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mc:AlternateContent xmlns:mc="http://schemas.openxmlformats.org/markup-compatibility/2006">
    <mc:Choice Requires="x15">
      <x15ac:absPath xmlns:x15ac="http://schemas.microsoft.com/office/spreadsheetml/2010/11/ac" url="Q:\SBS\WEBDEVL\Nicola\fbs\html\docs\fbs\allotments\state\2019-20\"/>
    </mc:Choice>
  </mc:AlternateContent>
  <xr:revisionPtr revIDLastSave="0" documentId="8_{401DD302-E0F2-42BC-BBB0-F191277D7D2A}" xr6:coauthVersionLast="36" xr6:coauthVersionMax="36" xr10:uidLastSave="{00000000-0000-0000-0000-000000000000}"/>
  <bookViews>
    <workbookView xWindow="0" yWindow="0" windowWidth="26985" windowHeight="11760" firstSheet="6" activeTab="15" xr2:uid="{00000000-000D-0000-FFFF-FFFF00000000}"/>
  </bookViews>
  <sheets>
    <sheet name="Allotted ADM" sheetId="18" r:id="rId1"/>
    <sheet name="Index" sheetId="1" r:id="rId2"/>
    <sheet name="Stateavg Salaries" sheetId="20" r:id="rId3"/>
    <sheet name="Positions" sheetId="4" r:id="rId4"/>
    <sheet name="Dollar" sheetId="21" r:id="rId5"/>
    <sheet name="Categorical" sheetId="22" r:id="rId6"/>
    <sheet name="Principals" sheetId="40" r:id="rId7"/>
    <sheet name="Classroom Teachers" sheetId="30" r:id="rId8"/>
    <sheet name="CTE  Months" sheetId="32" r:id="rId9"/>
    <sheet name="Small  County" sheetId="33" r:id="rId10"/>
    <sheet name="Instructional Support " sheetId="31" r:id="rId11"/>
    <sheet name="LEP" sheetId="35" r:id="rId12"/>
    <sheet name="DSSF" sheetId="36" r:id="rId13"/>
    <sheet name="Transportation" sheetId="37" r:id="rId14"/>
    <sheet name="At-Risk" sheetId="38" r:id="rId15"/>
    <sheet name="Low Wealth" sheetId="39" r:id="rId16"/>
  </sheets>
  <externalReferences>
    <externalReference r:id="rId17"/>
    <externalReference r:id="rId18"/>
    <externalReference r:id="rId19"/>
    <externalReference r:id="rId20"/>
    <externalReference r:id="rId21"/>
  </externalReferences>
  <definedNames>
    <definedName name="_Fill" localSheetId="11" hidden="1">#REF!</definedName>
    <definedName name="_Fill" localSheetId="15" hidden="1">#REF!</definedName>
    <definedName name="_Fill" localSheetId="6" hidden="1">#REF!</definedName>
    <definedName name="_Fill" hidden="1">#REF!</definedName>
    <definedName name="_xlnm._FilterDatabase" localSheetId="11">#REF!</definedName>
    <definedName name="_xlnm._FilterDatabase" localSheetId="15">#REF!</definedName>
    <definedName name="_xlnm._FilterDatabase" localSheetId="6">#REF!</definedName>
    <definedName name="_xlnm._FilterDatabase">#REF!</definedName>
    <definedName name="_Key1" localSheetId="14" hidden="1">#REF!</definedName>
    <definedName name="_Key1" localSheetId="12" hidden="1">#REF!</definedName>
    <definedName name="_Key1" localSheetId="2" hidden="1">#REF!</definedName>
    <definedName name="_Key1" hidden="1">#REF!</definedName>
    <definedName name="_Key2" localSheetId="14" hidden="1">#REF!</definedName>
    <definedName name="_Key2" localSheetId="12" hidden="1">#REF!</definedName>
    <definedName name="_Key2" hidden="1">#REF!</definedName>
    <definedName name="_Order1" hidden="1">255</definedName>
    <definedName name="_Order2" hidden="1">255</definedName>
    <definedName name="_Sort" localSheetId="14" hidden="1">#REF!</definedName>
    <definedName name="_Sort" localSheetId="12" hidden="1">#REF!</definedName>
    <definedName name="_Sort" localSheetId="2" hidden="1">#REF!</definedName>
    <definedName name="_Sort" hidden="1">#REF!</definedName>
    <definedName name="BASIC1" localSheetId="12">#REF!</definedName>
    <definedName name="BASIC1" localSheetId="2">#REF!</definedName>
    <definedName name="BASIC1">#REF!</definedName>
    <definedName name="BASIC2" localSheetId="12">#REF!</definedName>
    <definedName name="BASIC2" localSheetId="2">#REF!</definedName>
    <definedName name="BASIC2">#REF!</definedName>
    <definedName name="BASIC3">#REF!</definedName>
    <definedName name="BASIC4">#REF!</definedName>
    <definedName name="CONT1">#REF!</definedName>
    <definedName name="CONT2">#REF!</definedName>
    <definedName name="CONT3">#REF!</definedName>
    <definedName name="PAGE1">#REF!</definedName>
    <definedName name="PAGE2">#REF!</definedName>
    <definedName name="PAGE3">#REF!</definedName>
    <definedName name="_xlnm.Print_Area" localSheetId="0">'Allotted ADM'!$A$1:$P$123</definedName>
    <definedName name="_xlnm.Print_Area" localSheetId="12">DSSF!$A$5:$E$136</definedName>
    <definedName name="_xlnm.Print_Area" localSheetId="15">'Low Wealth'!$A$5:$E$136</definedName>
    <definedName name="_xlnm.Print_Area">#REF!</definedName>
    <definedName name="PRINT_AREA_MI" localSheetId="12">#REF!</definedName>
    <definedName name="PRINT_AREA_MI" localSheetId="2">#REF!</definedName>
    <definedName name="PRINT_AREA_MI">#REF!</definedName>
    <definedName name="_xlnm.Print_Titles" localSheetId="0">'Allotted ADM'!$1:$7</definedName>
    <definedName name="_xlnm.Print_Titles" localSheetId="14">'At-Risk'!$1:$5</definedName>
    <definedName name="_xlnm.Print_Titles" localSheetId="7">'Classroom Teachers'!$1:$7</definedName>
    <definedName name="_xlnm.Print_Titles" localSheetId="8">'CTE  Months'!$1:$7</definedName>
    <definedName name="_xlnm.Print_Titles" localSheetId="4">Dollar!$1:$3</definedName>
    <definedName name="_xlnm.Print_Titles" localSheetId="12">DSSF!$5:$10</definedName>
    <definedName name="_xlnm.Print_Titles" localSheetId="10">'Instructional Support '!$1:$7</definedName>
    <definedName name="_xlnm.Print_Titles" localSheetId="11">LEP!$1:$5</definedName>
    <definedName name="_xlnm.Print_Titles" localSheetId="15">'Low Wealth'!$5:$10</definedName>
    <definedName name="_xlnm.Print_Titles" localSheetId="6">Principals!$1:$6</definedName>
    <definedName name="_xlnm.Print_Titles" localSheetId="13">Transportation!$1:$5</definedName>
    <definedName name="qryChildrenAge5_17_Step_01" localSheetId="12">#REF!</definedName>
    <definedName name="qryChildrenAge5_17_Step_01" localSheetId="15">#REF!</definedName>
    <definedName name="qryChildrenAge5_17_Step_01" localSheetId="6">#REF!</definedName>
    <definedName name="qryChildrenAge5_17_Step_01" localSheetId="2">#REF!</definedName>
    <definedName name="qryChildrenAge5_17_Step_01">#REF!</definedName>
    <definedName name="qryMaster_Step02" localSheetId="12">#REF!</definedName>
    <definedName name="qryMaster_Step02" localSheetId="2">#REF!</definedName>
    <definedName name="qryMaster_Step02">#REF!</definedName>
    <definedName name="qryPoverty_Step_03" localSheetId="12">#REF!</definedName>
    <definedName name="qryPoverty_Step_03" localSheetId="2">#REF!</definedName>
    <definedName name="qryPoverty_Step_03">#REF!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C125" i="39" l="1"/>
  <c r="C124" i="39"/>
  <c r="C123" i="39"/>
  <c r="C122" i="39"/>
  <c r="C121" i="39"/>
  <c r="C120" i="39"/>
  <c r="C119" i="39"/>
  <c r="C118" i="39"/>
  <c r="C117" i="39"/>
  <c r="C116" i="39"/>
  <c r="C115" i="39"/>
  <c r="C114" i="39"/>
  <c r="C113" i="39"/>
  <c r="C112" i="39"/>
  <c r="C111" i="39"/>
  <c r="C110" i="39"/>
  <c r="C109" i="39"/>
  <c r="C108" i="39"/>
  <c r="C107" i="39"/>
  <c r="C106" i="39"/>
  <c r="C105" i="39"/>
  <c r="C104" i="39"/>
  <c r="C103" i="39"/>
  <c r="C102" i="39"/>
  <c r="C101" i="39"/>
  <c r="C100" i="39"/>
  <c r="C99" i="39"/>
  <c r="C98" i="39"/>
  <c r="C97" i="39"/>
  <c r="C96" i="39"/>
  <c r="C95" i="39"/>
  <c r="C94" i="39"/>
  <c r="C93" i="39"/>
  <c r="C92" i="39"/>
  <c r="C91" i="39"/>
  <c r="C90" i="39"/>
  <c r="C89" i="39"/>
  <c r="C88" i="39"/>
  <c r="C87" i="39"/>
  <c r="C86" i="39"/>
  <c r="C85" i="39"/>
  <c r="C84" i="39"/>
  <c r="C83" i="39"/>
  <c r="C82" i="39"/>
  <c r="C81" i="39"/>
  <c r="C80" i="39"/>
  <c r="C79" i="39"/>
  <c r="C78" i="39"/>
  <c r="C77" i="39"/>
  <c r="C76" i="39"/>
  <c r="C75" i="39"/>
  <c r="C74" i="39"/>
  <c r="C73" i="39"/>
  <c r="C72" i="39"/>
  <c r="C71" i="39"/>
  <c r="C70" i="39"/>
  <c r="C69" i="39"/>
  <c r="C68" i="39"/>
  <c r="C67" i="39"/>
  <c r="C66" i="39"/>
  <c r="C65" i="39"/>
  <c r="C64" i="39"/>
  <c r="C63" i="39"/>
  <c r="C62" i="39"/>
  <c r="C61" i="39"/>
  <c r="C60" i="39"/>
  <c r="C59" i="39"/>
  <c r="C58" i="39"/>
  <c r="C57" i="39"/>
  <c r="C56" i="39"/>
  <c r="C55" i="39"/>
  <c r="C54" i="39"/>
  <c r="C53" i="39"/>
  <c r="C52" i="39"/>
  <c r="C51" i="39"/>
  <c r="C50" i="39"/>
  <c r="C49" i="39"/>
  <c r="C48" i="39"/>
  <c r="C47" i="39"/>
  <c r="C46" i="39"/>
  <c r="C45" i="39"/>
  <c r="C44" i="39"/>
  <c r="C43" i="39"/>
  <c r="C42" i="39"/>
  <c r="C41" i="39"/>
  <c r="C40" i="39"/>
  <c r="C39" i="39"/>
  <c r="C38" i="39"/>
  <c r="C37" i="39"/>
  <c r="C36" i="39"/>
  <c r="C35" i="39"/>
  <c r="C34" i="39"/>
  <c r="C33" i="39"/>
  <c r="C32" i="39"/>
  <c r="C31" i="39"/>
  <c r="C30" i="39"/>
  <c r="C29" i="39"/>
  <c r="C28" i="39"/>
  <c r="C27" i="39"/>
  <c r="C26" i="39"/>
  <c r="C25" i="39"/>
  <c r="C24" i="39"/>
  <c r="C23" i="39"/>
  <c r="C22" i="39"/>
  <c r="C21" i="39"/>
  <c r="C20" i="39"/>
  <c r="C19" i="39"/>
  <c r="C18" i="39"/>
  <c r="C17" i="39"/>
  <c r="C16" i="39"/>
  <c r="C15" i="39"/>
  <c r="C14" i="39"/>
  <c r="C13" i="39"/>
  <c r="C12" i="39"/>
  <c r="C11" i="39"/>
  <c r="C8" i="40" l="1"/>
  <c r="C9" i="40"/>
  <c r="C10" i="40"/>
  <c r="C11" i="40"/>
  <c r="C12" i="40"/>
  <c r="C13" i="40"/>
  <c r="C14" i="40"/>
  <c r="C15" i="40"/>
  <c r="C16" i="40"/>
  <c r="C17" i="40"/>
  <c r="C18" i="40"/>
  <c r="C19" i="40"/>
  <c r="C20" i="40"/>
  <c r="C21" i="40"/>
  <c r="C22" i="40"/>
  <c r="C23" i="40"/>
  <c r="C24" i="40"/>
  <c r="C25" i="40"/>
  <c r="C26" i="40"/>
  <c r="C27" i="40"/>
  <c r="C28" i="40"/>
  <c r="C29" i="40"/>
  <c r="C30" i="40"/>
  <c r="C31" i="40"/>
  <c r="C32" i="40"/>
  <c r="C33" i="40"/>
  <c r="C34" i="40"/>
  <c r="C35" i="40"/>
  <c r="C36" i="40"/>
  <c r="C37" i="40"/>
  <c r="C38" i="40"/>
  <c r="C39" i="40"/>
  <c r="C40" i="40"/>
  <c r="C41" i="40"/>
  <c r="C42" i="40"/>
  <c r="C43" i="40"/>
  <c r="C44" i="40"/>
  <c r="C45" i="40"/>
  <c r="C46" i="40"/>
  <c r="C47" i="40"/>
  <c r="C48" i="40"/>
  <c r="C49" i="40"/>
  <c r="C50" i="40"/>
  <c r="C51" i="40"/>
  <c r="C52" i="40"/>
  <c r="C53" i="40"/>
  <c r="C54" i="40"/>
  <c r="C55" i="40"/>
  <c r="C56" i="40"/>
  <c r="C57" i="40"/>
  <c r="C58" i="40"/>
  <c r="C59" i="40"/>
  <c r="C60" i="40"/>
  <c r="C61" i="40"/>
  <c r="C62" i="40"/>
  <c r="C63" i="40"/>
  <c r="C64" i="40"/>
  <c r="C65" i="40"/>
  <c r="C66" i="40"/>
  <c r="C67" i="40"/>
  <c r="C68" i="40"/>
  <c r="C69" i="40"/>
  <c r="C70" i="40"/>
  <c r="C71" i="40"/>
  <c r="C72" i="40"/>
  <c r="C73" i="40"/>
  <c r="C74" i="40"/>
  <c r="C75" i="40"/>
  <c r="C76" i="40"/>
  <c r="C77" i="40"/>
  <c r="C78" i="40"/>
  <c r="C79" i="40"/>
  <c r="C80" i="40"/>
  <c r="C81" i="40"/>
  <c r="C82" i="40"/>
  <c r="C83" i="40"/>
  <c r="C84" i="40"/>
  <c r="C85" i="40"/>
  <c r="C86" i="40"/>
  <c r="C87" i="40"/>
  <c r="C88" i="40"/>
  <c r="C89" i="40"/>
  <c r="C90" i="40"/>
  <c r="C91" i="40"/>
  <c r="C92" i="40"/>
  <c r="C93" i="40"/>
  <c r="C94" i="40"/>
  <c r="C95" i="40"/>
  <c r="C96" i="40"/>
  <c r="C97" i="40"/>
  <c r="C98" i="40"/>
  <c r="C99" i="40"/>
  <c r="C100" i="40"/>
  <c r="C101" i="40"/>
  <c r="C102" i="40"/>
  <c r="C103" i="40"/>
  <c r="C104" i="40"/>
  <c r="C105" i="40"/>
  <c r="C106" i="40"/>
  <c r="C107" i="40"/>
  <c r="C108" i="40"/>
  <c r="C109" i="40"/>
  <c r="C110" i="40"/>
  <c r="C111" i="40"/>
  <c r="C112" i="40"/>
  <c r="C113" i="40"/>
  <c r="C114" i="40"/>
  <c r="C115" i="40"/>
  <c r="C116" i="40"/>
  <c r="C117" i="40"/>
  <c r="C118" i="40"/>
  <c r="C119" i="40"/>
  <c r="C120" i="40"/>
  <c r="C121" i="40"/>
  <c r="C7" i="40"/>
  <c r="C122" i="40" l="1"/>
  <c r="C129" i="39" l="1"/>
  <c r="C127" i="39"/>
  <c r="C121" i="38" l="1"/>
  <c r="C121" i="37"/>
  <c r="C126" i="36"/>
  <c r="C128" i="36"/>
  <c r="C122" i="35"/>
  <c r="C35" i="33"/>
  <c r="C34" i="33"/>
  <c r="C33" i="33"/>
  <c r="C32" i="33"/>
  <c r="C31" i="33"/>
  <c r="C30" i="33"/>
  <c r="C29" i="33"/>
  <c r="C28" i="33"/>
  <c r="C27" i="33"/>
  <c r="C26" i="33"/>
  <c r="C25" i="33"/>
  <c r="C24" i="33"/>
  <c r="C23" i="33"/>
  <c r="C22" i="33"/>
  <c r="C21" i="33"/>
  <c r="C20" i="33"/>
  <c r="C19" i="33"/>
  <c r="C18" i="33"/>
  <c r="C17" i="33"/>
  <c r="C16" i="33"/>
  <c r="C15" i="33"/>
  <c r="C14" i="33"/>
  <c r="C13" i="33"/>
  <c r="C12" i="33"/>
  <c r="C11" i="33"/>
  <c r="C10" i="33"/>
  <c r="C9" i="33"/>
  <c r="C8" i="33"/>
  <c r="F123" i="32"/>
  <c r="D123" i="32"/>
  <c r="F124" i="31"/>
  <c r="D124" i="31"/>
  <c r="E122" i="30"/>
  <c r="D122" i="30"/>
  <c r="E121" i="30"/>
  <c r="D121" i="30"/>
  <c r="E120" i="30"/>
  <c r="D120" i="30"/>
  <c r="E119" i="30"/>
  <c r="D119" i="30"/>
  <c r="E118" i="30"/>
  <c r="D118" i="30"/>
  <c r="E117" i="30"/>
  <c r="D117" i="30"/>
  <c r="E116" i="30"/>
  <c r="D116" i="30"/>
  <c r="E115" i="30"/>
  <c r="D115" i="30"/>
  <c r="E114" i="30"/>
  <c r="D114" i="30"/>
  <c r="E113" i="30"/>
  <c r="D113" i="30"/>
  <c r="E112" i="30"/>
  <c r="D112" i="30"/>
  <c r="E111" i="30"/>
  <c r="D111" i="30"/>
  <c r="E110" i="30"/>
  <c r="D110" i="30"/>
  <c r="E109" i="30"/>
  <c r="D109" i="30"/>
  <c r="E108" i="30"/>
  <c r="D108" i="30"/>
  <c r="F107" i="30"/>
  <c r="E107" i="30"/>
  <c r="D107" i="30"/>
  <c r="E106" i="30"/>
  <c r="D106" i="30"/>
  <c r="E105" i="30"/>
  <c r="D105" i="30"/>
  <c r="E104" i="30"/>
  <c r="D104" i="30"/>
  <c r="E103" i="30"/>
  <c r="D103" i="30"/>
  <c r="E102" i="30"/>
  <c r="D102" i="30"/>
  <c r="E101" i="30"/>
  <c r="D101" i="30"/>
  <c r="E100" i="30"/>
  <c r="D100" i="30"/>
  <c r="E99" i="30"/>
  <c r="D99" i="30"/>
  <c r="E98" i="30"/>
  <c r="D98" i="30"/>
  <c r="E97" i="30"/>
  <c r="D97" i="30"/>
  <c r="E96" i="30"/>
  <c r="D96" i="30"/>
  <c r="E95" i="30"/>
  <c r="D95" i="30"/>
  <c r="E94" i="30"/>
  <c r="F94" i="30" s="1"/>
  <c r="D94" i="30"/>
  <c r="E93" i="30"/>
  <c r="D93" i="30"/>
  <c r="E92" i="30"/>
  <c r="D92" i="30"/>
  <c r="E91" i="30"/>
  <c r="D91" i="30"/>
  <c r="E90" i="30"/>
  <c r="D90" i="30"/>
  <c r="E89" i="30"/>
  <c r="D89" i="30"/>
  <c r="E88" i="30"/>
  <c r="D88" i="30"/>
  <c r="E87" i="30"/>
  <c r="D87" i="30"/>
  <c r="F86" i="30"/>
  <c r="E86" i="30"/>
  <c r="D86" i="30"/>
  <c r="E85" i="30"/>
  <c r="D85" i="30"/>
  <c r="E84" i="30"/>
  <c r="D84" i="30"/>
  <c r="E83" i="30"/>
  <c r="F83" i="30" s="1"/>
  <c r="D83" i="30"/>
  <c r="E82" i="30"/>
  <c r="D82" i="30"/>
  <c r="E81" i="30"/>
  <c r="D81" i="30"/>
  <c r="E80" i="30"/>
  <c r="D80" i="30"/>
  <c r="E79" i="30"/>
  <c r="D79" i="30"/>
  <c r="E78" i="30"/>
  <c r="D78" i="30"/>
  <c r="E77" i="30"/>
  <c r="D77" i="30"/>
  <c r="E76" i="30"/>
  <c r="D76" i="30"/>
  <c r="E75" i="30"/>
  <c r="D75" i="30"/>
  <c r="E74" i="30"/>
  <c r="D74" i="30"/>
  <c r="F73" i="30"/>
  <c r="E73" i="30"/>
  <c r="D73" i="30"/>
  <c r="E72" i="30"/>
  <c r="D72" i="30"/>
  <c r="E71" i="30"/>
  <c r="D71" i="30"/>
  <c r="E70" i="30"/>
  <c r="D70" i="30"/>
  <c r="E69" i="30"/>
  <c r="D69" i="30"/>
  <c r="E68" i="30"/>
  <c r="D68" i="30"/>
  <c r="E67" i="30"/>
  <c r="D67" i="30"/>
  <c r="E66" i="30"/>
  <c r="D66" i="30"/>
  <c r="E65" i="30"/>
  <c r="D65" i="30"/>
  <c r="E64" i="30"/>
  <c r="D64" i="30"/>
  <c r="E63" i="30"/>
  <c r="D63" i="30"/>
  <c r="E62" i="30"/>
  <c r="D62" i="30"/>
  <c r="E61" i="30"/>
  <c r="D61" i="30"/>
  <c r="E60" i="30"/>
  <c r="D60" i="30"/>
  <c r="E59" i="30"/>
  <c r="D59" i="30"/>
  <c r="F59" i="30" s="1"/>
  <c r="E58" i="30"/>
  <c r="D58" i="30"/>
  <c r="E57" i="30"/>
  <c r="D57" i="30"/>
  <c r="E56" i="30"/>
  <c r="D56" i="30"/>
  <c r="E55" i="30"/>
  <c r="D55" i="30"/>
  <c r="E54" i="30"/>
  <c r="D54" i="30"/>
  <c r="E53" i="30"/>
  <c r="D53" i="30"/>
  <c r="E52" i="30"/>
  <c r="D52" i="30"/>
  <c r="E51" i="30"/>
  <c r="D51" i="30"/>
  <c r="E50" i="30"/>
  <c r="D50" i="30"/>
  <c r="E49" i="30"/>
  <c r="D49" i="30"/>
  <c r="F49" i="30" s="1"/>
  <c r="E48" i="30"/>
  <c r="D48" i="30"/>
  <c r="E47" i="30"/>
  <c r="D47" i="30"/>
  <c r="E46" i="30"/>
  <c r="D46" i="30"/>
  <c r="E45" i="30"/>
  <c r="D45" i="30"/>
  <c r="E44" i="30"/>
  <c r="D44" i="30"/>
  <c r="E43" i="30"/>
  <c r="D43" i="30"/>
  <c r="E42" i="30"/>
  <c r="D42" i="30"/>
  <c r="E41" i="30"/>
  <c r="D41" i="30"/>
  <c r="E40" i="30"/>
  <c r="D40" i="30"/>
  <c r="E39" i="30"/>
  <c r="D39" i="30"/>
  <c r="E38" i="30"/>
  <c r="D38" i="30"/>
  <c r="E37" i="30"/>
  <c r="D37" i="30"/>
  <c r="E36" i="30"/>
  <c r="D36" i="30"/>
  <c r="E35" i="30"/>
  <c r="D35" i="30"/>
  <c r="E34" i="30"/>
  <c r="D34" i="30"/>
  <c r="E33" i="30"/>
  <c r="D33" i="30"/>
  <c r="E32" i="30"/>
  <c r="D32" i="30"/>
  <c r="E31" i="30"/>
  <c r="D31" i="30"/>
  <c r="E30" i="30"/>
  <c r="D30" i="30"/>
  <c r="E29" i="30"/>
  <c r="D29" i="30"/>
  <c r="E28" i="30"/>
  <c r="D28" i="30"/>
  <c r="E27" i="30"/>
  <c r="D27" i="30"/>
  <c r="E26" i="30"/>
  <c r="D26" i="30"/>
  <c r="E25" i="30"/>
  <c r="D25" i="30"/>
  <c r="E24" i="30"/>
  <c r="D24" i="30"/>
  <c r="E23" i="30"/>
  <c r="D23" i="30"/>
  <c r="E22" i="30"/>
  <c r="D22" i="30"/>
  <c r="F22" i="30" s="1"/>
  <c r="E21" i="30"/>
  <c r="D21" i="30"/>
  <c r="E20" i="30"/>
  <c r="D20" i="30"/>
  <c r="E19" i="30"/>
  <c r="D19" i="30"/>
  <c r="E18" i="30"/>
  <c r="D18" i="30"/>
  <c r="E17" i="30"/>
  <c r="D17" i="30"/>
  <c r="E16" i="30"/>
  <c r="D16" i="30"/>
  <c r="E15" i="30"/>
  <c r="D15" i="30"/>
  <c r="E14" i="30"/>
  <c r="D14" i="30"/>
  <c r="E13" i="30"/>
  <c r="D13" i="30"/>
  <c r="E12" i="30"/>
  <c r="D12" i="30"/>
  <c r="E11" i="30"/>
  <c r="D11" i="30"/>
  <c r="E10" i="30"/>
  <c r="D10" i="30"/>
  <c r="E9" i="30"/>
  <c r="D9" i="30"/>
  <c r="E8" i="30"/>
  <c r="D8" i="30"/>
  <c r="F57" i="30" l="1"/>
  <c r="F61" i="30"/>
  <c r="F67" i="30"/>
  <c r="F14" i="30"/>
  <c r="F18" i="30"/>
  <c r="F45" i="30"/>
  <c r="F51" i="30"/>
  <c r="F72" i="30"/>
  <c r="F82" i="30"/>
  <c r="F102" i="30"/>
  <c r="F117" i="30"/>
  <c r="F12" i="30"/>
  <c r="F25" i="30"/>
  <c r="F29" i="30"/>
  <c r="F35" i="30"/>
  <c r="F39" i="30"/>
  <c r="F56" i="30"/>
  <c r="F62" i="30"/>
  <c r="F66" i="30"/>
  <c r="F76" i="30"/>
  <c r="F89" i="30"/>
  <c r="F93" i="30"/>
  <c r="F99" i="30"/>
  <c r="F110" i="30"/>
  <c r="F114" i="30"/>
  <c r="F121" i="30"/>
  <c r="F26" i="30"/>
  <c r="F63" i="30"/>
  <c r="F80" i="30"/>
  <c r="F90" i="30"/>
  <c r="F100" i="30"/>
  <c r="F104" i="30"/>
  <c r="F111" i="30"/>
  <c r="F118" i="30"/>
  <c r="F122" i="30"/>
  <c r="F9" i="30"/>
  <c r="F19" i="30"/>
  <c r="F77" i="30"/>
  <c r="F87" i="30"/>
  <c r="F115" i="30"/>
  <c r="F119" i="30"/>
  <c r="F10" i="30"/>
  <c r="F20" i="30"/>
  <c r="F33" i="30"/>
  <c r="F37" i="30"/>
  <c r="F43" i="30"/>
  <c r="F47" i="30"/>
  <c r="F64" i="30"/>
  <c r="F70" i="30"/>
  <c r="F74" i="30"/>
  <c r="F84" i="30"/>
  <c r="F97" i="30"/>
  <c r="F101" i="30"/>
  <c r="F112" i="30"/>
  <c r="F16" i="30"/>
  <c r="F36" i="30"/>
  <c r="F53" i="30"/>
  <c r="F13" i="30"/>
  <c r="F50" i="30"/>
  <c r="F60" i="30"/>
  <c r="F24" i="30"/>
  <c r="F30" i="30"/>
  <c r="F98" i="30"/>
  <c r="F108" i="30"/>
  <c r="F120" i="30"/>
  <c r="F17" i="30"/>
  <c r="F21" i="30"/>
  <c r="F27" i="30"/>
  <c r="F31" i="30"/>
  <c r="F44" i="30"/>
  <c r="F48" i="30"/>
  <c r="F54" i="30"/>
  <c r="F58" i="30"/>
  <c r="F68" i="30"/>
  <c r="F81" i="30"/>
  <c r="F85" i="30"/>
  <c r="F91" i="30"/>
  <c r="F95" i="30"/>
  <c r="F105" i="30"/>
  <c r="F109" i="30"/>
  <c r="F116" i="30"/>
  <c r="F23" i="30"/>
  <c r="F40" i="30"/>
  <c r="F46" i="30"/>
  <c r="F34" i="30"/>
  <c r="F71" i="30"/>
  <c r="F88" i="30"/>
  <c r="F8" i="30"/>
  <c r="F28" i="30"/>
  <c r="F41" i="30"/>
  <c r="F55" i="30"/>
  <c r="F78" i="30"/>
  <c r="F92" i="30"/>
  <c r="F106" i="30"/>
  <c r="E124" i="30"/>
  <c r="F11" i="30"/>
  <c r="F15" i="30"/>
  <c r="F32" i="30"/>
  <c r="F38" i="30"/>
  <c r="F42" i="30"/>
  <c r="F52" i="30"/>
  <c r="F65" i="30"/>
  <c r="F69" i="30"/>
  <c r="F75" i="30"/>
  <c r="F79" i="30"/>
  <c r="F96" i="30"/>
  <c r="F103" i="30"/>
  <c r="F113" i="30"/>
  <c r="C36" i="33"/>
  <c r="D124" i="30"/>
  <c r="F124" i="30" l="1"/>
  <c r="O122" i="18"/>
  <c r="N122" i="18"/>
  <c r="M122" i="18"/>
  <c r="L122" i="18"/>
  <c r="K122" i="18"/>
  <c r="J122" i="18"/>
  <c r="I122" i="18"/>
  <c r="H122" i="18"/>
  <c r="G122" i="18"/>
  <c r="F122" i="18"/>
  <c r="E122" i="18"/>
  <c r="D122" i="18"/>
  <c r="C122" i="18"/>
  <c r="O121" i="18"/>
  <c r="N121" i="18"/>
  <c r="M121" i="18"/>
  <c r="L121" i="18"/>
  <c r="K121" i="18"/>
  <c r="J121" i="18"/>
  <c r="I121" i="18"/>
  <c r="H121" i="18"/>
  <c r="G121" i="18"/>
  <c r="F121" i="18"/>
  <c r="E121" i="18"/>
  <c r="D121" i="18"/>
  <c r="C121" i="18"/>
  <c r="O120" i="18"/>
  <c r="N120" i="18"/>
  <c r="M120" i="18"/>
  <c r="L120" i="18"/>
  <c r="K120" i="18"/>
  <c r="J120" i="18"/>
  <c r="I120" i="18"/>
  <c r="H120" i="18"/>
  <c r="G120" i="18"/>
  <c r="F120" i="18"/>
  <c r="E120" i="18"/>
  <c r="D120" i="18"/>
  <c r="C120" i="18"/>
  <c r="O119" i="18"/>
  <c r="N119" i="18"/>
  <c r="M119" i="18"/>
  <c r="L119" i="18"/>
  <c r="K119" i="18"/>
  <c r="J119" i="18"/>
  <c r="I119" i="18"/>
  <c r="H119" i="18"/>
  <c r="G119" i="18"/>
  <c r="F119" i="18"/>
  <c r="E119" i="18"/>
  <c r="D119" i="18"/>
  <c r="C119" i="18"/>
  <c r="O118" i="18"/>
  <c r="N118" i="18"/>
  <c r="M118" i="18"/>
  <c r="L118" i="18"/>
  <c r="K118" i="18"/>
  <c r="J118" i="18"/>
  <c r="I118" i="18"/>
  <c r="H118" i="18"/>
  <c r="G118" i="18"/>
  <c r="F118" i="18"/>
  <c r="E118" i="18"/>
  <c r="D118" i="18"/>
  <c r="C118" i="18"/>
  <c r="O117" i="18"/>
  <c r="N117" i="18"/>
  <c r="M117" i="18"/>
  <c r="L117" i="18"/>
  <c r="K117" i="18"/>
  <c r="J117" i="18"/>
  <c r="I117" i="18"/>
  <c r="H117" i="18"/>
  <c r="G117" i="18"/>
  <c r="F117" i="18"/>
  <c r="E117" i="18"/>
  <c r="D117" i="18"/>
  <c r="C117" i="18"/>
  <c r="O116" i="18"/>
  <c r="N116" i="18"/>
  <c r="M116" i="18"/>
  <c r="L116" i="18"/>
  <c r="K116" i="18"/>
  <c r="J116" i="18"/>
  <c r="I116" i="18"/>
  <c r="H116" i="18"/>
  <c r="G116" i="18"/>
  <c r="F116" i="18"/>
  <c r="E116" i="18"/>
  <c r="D116" i="18"/>
  <c r="C116" i="18"/>
  <c r="O115" i="18"/>
  <c r="N115" i="18"/>
  <c r="M115" i="18"/>
  <c r="L115" i="18"/>
  <c r="K115" i="18"/>
  <c r="J115" i="18"/>
  <c r="I115" i="18"/>
  <c r="H115" i="18"/>
  <c r="G115" i="18"/>
  <c r="F115" i="18"/>
  <c r="E115" i="18"/>
  <c r="D115" i="18"/>
  <c r="C115" i="18"/>
  <c r="O114" i="18"/>
  <c r="N114" i="18"/>
  <c r="M114" i="18"/>
  <c r="L114" i="18"/>
  <c r="K114" i="18"/>
  <c r="J114" i="18"/>
  <c r="I114" i="18"/>
  <c r="H114" i="18"/>
  <c r="G114" i="18"/>
  <c r="F114" i="18"/>
  <c r="E114" i="18"/>
  <c r="D114" i="18"/>
  <c r="C114" i="18"/>
  <c r="O113" i="18"/>
  <c r="N113" i="18"/>
  <c r="M113" i="18"/>
  <c r="L113" i="18"/>
  <c r="K113" i="18"/>
  <c r="J113" i="18"/>
  <c r="I113" i="18"/>
  <c r="H113" i="18"/>
  <c r="G113" i="18"/>
  <c r="F113" i="18"/>
  <c r="E113" i="18"/>
  <c r="D113" i="18"/>
  <c r="C113" i="18"/>
  <c r="O112" i="18"/>
  <c r="N112" i="18"/>
  <c r="M112" i="18"/>
  <c r="L112" i="18"/>
  <c r="K112" i="18"/>
  <c r="J112" i="18"/>
  <c r="I112" i="18"/>
  <c r="H112" i="18"/>
  <c r="G112" i="18"/>
  <c r="F112" i="18"/>
  <c r="E112" i="18"/>
  <c r="D112" i="18"/>
  <c r="C112" i="18"/>
  <c r="O111" i="18"/>
  <c r="N111" i="18"/>
  <c r="M111" i="18"/>
  <c r="L111" i="18"/>
  <c r="K111" i="18"/>
  <c r="J111" i="18"/>
  <c r="I111" i="18"/>
  <c r="H111" i="18"/>
  <c r="G111" i="18"/>
  <c r="F111" i="18"/>
  <c r="E111" i="18"/>
  <c r="D111" i="18"/>
  <c r="C111" i="18"/>
  <c r="O110" i="18"/>
  <c r="N110" i="18"/>
  <c r="M110" i="18"/>
  <c r="L110" i="18"/>
  <c r="K110" i="18"/>
  <c r="J110" i="18"/>
  <c r="I110" i="18"/>
  <c r="H110" i="18"/>
  <c r="G110" i="18"/>
  <c r="F110" i="18"/>
  <c r="E110" i="18"/>
  <c r="D110" i="18"/>
  <c r="C110" i="18"/>
  <c r="O109" i="18"/>
  <c r="N109" i="18"/>
  <c r="M109" i="18"/>
  <c r="L109" i="18"/>
  <c r="K109" i="18"/>
  <c r="J109" i="18"/>
  <c r="I109" i="18"/>
  <c r="H109" i="18"/>
  <c r="G109" i="18"/>
  <c r="F109" i="18"/>
  <c r="E109" i="18"/>
  <c r="D109" i="18"/>
  <c r="C109" i="18"/>
  <c r="O108" i="18"/>
  <c r="N108" i="18"/>
  <c r="M108" i="18"/>
  <c r="L108" i="18"/>
  <c r="K108" i="18"/>
  <c r="J108" i="18"/>
  <c r="I108" i="18"/>
  <c r="H108" i="18"/>
  <c r="G108" i="18"/>
  <c r="F108" i="18"/>
  <c r="E108" i="18"/>
  <c r="D108" i="18"/>
  <c r="C108" i="18"/>
  <c r="O107" i="18"/>
  <c r="N107" i="18"/>
  <c r="M107" i="18"/>
  <c r="L107" i="18"/>
  <c r="K107" i="18"/>
  <c r="J107" i="18"/>
  <c r="I107" i="18"/>
  <c r="H107" i="18"/>
  <c r="G107" i="18"/>
  <c r="F107" i="18"/>
  <c r="E107" i="18"/>
  <c r="D107" i="18"/>
  <c r="C107" i="18"/>
  <c r="O106" i="18"/>
  <c r="N106" i="18"/>
  <c r="M106" i="18"/>
  <c r="L106" i="18"/>
  <c r="K106" i="18"/>
  <c r="J106" i="18"/>
  <c r="I106" i="18"/>
  <c r="H106" i="18"/>
  <c r="G106" i="18"/>
  <c r="F106" i="18"/>
  <c r="E106" i="18"/>
  <c r="D106" i="18"/>
  <c r="C106" i="18"/>
  <c r="O105" i="18"/>
  <c r="N105" i="18"/>
  <c r="M105" i="18"/>
  <c r="L105" i="18"/>
  <c r="K105" i="18"/>
  <c r="J105" i="18"/>
  <c r="I105" i="18"/>
  <c r="H105" i="18"/>
  <c r="G105" i="18"/>
  <c r="F105" i="18"/>
  <c r="E105" i="18"/>
  <c r="D105" i="18"/>
  <c r="C105" i="18"/>
  <c r="O104" i="18"/>
  <c r="N104" i="18"/>
  <c r="M104" i="18"/>
  <c r="L104" i="18"/>
  <c r="K104" i="18"/>
  <c r="J104" i="18"/>
  <c r="I104" i="18"/>
  <c r="H104" i="18"/>
  <c r="G104" i="18"/>
  <c r="F104" i="18"/>
  <c r="E104" i="18"/>
  <c r="D104" i="18"/>
  <c r="C104" i="18"/>
  <c r="O103" i="18"/>
  <c r="N103" i="18"/>
  <c r="M103" i="18"/>
  <c r="L103" i="18"/>
  <c r="K103" i="18"/>
  <c r="J103" i="18"/>
  <c r="I103" i="18"/>
  <c r="H103" i="18"/>
  <c r="G103" i="18"/>
  <c r="F103" i="18"/>
  <c r="E103" i="18"/>
  <c r="D103" i="18"/>
  <c r="C103" i="18"/>
  <c r="O102" i="18"/>
  <c r="N102" i="18"/>
  <c r="M102" i="18"/>
  <c r="L102" i="18"/>
  <c r="K102" i="18"/>
  <c r="J102" i="18"/>
  <c r="I102" i="18"/>
  <c r="H102" i="18"/>
  <c r="G102" i="18"/>
  <c r="F102" i="18"/>
  <c r="E102" i="18"/>
  <c r="D102" i="18"/>
  <c r="C102" i="18"/>
  <c r="O101" i="18"/>
  <c r="N101" i="18"/>
  <c r="M101" i="18"/>
  <c r="L101" i="18"/>
  <c r="K101" i="18"/>
  <c r="J101" i="18"/>
  <c r="I101" i="18"/>
  <c r="H101" i="18"/>
  <c r="G101" i="18"/>
  <c r="F101" i="18"/>
  <c r="E101" i="18"/>
  <c r="D101" i="18"/>
  <c r="C101" i="18"/>
  <c r="O100" i="18"/>
  <c r="N100" i="18"/>
  <c r="M100" i="18"/>
  <c r="L100" i="18"/>
  <c r="K100" i="18"/>
  <c r="J100" i="18"/>
  <c r="I100" i="18"/>
  <c r="H100" i="18"/>
  <c r="G100" i="18"/>
  <c r="F100" i="18"/>
  <c r="E100" i="18"/>
  <c r="D100" i="18"/>
  <c r="C100" i="18"/>
  <c r="O99" i="18"/>
  <c r="N99" i="18"/>
  <c r="M99" i="18"/>
  <c r="L99" i="18"/>
  <c r="K99" i="18"/>
  <c r="J99" i="18"/>
  <c r="I99" i="18"/>
  <c r="H99" i="18"/>
  <c r="G99" i="18"/>
  <c r="F99" i="18"/>
  <c r="E99" i="18"/>
  <c r="D99" i="18"/>
  <c r="C99" i="18"/>
  <c r="O98" i="18"/>
  <c r="N98" i="18"/>
  <c r="M98" i="18"/>
  <c r="L98" i="18"/>
  <c r="K98" i="18"/>
  <c r="J98" i="18"/>
  <c r="I98" i="18"/>
  <c r="H98" i="18"/>
  <c r="G98" i="18"/>
  <c r="F98" i="18"/>
  <c r="E98" i="18"/>
  <c r="D98" i="18"/>
  <c r="C98" i="18"/>
  <c r="O97" i="18"/>
  <c r="N97" i="18"/>
  <c r="M97" i="18"/>
  <c r="L97" i="18"/>
  <c r="K97" i="18"/>
  <c r="J97" i="18"/>
  <c r="I97" i="18"/>
  <c r="H97" i="18"/>
  <c r="G97" i="18"/>
  <c r="F97" i="18"/>
  <c r="E97" i="18"/>
  <c r="D97" i="18"/>
  <c r="C97" i="18"/>
  <c r="O96" i="18"/>
  <c r="N96" i="18"/>
  <c r="M96" i="18"/>
  <c r="L96" i="18"/>
  <c r="K96" i="18"/>
  <c r="J96" i="18"/>
  <c r="I96" i="18"/>
  <c r="H96" i="18"/>
  <c r="G96" i="18"/>
  <c r="F96" i="18"/>
  <c r="E96" i="18"/>
  <c r="D96" i="18"/>
  <c r="C96" i="18"/>
  <c r="O95" i="18"/>
  <c r="N95" i="18"/>
  <c r="M95" i="18"/>
  <c r="L95" i="18"/>
  <c r="K95" i="18"/>
  <c r="J95" i="18"/>
  <c r="I95" i="18"/>
  <c r="H95" i="18"/>
  <c r="G95" i="18"/>
  <c r="F95" i="18"/>
  <c r="E95" i="18"/>
  <c r="D95" i="18"/>
  <c r="C95" i="18"/>
  <c r="O94" i="18"/>
  <c r="N94" i="18"/>
  <c r="M94" i="18"/>
  <c r="L94" i="18"/>
  <c r="K94" i="18"/>
  <c r="J94" i="18"/>
  <c r="I94" i="18"/>
  <c r="H94" i="18"/>
  <c r="G94" i="18"/>
  <c r="F94" i="18"/>
  <c r="E94" i="18"/>
  <c r="D94" i="18"/>
  <c r="C94" i="18"/>
  <c r="O93" i="18"/>
  <c r="N93" i="18"/>
  <c r="M93" i="18"/>
  <c r="L93" i="18"/>
  <c r="K93" i="18"/>
  <c r="J93" i="18"/>
  <c r="I93" i="18"/>
  <c r="H93" i="18"/>
  <c r="G93" i="18"/>
  <c r="F93" i="18"/>
  <c r="E93" i="18"/>
  <c r="D93" i="18"/>
  <c r="C93" i="18"/>
  <c r="O92" i="18"/>
  <c r="N92" i="18"/>
  <c r="M92" i="18"/>
  <c r="L92" i="18"/>
  <c r="K92" i="18"/>
  <c r="J92" i="18"/>
  <c r="I92" i="18"/>
  <c r="H92" i="18"/>
  <c r="G92" i="18"/>
  <c r="F92" i="18"/>
  <c r="E92" i="18"/>
  <c r="D92" i="18"/>
  <c r="C92" i="18"/>
  <c r="O91" i="18"/>
  <c r="N91" i="18"/>
  <c r="M91" i="18"/>
  <c r="L91" i="18"/>
  <c r="K91" i="18"/>
  <c r="J91" i="18"/>
  <c r="I91" i="18"/>
  <c r="H91" i="18"/>
  <c r="G91" i="18"/>
  <c r="F91" i="18"/>
  <c r="E91" i="18"/>
  <c r="D91" i="18"/>
  <c r="C91" i="18"/>
  <c r="O90" i="18"/>
  <c r="N90" i="18"/>
  <c r="M90" i="18"/>
  <c r="L90" i="18"/>
  <c r="K90" i="18"/>
  <c r="J90" i="18"/>
  <c r="I90" i="18"/>
  <c r="H90" i="18"/>
  <c r="G90" i="18"/>
  <c r="F90" i="18"/>
  <c r="E90" i="18"/>
  <c r="D90" i="18"/>
  <c r="C90" i="18"/>
  <c r="O89" i="18"/>
  <c r="N89" i="18"/>
  <c r="M89" i="18"/>
  <c r="L89" i="18"/>
  <c r="K89" i="18"/>
  <c r="J89" i="18"/>
  <c r="I89" i="18"/>
  <c r="H89" i="18"/>
  <c r="G89" i="18"/>
  <c r="F89" i="18"/>
  <c r="E89" i="18"/>
  <c r="D89" i="18"/>
  <c r="C89" i="18"/>
  <c r="O88" i="18"/>
  <c r="N88" i="18"/>
  <c r="M88" i="18"/>
  <c r="L88" i="18"/>
  <c r="K88" i="18"/>
  <c r="J88" i="18"/>
  <c r="I88" i="18"/>
  <c r="H88" i="18"/>
  <c r="G88" i="18"/>
  <c r="F88" i="18"/>
  <c r="E88" i="18"/>
  <c r="D88" i="18"/>
  <c r="C88" i="18"/>
  <c r="O87" i="18"/>
  <c r="N87" i="18"/>
  <c r="M87" i="18"/>
  <c r="L87" i="18"/>
  <c r="K87" i="18"/>
  <c r="J87" i="18"/>
  <c r="I87" i="18"/>
  <c r="H87" i="18"/>
  <c r="G87" i="18"/>
  <c r="F87" i="18"/>
  <c r="E87" i="18"/>
  <c r="D87" i="18"/>
  <c r="C87" i="18"/>
  <c r="O86" i="18"/>
  <c r="N86" i="18"/>
  <c r="M86" i="18"/>
  <c r="L86" i="18"/>
  <c r="K86" i="18"/>
  <c r="J86" i="18"/>
  <c r="I86" i="18"/>
  <c r="H86" i="18"/>
  <c r="G86" i="18"/>
  <c r="F86" i="18"/>
  <c r="E86" i="18"/>
  <c r="D86" i="18"/>
  <c r="C86" i="18"/>
  <c r="O85" i="18"/>
  <c r="N85" i="18"/>
  <c r="M85" i="18"/>
  <c r="L85" i="18"/>
  <c r="K85" i="18"/>
  <c r="J85" i="18"/>
  <c r="I85" i="18"/>
  <c r="H85" i="18"/>
  <c r="G85" i="18"/>
  <c r="F85" i="18"/>
  <c r="E85" i="18"/>
  <c r="D85" i="18"/>
  <c r="C85" i="18"/>
  <c r="O84" i="18"/>
  <c r="N84" i="18"/>
  <c r="M84" i="18"/>
  <c r="L84" i="18"/>
  <c r="K84" i="18"/>
  <c r="J84" i="18"/>
  <c r="I84" i="18"/>
  <c r="H84" i="18"/>
  <c r="G84" i="18"/>
  <c r="F84" i="18"/>
  <c r="E84" i="18"/>
  <c r="D84" i="18"/>
  <c r="C84" i="18"/>
  <c r="O83" i="18"/>
  <c r="N83" i="18"/>
  <c r="M83" i="18"/>
  <c r="L83" i="18"/>
  <c r="K83" i="18"/>
  <c r="J83" i="18"/>
  <c r="I83" i="18"/>
  <c r="H83" i="18"/>
  <c r="G83" i="18"/>
  <c r="F83" i="18"/>
  <c r="E83" i="18"/>
  <c r="D83" i="18"/>
  <c r="C83" i="18"/>
  <c r="O82" i="18"/>
  <c r="N82" i="18"/>
  <c r="M82" i="18"/>
  <c r="L82" i="18"/>
  <c r="K82" i="18"/>
  <c r="J82" i="18"/>
  <c r="I82" i="18"/>
  <c r="H82" i="18"/>
  <c r="G82" i="18"/>
  <c r="F82" i="18"/>
  <c r="E82" i="18"/>
  <c r="D82" i="18"/>
  <c r="C82" i="18"/>
  <c r="O81" i="18"/>
  <c r="N81" i="18"/>
  <c r="M81" i="18"/>
  <c r="L81" i="18"/>
  <c r="K81" i="18"/>
  <c r="J81" i="18"/>
  <c r="I81" i="18"/>
  <c r="H81" i="18"/>
  <c r="G81" i="18"/>
  <c r="F81" i="18"/>
  <c r="E81" i="18"/>
  <c r="D81" i="18"/>
  <c r="C81" i="18"/>
  <c r="O80" i="18"/>
  <c r="N80" i="18"/>
  <c r="M80" i="18"/>
  <c r="L80" i="18"/>
  <c r="K80" i="18"/>
  <c r="J80" i="18"/>
  <c r="I80" i="18"/>
  <c r="H80" i="18"/>
  <c r="G80" i="18"/>
  <c r="F80" i="18"/>
  <c r="E80" i="18"/>
  <c r="D80" i="18"/>
  <c r="C80" i="18"/>
  <c r="O79" i="18"/>
  <c r="N79" i="18"/>
  <c r="M79" i="18"/>
  <c r="L79" i="18"/>
  <c r="K79" i="18"/>
  <c r="J79" i="18"/>
  <c r="I79" i="18"/>
  <c r="H79" i="18"/>
  <c r="G79" i="18"/>
  <c r="F79" i="18"/>
  <c r="E79" i="18"/>
  <c r="D79" i="18"/>
  <c r="C79" i="18"/>
  <c r="O78" i="18"/>
  <c r="N78" i="18"/>
  <c r="M78" i="18"/>
  <c r="L78" i="18"/>
  <c r="K78" i="18"/>
  <c r="J78" i="18"/>
  <c r="I78" i="18"/>
  <c r="H78" i="18"/>
  <c r="G78" i="18"/>
  <c r="F78" i="18"/>
  <c r="E78" i="18"/>
  <c r="D78" i="18"/>
  <c r="C78" i="18"/>
  <c r="O77" i="18"/>
  <c r="N77" i="18"/>
  <c r="M77" i="18"/>
  <c r="L77" i="18"/>
  <c r="K77" i="18"/>
  <c r="J77" i="18"/>
  <c r="I77" i="18"/>
  <c r="H77" i="18"/>
  <c r="G77" i="18"/>
  <c r="F77" i="18"/>
  <c r="E77" i="18"/>
  <c r="D77" i="18"/>
  <c r="C77" i="18"/>
  <c r="O76" i="18"/>
  <c r="N76" i="18"/>
  <c r="M76" i="18"/>
  <c r="L76" i="18"/>
  <c r="K76" i="18"/>
  <c r="J76" i="18"/>
  <c r="I76" i="18"/>
  <c r="H76" i="18"/>
  <c r="G76" i="18"/>
  <c r="F76" i="18"/>
  <c r="E76" i="18"/>
  <c r="D76" i="18"/>
  <c r="C76" i="18"/>
  <c r="O75" i="18"/>
  <c r="N75" i="18"/>
  <c r="M75" i="18"/>
  <c r="L75" i="18"/>
  <c r="K75" i="18"/>
  <c r="J75" i="18"/>
  <c r="I75" i="18"/>
  <c r="H75" i="18"/>
  <c r="G75" i="18"/>
  <c r="F75" i="18"/>
  <c r="E75" i="18"/>
  <c r="D75" i="18"/>
  <c r="C75" i="18"/>
  <c r="O74" i="18"/>
  <c r="N74" i="18"/>
  <c r="M74" i="18"/>
  <c r="L74" i="18"/>
  <c r="K74" i="18"/>
  <c r="J74" i="18"/>
  <c r="I74" i="18"/>
  <c r="H74" i="18"/>
  <c r="G74" i="18"/>
  <c r="F74" i="18"/>
  <c r="E74" i="18"/>
  <c r="D74" i="18"/>
  <c r="C74" i="18"/>
  <c r="O73" i="18"/>
  <c r="N73" i="18"/>
  <c r="M73" i="18"/>
  <c r="L73" i="18"/>
  <c r="K73" i="18"/>
  <c r="J73" i="18"/>
  <c r="I73" i="18"/>
  <c r="H73" i="18"/>
  <c r="G73" i="18"/>
  <c r="F73" i="18"/>
  <c r="E73" i="18"/>
  <c r="D73" i="18"/>
  <c r="C73" i="18"/>
  <c r="O72" i="18"/>
  <c r="N72" i="18"/>
  <c r="M72" i="18"/>
  <c r="L72" i="18"/>
  <c r="K72" i="18"/>
  <c r="J72" i="18"/>
  <c r="I72" i="18"/>
  <c r="H72" i="18"/>
  <c r="G72" i="18"/>
  <c r="F72" i="18"/>
  <c r="E72" i="18"/>
  <c r="D72" i="18"/>
  <c r="C72" i="18"/>
  <c r="O71" i="18"/>
  <c r="N71" i="18"/>
  <c r="M71" i="18"/>
  <c r="L71" i="18"/>
  <c r="K71" i="18"/>
  <c r="J71" i="18"/>
  <c r="I71" i="18"/>
  <c r="H71" i="18"/>
  <c r="G71" i="18"/>
  <c r="F71" i="18"/>
  <c r="E71" i="18"/>
  <c r="D71" i="18"/>
  <c r="C71" i="18"/>
  <c r="O70" i="18"/>
  <c r="N70" i="18"/>
  <c r="M70" i="18"/>
  <c r="L70" i="18"/>
  <c r="K70" i="18"/>
  <c r="J70" i="18"/>
  <c r="I70" i="18"/>
  <c r="H70" i="18"/>
  <c r="G70" i="18"/>
  <c r="F70" i="18"/>
  <c r="E70" i="18"/>
  <c r="D70" i="18"/>
  <c r="C70" i="18"/>
  <c r="O69" i="18"/>
  <c r="N69" i="18"/>
  <c r="M69" i="18"/>
  <c r="L69" i="18"/>
  <c r="K69" i="18"/>
  <c r="J69" i="18"/>
  <c r="I69" i="18"/>
  <c r="H69" i="18"/>
  <c r="G69" i="18"/>
  <c r="F69" i="18"/>
  <c r="E69" i="18"/>
  <c r="D69" i="18"/>
  <c r="C69" i="18"/>
  <c r="O68" i="18"/>
  <c r="N68" i="18"/>
  <c r="M68" i="18"/>
  <c r="L68" i="18"/>
  <c r="K68" i="18"/>
  <c r="J68" i="18"/>
  <c r="I68" i="18"/>
  <c r="H68" i="18"/>
  <c r="G68" i="18"/>
  <c r="F68" i="18"/>
  <c r="E68" i="18"/>
  <c r="D68" i="18"/>
  <c r="C68" i="18"/>
  <c r="O67" i="18"/>
  <c r="N67" i="18"/>
  <c r="M67" i="18"/>
  <c r="L67" i="18"/>
  <c r="K67" i="18"/>
  <c r="J67" i="18"/>
  <c r="I67" i="18"/>
  <c r="H67" i="18"/>
  <c r="G67" i="18"/>
  <c r="F67" i="18"/>
  <c r="E67" i="18"/>
  <c r="D67" i="18"/>
  <c r="C67" i="18"/>
  <c r="O66" i="18"/>
  <c r="N66" i="18"/>
  <c r="M66" i="18"/>
  <c r="L66" i="18"/>
  <c r="K66" i="18"/>
  <c r="J66" i="18"/>
  <c r="I66" i="18"/>
  <c r="H66" i="18"/>
  <c r="G66" i="18"/>
  <c r="F66" i="18"/>
  <c r="E66" i="18"/>
  <c r="D66" i="18"/>
  <c r="C66" i="18"/>
  <c r="O65" i="18"/>
  <c r="N65" i="18"/>
  <c r="M65" i="18"/>
  <c r="L65" i="18"/>
  <c r="K65" i="18"/>
  <c r="J65" i="18"/>
  <c r="I65" i="18"/>
  <c r="H65" i="18"/>
  <c r="G65" i="18"/>
  <c r="F65" i="18"/>
  <c r="E65" i="18"/>
  <c r="D65" i="18"/>
  <c r="C65" i="18"/>
  <c r="O64" i="18"/>
  <c r="N64" i="18"/>
  <c r="M64" i="18"/>
  <c r="L64" i="18"/>
  <c r="K64" i="18"/>
  <c r="J64" i="18"/>
  <c r="I64" i="18"/>
  <c r="H64" i="18"/>
  <c r="G64" i="18"/>
  <c r="F64" i="18"/>
  <c r="E64" i="18"/>
  <c r="D64" i="18"/>
  <c r="C64" i="18"/>
  <c r="O63" i="18"/>
  <c r="N63" i="18"/>
  <c r="M63" i="18"/>
  <c r="L63" i="18"/>
  <c r="K63" i="18"/>
  <c r="J63" i="18"/>
  <c r="I63" i="18"/>
  <c r="H63" i="18"/>
  <c r="G63" i="18"/>
  <c r="F63" i="18"/>
  <c r="E63" i="18"/>
  <c r="D63" i="18"/>
  <c r="C63" i="18"/>
  <c r="O62" i="18"/>
  <c r="N62" i="18"/>
  <c r="M62" i="18"/>
  <c r="L62" i="18"/>
  <c r="K62" i="18"/>
  <c r="J62" i="18"/>
  <c r="I62" i="18"/>
  <c r="H62" i="18"/>
  <c r="G62" i="18"/>
  <c r="F62" i="18"/>
  <c r="E62" i="18"/>
  <c r="D62" i="18"/>
  <c r="C62" i="18"/>
  <c r="O61" i="18"/>
  <c r="N61" i="18"/>
  <c r="M61" i="18"/>
  <c r="L61" i="18"/>
  <c r="K61" i="18"/>
  <c r="J61" i="18"/>
  <c r="I61" i="18"/>
  <c r="H61" i="18"/>
  <c r="G61" i="18"/>
  <c r="F61" i="18"/>
  <c r="E61" i="18"/>
  <c r="D61" i="18"/>
  <c r="C61" i="18"/>
  <c r="O60" i="18"/>
  <c r="N60" i="18"/>
  <c r="M60" i="18"/>
  <c r="L60" i="18"/>
  <c r="K60" i="18"/>
  <c r="J60" i="18"/>
  <c r="I60" i="18"/>
  <c r="H60" i="18"/>
  <c r="G60" i="18"/>
  <c r="F60" i="18"/>
  <c r="E60" i="18"/>
  <c r="D60" i="18"/>
  <c r="C60" i="18"/>
  <c r="O59" i="18"/>
  <c r="N59" i="18"/>
  <c r="M59" i="18"/>
  <c r="L59" i="18"/>
  <c r="K59" i="18"/>
  <c r="J59" i="18"/>
  <c r="I59" i="18"/>
  <c r="H59" i="18"/>
  <c r="G59" i="18"/>
  <c r="F59" i="18"/>
  <c r="E59" i="18"/>
  <c r="D59" i="18"/>
  <c r="C59" i="18"/>
  <c r="O58" i="18"/>
  <c r="N58" i="18"/>
  <c r="M58" i="18"/>
  <c r="L58" i="18"/>
  <c r="K58" i="18"/>
  <c r="J58" i="18"/>
  <c r="I58" i="18"/>
  <c r="H58" i="18"/>
  <c r="G58" i="18"/>
  <c r="F58" i="18"/>
  <c r="E58" i="18"/>
  <c r="D58" i="18"/>
  <c r="C58" i="18"/>
  <c r="O57" i="18"/>
  <c r="N57" i="18"/>
  <c r="M57" i="18"/>
  <c r="L57" i="18"/>
  <c r="K57" i="18"/>
  <c r="J57" i="18"/>
  <c r="I57" i="18"/>
  <c r="H57" i="18"/>
  <c r="G57" i="18"/>
  <c r="F57" i="18"/>
  <c r="E57" i="18"/>
  <c r="D57" i="18"/>
  <c r="C57" i="18"/>
  <c r="O56" i="18"/>
  <c r="N56" i="18"/>
  <c r="M56" i="18"/>
  <c r="L56" i="18"/>
  <c r="K56" i="18"/>
  <c r="J56" i="18"/>
  <c r="I56" i="18"/>
  <c r="H56" i="18"/>
  <c r="G56" i="18"/>
  <c r="F56" i="18"/>
  <c r="E56" i="18"/>
  <c r="D56" i="18"/>
  <c r="C56" i="18"/>
  <c r="O55" i="18"/>
  <c r="N55" i="18"/>
  <c r="M55" i="18"/>
  <c r="L55" i="18"/>
  <c r="K55" i="18"/>
  <c r="J55" i="18"/>
  <c r="I55" i="18"/>
  <c r="H55" i="18"/>
  <c r="G55" i="18"/>
  <c r="F55" i="18"/>
  <c r="E55" i="18"/>
  <c r="D55" i="18"/>
  <c r="C55" i="18"/>
  <c r="O54" i="18"/>
  <c r="N54" i="18"/>
  <c r="M54" i="18"/>
  <c r="L54" i="18"/>
  <c r="K54" i="18"/>
  <c r="J54" i="18"/>
  <c r="I54" i="18"/>
  <c r="H54" i="18"/>
  <c r="G54" i="18"/>
  <c r="F54" i="18"/>
  <c r="E54" i="18"/>
  <c r="D54" i="18"/>
  <c r="C54" i="18"/>
  <c r="O53" i="18"/>
  <c r="N53" i="18"/>
  <c r="M53" i="18"/>
  <c r="L53" i="18"/>
  <c r="K53" i="18"/>
  <c r="J53" i="18"/>
  <c r="I53" i="18"/>
  <c r="H53" i="18"/>
  <c r="G53" i="18"/>
  <c r="F53" i="18"/>
  <c r="E53" i="18"/>
  <c r="D53" i="18"/>
  <c r="C53" i="18"/>
  <c r="O52" i="18"/>
  <c r="N52" i="18"/>
  <c r="M52" i="18"/>
  <c r="L52" i="18"/>
  <c r="K52" i="18"/>
  <c r="J52" i="18"/>
  <c r="I52" i="18"/>
  <c r="H52" i="18"/>
  <c r="G52" i="18"/>
  <c r="F52" i="18"/>
  <c r="E52" i="18"/>
  <c r="D52" i="18"/>
  <c r="C52" i="18"/>
  <c r="O51" i="18"/>
  <c r="N51" i="18"/>
  <c r="M51" i="18"/>
  <c r="L51" i="18"/>
  <c r="K51" i="18"/>
  <c r="J51" i="18"/>
  <c r="I51" i="18"/>
  <c r="H51" i="18"/>
  <c r="G51" i="18"/>
  <c r="F51" i="18"/>
  <c r="E51" i="18"/>
  <c r="D51" i="18"/>
  <c r="C51" i="18"/>
  <c r="O50" i="18"/>
  <c r="N50" i="18"/>
  <c r="M50" i="18"/>
  <c r="L50" i="18"/>
  <c r="K50" i="18"/>
  <c r="J50" i="18"/>
  <c r="I50" i="18"/>
  <c r="H50" i="18"/>
  <c r="G50" i="18"/>
  <c r="F50" i="18"/>
  <c r="E50" i="18"/>
  <c r="D50" i="18"/>
  <c r="C50" i="18"/>
  <c r="O49" i="18"/>
  <c r="N49" i="18"/>
  <c r="M49" i="18"/>
  <c r="L49" i="18"/>
  <c r="K49" i="18"/>
  <c r="J49" i="18"/>
  <c r="I49" i="18"/>
  <c r="H49" i="18"/>
  <c r="G49" i="18"/>
  <c r="F49" i="18"/>
  <c r="E49" i="18"/>
  <c r="D49" i="18"/>
  <c r="C49" i="18"/>
  <c r="O48" i="18"/>
  <c r="N48" i="18"/>
  <c r="M48" i="18"/>
  <c r="L48" i="18"/>
  <c r="K48" i="18"/>
  <c r="J48" i="18"/>
  <c r="I48" i="18"/>
  <c r="H48" i="18"/>
  <c r="G48" i="18"/>
  <c r="F48" i="18"/>
  <c r="E48" i="18"/>
  <c r="D48" i="18"/>
  <c r="C48" i="18"/>
  <c r="O47" i="18"/>
  <c r="N47" i="18"/>
  <c r="M47" i="18"/>
  <c r="L47" i="18"/>
  <c r="K47" i="18"/>
  <c r="J47" i="18"/>
  <c r="I47" i="18"/>
  <c r="H47" i="18"/>
  <c r="G47" i="18"/>
  <c r="F47" i="18"/>
  <c r="E47" i="18"/>
  <c r="D47" i="18"/>
  <c r="C47" i="18"/>
  <c r="O46" i="18"/>
  <c r="N46" i="18"/>
  <c r="M46" i="18"/>
  <c r="L46" i="18"/>
  <c r="K46" i="18"/>
  <c r="J46" i="18"/>
  <c r="I46" i="18"/>
  <c r="H46" i="18"/>
  <c r="G46" i="18"/>
  <c r="F46" i="18"/>
  <c r="E46" i="18"/>
  <c r="D46" i="18"/>
  <c r="C46" i="18"/>
  <c r="O45" i="18"/>
  <c r="N45" i="18"/>
  <c r="M45" i="18"/>
  <c r="L45" i="18"/>
  <c r="K45" i="18"/>
  <c r="J45" i="18"/>
  <c r="I45" i="18"/>
  <c r="H45" i="18"/>
  <c r="G45" i="18"/>
  <c r="F45" i="18"/>
  <c r="E45" i="18"/>
  <c r="D45" i="18"/>
  <c r="C45" i="18"/>
  <c r="O44" i="18"/>
  <c r="N44" i="18"/>
  <c r="M44" i="18"/>
  <c r="L44" i="18"/>
  <c r="K44" i="18"/>
  <c r="J44" i="18"/>
  <c r="I44" i="18"/>
  <c r="H44" i="18"/>
  <c r="G44" i="18"/>
  <c r="F44" i="18"/>
  <c r="E44" i="18"/>
  <c r="D44" i="18"/>
  <c r="C44" i="18"/>
  <c r="O43" i="18"/>
  <c r="N43" i="18"/>
  <c r="M43" i="18"/>
  <c r="L43" i="18"/>
  <c r="K43" i="18"/>
  <c r="J43" i="18"/>
  <c r="I43" i="18"/>
  <c r="H43" i="18"/>
  <c r="G43" i="18"/>
  <c r="F43" i="18"/>
  <c r="E43" i="18"/>
  <c r="D43" i="18"/>
  <c r="C43" i="18"/>
  <c r="O42" i="18"/>
  <c r="N42" i="18"/>
  <c r="M42" i="18"/>
  <c r="L42" i="18"/>
  <c r="K42" i="18"/>
  <c r="J42" i="18"/>
  <c r="I42" i="18"/>
  <c r="H42" i="18"/>
  <c r="G42" i="18"/>
  <c r="F42" i="18"/>
  <c r="E42" i="18"/>
  <c r="D42" i="18"/>
  <c r="C42" i="18"/>
  <c r="O41" i="18"/>
  <c r="N41" i="18"/>
  <c r="M41" i="18"/>
  <c r="L41" i="18"/>
  <c r="K41" i="18"/>
  <c r="J41" i="18"/>
  <c r="I41" i="18"/>
  <c r="H41" i="18"/>
  <c r="G41" i="18"/>
  <c r="F41" i="18"/>
  <c r="E41" i="18"/>
  <c r="D41" i="18"/>
  <c r="C41" i="18"/>
  <c r="O40" i="18"/>
  <c r="N40" i="18"/>
  <c r="M40" i="18"/>
  <c r="L40" i="18"/>
  <c r="K40" i="18"/>
  <c r="J40" i="18"/>
  <c r="I40" i="18"/>
  <c r="H40" i="18"/>
  <c r="G40" i="18"/>
  <c r="F40" i="18"/>
  <c r="E40" i="18"/>
  <c r="D40" i="18"/>
  <c r="C40" i="18"/>
  <c r="O39" i="18"/>
  <c r="N39" i="18"/>
  <c r="M39" i="18"/>
  <c r="L39" i="18"/>
  <c r="K39" i="18"/>
  <c r="J39" i="18"/>
  <c r="I39" i="18"/>
  <c r="H39" i="18"/>
  <c r="G39" i="18"/>
  <c r="F39" i="18"/>
  <c r="E39" i="18"/>
  <c r="D39" i="18"/>
  <c r="C39" i="18"/>
  <c r="O38" i="18"/>
  <c r="N38" i="18"/>
  <c r="M38" i="18"/>
  <c r="L38" i="18"/>
  <c r="K38" i="18"/>
  <c r="J38" i="18"/>
  <c r="I38" i="18"/>
  <c r="H38" i="18"/>
  <c r="G38" i="18"/>
  <c r="F38" i="18"/>
  <c r="E38" i="18"/>
  <c r="D38" i="18"/>
  <c r="C38" i="18"/>
  <c r="O37" i="18"/>
  <c r="N37" i="18"/>
  <c r="M37" i="18"/>
  <c r="L37" i="18"/>
  <c r="K37" i="18"/>
  <c r="J37" i="18"/>
  <c r="I37" i="18"/>
  <c r="H37" i="18"/>
  <c r="G37" i="18"/>
  <c r="F37" i="18"/>
  <c r="E37" i="18"/>
  <c r="D37" i="18"/>
  <c r="C37" i="18"/>
  <c r="O36" i="18"/>
  <c r="N36" i="18"/>
  <c r="M36" i="18"/>
  <c r="L36" i="18"/>
  <c r="K36" i="18"/>
  <c r="J36" i="18"/>
  <c r="I36" i="18"/>
  <c r="H36" i="18"/>
  <c r="G36" i="18"/>
  <c r="F36" i="18"/>
  <c r="E36" i="18"/>
  <c r="D36" i="18"/>
  <c r="C36" i="18"/>
  <c r="O35" i="18"/>
  <c r="N35" i="18"/>
  <c r="M35" i="18"/>
  <c r="L35" i="18"/>
  <c r="K35" i="18"/>
  <c r="J35" i="18"/>
  <c r="I35" i="18"/>
  <c r="H35" i="18"/>
  <c r="G35" i="18"/>
  <c r="F35" i="18"/>
  <c r="E35" i="18"/>
  <c r="D35" i="18"/>
  <c r="C35" i="18"/>
  <c r="O34" i="18"/>
  <c r="N34" i="18"/>
  <c r="M34" i="18"/>
  <c r="L34" i="18"/>
  <c r="K34" i="18"/>
  <c r="J34" i="18"/>
  <c r="I34" i="18"/>
  <c r="H34" i="18"/>
  <c r="G34" i="18"/>
  <c r="F34" i="18"/>
  <c r="E34" i="18"/>
  <c r="D34" i="18"/>
  <c r="C34" i="18"/>
  <c r="O33" i="18"/>
  <c r="N33" i="18"/>
  <c r="M33" i="18"/>
  <c r="L33" i="18"/>
  <c r="K33" i="18"/>
  <c r="J33" i="18"/>
  <c r="I33" i="18"/>
  <c r="H33" i="18"/>
  <c r="G33" i="18"/>
  <c r="F33" i="18"/>
  <c r="E33" i="18"/>
  <c r="D33" i="18"/>
  <c r="C33" i="18"/>
  <c r="O32" i="18"/>
  <c r="N32" i="18"/>
  <c r="M32" i="18"/>
  <c r="L32" i="18"/>
  <c r="K32" i="18"/>
  <c r="J32" i="18"/>
  <c r="I32" i="18"/>
  <c r="H32" i="18"/>
  <c r="G32" i="18"/>
  <c r="F32" i="18"/>
  <c r="E32" i="18"/>
  <c r="D32" i="18"/>
  <c r="C32" i="18"/>
  <c r="O31" i="18"/>
  <c r="N31" i="18"/>
  <c r="M31" i="18"/>
  <c r="L31" i="18"/>
  <c r="K31" i="18"/>
  <c r="J31" i="18"/>
  <c r="I31" i="18"/>
  <c r="H31" i="18"/>
  <c r="G31" i="18"/>
  <c r="F31" i="18"/>
  <c r="E31" i="18"/>
  <c r="D31" i="18"/>
  <c r="C31" i="18"/>
  <c r="O30" i="18"/>
  <c r="N30" i="18"/>
  <c r="M30" i="18"/>
  <c r="L30" i="18"/>
  <c r="K30" i="18"/>
  <c r="J30" i="18"/>
  <c r="I30" i="18"/>
  <c r="H30" i="18"/>
  <c r="G30" i="18"/>
  <c r="F30" i="18"/>
  <c r="E30" i="18"/>
  <c r="D30" i="18"/>
  <c r="C30" i="18"/>
  <c r="O29" i="18"/>
  <c r="N29" i="18"/>
  <c r="M29" i="18"/>
  <c r="L29" i="18"/>
  <c r="K29" i="18"/>
  <c r="J29" i="18"/>
  <c r="I29" i="18"/>
  <c r="H29" i="18"/>
  <c r="G29" i="18"/>
  <c r="F29" i="18"/>
  <c r="E29" i="18"/>
  <c r="D29" i="18"/>
  <c r="C29" i="18"/>
  <c r="O28" i="18"/>
  <c r="N28" i="18"/>
  <c r="M28" i="18"/>
  <c r="L28" i="18"/>
  <c r="K28" i="18"/>
  <c r="J28" i="18"/>
  <c r="I28" i="18"/>
  <c r="H28" i="18"/>
  <c r="G28" i="18"/>
  <c r="F28" i="18"/>
  <c r="E28" i="18"/>
  <c r="D28" i="18"/>
  <c r="C28" i="18"/>
  <c r="O27" i="18"/>
  <c r="N27" i="18"/>
  <c r="M27" i="18"/>
  <c r="L27" i="18"/>
  <c r="K27" i="18"/>
  <c r="J27" i="18"/>
  <c r="I27" i="18"/>
  <c r="H27" i="18"/>
  <c r="G27" i="18"/>
  <c r="F27" i="18"/>
  <c r="E27" i="18"/>
  <c r="D27" i="18"/>
  <c r="C27" i="18"/>
  <c r="O26" i="18"/>
  <c r="N26" i="18"/>
  <c r="M26" i="18"/>
  <c r="L26" i="18"/>
  <c r="K26" i="18"/>
  <c r="J26" i="18"/>
  <c r="I26" i="18"/>
  <c r="H26" i="18"/>
  <c r="G26" i="18"/>
  <c r="F26" i="18"/>
  <c r="E26" i="18"/>
  <c r="D26" i="18"/>
  <c r="C26" i="18"/>
  <c r="O25" i="18"/>
  <c r="N25" i="18"/>
  <c r="M25" i="18"/>
  <c r="L25" i="18"/>
  <c r="K25" i="18"/>
  <c r="J25" i="18"/>
  <c r="I25" i="18"/>
  <c r="H25" i="18"/>
  <c r="G25" i="18"/>
  <c r="F25" i="18"/>
  <c r="E25" i="18"/>
  <c r="D25" i="18"/>
  <c r="C25" i="18"/>
  <c r="O24" i="18"/>
  <c r="N24" i="18"/>
  <c r="M24" i="18"/>
  <c r="L24" i="18"/>
  <c r="K24" i="18"/>
  <c r="J24" i="18"/>
  <c r="I24" i="18"/>
  <c r="H24" i="18"/>
  <c r="G24" i="18"/>
  <c r="F24" i="18"/>
  <c r="E24" i="18"/>
  <c r="D24" i="18"/>
  <c r="C24" i="18"/>
  <c r="O23" i="18"/>
  <c r="N23" i="18"/>
  <c r="M23" i="18"/>
  <c r="L23" i="18"/>
  <c r="K23" i="18"/>
  <c r="J23" i="18"/>
  <c r="I23" i="18"/>
  <c r="H23" i="18"/>
  <c r="G23" i="18"/>
  <c r="F23" i="18"/>
  <c r="E23" i="18"/>
  <c r="D23" i="18"/>
  <c r="C23" i="18"/>
  <c r="O22" i="18"/>
  <c r="N22" i="18"/>
  <c r="M22" i="18"/>
  <c r="L22" i="18"/>
  <c r="K22" i="18"/>
  <c r="J22" i="18"/>
  <c r="I22" i="18"/>
  <c r="H22" i="18"/>
  <c r="G22" i="18"/>
  <c r="F22" i="18"/>
  <c r="E22" i="18"/>
  <c r="D22" i="18"/>
  <c r="C22" i="18"/>
  <c r="O21" i="18"/>
  <c r="N21" i="18"/>
  <c r="M21" i="18"/>
  <c r="L21" i="18"/>
  <c r="K21" i="18"/>
  <c r="J21" i="18"/>
  <c r="I21" i="18"/>
  <c r="H21" i="18"/>
  <c r="G21" i="18"/>
  <c r="F21" i="18"/>
  <c r="E21" i="18"/>
  <c r="D21" i="18"/>
  <c r="C21" i="18"/>
  <c r="O20" i="18"/>
  <c r="N20" i="18"/>
  <c r="M20" i="18"/>
  <c r="L20" i="18"/>
  <c r="K20" i="18"/>
  <c r="J20" i="18"/>
  <c r="I20" i="18"/>
  <c r="H20" i="18"/>
  <c r="G20" i="18"/>
  <c r="F20" i="18"/>
  <c r="E20" i="18"/>
  <c r="D20" i="18"/>
  <c r="C20" i="18"/>
  <c r="O19" i="18"/>
  <c r="N19" i="18"/>
  <c r="M19" i="18"/>
  <c r="L19" i="18"/>
  <c r="K19" i="18"/>
  <c r="J19" i="18"/>
  <c r="I19" i="18"/>
  <c r="H19" i="18"/>
  <c r="G19" i="18"/>
  <c r="F19" i="18"/>
  <c r="E19" i="18"/>
  <c r="D19" i="18"/>
  <c r="C19" i="18"/>
  <c r="O18" i="18"/>
  <c r="N18" i="18"/>
  <c r="M18" i="18"/>
  <c r="L18" i="18"/>
  <c r="K18" i="18"/>
  <c r="J18" i="18"/>
  <c r="I18" i="18"/>
  <c r="H18" i="18"/>
  <c r="G18" i="18"/>
  <c r="F18" i="18"/>
  <c r="E18" i="18"/>
  <c r="D18" i="18"/>
  <c r="C18" i="18"/>
  <c r="O17" i="18"/>
  <c r="N17" i="18"/>
  <c r="M17" i="18"/>
  <c r="L17" i="18"/>
  <c r="K17" i="18"/>
  <c r="J17" i="18"/>
  <c r="I17" i="18"/>
  <c r="H17" i="18"/>
  <c r="G17" i="18"/>
  <c r="F17" i="18"/>
  <c r="E17" i="18"/>
  <c r="D17" i="18"/>
  <c r="C17" i="18"/>
  <c r="O16" i="18"/>
  <c r="N16" i="18"/>
  <c r="M16" i="18"/>
  <c r="L16" i="18"/>
  <c r="K16" i="18"/>
  <c r="J16" i="18"/>
  <c r="I16" i="18"/>
  <c r="H16" i="18"/>
  <c r="G16" i="18"/>
  <c r="F16" i="18"/>
  <c r="E16" i="18"/>
  <c r="D16" i="18"/>
  <c r="C16" i="18"/>
  <c r="O15" i="18"/>
  <c r="N15" i="18"/>
  <c r="M15" i="18"/>
  <c r="L15" i="18"/>
  <c r="K15" i="18"/>
  <c r="J15" i="18"/>
  <c r="I15" i="18"/>
  <c r="H15" i="18"/>
  <c r="G15" i="18"/>
  <c r="F15" i="18"/>
  <c r="E15" i="18"/>
  <c r="D15" i="18"/>
  <c r="C15" i="18"/>
  <c r="O14" i="18"/>
  <c r="N14" i="18"/>
  <c r="M14" i="18"/>
  <c r="L14" i="18"/>
  <c r="K14" i="18"/>
  <c r="J14" i="18"/>
  <c r="I14" i="18"/>
  <c r="H14" i="18"/>
  <c r="G14" i="18"/>
  <c r="F14" i="18"/>
  <c r="E14" i="18"/>
  <c r="D14" i="18"/>
  <c r="C14" i="18"/>
  <c r="O13" i="18"/>
  <c r="N13" i="18"/>
  <c r="M13" i="18"/>
  <c r="L13" i="18"/>
  <c r="K13" i="18"/>
  <c r="J13" i="18"/>
  <c r="I13" i="18"/>
  <c r="H13" i="18"/>
  <c r="G13" i="18"/>
  <c r="F13" i="18"/>
  <c r="E13" i="18"/>
  <c r="D13" i="18"/>
  <c r="C13" i="18"/>
  <c r="O12" i="18"/>
  <c r="N12" i="18"/>
  <c r="M12" i="18"/>
  <c r="L12" i="18"/>
  <c r="K12" i="18"/>
  <c r="J12" i="18"/>
  <c r="I12" i="18"/>
  <c r="H12" i="18"/>
  <c r="G12" i="18"/>
  <c r="F12" i="18"/>
  <c r="E12" i="18"/>
  <c r="D12" i="18"/>
  <c r="C12" i="18"/>
  <c r="O11" i="18"/>
  <c r="N11" i="18"/>
  <c r="M11" i="18"/>
  <c r="L11" i="18"/>
  <c r="K11" i="18"/>
  <c r="J11" i="18"/>
  <c r="I11" i="18"/>
  <c r="H11" i="18"/>
  <c r="G11" i="18"/>
  <c r="F11" i="18"/>
  <c r="E11" i="18"/>
  <c r="D11" i="18"/>
  <c r="C11" i="18"/>
  <c r="O10" i="18"/>
  <c r="N10" i="18"/>
  <c r="M10" i="18"/>
  <c r="L10" i="18"/>
  <c r="K10" i="18"/>
  <c r="J10" i="18"/>
  <c r="I10" i="18"/>
  <c r="H10" i="18"/>
  <c r="G10" i="18"/>
  <c r="F10" i="18"/>
  <c r="E10" i="18"/>
  <c r="D10" i="18"/>
  <c r="C10" i="18"/>
  <c r="O9" i="18"/>
  <c r="N9" i="18"/>
  <c r="M9" i="18"/>
  <c r="L9" i="18"/>
  <c r="K9" i="18"/>
  <c r="J9" i="18"/>
  <c r="I9" i="18"/>
  <c r="H9" i="18"/>
  <c r="G9" i="18"/>
  <c r="F9" i="18"/>
  <c r="E9" i="18"/>
  <c r="D9" i="18"/>
  <c r="C9" i="18"/>
  <c r="O8" i="18"/>
  <c r="N8" i="18"/>
  <c r="M8" i="18"/>
  <c r="L8" i="18"/>
  <c r="K8" i="18"/>
  <c r="J8" i="18"/>
  <c r="I8" i="18"/>
  <c r="H8" i="18"/>
  <c r="G8" i="18"/>
  <c r="F8" i="18"/>
  <c r="E8" i="18"/>
  <c r="D8" i="18"/>
  <c r="C8" i="18"/>
  <c r="J123" i="18" l="1"/>
  <c r="P11" i="18"/>
  <c r="P14" i="18"/>
  <c r="P19" i="18"/>
  <c r="P27" i="18"/>
  <c r="P33" i="18"/>
  <c r="P35" i="18"/>
  <c r="P38" i="18"/>
  <c r="P41" i="18"/>
  <c r="P43" i="18"/>
  <c r="P49" i="18"/>
  <c r="P51" i="18"/>
  <c r="P57" i="18"/>
  <c r="P59" i="18"/>
  <c r="P65" i="18"/>
  <c r="P67" i="18"/>
  <c r="P75" i="18"/>
  <c r="P81" i="18"/>
  <c r="P83" i="18"/>
  <c r="P89" i="18"/>
  <c r="P91" i="18"/>
  <c r="P97" i="18"/>
  <c r="P99" i="18"/>
  <c r="P105" i="18"/>
  <c r="P107" i="18"/>
  <c r="P113" i="18"/>
  <c r="P115" i="18"/>
  <c r="P8" i="18"/>
  <c r="K123" i="18"/>
  <c r="P16" i="18"/>
  <c r="P24" i="18"/>
  <c r="P32" i="18"/>
  <c r="P40" i="18"/>
  <c r="P48" i="18"/>
  <c r="P56" i="18"/>
  <c r="P64" i="18"/>
  <c r="P72" i="18"/>
  <c r="P80" i="18"/>
  <c r="P88" i="18"/>
  <c r="P96" i="18"/>
  <c r="P104" i="18"/>
  <c r="P112" i="18"/>
  <c r="P120" i="18"/>
  <c r="D123" i="18"/>
  <c r="L123" i="18"/>
  <c r="P21" i="18"/>
  <c r="E123" i="18"/>
  <c r="M123" i="18"/>
  <c r="P26" i="18"/>
  <c r="P29" i="18"/>
  <c r="P34" i="18"/>
  <c r="P42" i="18"/>
  <c r="P50" i="18"/>
  <c r="P58" i="18"/>
  <c r="P70" i="18"/>
  <c r="P78" i="18"/>
  <c r="P86" i="18"/>
  <c r="P90" i="18"/>
  <c r="P98" i="18"/>
  <c r="P106" i="18"/>
  <c r="P114" i="18"/>
  <c r="P122" i="18"/>
  <c r="P10" i="18"/>
  <c r="P13" i="18"/>
  <c r="P15" i="18"/>
  <c r="P23" i="18"/>
  <c r="P31" i="18"/>
  <c r="P37" i="18"/>
  <c r="P39" i="18"/>
  <c r="P45" i="18"/>
  <c r="P47" i="18"/>
  <c r="P53" i="18"/>
  <c r="P55" i="18"/>
  <c r="P61" i="18"/>
  <c r="P63" i="18"/>
  <c r="P69" i="18"/>
  <c r="P71" i="18"/>
  <c r="P77" i="18"/>
  <c r="P79" i="18"/>
  <c r="P85" i="18"/>
  <c r="P87" i="18"/>
  <c r="P93" i="18"/>
  <c r="P95" i="18"/>
  <c r="P101" i="18"/>
  <c r="P103" i="18"/>
  <c r="P109" i="18"/>
  <c r="P111" i="18"/>
  <c r="P117" i="18"/>
  <c r="G123" i="18"/>
  <c r="O123" i="18"/>
  <c r="P12" i="18"/>
  <c r="P20" i="18"/>
  <c r="P28" i="18"/>
  <c r="P36" i="18"/>
  <c r="P44" i="18"/>
  <c r="P52" i="18"/>
  <c r="P60" i="18"/>
  <c r="P68" i="18"/>
  <c r="P76" i="18"/>
  <c r="P84" i="18"/>
  <c r="P92" i="18"/>
  <c r="P100" i="18"/>
  <c r="P108" i="18"/>
  <c r="P116" i="18"/>
  <c r="P119" i="18"/>
  <c r="P73" i="18"/>
  <c r="N123" i="18"/>
  <c r="H123" i="18"/>
  <c r="P17" i="18"/>
  <c r="P25" i="18"/>
  <c r="P121" i="18"/>
  <c r="F123" i="18"/>
  <c r="I123" i="18"/>
  <c r="P9" i="18"/>
  <c r="P18" i="18"/>
  <c r="P22" i="18"/>
  <c r="P30" i="18"/>
  <c r="P46" i="18"/>
  <c r="P54" i="18"/>
  <c r="P62" i="18"/>
  <c r="P66" i="18"/>
  <c r="P74" i="18"/>
  <c r="P82" i="18"/>
  <c r="P94" i="18"/>
  <c r="P102" i="18"/>
  <c r="P110" i="18"/>
  <c r="P118" i="18"/>
  <c r="C123" i="18"/>
  <c r="P123" i="18" l="1"/>
</calcChain>
</file>

<file path=xl/sharedStrings.xml><?xml version="1.0" encoding="utf-8"?>
<sst xmlns="http://schemas.openxmlformats.org/spreadsheetml/2006/main" count="2976" uniqueCount="444">
  <si>
    <t>Classroom Teachers</t>
  </si>
  <si>
    <t>Low-Wealth Counties Supplemental Funding</t>
  </si>
  <si>
    <t>001</t>
  </si>
  <si>
    <t>019</t>
  </si>
  <si>
    <t>030</t>
  </si>
  <si>
    <t>031</t>
  </si>
  <si>
    <t>Small County Supplemental Funding</t>
  </si>
  <si>
    <t>Positions</t>
  </si>
  <si>
    <t>Categorical</t>
  </si>
  <si>
    <t>Allotted ADM</t>
  </si>
  <si>
    <t>Category</t>
  </si>
  <si>
    <t>Basis of Allotment (Funding Factors are rounded.)</t>
  </si>
  <si>
    <t xml:space="preserve">  Classroom Teachers</t>
  </si>
  <si>
    <t xml:space="preserve">        Grades Kindergarten</t>
  </si>
  <si>
    <t xml:space="preserve">  1 per 18 in ADM.  </t>
  </si>
  <si>
    <t xml:space="preserve">  1 per 17 in ADM.  </t>
  </si>
  <si>
    <t xml:space="preserve">        Grades 4 - 6</t>
  </si>
  <si>
    <t xml:space="preserve">  1 per 24 in ADM.  </t>
  </si>
  <si>
    <t xml:space="preserve">        Grades 7 - 8</t>
  </si>
  <si>
    <t xml:space="preserve">  1 per 23 in ADM. </t>
  </si>
  <si>
    <t xml:space="preserve">        Grade 9</t>
  </si>
  <si>
    <t xml:space="preserve">  1 per 26.5 in ADM.  </t>
  </si>
  <si>
    <t xml:space="preserve">        Grades 10 - 12</t>
  </si>
  <si>
    <t xml:space="preserve">  1 per 29 in ADM.  </t>
  </si>
  <si>
    <t xml:space="preserve">        Math/Science/Computer Teachers</t>
  </si>
  <si>
    <t xml:space="preserve">  1 per county or based on sub agreements.</t>
  </si>
  <si>
    <t xml:space="preserve">  Instructional Support</t>
  </si>
  <si>
    <t xml:space="preserve">  1 per 218.55 in ADM.</t>
  </si>
  <si>
    <t xml:space="preserve">  School Building Administration</t>
  </si>
  <si>
    <t xml:space="preserve">        Principals</t>
  </si>
  <si>
    <t xml:space="preserve">        Assistant Principals</t>
  </si>
  <si>
    <t xml:space="preserve">  Career Technical Ed. - MOE</t>
  </si>
  <si>
    <t>Suggested formulas for LEA Budgeting</t>
  </si>
  <si>
    <t>LEA No.</t>
  </si>
  <si>
    <t>KIND</t>
  </si>
  <si>
    <t>1ST</t>
  </si>
  <si>
    <t>2ND</t>
  </si>
  <si>
    <t>3RD</t>
  </si>
  <si>
    <t>4TH</t>
  </si>
  <si>
    <t>5TH</t>
  </si>
  <si>
    <t>6TH</t>
  </si>
  <si>
    <t>7TH</t>
  </si>
  <si>
    <t>8TH</t>
  </si>
  <si>
    <t>9TH</t>
  </si>
  <si>
    <t>10TH</t>
  </si>
  <si>
    <t>11TH</t>
  </si>
  <si>
    <t>12TH</t>
  </si>
  <si>
    <t>TOTAL</t>
  </si>
  <si>
    <t>010</t>
  </si>
  <si>
    <t>Alamance-Burlington</t>
  </si>
  <si>
    <t>020</t>
  </si>
  <si>
    <t>Alexander County</t>
  </si>
  <si>
    <t>Alleghany County</t>
  </si>
  <si>
    <t>040</t>
  </si>
  <si>
    <t>Anson County</t>
  </si>
  <si>
    <t>050</t>
  </si>
  <si>
    <t>Ashe County</t>
  </si>
  <si>
    <t>060</t>
  </si>
  <si>
    <t>Avery County</t>
  </si>
  <si>
    <t>070</t>
  </si>
  <si>
    <t>Beaufort County</t>
  </si>
  <si>
    <t>080</t>
  </si>
  <si>
    <t>Bertie County</t>
  </si>
  <si>
    <t>090</t>
  </si>
  <si>
    <t>Bladen County</t>
  </si>
  <si>
    <t>100</t>
  </si>
  <si>
    <t>Brunswick County</t>
  </si>
  <si>
    <t>110</t>
  </si>
  <si>
    <t>Buncombe County</t>
  </si>
  <si>
    <t>111</t>
  </si>
  <si>
    <t>Asheville City</t>
  </si>
  <si>
    <t>120</t>
  </si>
  <si>
    <t>Burke County</t>
  </si>
  <si>
    <t>130</t>
  </si>
  <si>
    <t>Cabarrus County</t>
  </si>
  <si>
    <t>132</t>
  </si>
  <si>
    <t>Kannapolis City</t>
  </si>
  <si>
    <t>140</t>
  </si>
  <si>
    <t>Caldwell County</t>
  </si>
  <si>
    <t>150</t>
  </si>
  <si>
    <t>Camden County</t>
  </si>
  <si>
    <t>160</t>
  </si>
  <si>
    <t>Carteret County</t>
  </si>
  <si>
    <t>170</t>
  </si>
  <si>
    <t>Caswell County</t>
  </si>
  <si>
    <t>180</t>
  </si>
  <si>
    <t>Catawba County</t>
  </si>
  <si>
    <t>181</t>
  </si>
  <si>
    <t>Hickory City</t>
  </si>
  <si>
    <t>182</t>
  </si>
  <si>
    <t>Newton-Conover</t>
  </si>
  <si>
    <t>190</t>
  </si>
  <si>
    <t>Chatham County</t>
  </si>
  <si>
    <t>200</t>
  </si>
  <si>
    <t>Cherokee County</t>
  </si>
  <si>
    <t>210</t>
  </si>
  <si>
    <t>Edenton/Chowan</t>
  </si>
  <si>
    <t>220</t>
  </si>
  <si>
    <t>Clay County</t>
  </si>
  <si>
    <t>230</t>
  </si>
  <si>
    <t>Cleveland County</t>
  </si>
  <si>
    <t>240</t>
  </si>
  <si>
    <t>Columbus County</t>
  </si>
  <si>
    <t>241</t>
  </si>
  <si>
    <t>Whiteville City</t>
  </si>
  <si>
    <t>250</t>
  </si>
  <si>
    <t>Craven County</t>
  </si>
  <si>
    <t>260</t>
  </si>
  <si>
    <t>Cumberland County</t>
  </si>
  <si>
    <t>270</t>
  </si>
  <si>
    <t>Currituck County</t>
  </si>
  <si>
    <t>280</t>
  </si>
  <si>
    <t>Dare County</t>
  </si>
  <si>
    <t>290</t>
  </si>
  <si>
    <t>Davidson County</t>
  </si>
  <si>
    <t>291</t>
  </si>
  <si>
    <t>Lexington City</t>
  </si>
  <si>
    <t>292</t>
  </si>
  <si>
    <t>Thomasville City</t>
  </si>
  <si>
    <t>300</t>
  </si>
  <si>
    <t>Davie County</t>
  </si>
  <si>
    <t>310</t>
  </si>
  <si>
    <t>Duplin County</t>
  </si>
  <si>
    <t>320</t>
  </si>
  <si>
    <t>Durham County</t>
  </si>
  <si>
    <t>330</t>
  </si>
  <si>
    <t>Edgecombe County</t>
  </si>
  <si>
    <t>340</t>
  </si>
  <si>
    <t>Forsyth County</t>
  </si>
  <si>
    <t>350</t>
  </si>
  <si>
    <t>Franklin County</t>
  </si>
  <si>
    <t>360</t>
  </si>
  <si>
    <t>Gaston County</t>
  </si>
  <si>
    <t>370</t>
  </si>
  <si>
    <t>Gates County</t>
  </si>
  <si>
    <t>380</t>
  </si>
  <si>
    <t>Graham County</t>
  </si>
  <si>
    <t>390</t>
  </si>
  <si>
    <t>Granville County</t>
  </si>
  <si>
    <t>400</t>
  </si>
  <si>
    <t>Greene County</t>
  </si>
  <si>
    <t>410</t>
  </si>
  <si>
    <t>Guilford County</t>
  </si>
  <si>
    <t>420</t>
  </si>
  <si>
    <t>Halifax County</t>
  </si>
  <si>
    <t>421</t>
  </si>
  <si>
    <t>Roanoke Rapids City</t>
  </si>
  <si>
    <t>422</t>
  </si>
  <si>
    <t>Weldon City</t>
  </si>
  <si>
    <t>430</t>
  </si>
  <si>
    <t>Harnett County</t>
  </si>
  <si>
    <t>440</t>
  </si>
  <si>
    <t>Haywood County</t>
  </si>
  <si>
    <t>450</t>
  </si>
  <si>
    <t>Henderson County</t>
  </si>
  <si>
    <t>460</t>
  </si>
  <si>
    <t>Hertford County</t>
  </si>
  <si>
    <t>470</t>
  </si>
  <si>
    <t>Hoke County</t>
  </si>
  <si>
    <t>480</t>
  </si>
  <si>
    <t>Hyde County</t>
  </si>
  <si>
    <t>490</t>
  </si>
  <si>
    <t>Iredell-Statesville</t>
  </si>
  <si>
    <t>491</t>
  </si>
  <si>
    <t>Mooresville City</t>
  </si>
  <si>
    <t>500</t>
  </si>
  <si>
    <t>Jackson County</t>
  </si>
  <si>
    <t>510</t>
  </si>
  <si>
    <t>Johnston County</t>
  </si>
  <si>
    <t>520</t>
  </si>
  <si>
    <t>Jones County</t>
  </si>
  <si>
    <t>530</t>
  </si>
  <si>
    <t>Lee County</t>
  </si>
  <si>
    <t>540</t>
  </si>
  <si>
    <t>Lenoir County</t>
  </si>
  <si>
    <t>550</t>
  </si>
  <si>
    <t>Lincoln County</t>
  </si>
  <si>
    <t>560</t>
  </si>
  <si>
    <t>Macon County</t>
  </si>
  <si>
    <t>570</t>
  </si>
  <si>
    <t>Madison County</t>
  </si>
  <si>
    <t>580</t>
  </si>
  <si>
    <t>Martin County</t>
  </si>
  <si>
    <t>590</t>
  </si>
  <si>
    <t>McDowell County</t>
  </si>
  <si>
    <t>600</t>
  </si>
  <si>
    <t>Mecklenburg County</t>
  </si>
  <si>
    <t>610</t>
  </si>
  <si>
    <t>Mitchell County</t>
  </si>
  <si>
    <t>620</t>
  </si>
  <si>
    <t>Montgomery County</t>
  </si>
  <si>
    <t>630</t>
  </si>
  <si>
    <t>Moore County</t>
  </si>
  <si>
    <t>640</t>
  </si>
  <si>
    <t>Nash-Rocky Mount</t>
  </si>
  <si>
    <t>650</t>
  </si>
  <si>
    <t>New Hanover County</t>
  </si>
  <si>
    <t>660</t>
  </si>
  <si>
    <t>Northampton County</t>
  </si>
  <si>
    <t>670</t>
  </si>
  <si>
    <t>Onslow County</t>
  </si>
  <si>
    <t>680</t>
  </si>
  <si>
    <t>Orange County</t>
  </si>
  <si>
    <t>681</t>
  </si>
  <si>
    <t>Chapel Hill-Carrboro</t>
  </si>
  <si>
    <t>690</t>
  </si>
  <si>
    <t>Pamlico County</t>
  </si>
  <si>
    <t>700</t>
  </si>
  <si>
    <t>Pasquotank County</t>
  </si>
  <si>
    <t>710</t>
  </si>
  <si>
    <t>Pender County</t>
  </si>
  <si>
    <t>720</t>
  </si>
  <si>
    <t>Perquimans County</t>
  </si>
  <si>
    <t>730</t>
  </si>
  <si>
    <t>Person County</t>
  </si>
  <si>
    <t>740</t>
  </si>
  <si>
    <t>Pitt County</t>
  </si>
  <si>
    <t>750</t>
  </si>
  <si>
    <t>Polk County</t>
  </si>
  <si>
    <t>760</t>
  </si>
  <si>
    <t>Randolph County</t>
  </si>
  <si>
    <t>761</t>
  </si>
  <si>
    <t>Asheboro City</t>
  </si>
  <si>
    <t>770</t>
  </si>
  <si>
    <t>Richmond County</t>
  </si>
  <si>
    <t>780</t>
  </si>
  <si>
    <t>Robeson County</t>
  </si>
  <si>
    <t>790</t>
  </si>
  <si>
    <t>Rockingham County</t>
  </si>
  <si>
    <t>800</t>
  </si>
  <si>
    <t>Rowan-Salisbury</t>
  </si>
  <si>
    <t>810</t>
  </si>
  <si>
    <t>Rutherford County</t>
  </si>
  <si>
    <t>820</t>
  </si>
  <si>
    <t>Sampson County</t>
  </si>
  <si>
    <t>821</t>
  </si>
  <si>
    <t>Clinton City</t>
  </si>
  <si>
    <t>830</t>
  </si>
  <si>
    <t>Scotland County</t>
  </si>
  <si>
    <t>840</t>
  </si>
  <si>
    <t>Stanly County</t>
  </si>
  <si>
    <t>850</t>
  </si>
  <si>
    <t>Stokes County</t>
  </si>
  <si>
    <t>860</t>
  </si>
  <si>
    <t>Surry County</t>
  </si>
  <si>
    <t>861</t>
  </si>
  <si>
    <t>Elkin City</t>
  </si>
  <si>
    <t>862</t>
  </si>
  <si>
    <t>Mount Airy City</t>
  </si>
  <si>
    <t>870</t>
  </si>
  <si>
    <t>Swain County</t>
  </si>
  <si>
    <t>880</t>
  </si>
  <si>
    <t>Transylvania County</t>
  </si>
  <si>
    <t>890</t>
  </si>
  <si>
    <t>Tyrrell County</t>
  </si>
  <si>
    <t>900</t>
  </si>
  <si>
    <t>Union County</t>
  </si>
  <si>
    <t>910</t>
  </si>
  <si>
    <t>Vance County</t>
  </si>
  <si>
    <t>920</t>
  </si>
  <si>
    <t>Wake County</t>
  </si>
  <si>
    <t>930</t>
  </si>
  <si>
    <t>Warren County</t>
  </si>
  <si>
    <t>940</t>
  </si>
  <si>
    <t>Washington County</t>
  </si>
  <si>
    <t>950</t>
  </si>
  <si>
    <t>Watauga County</t>
  </si>
  <si>
    <t>960</t>
  </si>
  <si>
    <t>Wayne County</t>
  </si>
  <si>
    <t>970</t>
  </si>
  <si>
    <t>Wilkes County</t>
  </si>
  <si>
    <t>980</t>
  </si>
  <si>
    <t>Wilson County</t>
  </si>
  <si>
    <t>990</t>
  </si>
  <si>
    <t>Yadkin County</t>
  </si>
  <si>
    <t>995</t>
  </si>
  <si>
    <t>Yancey County</t>
  </si>
  <si>
    <t>Total LEA</t>
  </si>
  <si>
    <t xml:space="preserve">        Grades 2 - 3</t>
  </si>
  <si>
    <t xml:space="preserve">        Grade 1 </t>
  </si>
  <si>
    <t xml:space="preserve">  1 per 16 in ADM.  </t>
  </si>
  <si>
    <t>POSITION ALLOTMENTS</t>
  </si>
  <si>
    <t>Base of 50 Months of Employment per LEA with remainder distributed based on ADM in grades 8-12</t>
  </si>
  <si>
    <t>Tab</t>
  </si>
  <si>
    <t>Allotment</t>
  </si>
  <si>
    <t>0-600</t>
  </si>
  <si>
    <t>PRC 019</t>
  </si>
  <si>
    <t>SmallCounty</t>
  </si>
  <si>
    <t>601-1,300</t>
  </si>
  <si>
    <t>1,301-1,700</t>
  </si>
  <si>
    <t>1,701-2,000</t>
  </si>
  <si>
    <t>2,001-2,300</t>
  </si>
  <si>
    <t>2,301-2,600</t>
  </si>
  <si>
    <t>2,601-2,800</t>
  </si>
  <si>
    <t>2,801-3,200</t>
  </si>
  <si>
    <t>Budget information</t>
  </si>
  <si>
    <t>CLASSROOM TEACHER</t>
  </si>
  <si>
    <t>Regular</t>
  </si>
  <si>
    <t>Teacher</t>
  </si>
  <si>
    <t>LEA#</t>
  </si>
  <si>
    <t>LEA Name</t>
  </si>
  <si>
    <t>County</t>
  </si>
  <si>
    <t>City</t>
  </si>
  <si>
    <t>* Positions includes Math, Science &amp; Computer positions</t>
  </si>
  <si>
    <t>Hold Harmless:</t>
  </si>
  <si>
    <t>Total</t>
  </si>
  <si>
    <t>PRC 001</t>
  </si>
  <si>
    <t>Low Wealth</t>
  </si>
  <si>
    <t>Alamance County</t>
  </si>
  <si>
    <t>Newton-Conover City</t>
  </si>
  <si>
    <t>Chowan County</t>
  </si>
  <si>
    <t>Durham Public</t>
  </si>
  <si>
    <t>Iredell County</t>
  </si>
  <si>
    <t>NOTE:</t>
  </si>
  <si>
    <t>Per HB 97 Section 8.3(h), Counties containing a base of the Armed Forces of the United States that have an average daily membership of more than 23,000 students shall receive the same amount of supplemental for low-wealth counties as received in the 2012-2013 fiscal year.  This was for the 2015-2017 fiscal biennium.</t>
  </si>
  <si>
    <t>1 per school with at least 100 ADM or at least 7 state paid teachers or   instructional support personnel.  Schools opening after 7/1/2011 are eligible based on at least 100 ADM only.</t>
  </si>
  <si>
    <t xml:space="preserve">SECTION 8.4.(c) Phase-Out Provisions for the 2016-2017 Fiscal Year. – If a local school administrative unit becomes ineligible for funding under the schedule in subsection (d) of this section in the 2016-2017 fiscal year, funding for that unit shall be phased out over a five-year period. Funding for such local administrative units shall be reduced in equal increments in each of the five years after the local administrative unit becomes ineligible. Funding shall be eliminated in the fifth fiscal year after the local administrative unit becomes ineligible. Allotments for eligible local school administrative units shall not be reduced by more than twenty percent (20%) of the amount received in fiscal year 2015-2016 in any fiscal year.  A local school administrative unit shall not become ineligible for funding if either the higher of the first two months total projected average daily membership for the current year or the higher of the first two months total prior year average daily membership would otherwise have made the unit eligible for funds under the schedule in subsection (a) of this section. </t>
  </si>
  <si>
    <t xml:space="preserve">ADM </t>
  </si>
  <si>
    <t>FY 2018-19 Estimated Allotment</t>
  </si>
  <si>
    <t>Allocation Chart:</t>
  </si>
  <si>
    <t xml:space="preserve">Greene County </t>
  </si>
  <si>
    <t>State average salaries</t>
  </si>
  <si>
    <t>Stateavg Salaries</t>
  </si>
  <si>
    <t>005</t>
  </si>
  <si>
    <t>School Building Administration</t>
  </si>
  <si>
    <t>007</t>
  </si>
  <si>
    <t>Instructional Support Personnel - Certified</t>
  </si>
  <si>
    <t>013</t>
  </si>
  <si>
    <t>Career Technical Education - Months of Employment</t>
  </si>
  <si>
    <t>Dollars</t>
  </si>
  <si>
    <t>002</t>
  </si>
  <si>
    <t>Central Office Administration</t>
  </si>
  <si>
    <t>Dollar</t>
  </si>
  <si>
    <t>003</t>
  </si>
  <si>
    <t>Non-Instructional Support Personnel</t>
  </si>
  <si>
    <t>012</t>
  </si>
  <si>
    <t>014</t>
  </si>
  <si>
    <t>Career Technical Education - Program Support Funds</t>
  </si>
  <si>
    <t>027</t>
  </si>
  <si>
    <t>Teacher Assistants</t>
  </si>
  <si>
    <t>024</t>
  </si>
  <si>
    <t>DSSF Funds</t>
  </si>
  <si>
    <t xml:space="preserve">DSSF </t>
  </si>
  <si>
    <t>032</t>
  </si>
  <si>
    <t>Children with Special Needs</t>
  </si>
  <si>
    <t>034</t>
  </si>
  <si>
    <t>Academically/Intellectually Gifted</t>
  </si>
  <si>
    <t>054</t>
  </si>
  <si>
    <t>Limited English Proficiency (LEP)</t>
  </si>
  <si>
    <t>Categorical/LEP</t>
  </si>
  <si>
    <t>056</t>
  </si>
  <si>
    <t>Transportation of Pupils</t>
  </si>
  <si>
    <t>Transportation</t>
  </si>
  <si>
    <t xml:space="preserve">069  </t>
  </si>
  <si>
    <t>At-Risk Student Services/Alternative Schools</t>
  </si>
  <si>
    <t>At-Risk</t>
  </si>
  <si>
    <t xml:space="preserve">                      Category</t>
  </si>
  <si>
    <t xml:space="preserve">                        Basis of Allotment</t>
  </si>
  <si>
    <t>Teachers</t>
  </si>
  <si>
    <t>Principals (MOE)</t>
  </si>
  <si>
    <t>Assistant Principals (MOE)</t>
  </si>
  <si>
    <t>Career Technical  Ed. (MOE)</t>
  </si>
  <si>
    <t xml:space="preserve">Instructional Support </t>
  </si>
  <si>
    <t>Teacher Assistants (with Benefits)</t>
  </si>
  <si>
    <t>DOLLAR ALLOTMENTS</t>
  </si>
  <si>
    <t xml:space="preserve">  Central Office Administration</t>
  </si>
  <si>
    <t xml:space="preserve">  Teacher Assistants</t>
  </si>
  <si>
    <t xml:space="preserve">  The number of classes is determined by a ratio of 1:21</t>
  </si>
  <si>
    <t>2 TAs for every 3 classes of 21 students</t>
  </si>
  <si>
    <t xml:space="preserve">        Grade 1 - 2</t>
  </si>
  <si>
    <t>1 TA for every 2 classes of 21 students</t>
  </si>
  <si>
    <t xml:space="preserve">        Grade 3</t>
  </si>
  <si>
    <t>1 TA for every 3 classes of 21 students</t>
  </si>
  <si>
    <t xml:space="preserve">  Classroom Materials/InstructionalSupplies and Equipment</t>
  </si>
  <si>
    <t xml:space="preserve">  $ 30.12 per ADM plus $2.69 per ADM in grades 8 and 9 for PSAT Testing </t>
  </si>
  <si>
    <t xml:space="preserve">  Textbooks </t>
  </si>
  <si>
    <t xml:space="preserve">  Noninstructional Support Personnel</t>
  </si>
  <si>
    <t xml:space="preserve">  $6,000 per Textbook Commission member for Clerical Assistants.</t>
  </si>
  <si>
    <t xml:space="preserve"> Career Technical Education - Program Support</t>
  </si>
  <si>
    <t>Driver's Training</t>
  </si>
  <si>
    <t>CATEGORICAL  ALLOTMENTS</t>
  </si>
  <si>
    <t xml:space="preserve"> Children with Disabilities</t>
  </si>
  <si>
    <t xml:space="preserve">          School Aged </t>
  </si>
  <si>
    <t xml:space="preserve">          Preschool</t>
  </si>
  <si>
    <t xml:space="preserve">  Limited English Proficiency</t>
  </si>
  <si>
    <t>Academically Intellectually Gifted</t>
  </si>
  <si>
    <t>Recommended Basis of Budgeting for 2018-19</t>
  </si>
  <si>
    <t xml:space="preserve">Dec 1 handicapped child count or 12.75% of the allotted ADM. </t>
  </si>
  <si>
    <t>Program Enhancement</t>
  </si>
  <si>
    <t>Instructional Support</t>
  </si>
  <si>
    <t>PRC 007</t>
  </si>
  <si>
    <t xml:space="preserve">Instructional </t>
  </si>
  <si>
    <t>Annual</t>
  </si>
  <si>
    <t>Support</t>
  </si>
  <si>
    <t>Average</t>
  </si>
  <si>
    <t>Total Dollars</t>
  </si>
  <si>
    <t>Salary</t>
  </si>
  <si>
    <t>Monthly</t>
  </si>
  <si>
    <t xml:space="preserve">CTE </t>
  </si>
  <si>
    <t>Months</t>
  </si>
  <si>
    <t>PRC 024</t>
  </si>
  <si>
    <t>Disadvantaged Student Supplemental Funding</t>
  </si>
  <si>
    <t>PRC 056</t>
  </si>
  <si>
    <t>LEA #</t>
  </si>
  <si>
    <t>Amounts</t>
  </si>
  <si>
    <t>At-Risk Student Services /Alternative Schools</t>
  </si>
  <si>
    <t>PRC 069</t>
  </si>
  <si>
    <t>Limited English Profiency</t>
  </si>
  <si>
    <t>PRC 054</t>
  </si>
  <si>
    <t>Charters</t>
  </si>
  <si>
    <t xml:space="preserve">  Pending per ADM in grade 9th Grade  ADM (LEA, CS, Private and Federal)</t>
  </si>
  <si>
    <t>Driver Training -Pending</t>
  </si>
  <si>
    <t>PRC 013</t>
  </si>
  <si>
    <t>Factor used in Allocation</t>
  </si>
  <si>
    <t>average salary plus benefits = $35,819</t>
  </si>
  <si>
    <t xml:space="preserve">  $32.26 per ADM in grades K-12.  (Indian Gaming funds are not included)</t>
  </si>
  <si>
    <t xml:space="preserve">  $268.15 per ADM. </t>
  </si>
  <si>
    <t xml:space="preserve">   $10,000 per LEA with remainder distributed based on ADM in grades 8-12 ($33.87).</t>
  </si>
  <si>
    <t>Best 1 OF 2 Allotted ADM for 2019-2020 School Year (LEA)</t>
  </si>
  <si>
    <t>Statewide Average Salaries for FY 2019-20 (Benefits are not included)</t>
  </si>
  <si>
    <t>FY 2019-20</t>
  </si>
  <si>
    <t>use 2018-19 initial allotment less  .43%</t>
  </si>
  <si>
    <t>LEA NAME</t>
  </si>
  <si>
    <t xml:space="preserve">  Base of a teacher asst. ($35,819; remainder based 50% on number of funded LEP students </t>
  </si>
  <si>
    <t xml:space="preserve">  ($417.88) and 50% on an LEA's concentration of LEP students ($4,095.37).</t>
  </si>
  <si>
    <t xml:space="preserve">  $1,339.69  per child for 4% of ADM.</t>
  </si>
  <si>
    <t>Regular Teaching Positions incl. Math &amp; Science</t>
  </si>
  <si>
    <t>FY 2019-20 Estimated Allotment</t>
  </si>
  <si>
    <t>1 month per $98.53 in ADM.</t>
  </si>
  <si>
    <t xml:space="preserve">  $4,441.12  per funded child count.  Child count is comprised of the lesser of  the </t>
  </si>
  <si>
    <t>PRC 031</t>
  </si>
  <si>
    <t>Note:  The increase in overall funding has not been approved by the General Assembly</t>
  </si>
  <si>
    <t>Charter Schools</t>
  </si>
  <si>
    <t xml:space="preserve">FY 2019-20 Estimated Allotment </t>
  </si>
  <si>
    <t xml:space="preserve">  Base of $67,991 per LEA; remainder distributed based on December 1 child count of ages</t>
  </si>
  <si>
    <t xml:space="preserve">     3, 4, and PreK- 5, ($3,679.72) per child.</t>
  </si>
  <si>
    <t>Est. Number of Schools Eligible for a Principal</t>
  </si>
  <si>
    <t>PRC 005</t>
  </si>
  <si>
    <t>Eligible</t>
  </si>
  <si>
    <t>Schools</t>
  </si>
  <si>
    <t>Notes:</t>
  </si>
  <si>
    <t xml:space="preserve">1.  Eligible School Count does not include High School Reform Schools </t>
  </si>
  <si>
    <t>2.  New School Information is based on Eddie as of 5/06/2018.</t>
  </si>
  <si>
    <t>Low Wealth Supplemental Funding- Revised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</si>
</sst>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5" formatCode="&quot;$&quot;#,##0_);\(&quot;$&quot;#,##0\)"/>
    <numFmt numFmtId="41" formatCode="_(* #,##0_);_(* \(#,##0\);_(* &quot;-&quot;_);_(@_)"/>
    <numFmt numFmtId="44" formatCode="_(&quot;$&quot;* #,##0.00_);_(&quot;$&quot;* \(#,##0.00\);_(&quot;$&quot;* &quot;-&quot;??_);_(@_)"/>
    <numFmt numFmtId="43" formatCode="_(* #,##0.00_);_(* \(#,##0.00\);_(* &quot;-&quot;??_);_(@_)"/>
    <numFmt numFmtId="164" formatCode="_(* #,##0_);_(* \(#,##0\);_(* &quot;-&quot;??_);_(@_)"/>
    <numFmt numFmtId="165" formatCode="&quot;$&quot;#,##0"/>
    <numFmt numFmtId="166" formatCode="#,##0.0_);\(#,##0.0\)"/>
  </numFmts>
  <fonts count="43">
    <font>
      <sz val="11"/>
      <color theme="1"/>
      <name val="Calibri"/>
      <family val="2"/>
      <scheme val="minor"/>
    </font>
    <font>
      <b/>
      <sz val="11"/>
      <color theme="1"/>
      <name val="Calibri"/>
      <family val="2"/>
      <scheme val="minor"/>
    </font>
    <font>
      <b/>
      <sz val="9"/>
      <name val="SWISS"/>
    </font>
    <font>
      <b/>
      <sz val="17"/>
      <name val="SWISS"/>
    </font>
    <font>
      <b/>
      <sz val="12"/>
      <name val="SWISS"/>
    </font>
    <font>
      <sz val="9"/>
      <name val="SWISS"/>
    </font>
    <font>
      <i/>
      <sz val="10"/>
      <name val="SWISS"/>
    </font>
    <font>
      <sz val="10"/>
      <name val="SWISS"/>
    </font>
    <font>
      <b/>
      <sz val="8"/>
      <name val="SWISS"/>
    </font>
    <font>
      <sz val="12"/>
      <name val="SWISS"/>
    </font>
    <font>
      <sz val="10"/>
      <name val="Arial"/>
      <family val="2"/>
    </font>
    <font>
      <b/>
      <i/>
      <sz val="12"/>
      <name val="Century Schoolbook"/>
      <family val="1"/>
    </font>
    <font>
      <sz val="8"/>
      <name val="Arial"/>
      <family val="2"/>
    </font>
    <font>
      <b/>
      <sz val="10"/>
      <name val="Arial"/>
      <family val="2"/>
    </font>
    <font>
      <b/>
      <sz val="8"/>
      <name val="Arial"/>
      <family val="2"/>
    </font>
    <font>
      <b/>
      <i/>
      <sz val="10"/>
      <color rgb="FFFF0000"/>
      <name val="SWISS"/>
    </font>
    <font>
      <b/>
      <sz val="12"/>
      <color rgb="FFFF0000"/>
      <name val="SWISS"/>
    </font>
    <font>
      <b/>
      <sz val="11"/>
      <color rgb="FFFF0000"/>
      <name val="Calibri"/>
      <family val="2"/>
      <scheme val="minor"/>
    </font>
    <font>
      <sz val="10"/>
      <name val="Calibri"/>
      <family val="2"/>
      <scheme val="minor"/>
    </font>
    <font>
      <b/>
      <sz val="10"/>
      <name val="Calibri"/>
      <family val="2"/>
      <scheme val="minor"/>
    </font>
    <font>
      <sz val="11"/>
      <color theme="1"/>
      <name val="Calibri"/>
      <family val="2"/>
      <scheme val="minor"/>
    </font>
    <font>
      <sz val="12"/>
      <name val="Arial"/>
      <family val="2"/>
    </font>
    <font>
      <sz val="11"/>
      <name val="Calibri"/>
      <family val="2"/>
      <scheme val="minor"/>
    </font>
    <font>
      <sz val="9"/>
      <name val="COUR"/>
    </font>
    <font>
      <sz val="10"/>
      <name val="COUR"/>
    </font>
    <font>
      <b/>
      <sz val="10"/>
      <name val="COUR"/>
    </font>
    <font>
      <b/>
      <sz val="10"/>
      <color indexed="8"/>
      <name val="Bookman"/>
    </font>
    <font>
      <sz val="9"/>
      <name val="Calibri"/>
      <family val="2"/>
      <scheme val="minor"/>
    </font>
    <font>
      <sz val="10"/>
      <name val="Arial"/>
      <family val="2"/>
    </font>
    <font>
      <sz val="10"/>
      <name val="Bookman"/>
    </font>
    <font>
      <b/>
      <sz val="14"/>
      <name val="SWISS"/>
    </font>
    <font>
      <b/>
      <sz val="10"/>
      <name val="SWISS"/>
    </font>
    <font>
      <i/>
      <sz val="11"/>
      <color theme="1"/>
      <name val="Calibri"/>
      <family val="2"/>
      <scheme val="minor"/>
    </font>
    <font>
      <b/>
      <sz val="11"/>
      <name val="SWISS"/>
    </font>
    <font>
      <b/>
      <sz val="12"/>
      <color indexed="8"/>
      <name val="SWISS"/>
    </font>
    <font>
      <i/>
      <sz val="9"/>
      <color indexed="8"/>
      <name val="SWISS"/>
    </font>
    <font>
      <i/>
      <sz val="11"/>
      <color indexed="8"/>
      <name val="SWISS"/>
    </font>
    <font>
      <b/>
      <i/>
      <sz val="10"/>
      <color indexed="8"/>
      <name val="SWISS"/>
    </font>
    <font>
      <b/>
      <i/>
      <sz val="9"/>
      <color indexed="8"/>
      <name val="SWISS"/>
    </font>
    <font>
      <b/>
      <i/>
      <sz val="11"/>
      <color indexed="8"/>
      <name val="SWISS"/>
    </font>
    <font>
      <b/>
      <i/>
      <sz val="12"/>
      <color indexed="8"/>
      <name val="SWISS"/>
    </font>
    <font>
      <sz val="11"/>
      <name val="SWISS"/>
    </font>
    <font>
      <sz val="10"/>
      <color theme="1"/>
      <name val="Arial"/>
      <family val="2"/>
    </font>
  </fonts>
  <fills count="6">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gray125">
        <fgColor indexed="8"/>
        <bgColor theme="0"/>
      </patternFill>
    </fill>
    <fill>
      <patternFill patternType="solid">
        <fgColor indexed="9"/>
        <bgColor indexed="64"/>
      </patternFill>
    </fill>
  </fills>
  <borders count="109">
    <border>
      <left/>
      <right/>
      <top/>
      <bottom/>
      <diagonal/>
    </border>
    <border>
      <left style="medium">
        <color indexed="8"/>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8"/>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8"/>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style="medium">
        <color indexed="8"/>
      </left>
      <right/>
      <top/>
      <bottom style="medium">
        <color indexed="64"/>
      </bottom>
      <diagonal/>
    </border>
    <border>
      <left/>
      <right style="medium">
        <color indexed="64"/>
      </right>
      <top/>
      <bottom style="medium">
        <color indexed="64"/>
      </bottom>
      <diagonal/>
    </border>
    <border>
      <left/>
      <right/>
      <top style="thin">
        <color indexed="64"/>
      </top>
      <bottom style="double">
        <color indexed="64"/>
      </bottom>
      <diagonal/>
    </border>
    <border>
      <left style="medium">
        <color indexed="64"/>
      </left>
      <right/>
      <top/>
      <bottom/>
      <diagonal/>
    </border>
    <border>
      <left/>
      <right style="medium">
        <color indexed="64"/>
      </right>
      <top/>
      <bottom/>
      <diagonal/>
    </border>
    <border>
      <left/>
      <right style="medium">
        <color indexed="8"/>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dashed">
        <color indexed="64"/>
      </bottom>
      <diagonal/>
    </border>
    <border>
      <left style="medium">
        <color indexed="64"/>
      </left>
      <right style="medium">
        <color indexed="64"/>
      </right>
      <top style="dashed">
        <color indexed="64"/>
      </top>
      <bottom style="dashed">
        <color indexed="64"/>
      </bottom>
      <diagonal/>
    </border>
    <border>
      <left style="medium">
        <color indexed="64"/>
      </left>
      <right style="medium">
        <color indexed="64"/>
      </right>
      <top style="dashed">
        <color indexed="64"/>
      </top>
      <bottom style="medium">
        <color indexed="64"/>
      </bottom>
      <diagonal/>
    </border>
    <border>
      <left style="medium">
        <color indexed="64"/>
      </left>
      <right/>
      <top style="medium">
        <color indexed="64"/>
      </top>
      <bottom style="dashed">
        <color indexed="64"/>
      </bottom>
      <diagonal/>
    </border>
    <border>
      <left style="medium">
        <color indexed="64"/>
      </left>
      <right/>
      <top style="dashed">
        <color indexed="64"/>
      </top>
      <bottom style="dashed">
        <color indexed="64"/>
      </bottom>
      <diagonal/>
    </border>
    <border>
      <left style="medium">
        <color indexed="64"/>
      </left>
      <right/>
      <top style="dashed">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medium">
        <color indexed="64"/>
      </left>
      <right style="thin">
        <color indexed="64"/>
      </right>
      <top style="dotted">
        <color indexed="64"/>
      </top>
      <bottom style="dashed">
        <color indexed="64"/>
      </bottom>
      <diagonal/>
    </border>
    <border>
      <left style="thin">
        <color indexed="64"/>
      </left>
      <right style="thin">
        <color indexed="64"/>
      </right>
      <top style="dotted">
        <color indexed="64"/>
      </top>
      <bottom style="dashed">
        <color indexed="64"/>
      </bottom>
      <diagonal/>
    </border>
    <border>
      <left style="medium">
        <color indexed="64"/>
      </left>
      <right style="medium">
        <color indexed="64"/>
      </right>
      <top style="medium">
        <color indexed="64"/>
      </top>
      <bottom style="double">
        <color indexed="64"/>
      </bottom>
      <diagonal/>
    </border>
    <border>
      <left style="medium">
        <color indexed="64"/>
      </left>
      <right/>
      <top style="medium">
        <color indexed="64"/>
      </top>
      <bottom style="double">
        <color indexed="64"/>
      </bottom>
      <diagonal/>
    </border>
    <border>
      <left style="medium">
        <color indexed="8"/>
      </left>
      <right/>
      <top style="medium">
        <color indexed="8"/>
      </top>
      <bottom style="medium">
        <color indexed="8"/>
      </bottom>
      <diagonal/>
    </border>
    <border>
      <left/>
      <right/>
      <top style="medium">
        <color indexed="8"/>
      </top>
      <bottom/>
      <diagonal/>
    </border>
    <border>
      <left/>
      <right style="medium">
        <color indexed="8"/>
      </right>
      <top style="medium">
        <color indexed="8"/>
      </top>
      <bottom style="medium">
        <color indexed="8"/>
      </bottom>
      <diagonal/>
    </border>
    <border>
      <left style="medium">
        <color indexed="64"/>
      </left>
      <right/>
      <top style="medium">
        <color indexed="64"/>
      </top>
      <bottom style="thin">
        <color indexed="8"/>
      </bottom>
      <diagonal/>
    </border>
    <border>
      <left/>
      <right/>
      <top style="medium">
        <color indexed="64"/>
      </top>
      <bottom style="thin">
        <color indexed="8"/>
      </bottom>
      <diagonal/>
    </border>
    <border>
      <left style="medium">
        <color indexed="8"/>
      </left>
      <right style="medium">
        <color indexed="64"/>
      </right>
      <top style="medium">
        <color indexed="64"/>
      </top>
      <bottom style="thin">
        <color indexed="8"/>
      </bottom>
      <diagonal/>
    </border>
    <border>
      <left style="medium">
        <color indexed="64"/>
      </left>
      <right/>
      <top/>
      <bottom style="thin">
        <color indexed="8"/>
      </bottom>
      <diagonal/>
    </border>
    <border>
      <left/>
      <right/>
      <top/>
      <bottom style="thin">
        <color indexed="8"/>
      </bottom>
      <diagonal/>
    </border>
    <border>
      <left style="medium">
        <color indexed="8"/>
      </left>
      <right style="medium">
        <color indexed="64"/>
      </right>
      <top/>
      <bottom style="thin">
        <color indexed="8"/>
      </bottom>
      <diagonal/>
    </border>
    <border>
      <left style="medium">
        <color indexed="8"/>
      </left>
      <right style="medium">
        <color indexed="64"/>
      </right>
      <top/>
      <bottom style="medium">
        <color indexed="64"/>
      </bottom>
      <diagonal/>
    </border>
    <border>
      <left/>
      <right style="medium">
        <color indexed="8"/>
      </right>
      <top style="medium">
        <color indexed="64"/>
      </top>
      <bottom style="medium">
        <color indexed="64"/>
      </bottom>
      <diagonal/>
    </border>
    <border>
      <left/>
      <right style="medium">
        <color indexed="8"/>
      </right>
      <top style="medium">
        <color indexed="64"/>
      </top>
      <bottom/>
      <diagonal/>
    </border>
    <border>
      <left/>
      <right style="thin">
        <color indexed="8"/>
      </right>
      <top style="medium">
        <color indexed="8"/>
      </top>
      <bottom style="medium">
        <color indexed="8"/>
      </bottom>
      <diagonal/>
    </border>
    <border>
      <left/>
      <right/>
      <top style="medium">
        <color indexed="8"/>
      </top>
      <bottom style="medium">
        <color indexed="8"/>
      </bottom>
      <diagonal/>
    </border>
    <border>
      <left/>
      <right style="thin">
        <color indexed="8"/>
      </right>
      <top style="medium">
        <color indexed="64"/>
      </top>
      <bottom/>
      <diagonal/>
    </border>
    <border>
      <left style="thin">
        <color indexed="8"/>
      </left>
      <right/>
      <top style="medium">
        <color indexed="64"/>
      </top>
      <bottom/>
      <diagonal/>
    </border>
    <border>
      <left/>
      <right style="thin">
        <color indexed="8"/>
      </right>
      <top/>
      <bottom/>
      <diagonal/>
    </border>
    <border>
      <left/>
      <right style="thin">
        <color indexed="8"/>
      </right>
      <top/>
      <bottom style="medium">
        <color indexed="64"/>
      </bottom>
      <diagonal/>
    </border>
    <border>
      <left/>
      <right style="thin">
        <color indexed="8"/>
      </right>
      <top/>
      <bottom style="thin">
        <color indexed="8"/>
      </bottom>
      <diagonal/>
    </border>
    <border>
      <left style="thin">
        <color indexed="64"/>
      </left>
      <right/>
      <top/>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style="hair">
        <color auto="1"/>
      </left>
      <right/>
      <top style="medium">
        <color auto="1"/>
      </top>
      <bottom/>
      <diagonal/>
    </border>
    <border>
      <left style="medium">
        <color auto="1"/>
      </left>
      <right style="hair">
        <color auto="1"/>
      </right>
      <top/>
      <bottom style="hair">
        <color auto="1"/>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style="hair">
        <color auto="1"/>
      </left>
      <right style="medium">
        <color auto="1"/>
      </right>
      <top style="hair">
        <color auto="1"/>
      </top>
      <bottom style="hair">
        <color auto="1"/>
      </bottom>
      <diagonal/>
    </border>
    <border>
      <left style="medium">
        <color auto="1"/>
      </left>
      <right style="hair">
        <color auto="1"/>
      </right>
      <top style="hair">
        <color auto="1"/>
      </top>
      <bottom style="hair">
        <color auto="1"/>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hair">
        <color indexed="64"/>
      </right>
      <top/>
      <bottom style="medium">
        <color indexed="64"/>
      </bottom>
      <diagonal/>
    </border>
    <border>
      <left style="hair">
        <color auto="1"/>
      </left>
      <right style="hair">
        <color auto="1"/>
      </right>
      <top style="hair">
        <color auto="1"/>
      </top>
      <bottom style="medium">
        <color auto="1"/>
      </bottom>
      <diagonal/>
    </border>
    <border>
      <left/>
      <right/>
      <top/>
      <bottom style="dashed">
        <color indexed="64"/>
      </bottom>
      <diagonal/>
    </border>
    <border>
      <left style="medium">
        <color indexed="64"/>
      </left>
      <right style="medium">
        <color indexed="64"/>
      </right>
      <top/>
      <bottom style="dashed">
        <color indexed="64"/>
      </bottom>
      <diagonal/>
    </border>
    <border>
      <left style="medium">
        <color indexed="64"/>
      </left>
      <right style="medium">
        <color indexed="64"/>
      </right>
      <top style="dashed">
        <color indexed="64"/>
      </top>
      <bottom/>
      <diagonal/>
    </border>
    <border>
      <left style="medium">
        <color auto="1"/>
      </left>
      <right style="hair">
        <color auto="1"/>
      </right>
      <top style="medium">
        <color auto="1"/>
      </top>
      <bottom style="medium">
        <color auto="1"/>
      </bottom>
      <diagonal/>
    </border>
    <border>
      <left style="hair">
        <color auto="1"/>
      </left>
      <right style="hair">
        <color auto="1"/>
      </right>
      <top style="medium">
        <color auto="1"/>
      </top>
      <bottom style="medium">
        <color auto="1"/>
      </bottom>
      <diagonal/>
    </border>
    <border>
      <left style="hair">
        <color auto="1"/>
      </left>
      <right style="medium">
        <color auto="1"/>
      </right>
      <top style="medium">
        <color auto="1"/>
      </top>
      <bottom style="medium">
        <color auto="1"/>
      </bottom>
      <diagonal/>
    </border>
    <border>
      <left style="hair">
        <color auto="1"/>
      </left>
      <right style="medium">
        <color auto="1"/>
      </right>
      <top/>
      <bottom style="hair">
        <color auto="1"/>
      </bottom>
      <diagonal/>
    </border>
    <border>
      <left style="medium">
        <color auto="1"/>
      </left>
      <right style="hair">
        <color auto="1"/>
      </right>
      <top style="hair">
        <color auto="1"/>
      </top>
      <bottom/>
      <diagonal/>
    </border>
    <border>
      <left style="thin">
        <color indexed="64"/>
      </left>
      <right style="hair">
        <color auto="1"/>
      </right>
      <top style="thin">
        <color indexed="64"/>
      </top>
      <bottom style="thin">
        <color indexed="64"/>
      </bottom>
      <diagonal/>
    </border>
    <border>
      <left style="hair">
        <color auto="1"/>
      </left>
      <right style="hair">
        <color auto="1"/>
      </right>
      <top style="thin">
        <color indexed="64"/>
      </top>
      <bottom style="thin">
        <color indexed="64"/>
      </bottom>
      <diagonal/>
    </border>
    <border>
      <left style="hair">
        <color auto="1"/>
      </left>
      <right style="thin">
        <color indexed="64"/>
      </right>
      <top style="thin">
        <color indexed="64"/>
      </top>
      <bottom style="thin">
        <color indexed="64"/>
      </bottom>
      <diagonal/>
    </border>
    <border>
      <left style="medium">
        <color auto="1"/>
      </left>
      <right style="hair">
        <color auto="1"/>
      </right>
      <top style="hair">
        <color auto="1"/>
      </top>
      <bottom style="medium">
        <color auto="1"/>
      </bottom>
      <diagonal/>
    </border>
    <border>
      <left style="hair">
        <color auto="1"/>
      </left>
      <right style="medium">
        <color auto="1"/>
      </right>
      <top style="hair">
        <color auto="1"/>
      </top>
      <bottom style="medium">
        <color auto="1"/>
      </bottom>
      <diagonal/>
    </border>
    <border>
      <left style="hair">
        <color auto="1"/>
      </left>
      <right style="medium">
        <color auto="1"/>
      </right>
      <top/>
      <bottom/>
      <diagonal/>
    </border>
    <border>
      <left style="hair">
        <color auto="1"/>
      </left>
      <right style="hair">
        <color auto="1"/>
      </right>
      <top/>
      <bottom style="medium">
        <color auto="1"/>
      </bottom>
      <diagonal/>
    </border>
    <border>
      <left style="hair">
        <color auto="1"/>
      </left>
      <right style="medium">
        <color auto="1"/>
      </right>
      <top/>
      <bottom style="medium">
        <color auto="1"/>
      </bottom>
      <diagonal/>
    </border>
    <border>
      <left style="medium">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medium">
        <color auto="1"/>
      </right>
      <top style="hair">
        <color auto="1"/>
      </top>
      <bottom style="thin">
        <color auto="1"/>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medium">
        <color indexed="64"/>
      </bottom>
      <diagonal/>
    </border>
    <border>
      <left/>
      <right style="medium">
        <color indexed="64"/>
      </right>
      <top/>
      <bottom style="double">
        <color indexed="64"/>
      </bottom>
      <diagonal/>
    </border>
    <border>
      <left style="medium">
        <color indexed="64"/>
      </left>
      <right style="thin">
        <color indexed="64"/>
      </right>
      <top style="dashed">
        <color indexed="64"/>
      </top>
      <bottom style="medium">
        <color indexed="64"/>
      </bottom>
      <diagonal/>
    </border>
    <border>
      <left style="thin">
        <color indexed="64"/>
      </left>
      <right style="thin">
        <color indexed="64"/>
      </right>
      <top style="dashed">
        <color indexed="64"/>
      </top>
      <bottom style="medium">
        <color indexed="64"/>
      </bottom>
      <diagonal/>
    </border>
    <border>
      <left/>
      <right style="medium">
        <color indexed="64"/>
      </right>
      <top style="medium">
        <color indexed="64"/>
      </top>
      <bottom style="double">
        <color indexed="64"/>
      </bottom>
      <diagonal/>
    </border>
  </borders>
  <cellStyleXfs count="12">
    <xf numFmtId="0" fontId="0" fillId="0" borderId="0"/>
    <xf numFmtId="0" fontId="10" fillId="0" borderId="0"/>
    <xf numFmtId="43" fontId="10" fillId="0" borderId="0" applyFont="0" applyFill="0" applyBorder="0" applyAlignment="0" applyProtection="0"/>
    <xf numFmtId="43" fontId="20" fillId="0" borderId="0" applyFont="0" applyFill="0" applyBorder="0" applyAlignment="0" applyProtection="0"/>
    <xf numFmtId="0" fontId="21" fillId="0" borderId="0"/>
    <xf numFmtId="0" fontId="23" fillId="0" borderId="0"/>
    <xf numFmtId="37" fontId="9" fillId="0" borderId="0"/>
    <xf numFmtId="0" fontId="21" fillId="0" borderId="0"/>
    <xf numFmtId="0" fontId="28" fillId="0" borderId="0"/>
    <xf numFmtId="0" fontId="9" fillId="0" borderId="0"/>
    <xf numFmtId="0" fontId="29" fillId="0" borderId="0"/>
    <xf numFmtId="44" fontId="20" fillId="0" borderId="0" applyFont="0" applyFill="0" applyBorder="0" applyAlignment="0" applyProtection="0"/>
  </cellStyleXfs>
  <cellXfs count="355">
    <xf numFmtId="0" fontId="0" fillId="0" borderId="0" xfId="0"/>
    <xf numFmtId="49" fontId="0" fillId="0" borderId="0" xfId="0" applyNumberFormat="1"/>
    <xf numFmtId="0" fontId="2" fillId="2" borderId="0" xfId="0" applyFont="1" applyFill="1" applyBorder="1" applyProtection="1"/>
    <xf numFmtId="0" fontId="4" fillId="2" borderId="0" xfId="0" applyFont="1" applyFill="1" applyBorder="1" applyProtection="1"/>
    <xf numFmtId="0" fontId="5" fillId="2" borderId="0" xfId="0" applyFont="1" applyFill="1" applyBorder="1" applyProtection="1"/>
    <xf numFmtId="0" fontId="0" fillId="2" borderId="1" xfId="0" applyFont="1" applyFill="1" applyBorder="1" applyProtection="1"/>
    <xf numFmtId="0" fontId="5" fillId="2" borderId="1" xfId="0" applyFont="1" applyFill="1" applyBorder="1" applyProtection="1"/>
    <xf numFmtId="0" fontId="5" fillId="2" borderId="1" xfId="0" applyFont="1" applyFill="1" applyBorder="1" applyAlignment="1" applyProtection="1">
      <alignment horizontal="left"/>
    </xf>
    <xf numFmtId="0" fontId="4" fillId="2" borderId="2" xfId="0" applyFont="1" applyFill="1" applyBorder="1" applyAlignment="1" applyProtection="1">
      <alignment horizontal="center"/>
    </xf>
    <xf numFmtId="0" fontId="4" fillId="2" borderId="3" xfId="0" applyFont="1" applyFill="1" applyBorder="1" applyAlignment="1" applyProtection="1">
      <alignment horizontal="center"/>
    </xf>
    <xf numFmtId="0" fontId="2" fillId="2" borderId="3" xfId="0" applyFont="1" applyFill="1" applyBorder="1" applyProtection="1"/>
    <xf numFmtId="0" fontId="5" fillId="2" borderId="3" xfId="0" applyFont="1" applyFill="1" applyBorder="1" applyProtection="1"/>
    <xf numFmtId="0" fontId="2" fillId="2" borderId="4" xfId="0" applyFont="1" applyFill="1" applyBorder="1" applyProtection="1"/>
    <xf numFmtId="0" fontId="4" fillId="2" borderId="2" xfId="0" applyFont="1" applyFill="1" applyBorder="1" applyProtection="1"/>
    <xf numFmtId="0" fontId="2" fillId="2" borderId="7" xfId="0" applyFont="1" applyFill="1" applyBorder="1" applyProtection="1"/>
    <xf numFmtId="0" fontId="5" fillId="2" borderId="7" xfId="0" applyFont="1" applyFill="1" applyBorder="1" applyProtection="1"/>
    <xf numFmtId="0" fontId="2" fillId="2" borderId="9" xfId="0" applyFont="1" applyFill="1" applyBorder="1" applyProtection="1"/>
    <xf numFmtId="0" fontId="7" fillId="2" borderId="10" xfId="0" applyFont="1" applyFill="1" applyBorder="1" applyProtection="1"/>
    <xf numFmtId="0" fontId="2" fillId="2" borderId="11" xfId="0" applyFont="1" applyFill="1" applyBorder="1" applyProtection="1"/>
    <xf numFmtId="0" fontId="5" fillId="2" borderId="12" xfId="0" applyFont="1" applyFill="1" applyBorder="1" applyProtection="1"/>
    <xf numFmtId="0" fontId="5" fillId="2" borderId="11" xfId="0" applyFont="1" applyFill="1" applyBorder="1" applyProtection="1"/>
    <xf numFmtId="0" fontId="2" fillId="2" borderId="13" xfId="0" applyFont="1" applyFill="1" applyBorder="1" applyProtection="1"/>
    <xf numFmtId="164" fontId="12" fillId="0" borderId="0" xfId="2" applyNumberFormat="1" applyFont="1"/>
    <xf numFmtId="0" fontId="5" fillId="2" borderId="0" xfId="0" applyFont="1" applyFill="1" applyBorder="1" applyAlignment="1" applyProtection="1">
      <alignment horizontal="left"/>
    </xf>
    <xf numFmtId="0" fontId="4" fillId="2" borderId="6" xfId="0" applyFont="1" applyFill="1" applyBorder="1" applyProtection="1"/>
    <xf numFmtId="0" fontId="4" fillId="2" borderId="8" xfId="0" applyFont="1" applyFill="1" applyBorder="1" applyProtection="1"/>
    <xf numFmtId="0" fontId="7" fillId="2" borderId="15" xfId="0" applyFont="1" applyFill="1" applyBorder="1" applyProtection="1"/>
    <xf numFmtId="0" fontId="5" fillId="2" borderId="16" xfId="0" applyFont="1" applyFill="1" applyBorder="1" applyAlignment="1" applyProtection="1">
      <alignment horizontal="left"/>
    </xf>
    <xf numFmtId="0" fontId="8" fillId="2" borderId="10" xfId="0" applyFont="1" applyFill="1" applyBorder="1" applyProtection="1"/>
    <xf numFmtId="0" fontId="5" fillId="2" borderId="13" xfId="0" applyFont="1" applyFill="1" applyBorder="1" applyProtection="1"/>
    <xf numFmtId="0" fontId="7" fillId="2" borderId="3" xfId="0" applyFont="1" applyFill="1" applyBorder="1" applyProtection="1"/>
    <xf numFmtId="0" fontId="16" fillId="2" borderId="0" xfId="0" applyFont="1" applyFill="1" applyBorder="1" applyProtection="1"/>
    <xf numFmtId="0" fontId="17" fillId="2" borderId="1" xfId="0" applyFont="1" applyFill="1" applyBorder="1" applyProtection="1"/>
    <xf numFmtId="0" fontId="4" fillId="2" borderId="12" xfId="0" applyFont="1" applyFill="1" applyBorder="1" applyProtection="1"/>
    <xf numFmtId="0" fontId="2" fillId="2" borderId="17" xfId="0" applyFont="1" applyFill="1" applyBorder="1" applyProtection="1"/>
    <xf numFmtId="0" fontId="5" fillId="2" borderId="5" xfId="0" applyFont="1" applyFill="1" applyBorder="1" applyProtection="1"/>
    <xf numFmtId="0" fontId="1" fillId="0" borderId="0" xfId="0" applyFont="1"/>
    <xf numFmtId="0" fontId="6" fillId="2" borderId="15" xfId="0" applyFont="1" applyFill="1" applyBorder="1" applyProtection="1"/>
    <xf numFmtId="0" fontId="4" fillId="2" borderId="16" xfId="0" applyFont="1" applyFill="1" applyBorder="1" applyProtection="1"/>
    <xf numFmtId="0" fontId="2" fillId="2" borderId="16" xfId="0" applyFont="1" applyFill="1" applyBorder="1" applyProtection="1"/>
    <xf numFmtId="41" fontId="18" fillId="0" borderId="20" xfId="0" applyNumberFormat="1" applyFont="1" applyBorder="1"/>
    <xf numFmtId="41" fontId="18" fillId="0" borderId="21" xfId="0" applyNumberFormat="1" applyFont="1" applyBorder="1"/>
    <xf numFmtId="41" fontId="18" fillId="0" borderId="22" xfId="0" applyNumberFormat="1" applyFont="1" applyBorder="1"/>
    <xf numFmtId="41" fontId="18" fillId="0" borderId="23" xfId="0" applyNumberFormat="1" applyFont="1" applyBorder="1"/>
    <xf numFmtId="0" fontId="19" fillId="0" borderId="18" xfId="0" applyFont="1" applyBorder="1" applyAlignment="1">
      <alignment horizontal="center"/>
    </xf>
    <xf numFmtId="0" fontId="19" fillId="0" borderId="19" xfId="0" applyFont="1" applyBorder="1" applyAlignment="1">
      <alignment horizontal="center"/>
    </xf>
    <xf numFmtId="0" fontId="10" fillId="0" borderId="0" xfId="4" applyFont="1" applyFill="1" applyAlignment="1" applyProtection="1">
      <alignment horizontal="center" vertical="center" wrapText="1"/>
      <protection locked="0"/>
    </xf>
    <xf numFmtId="0" fontId="10" fillId="0" borderId="15" xfId="4" applyFont="1" applyFill="1" applyBorder="1" applyAlignment="1" applyProtection="1">
      <alignment horizontal="center" vertical="center" wrapText="1"/>
      <protection locked="0"/>
    </xf>
    <xf numFmtId="0" fontId="10" fillId="0" borderId="24" xfId="4" applyFont="1" applyFill="1" applyBorder="1" applyAlignment="1" applyProtection="1">
      <alignment horizontal="center" vertical="center" wrapText="1"/>
      <protection locked="0"/>
    </xf>
    <xf numFmtId="0" fontId="0" fillId="0" borderId="14" xfId="0" applyBorder="1"/>
    <xf numFmtId="43" fontId="0" fillId="0" borderId="0" xfId="3" applyFont="1"/>
    <xf numFmtId="43" fontId="0" fillId="0" borderId="14" xfId="3" applyFont="1" applyBorder="1"/>
    <xf numFmtId="0" fontId="10" fillId="0" borderId="24" xfId="4" applyFont="1" applyBorder="1" applyAlignment="1" applyProtection="1">
      <alignment horizontal="center"/>
      <protection locked="0"/>
    </xf>
    <xf numFmtId="49" fontId="10" fillId="0" borderId="24" xfId="4" applyNumberFormat="1" applyFont="1" applyBorder="1" applyAlignment="1" applyProtection="1">
      <alignment horizontal="center" wrapText="1"/>
      <protection locked="0"/>
    </xf>
    <xf numFmtId="0" fontId="0" fillId="0" borderId="25" xfId="0" applyBorder="1"/>
    <xf numFmtId="0" fontId="0" fillId="0" borderId="26" xfId="0" applyBorder="1"/>
    <xf numFmtId="0" fontId="0" fillId="0" borderId="27" xfId="0" applyBorder="1"/>
    <xf numFmtId="0" fontId="0" fillId="0" borderId="28" xfId="0" applyBorder="1"/>
    <xf numFmtId="0" fontId="0" fillId="0" borderId="29" xfId="0" applyBorder="1"/>
    <xf numFmtId="0" fontId="0" fillId="0" borderId="30" xfId="0" applyBorder="1"/>
    <xf numFmtId="0" fontId="0" fillId="0" borderId="0" xfId="0" applyAlignment="1">
      <alignment horizontal="center"/>
    </xf>
    <xf numFmtId="0" fontId="0" fillId="0" borderId="25" xfId="0" applyBorder="1" applyAlignment="1">
      <alignment horizontal="center"/>
    </xf>
    <xf numFmtId="0" fontId="0" fillId="0" borderId="26" xfId="0" applyBorder="1" applyAlignment="1">
      <alignment horizontal="center"/>
    </xf>
    <xf numFmtId="0" fontId="0" fillId="0" borderId="27" xfId="0" applyBorder="1" applyAlignment="1">
      <alignment horizontal="center"/>
    </xf>
    <xf numFmtId="0" fontId="0" fillId="0" borderId="14" xfId="0" applyBorder="1" applyAlignment="1">
      <alignment horizontal="center"/>
    </xf>
    <xf numFmtId="49" fontId="24" fillId="0" borderId="0" xfId="5" applyNumberFormat="1" applyFont="1" applyAlignment="1">
      <alignment horizontal="center"/>
    </xf>
    <xf numFmtId="0" fontId="24" fillId="0" borderId="0" xfId="5" applyFont="1"/>
    <xf numFmtId="49" fontId="26" fillId="0" borderId="34" xfId="6" applyNumberFormat="1" applyFont="1" applyFill="1" applyBorder="1" applyAlignment="1" applyProtection="1">
      <alignment horizontal="center" wrapText="1"/>
    </xf>
    <xf numFmtId="0" fontId="25" fillId="0" borderId="36" xfId="5" applyFont="1" applyBorder="1" applyAlignment="1">
      <alignment horizontal="center" wrapText="1"/>
    </xf>
    <xf numFmtId="0" fontId="25" fillId="0" borderId="0" xfId="5" applyFont="1" applyBorder="1" applyAlignment="1">
      <alignment horizontal="center"/>
    </xf>
    <xf numFmtId="49" fontId="24" fillId="0" borderId="37" xfId="5" applyNumberFormat="1" applyFont="1" applyBorder="1" applyAlignment="1">
      <alignment horizontal="center"/>
    </xf>
    <xf numFmtId="0" fontId="24" fillId="0" borderId="38" xfId="5" applyFont="1" applyBorder="1"/>
    <xf numFmtId="38" fontId="24" fillId="0" borderId="39" xfId="5" applyNumberFormat="1" applyFont="1" applyBorder="1"/>
    <xf numFmtId="38" fontId="24" fillId="0" borderId="0" xfId="5" applyNumberFormat="1" applyFont="1" applyBorder="1"/>
    <xf numFmtId="38" fontId="24" fillId="0" borderId="0" xfId="5" applyNumberFormat="1" applyFont="1"/>
    <xf numFmtId="49" fontId="24" fillId="0" borderId="40" xfId="5" applyNumberFormat="1" applyFont="1" applyBorder="1" applyAlignment="1">
      <alignment horizontal="center"/>
    </xf>
    <xf numFmtId="0" fontId="24" fillId="0" borderId="41" xfId="5" applyFont="1" applyBorder="1"/>
    <xf numFmtId="41" fontId="24" fillId="0" borderId="15" xfId="5" applyNumberFormat="1" applyFont="1" applyBorder="1"/>
    <xf numFmtId="49" fontId="24" fillId="0" borderId="40" xfId="5" applyNumberFormat="1" applyFont="1" applyFill="1" applyBorder="1" applyAlignment="1">
      <alignment horizontal="center"/>
    </xf>
    <xf numFmtId="0" fontId="24" fillId="0" borderId="41" xfId="5" applyFont="1" applyFill="1" applyBorder="1"/>
    <xf numFmtId="0" fontId="24" fillId="0" borderId="42" xfId="5" applyFont="1" applyBorder="1" applyAlignment="1">
      <alignment horizontal="left"/>
    </xf>
    <xf numFmtId="49" fontId="24" fillId="0" borderId="43" xfId="5" applyNumberFormat="1" applyFont="1" applyBorder="1" applyAlignment="1">
      <alignment horizontal="center"/>
    </xf>
    <xf numFmtId="0" fontId="24" fillId="0" borderId="44" xfId="5" applyFont="1" applyBorder="1"/>
    <xf numFmtId="0" fontId="24" fillId="0" borderId="0" xfId="5" applyFont="1" applyBorder="1"/>
    <xf numFmtId="38" fontId="24" fillId="0" borderId="36" xfId="5" applyNumberFormat="1" applyFont="1" applyBorder="1"/>
    <xf numFmtId="49" fontId="18" fillId="3" borderId="0" xfId="5" applyNumberFormat="1" applyFont="1" applyFill="1" applyAlignment="1">
      <alignment horizontal="left"/>
    </xf>
    <xf numFmtId="0" fontId="18" fillId="3" borderId="0" xfId="5" applyFont="1" applyFill="1"/>
    <xf numFmtId="41" fontId="18" fillId="3" borderId="0" xfId="5" applyNumberFormat="1" applyFont="1" applyFill="1"/>
    <xf numFmtId="0" fontId="18" fillId="0" borderId="0" xfId="5" applyFont="1" applyFill="1"/>
    <xf numFmtId="41" fontId="18" fillId="0" borderId="0" xfId="5" applyNumberFormat="1" applyFont="1" applyFill="1"/>
    <xf numFmtId="0" fontId="27" fillId="0" borderId="0" xfId="7" applyFont="1" applyFill="1" applyBorder="1" applyAlignment="1">
      <alignment wrapText="1"/>
    </xf>
    <xf numFmtId="0" fontId="25" fillId="0" borderId="35" xfId="5" applyFont="1" applyBorder="1" applyAlignment="1">
      <alignment horizontal="center"/>
    </xf>
    <xf numFmtId="0" fontId="0" fillId="0" borderId="46" xfId="0" applyBorder="1"/>
    <xf numFmtId="0" fontId="0" fillId="0" borderId="45" xfId="0" applyFill="1" applyBorder="1" applyAlignment="1">
      <alignment horizontal="center"/>
    </xf>
    <xf numFmtId="0" fontId="0" fillId="0" borderId="0" xfId="0" applyFill="1" applyBorder="1" applyAlignment="1">
      <alignment horizontal="center"/>
    </xf>
    <xf numFmtId="0" fontId="0" fillId="0" borderId="0" xfId="0" applyFill="1" applyBorder="1" applyAlignment="1">
      <alignment horizontal="left"/>
    </xf>
    <xf numFmtId="37" fontId="0" fillId="0" borderId="0" xfId="0" applyNumberFormat="1"/>
    <xf numFmtId="4" fontId="0" fillId="0" borderId="0" xfId="0" applyNumberFormat="1"/>
    <xf numFmtId="0" fontId="4" fillId="2" borderId="31" xfId="0" applyFont="1" applyFill="1" applyBorder="1" applyProtection="1"/>
    <xf numFmtId="0" fontId="4" fillId="2" borderId="32" xfId="0" applyFont="1" applyFill="1" applyBorder="1" applyProtection="1"/>
    <xf numFmtId="0" fontId="4" fillId="2" borderId="33" xfId="0" applyFont="1" applyFill="1" applyBorder="1" applyProtection="1"/>
    <xf numFmtId="0" fontId="15" fillId="2" borderId="15" xfId="0" applyFont="1" applyFill="1" applyBorder="1" applyProtection="1"/>
    <xf numFmtId="0" fontId="6" fillId="2" borderId="10" xfId="0" applyFont="1" applyFill="1" applyBorder="1" applyProtection="1"/>
    <xf numFmtId="0" fontId="0" fillId="2" borderId="12" xfId="0" applyFill="1" applyBorder="1" applyProtection="1"/>
    <xf numFmtId="0" fontId="1" fillId="0" borderId="0" xfId="0" applyFont="1" applyAlignment="1"/>
    <xf numFmtId="0" fontId="4" fillId="2" borderId="3" xfId="0" applyFont="1" applyFill="1" applyBorder="1" applyAlignment="1" applyProtection="1">
      <alignment horizontal="center"/>
    </xf>
    <xf numFmtId="0" fontId="4" fillId="2" borderId="4" xfId="0" applyFont="1" applyFill="1" applyBorder="1" applyAlignment="1" applyProtection="1">
      <alignment horizontal="center"/>
    </xf>
    <xf numFmtId="0" fontId="2" fillId="4" borderId="47" xfId="0" applyFont="1" applyFill="1" applyBorder="1" applyAlignment="1" applyProtection="1">
      <alignment horizontal="center"/>
    </xf>
    <xf numFmtId="0" fontId="2" fillId="4" borderId="49" xfId="0" applyFont="1" applyFill="1" applyBorder="1" applyAlignment="1" applyProtection="1">
      <alignment horizontal="center"/>
    </xf>
    <xf numFmtId="0" fontId="2" fillId="0" borderId="0" xfId="0" applyFont="1" applyProtection="1"/>
    <xf numFmtId="0" fontId="2" fillId="2" borderId="48" xfId="0" applyFont="1" applyFill="1" applyBorder="1" applyProtection="1"/>
    <xf numFmtId="0" fontId="4" fillId="2" borderId="50" xfId="0" applyFont="1" applyFill="1" applyBorder="1" applyProtection="1"/>
    <xf numFmtId="0" fontId="4" fillId="2" borderId="51" xfId="0" applyFont="1" applyFill="1" applyBorder="1" applyProtection="1"/>
    <xf numFmtId="0" fontId="4" fillId="2" borderId="52" xfId="0" applyFont="1" applyFill="1" applyBorder="1" applyProtection="1"/>
    <xf numFmtId="0" fontId="31" fillId="2" borderId="0" xfId="0" applyFont="1" applyFill="1" applyBorder="1" applyProtection="1"/>
    <xf numFmtId="0" fontId="4" fillId="2" borderId="53" xfId="0" applyFont="1" applyFill="1" applyBorder="1" applyProtection="1"/>
    <xf numFmtId="0" fontId="5" fillId="2" borderId="54" xfId="0" applyFont="1" applyFill="1" applyBorder="1" applyProtection="1"/>
    <xf numFmtId="165" fontId="5" fillId="2" borderId="55" xfId="0" applyNumberFormat="1" applyFont="1" applyFill="1" applyBorder="1" applyAlignment="1" applyProtection="1">
      <alignment horizontal="center"/>
    </xf>
    <xf numFmtId="0" fontId="4" fillId="2" borderId="10" xfId="0" applyFont="1" applyFill="1" applyBorder="1" applyProtection="1"/>
    <xf numFmtId="165" fontId="5" fillId="2" borderId="56" xfId="0" applyNumberFormat="1" applyFont="1" applyFill="1" applyBorder="1" applyAlignment="1" applyProtection="1">
      <alignment horizontal="center"/>
    </xf>
    <xf numFmtId="0" fontId="2" fillId="2" borderId="0" xfId="0" applyFont="1" applyFill="1" applyAlignment="1" applyProtection="1">
      <alignment horizontal="center"/>
    </xf>
    <xf numFmtId="0" fontId="1" fillId="2" borderId="0" xfId="0" applyFont="1" applyFill="1" applyAlignment="1" applyProtection="1">
      <alignment horizontal="center"/>
    </xf>
    <xf numFmtId="0" fontId="0" fillId="2" borderId="0" xfId="0" applyFill="1" applyAlignment="1" applyProtection="1">
      <alignment horizontal="center"/>
    </xf>
    <xf numFmtId="0" fontId="3" fillId="2" borderId="0" xfId="0" applyFont="1" applyFill="1" applyAlignment="1" applyProtection="1">
      <alignment vertical="center"/>
    </xf>
    <xf numFmtId="0" fontId="4" fillId="2" borderId="57" xfId="0" applyFont="1" applyFill="1" applyBorder="1" applyAlignment="1" applyProtection="1">
      <alignment horizontal="center"/>
    </xf>
    <xf numFmtId="0" fontId="4" fillId="2" borderId="3" xfId="0" applyFont="1" applyFill="1" applyBorder="1" applyAlignment="1" applyProtection="1">
      <alignment horizontal="left"/>
    </xf>
    <xf numFmtId="0" fontId="31" fillId="2" borderId="3" xfId="0" applyFont="1" applyFill="1" applyBorder="1" applyAlignment="1" applyProtection="1">
      <alignment horizontal="center"/>
    </xf>
    <xf numFmtId="0" fontId="4" fillId="2" borderId="58" xfId="0" applyFont="1" applyFill="1" applyBorder="1" applyProtection="1"/>
    <xf numFmtId="0" fontId="0" fillId="2" borderId="32" xfId="0" applyFont="1" applyFill="1" applyBorder="1" applyProtection="1"/>
    <xf numFmtId="0" fontId="5" fillId="2" borderId="32" xfId="0" applyFont="1" applyFill="1" applyBorder="1" applyProtection="1"/>
    <xf numFmtId="5" fontId="5" fillId="2" borderId="32" xfId="0" applyNumberFormat="1" applyFont="1" applyFill="1" applyBorder="1" applyProtection="1"/>
    <xf numFmtId="0" fontId="2" fillId="2" borderId="33" xfId="0" applyFont="1" applyFill="1" applyBorder="1" applyProtection="1"/>
    <xf numFmtId="0" fontId="4" fillId="2" borderId="17" xfId="0" applyFont="1" applyFill="1" applyBorder="1" applyProtection="1"/>
    <xf numFmtId="5" fontId="5" fillId="2" borderId="11" xfId="0" applyNumberFormat="1" applyFont="1" applyFill="1" applyBorder="1" applyProtection="1"/>
    <xf numFmtId="5" fontId="5" fillId="2" borderId="0" xfId="0" applyNumberFormat="1" applyFont="1" applyFill="1" applyBorder="1" applyProtection="1"/>
    <xf numFmtId="0" fontId="4" fillId="2" borderId="2" xfId="0" applyFont="1" applyFill="1" applyBorder="1" applyAlignment="1" applyProtection="1">
      <alignment vertical="top"/>
    </xf>
    <xf numFmtId="0" fontId="4" fillId="2" borderId="0" xfId="0" applyFont="1" applyFill="1" applyBorder="1" applyAlignment="1" applyProtection="1">
      <alignment vertical="top"/>
    </xf>
    <xf numFmtId="0" fontId="6" fillId="2" borderId="31" xfId="0" applyFont="1" applyFill="1" applyBorder="1" applyAlignment="1" applyProtection="1">
      <alignment vertical="center"/>
    </xf>
    <xf numFmtId="0" fontId="32" fillId="2" borderId="32" xfId="0" applyFont="1" applyFill="1" applyBorder="1" applyAlignment="1" applyProtection="1">
      <alignment horizontal="left" wrapText="1"/>
    </xf>
    <xf numFmtId="0" fontId="0" fillId="2" borderId="32" xfId="0" applyFont="1" applyFill="1" applyBorder="1" applyAlignment="1" applyProtection="1">
      <alignment horizontal="left" wrapText="1"/>
    </xf>
    <xf numFmtId="5" fontId="5" fillId="2" borderId="33" xfId="0" applyNumberFormat="1" applyFont="1" applyFill="1" applyBorder="1" applyAlignment="1" applyProtection="1">
      <alignment horizontal="center" vertical="center" wrapText="1"/>
    </xf>
    <xf numFmtId="0" fontId="0" fillId="2" borderId="0" xfId="0" applyFont="1" applyFill="1" applyBorder="1" applyProtection="1"/>
    <xf numFmtId="0" fontId="32" fillId="2" borderId="0" xfId="0" applyFont="1" applyFill="1" applyBorder="1" applyAlignment="1" applyProtection="1">
      <alignment horizontal="left" wrapText="1"/>
    </xf>
    <xf numFmtId="0" fontId="0" fillId="2" borderId="0" xfId="0" applyFont="1" applyFill="1" applyBorder="1" applyAlignment="1" applyProtection="1">
      <alignment horizontal="left" wrapText="1"/>
    </xf>
    <xf numFmtId="5" fontId="5" fillId="2" borderId="16" xfId="0" applyNumberFormat="1" applyFont="1" applyFill="1" applyBorder="1" applyAlignment="1" applyProtection="1">
      <alignment horizontal="center" vertical="center" wrapText="1"/>
    </xf>
    <xf numFmtId="0" fontId="6" fillId="2" borderId="15" xfId="0" applyFont="1" applyFill="1" applyBorder="1" applyAlignment="1" applyProtection="1">
      <alignment vertical="center"/>
    </xf>
    <xf numFmtId="0" fontId="16" fillId="2" borderId="16" xfId="0" applyFont="1" applyFill="1" applyBorder="1" applyProtection="1"/>
    <xf numFmtId="0" fontId="17" fillId="2" borderId="0" xfId="0" applyFont="1" applyFill="1" applyBorder="1" applyProtection="1"/>
    <xf numFmtId="0" fontId="0" fillId="0" borderId="15" xfId="0" applyBorder="1"/>
    <xf numFmtId="0" fontId="6" fillId="2" borderId="15" xfId="0" applyFont="1" applyFill="1" applyBorder="1" applyAlignment="1" applyProtection="1">
      <alignment horizontal="left" vertical="center"/>
    </xf>
    <xf numFmtId="0" fontId="0" fillId="2" borderId="10" xfId="0" applyFont="1" applyFill="1" applyBorder="1" applyAlignment="1" applyProtection="1">
      <alignment horizontal="left" wrapText="1"/>
    </xf>
    <xf numFmtId="0" fontId="0" fillId="2" borderId="13" xfId="0" applyFont="1" applyFill="1" applyBorder="1" applyAlignment="1" applyProtection="1">
      <alignment horizontal="left" wrapText="1"/>
    </xf>
    <xf numFmtId="0" fontId="0" fillId="2" borderId="11" xfId="0" applyFont="1" applyFill="1" applyBorder="1" applyAlignment="1" applyProtection="1">
      <alignment horizontal="left" wrapText="1"/>
    </xf>
    <xf numFmtId="5" fontId="5" fillId="2" borderId="11" xfId="0" applyNumberFormat="1" applyFont="1" applyFill="1" applyBorder="1" applyAlignment="1" applyProtection="1">
      <alignment horizontal="center" vertical="center" wrapText="1"/>
    </xf>
    <xf numFmtId="5" fontId="5" fillId="2" borderId="13" xfId="0" applyNumberFormat="1" applyFont="1" applyFill="1" applyBorder="1" applyAlignment="1" applyProtection="1">
      <alignment horizontal="center" vertical="center" wrapText="1"/>
    </xf>
    <xf numFmtId="5" fontId="5" fillId="2" borderId="0" xfId="0" applyNumberFormat="1" applyFont="1" applyFill="1" applyBorder="1" applyAlignment="1" applyProtection="1">
      <alignment horizontal="center" vertical="center"/>
    </xf>
    <xf numFmtId="0" fontId="4" fillId="2" borderId="2" xfId="0" applyFont="1" applyFill="1" applyBorder="1" applyAlignment="1" applyProtection="1">
      <alignment wrapText="1"/>
    </xf>
    <xf numFmtId="0" fontId="0" fillId="2" borderId="5" xfId="0" applyFont="1" applyFill="1" applyBorder="1" applyProtection="1"/>
    <xf numFmtId="5" fontId="5" fillId="2" borderId="3" xfId="0" applyNumberFormat="1" applyFont="1" applyFill="1" applyBorder="1" applyProtection="1"/>
    <xf numFmtId="0" fontId="4" fillId="2" borderId="0" xfId="0" applyFont="1" applyFill="1" applyBorder="1" applyAlignment="1" applyProtection="1">
      <alignment wrapText="1"/>
    </xf>
    <xf numFmtId="0" fontId="0" fillId="2" borderId="3" xfId="0" applyFont="1" applyFill="1" applyBorder="1" applyProtection="1"/>
    <xf numFmtId="0" fontId="33" fillId="2" borderId="31" xfId="0" applyFont="1" applyFill="1" applyBorder="1" applyProtection="1"/>
    <xf numFmtId="0" fontId="2" fillId="2" borderId="32" xfId="0" applyFont="1" applyFill="1" applyBorder="1" applyProtection="1"/>
    <xf numFmtId="0" fontId="0" fillId="2" borderId="8" xfId="0" applyFont="1" applyFill="1" applyBorder="1" applyProtection="1"/>
    <xf numFmtId="5" fontId="2" fillId="2" borderId="32" xfId="0" applyNumberFormat="1" applyFont="1" applyFill="1" applyBorder="1" applyProtection="1"/>
    <xf numFmtId="5" fontId="2" fillId="2" borderId="0" xfId="0" applyNumberFormat="1" applyFont="1" applyFill="1" applyBorder="1" applyProtection="1"/>
    <xf numFmtId="0" fontId="4" fillId="2" borderId="47" xfId="0" applyFont="1" applyFill="1" applyBorder="1" applyAlignment="1" applyProtection="1">
      <alignment horizontal="center" wrapText="1"/>
    </xf>
    <xf numFmtId="0" fontId="5" fillId="2" borderId="59" xfId="0" applyFont="1" applyFill="1" applyBorder="1" applyProtection="1"/>
    <xf numFmtId="0" fontId="0" fillId="2" borderId="60" xfId="0" applyFont="1" applyFill="1" applyBorder="1" applyProtection="1"/>
    <xf numFmtId="0" fontId="5" fillId="2" borderId="60" xfId="0" applyFont="1" applyFill="1" applyBorder="1" applyProtection="1"/>
    <xf numFmtId="0" fontId="5" fillId="2" borderId="49" xfId="0" applyFont="1" applyFill="1" applyBorder="1" applyProtection="1"/>
    <xf numFmtId="0" fontId="0" fillId="0" borderId="0" xfId="0" applyProtection="1"/>
    <xf numFmtId="0" fontId="9" fillId="2" borderId="0" xfId="0" applyFont="1" applyFill="1" applyBorder="1" applyProtection="1"/>
    <xf numFmtId="166" fontId="0" fillId="0" borderId="0" xfId="0" applyNumberFormat="1" applyProtection="1"/>
    <xf numFmtId="0" fontId="4" fillId="2" borderId="2" xfId="0" applyFont="1" applyFill="1" applyBorder="1" applyAlignment="1" applyProtection="1">
      <alignment horizontal="left"/>
    </xf>
    <xf numFmtId="0" fontId="31" fillId="2" borderId="4" xfId="0" applyFont="1" applyFill="1" applyBorder="1" applyAlignment="1" applyProtection="1">
      <alignment horizontal="center"/>
    </xf>
    <xf numFmtId="0" fontId="34" fillId="2" borderId="31" xfId="0" applyFont="1" applyFill="1" applyBorder="1" applyProtection="1"/>
    <xf numFmtId="0" fontId="35" fillId="2" borderId="61" xfId="0" applyFont="1" applyFill="1" applyBorder="1" applyProtection="1"/>
    <xf numFmtId="0" fontId="36" fillId="2" borderId="63" xfId="0" applyFont="1" applyFill="1" applyBorder="1" applyProtection="1"/>
    <xf numFmtId="0" fontId="37" fillId="2" borderId="15" xfId="0" applyFont="1" applyFill="1" applyBorder="1" applyProtection="1"/>
    <xf numFmtId="0" fontId="35" fillId="2" borderId="63" xfId="0" applyFont="1" applyFill="1" applyBorder="1" applyProtection="1"/>
    <xf numFmtId="0" fontId="36" fillId="2" borderId="0" xfId="0" applyFont="1" applyFill="1" applyBorder="1" applyProtection="1"/>
    <xf numFmtId="0" fontId="36" fillId="2" borderId="16" xfId="0" applyFont="1" applyFill="1" applyBorder="1" applyProtection="1"/>
    <xf numFmtId="0" fontId="38" fillId="2" borderId="63" xfId="0" applyFont="1" applyFill="1" applyBorder="1" applyProtection="1"/>
    <xf numFmtId="5" fontId="36" fillId="2" borderId="16" xfId="0" applyNumberFormat="1" applyFont="1" applyFill="1" applyBorder="1" applyProtection="1"/>
    <xf numFmtId="0" fontId="39" fillId="2" borderId="63" xfId="0" applyFont="1" applyFill="1" applyBorder="1" applyProtection="1"/>
    <xf numFmtId="0" fontId="37" fillId="2" borderId="10" xfId="0" applyFont="1" applyFill="1" applyBorder="1" applyProtection="1"/>
    <xf numFmtId="0" fontId="38" fillId="2" borderId="64" xfId="0" applyFont="1" applyFill="1" applyBorder="1" applyProtection="1"/>
    <xf numFmtId="0" fontId="36" fillId="2" borderId="11" xfId="0" applyFont="1" applyFill="1" applyBorder="1" applyProtection="1"/>
    <xf numFmtId="5" fontId="36" fillId="2" borderId="13" xfId="0" applyNumberFormat="1" applyFont="1" applyFill="1" applyBorder="1" applyProtection="1"/>
    <xf numFmtId="0" fontId="39" fillId="2" borderId="65" xfId="0" applyFont="1" applyFill="1" applyBorder="1" applyProtection="1"/>
    <xf numFmtId="0" fontId="0" fillId="0" borderId="11" xfId="0" applyBorder="1"/>
    <xf numFmtId="0" fontId="0" fillId="0" borderId="11" xfId="0" applyFont="1" applyBorder="1"/>
    <xf numFmtId="0" fontId="0" fillId="0" borderId="0" xfId="0" applyFont="1"/>
    <xf numFmtId="0" fontId="0" fillId="0" borderId="0" xfId="0" applyBorder="1"/>
    <xf numFmtId="0" fontId="38" fillId="2" borderId="61" xfId="0" applyFont="1" applyFill="1" applyBorder="1" applyProtection="1"/>
    <xf numFmtId="0" fontId="39" fillId="2" borderId="32" xfId="0" applyFont="1" applyFill="1" applyBorder="1" applyProtection="1"/>
    <xf numFmtId="0" fontId="0" fillId="0" borderId="66" xfId="0" applyBorder="1"/>
    <xf numFmtId="0" fontId="40" fillId="2" borderId="10" xfId="0" applyFont="1" applyFill="1" applyBorder="1" applyProtection="1"/>
    <xf numFmtId="0" fontId="36" fillId="2" borderId="13" xfId="0" applyFont="1" applyFill="1" applyBorder="1" applyProtection="1"/>
    <xf numFmtId="0" fontId="39" fillId="2" borderId="11" xfId="0" applyFont="1" applyFill="1" applyBorder="1" applyProtection="1"/>
    <xf numFmtId="0" fontId="0" fillId="0" borderId="3" xfId="0" applyBorder="1"/>
    <xf numFmtId="0" fontId="0" fillId="0" borderId="3" xfId="0" applyFont="1" applyBorder="1"/>
    <xf numFmtId="0" fontId="34" fillId="0" borderId="31" xfId="0" applyFont="1" applyFill="1" applyBorder="1" applyProtection="1"/>
    <xf numFmtId="0" fontId="38" fillId="0" borderId="61" xfId="0" applyFont="1" applyFill="1" applyBorder="1" applyProtection="1"/>
    <xf numFmtId="0" fontId="41" fillId="2" borderId="32" xfId="0" applyFont="1" applyFill="1" applyBorder="1" applyProtection="1"/>
    <xf numFmtId="0" fontId="33" fillId="2" borderId="32" xfId="0" applyFont="1" applyFill="1" applyBorder="1" applyProtection="1"/>
    <xf numFmtId="5" fontId="33" fillId="2" borderId="32" xfId="0" applyNumberFormat="1" applyFont="1" applyFill="1" applyBorder="1" applyProtection="1"/>
    <xf numFmtId="0" fontId="33" fillId="2" borderId="33" xfId="0" applyFont="1" applyFill="1" applyBorder="1" applyProtection="1"/>
    <xf numFmtId="0" fontId="2" fillId="2" borderId="15" xfId="0" applyFont="1" applyFill="1" applyBorder="1" applyProtection="1"/>
    <xf numFmtId="0" fontId="41" fillId="2" borderId="12" xfId="0" applyFont="1" applyFill="1" applyBorder="1" applyProtection="1"/>
    <xf numFmtId="0" fontId="41" fillId="2" borderId="11" xfId="0" applyFont="1" applyFill="1" applyBorder="1" applyProtection="1"/>
    <xf numFmtId="0" fontId="33" fillId="2" borderId="11" xfId="0" applyFont="1" applyFill="1" applyBorder="1" applyProtection="1"/>
    <xf numFmtId="0" fontId="33" fillId="2" borderId="13" xfId="0" applyFont="1" applyFill="1" applyBorder="1" applyProtection="1"/>
    <xf numFmtId="43" fontId="0" fillId="0" borderId="67" xfId="3" applyFont="1" applyBorder="1"/>
    <xf numFmtId="0" fontId="10" fillId="0" borderId="31" xfId="4" applyFont="1" applyFill="1" applyBorder="1" applyAlignment="1" applyProtection="1">
      <alignment horizontal="center" vertical="center" wrapText="1"/>
      <protection locked="0"/>
    </xf>
    <xf numFmtId="0" fontId="10" fillId="5" borderId="32" xfId="4" applyFont="1" applyFill="1" applyBorder="1" applyAlignment="1" applyProtection="1">
      <alignment horizontal="center"/>
      <protection locked="0"/>
    </xf>
    <xf numFmtId="0" fontId="10" fillId="5" borderId="0" xfId="4" applyFont="1" applyFill="1" applyBorder="1" applyAlignment="1" applyProtection="1">
      <alignment horizontal="center"/>
      <protection locked="0"/>
    </xf>
    <xf numFmtId="49" fontId="10" fillId="5" borderId="10" xfId="4" applyNumberFormat="1" applyFont="1" applyFill="1" applyBorder="1" applyAlignment="1" applyProtection="1">
      <alignment horizontal="center" wrapText="1"/>
      <protection locked="0"/>
    </xf>
    <xf numFmtId="49" fontId="10" fillId="0" borderId="68" xfId="4" applyNumberFormat="1" applyFont="1" applyBorder="1" applyAlignment="1" applyProtection="1">
      <alignment horizontal="center" wrapText="1"/>
      <protection locked="0"/>
    </xf>
    <xf numFmtId="0" fontId="0" fillId="0" borderId="69" xfId="0" applyBorder="1"/>
    <xf numFmtId="0" fontId="0" fillId="0" borderId="70" xfId="0" applyBorder="1" applyAlignment="1">
      <alignment horizontal="center"/>
    </xf>
    <xf numFmtId="0" fontId="0" fillId="0" borderId="71" xfId="0" applyBorder="1"/>
    <xf numFmtId="37" fontId="0" fillId="0" borderId="72" xfId="3" applyNumberFormat="1" applyFont="1" applyBorder="1"/>
    <xf numFmtId="37" fontId="0" fillId="0" borderId="70" xfId="11" applyNumberFormat="1" applyFont="1" applyBorder="1"/>
    <xf numFmtId="3" fontId="0" fillId="0" borderId="33" xfId="0" applyNumberFormat="1" applyBorder="1"/>
    <xf numFmtId="0" fontId="0" fillId="0" borderId="73" xfId="0" applyBorder="1"/>
    <xf numFmtId="0" fontId="0" fillId="0" borderId="74" xfId="0" applyBorder="1" applyAlignment="1">
      <alignment horizontal="center"/>
    </xf>
    <xf numFmtId="0" fontId="0" fillId="0" borderId="75" xfId="0" applyBorder="1"/>
    <xf numFmtId="37" fontId="0" fillId="0" borderId="76" xfId="3" applyNumberFormat="1" applyFont="1" applyBorder="1"/>
    <xf numFmtId="37" fontId="0" fillId="0" borderId="76" xfId="11" applyNumberFormat="1" applyFont="1" applyBorder="1"/>
    <xf numFmtId="3" fontId="0" fillId="0" borderId="77" xfId="0" applyNumberFormat="1" applyBorder="1"/>
    <xf numFmtId="0" fontId="0" fillId="0" borderId="78" xfId="0" applyBorder="1"/>
    <xf numFmtId="0" fontId="0" fillId="0" borderId="79" xfId="0" applyBorder="1" applyAlignment="1">
      <alignment horizontal="center"/>
    </xf>
    <xf numFmtId="0" fontId="0" fillId="0" borderId="76" xfId="0" applyBorder="1"/>
    <xf numFmtId="0" fontId="0" fillId="0" borderId="76" xfId="0" applyBorder="1" applyAlignment="1">
      <alignment horizontal="center"/>
    </xf>
    <xf numFmtId="37" fontId="0" fillId="0" borderId="80" xfId="3" applyNumberFormat="1" applyFont="1" applyBorder="1"/>
    <xf numFmtId="37" fontId="0" fillId="0" borderId="80" xfId="11" applyNumberFormat="1" applyFont="1" applyBorder="1"/>
    <xf numFmtId="0" fontId="0" fillId="0" borderId="81" xfId="0" applyBorder="1"/>
    <xf numFmtId="0" fontId="0" fillId="0" borderId="11" xfId="0" applyBorder="1" applyAlignment="1">
      <alignment horizontal="center"/>
    </xf>
    <xf numFmtId="0" fontId="0" fillId="0" borderId="82" xfId="0" applyBorder="1"/>
    <xf numFmtId="37" fontId="0" fillId="0" borderId="82" xfId="3" applyNumberFormat="1" applyFont="1" applyBorder="1"/>
    <xf numFmtId="37" fontId="0" fillId="0" borderId="82" xfId="11" applyNumberFormat="1" applyFont="1" applyBorder="1"/>
    <xf numFmtId="3" fontId="0" fillId="0" borderId="13" xfId="0" applyNumberFormat="1" applyBorder="1"/>
    <xf numFmtId="0" fontId="0" fillId="0" borderId="2" xfId="0" applyBorder="1"/>
    <xf numFmtId="0" fontId="0" fillId="0" borderId="3" xfId="0" applyBorder="1" applyAlignment="1">
      <alignment horizontal="center"/>
    </xf>
    <xf numFmtId="43" fontId="0" fillId="0" borderId="3" xfId="3" applyFont="1" applyBorder="1"/>
    <xf numFmtId="44" fontId="0" fillId="0" borderId="3" xfId="11" applyFont="1" applyBorder="1"/>
    <xf numFmtId="44" fontId="0" fillId="0" borderId="4" xfId="11" applyFont="1" applyBorder="1"/>
    <xf numFmtId="37" fontId="0" fillId="0" borderId="4" xfId="11" applyNumberFormat="1" applyFont="1" applyBorder="1"/>
    <xf numFmtId="37" fontId="0" fillId="0" borderId="83" xfId="11" applyNumberFormat="1" applyFont="1" applyBorder="1"/>
    <xf numFmtId="37" fontId="0" fillId="0" borderId="84" xfId="11" applyNumberFormat="1" applyFont="1" applyBorder="1"/>
    <xf numFmtId="37" fontId="0" fillId="0" borderId="85" xfId="3" applyNumberFormat="1" applyFont="1" applyBorder="1"/>
    <xf numFmtId="37" fontId="0" fillId="0" borderId="26" xfId="3" applyNumberFormat="1" applyFont="1" applyBorder="1"/>
    <xf numFmtId="37" fontId="0" fillId="0" borderId="24" xfId="3" applyNumberFormat="1" applyFont="1" applyBorder="1"/>
    <xf numFmtId="37" fontId="0" fillId="0" borderId="68" xfId="3" applyNumberFormat="1" applyFont="1" applyBorder="1"/>
    <xf numFmtId="37" fontId="0" fillId="0" borderId="11" xfId="11" applyNumberFormat="1" applyFont="1" applyBorder="1"/>
    <xf numFmtId="37" fontId="0" fillId="0" borderId="68" xfId="11" applyNumberFormat="1" applyFont="1" applyBorder="1"/>
    <xf numFmtId="0" fontId="1" fillId="0" borderId="14" xfId="0" applyFont="1" applyBorder="1" applyAlignment="1">
      <alignment horizontal="center"/>
    </xf>
    <xf numFmtId="43" fontId="1" fillId="0" borderId="14" xfId="3" applyFont="1" applyBorder="1"/>
    <xf numFmtId="44" fontId="1" fillId="0" borderId="14" xfId="11" applyFont="1" applyBorder="1"/>
    <xf numFmtId="37" fontId="1" fillId="0" borderId="14" xfId="11" applyNumberFormat="1" applyFont="1" applyBorder="1"/>
    <xf numFmtId="49" fontId="24" fillId="0" borderId="40" xfId="5" quotePrefix="1" applyNumberFormat="1" applyFont="1" applyBorder="1" applyAlignment="1">
      <alignment horizontal="center"/>
    </xf>
    <xf numFmtId="38" fontId="24" fillId="0" borderId="0" xfId="5" applyNumberFormat="1" applyFont="1" applyFill="1" applyBorder="1"/>
    <xf numFmtId="49" fontId="25" fillId="0" borderId="0" xfId="5" applyNumberFormat="1" applyFont="1" applyAlignment="1">
      <alignment horizontal="left"/>
    </xf>
    <xf numFmtId="49" fontId="24" fillId="0" borderId="0" xfId="5" applyNumberFormat="1" applyFont="1" applyAlignment="1">
      <alignment horizontal="left"/>
    </xf>
    <xf numFmtId="0" fontId="42" fillId="0" borderId="86" xfId="0" applyFont="1" applyBorder="1" applyAlignment="1">
      <alignment horizontal="center"/>
    </xf>
    <xf numFmtId="0" fontId="42" fillId="0" borderId="87" xfId="0" applyFont="1" applyBorder="1" applyAlignment="1">
      <alignment horizontal="center"/>
    </xf>
    <xf numFmtId="0" fontId="10" fillId="0" borderId="88" xfId="0" applyFont="1" applyFill="1" applyBorder="1" applyAlignment="1">
      <alignment horizontal="center"/>
    </xf>
    <xf numFmtId="49" fontId="10" fillId="0" borderId="73" xfId="0" applyNumberFormat="1" applyFont="1" applyBorder="1" applyAlignment="1">
      <alignment horizontal="center"/>
    </xf>
    <xf numFmtId="0" fontId="10" fillId="0" borderId="75" xfId="0" applyFont="1" applyBorder="1"/>
    <xf numFmtId="38" fontId="10" fillId="0" borderId="89" xfId="0" applyNumberFormat="1" applyFont="1" applyBorder="1"/>
    <xf numFmtId="49" fontId="10" fillId="0" borderId="78" xfId="0" applyNumberFormat="1" applyFont="1" applyBorder="1" applyAlignment="1">
      <alignment horizontal="center"/>
    </xf>
    <xf numFmtId="0" fontId="10" fillId="0" borderId="76" xfId="0" applyFont="1" applyBorder="1"/>
    <xf numFmtId="49" fontId="10" fillId="0" borderId="78" xfId="0" applyNumberFormat="1" applyFont="1" applyFill="1" applyBorder="1" applyAlignment="1">
      <alignment horizontal="center"/>
    </xf>
    <xf numFmtId="0" fontId="10" fillId="0" borderId="76" xfId="0" applyFont="1" applyFill="1" applyBorder="1"/>
    <xf numFmtId="49" fontId="10" fillId="0" borderId="90" xfId="0" applyNumberFormat="1" applyFont="1" applyBorder="1" applyAlignment="1">
      <alignment horizontal="center"/>
    </xf>
    <xf numFmtId="0" fontId="10" fillId="0" borderId="80" xfId="0" applyFont="1" applyBorder="1"/>
    <xf numFmtId="0" fontId="1" fillId="0" borderId="91" xfId="0" applyFont="1" applyBorder="1"/>
    <xf numFmtId="0" fontId="13" fillId="0" borderId="92" xfId="0" applyFont="1" applyFill="1" applyBorder="1" applyAlignment="1">
      <alignment horizontal="center"/>
    </xf>
    <xf numFmtId="38" fontId="13" fillId="0" borderId="93" xfId="0" applyNumberFormat="1" applyFont="1" applyFill="1" applyBorder="1"/>
    <xf numFmtId="0" fontId="10" fillId="0" borderId="0" xfId="0" applyFont="1"/>
    <xf numFmtId="0" fontId="1" fillId="0" borderId="94" xfId="0" applyFont="1" applyBorder="1"/>
    <xf numFmtId="0" fontId="13" fillId="0" borderId="82" xfId="0" applyFont="1" applyFill="1" applyBorder="1" applyAlignment="1">
      <alignment horizontal="center"/>
    </xf>
    <xf numFmtId="38" fontId="13" fillId="0" borderId="95" xfId="0" applyNumberFormat="1" applyFont="1" applyFill="1" applyBorder="1"/>
    <xf numFmtId="38" fontId="0" fillId="0" borderId="0" xfId="0" applyNumberFormat="1"/>
    <xf numFmtId="38" fontId="10" fillId="0" borderId="96" xfId="0" applyNumberFormat="1" applyFont="1" applyBorder="1"/>
    <xf numFmtId="0" fontId="1" fillId="0" borderId="81" xfId="0" applyFont="1" applyBorder="1"/>
    <xf numFmtId="0" fontId="13" fillId="0" borderId="97" xfId="0" applyFont="1" applyFill="1" applyBorder="1" applyAlignment="1">
      <alignment horizontal="center"/>
    </xf>
    <xf numFmtId="38" fontId="13" fillId="0" borderId="98" xfId="0" applyNumberFormat="1" applyFont="1" applyFill="1" applyBorder="1"/>
    <xf numFmtId="49" fontId="10" fillId="0" borderId="99" xfId="0" applyNumberFormat="1" applyFont="1" applyBorder="1" applyAlignment="1">
      <alignment horizontal="center"/>
    </xf>
    <xf numFmtId="0" fontId="10" fillId="0" borderId="100" xfId="0" applyFont="1" applyBorder="1"/>
    <xf numFmtId="38" fontId="10" fillId="0" borderId="101" xfId="0" applyNumberFormat="1" applyFont="1" applyBorder="1"/>
    <xf numFmtId="0" fontId="4" fillId="2" borderId="54" xfId="0" applyFont="1" applyFill="1" applyBorder="1" applyProtection="1"/>
    <xf numFmtId="165" fontId="5" fillId="2" borderId="54" xfId="0" applyNumberFormat="1" applyFont="1" applyFill="1" applyBorder="1" applyAlignment="1" applyProtection="1">
      <alignment horizontal="center"/>
    </xf>
    <xf numFmtId="3" fontId="12" fillId="0" borderId="0" xfId="0" applyNumberFormat="1" applyFont="1"/>
    <xf numFmtId="49" fontId="12" fillId="0" borderId="0" xfId="0" applyNumberFormat="1" applyFont="1"/>
    <xf numFmtId="37" fontId="12" fillId="0" borderId="0" xfId="0" applyNumberFormat="1" applyFont="1"/>
    <xf numFmtId="0" fontId="12" fillId="0" borderId="14" xfId="0" applyFont="1" applyBorder="1"/>
    <xf numFmtId="0" fontId="12" fillId="0" borderId="14" xfId="0" applyFont="1" applyBorder="1" applyAlignment="1">
      <alignment horizontal="center"/>
    </xf>
    <xf numFmtId="37" fontId="12" fillId="0" borderId="14" xfId="0" applyNumberFormat="1" applyFont="1" applyBorder="1"/>
    <xf numFmtId="0" fontId="12" fillId="0" borderId="0" xfId="0" applyFont="1"/>
    <xf numFmtId="0" fontId="10" fillId="0" borderId="102" xfId="4" applyFont="1" applyFill="1" applyBorder="1" applyAlignment="1" applyProtection="1">
      <alignment horizontal="center" vertical="center" wrapText="1"/>
      <protection locked="0"/>
    </xf>
    <xf numFmtId="0" fontId="1" fillId="0" borderId="0" xfId="0" applyFont="1" applyAlignment="1">
      <alignment horizontal="center"/>
    </xf>
    <xf numFmtId="0" fontId="10" fillId="0" borderId="24" xfId="4" applyFont="1" applyBorder="1" applyAlignment="1" applyProtection="1">
      <alignment horizontal="center" wrapText="1"/>
      <protection locked="0"/>
    </xf>
    <xf numFmtId="0" fontId="10" fillId="0" borderId="102" xfId="4" applyFont="1" applyBorder="1" applyAlignment="1" applyProtection="1">
      <alignment horizontal="center" wrapText="1"/>
      <protection locked="0"/>
    </xf>
    <xf numFmtId="0" fontId="10" fillId="0" borderId="102" xfId="4" applyFont="1" applyBorder="1" applyAlignment="1" applyProtection="1">
      <alignment horizontal="center"/>
      <protection locked="0"/>
    </xf>
    <xf numFmtId="43" fontId="0" fillId="0" borderId="103" xfId="3" applyFont="1" applyBorder="1"/>
    <xf numFmtId="43" fontId="0" fillId="0" borderId="104" xfId="3" applyFont="1" applyBorder="1"/>
    <xf numFmtId="37" fontId="0" fillId="0" borderId="102" xfId="3" applyNumberFormat="1" applyFont="1" applyBorder="1"/>
    <xf numFmtId="41" fontId="0" fillId="0" borderId="67" xfId="3" applyNumberFormat="1" applyFont="1" applyBorder="1"/>
    <xf numFmtId="0" fontId="0" fillId="0" borderId="26" xfId="0" quotePrefix="1" applyBorder="1" applyAlignment="1">
      <alignment horizontal="center"/>
    </xf>
    <xf numFmtId="41" fontId="0" fillId="0" borderId="105" xfId="0" applyNumberFormat="1" applyBorder="1"/>
    <xf numFmtId="3" fontId="0" fillId="0" borderId="0" xfId="0" applyNumberFormat="1"/>
    <xf numFmtId="49" fontId="24" fillId="2" borderId="40" xfId="5" applyNumberFormat="1" applyFont="1" applyFill="1" applyBorder="1" applyAlignment="1">
      <alignment horizontal="center"/>
    </xf>
    <xf numFmtId="0" fontId="24" fillId="2" borderId="41" xfId="5" applyFont="1" applyFill="1" applyBorder="1"/>
    <xf numFmtId="49" fontId="24" fillId="0" borderId="106" xfId="5" applyNumberFormat="1" applyFont="1" applyBorder="1" applyAlignment="1">
      <alignment horizontal="center"/>
    </xf>
    <xf numFmtId="0" fontId="24" fillId="0" borderId="107" xfId="5" applyFont="1" applyBorder="1"/>
    <xf numFmtId="3" fontId="0" fillId="0" borderId="108" xfId="0" applyNumberFormat="1" applyBorder="1"/>
    <xf numFmtId="0" fontId="0" fillId="0" borderId="84" xfId="0" applyBorder="1"/>
    <xf numFmtId="0" fontId="10" fillId="0" borderId="68" xfId="4" applyFont="1" applyFill="1" applyBorder="1" applyAlignment="1" applyProtection="1">
      <alignment horizontal="center" vertical="center" wrapText="1"/>
      <protection locked="0"/>
    </xf>
    <xf numFmtId="0" fontId="0" fillId="2" borderId="0" xfId="0" applyFill="1"/>
    <xf numFmtId="3" fontId="14" fillId="0" borderId="0" xfId="0" applyNumberFormat="1" applyFont="1" applyAlignment="1">
      <alignment horizontal="center" vertical="center"/>
    </xf>
    <xf numFmtId="0" fontId="11" fillId="0" borderId="0" xfId="0" applyFont="1" applyAlignment="1">
      <alignment horizontal="center" vertical="center" wrapText="1"/>
    </xf>
    <xf numFmtId="0" fontId="13" fillId="0" borderId="0" xfId="0" applyFont="1" applyAlignment="1">
      <alignment horizontal="center" vertical="center" wrapText="1"/>
    </xf>
    <xf numFmtId="0" fontId="30" fillId="4" borderId="48" xfId="0" applyFont="1" applyFill="1" applyBorder="1" applyAlignment="1" applyProtection="1">
      <alignment horizontal="center" wrapText="1"/>
    </xf>
    <xf numFmtId="0" fontId="3" fillId="2" borderId="0" xfId="0" applyFont="1" applyFill="1" applyAlignment="1" applyProtection="1">
      <alignment horizontal="center"/>
    </xf>
    <xf numFmtId="0" fontId="5" fillId="2" borderId="8" xfId="0" applyFont="1" applyFill="1" applyBorder="1" applyAlignment="1" applyProtection="1">
      <alignment horizontal="left" wrapText="1"/>
    </xf>
    <xf numFmtId="0" fontId="5" fillId="2" borderId="7" xfId="0" applyFont="1" applyFill="1" applyBorder="1" applyAlignment="1" applyProtection="1">
      <alignment horizontal="left" wrapText="1"/>
    </xf>
    <xf numFmtId="0" fontId="5" fillId="2" borderId="9" xfId="0" applyFont="1" applyFill="1" applyBorder="1" applyAlignment="1" applyProtection="1">
      <alignment horizontal="left" wrapText="1"/>
    </xf>
    <xf numFmtId="0" fontId="4" fillId="2" borderId="5" xfId="0" applyFont="1" applyFill="1" applyBorder="1" applyAlignment="1" applyProtection="1">
      <alignment horizontal="center"/>
    </xf>
    <xf numFmtId="0" fontId="4" fillId="2" borderId="3" xfId="0" applyFont="1" applyFill="1" applyBorder="1" applyAlignment="1" applyProtection="1">
      <alignment horizontal="center"/>
    </xf>
    <xf numFmtId="0" fontId="4" fillId="2" borderId="4" xfId="0" applyFont="1" applyFill="1" applyBorder="1" applyAlignment="1" applyProtection="1">
      <alignment horizontal="center"/>
    </xf>
    <xf numFmtId="0" fontId="5" fillId="2" borderId="1" xfId="0" applyFont="1" applyFill="1" applyBorder="1" applyAlignment="1" applyProtection="1">
      <alignment horizontal="left" wrapText="1"/>
    </xf>
    <xf numFmtId="0" fontId="5" fillId="2" borderId="0" xfId="0" applyFont="1" applyFill="1" applyBorder="1" applyAlignment="1" applyProtection="1">
      <alignment horizontal="left" wrapText="1"/>
    </xf>
    <xf numFmtId="0" fontId="5" fillId="2" borderId="16" xfId="0" applyFont="1" applyFill="1" applyBorder="1" applyAlignment="1" applyProtection="1">
      <alignment horizontal="left" wrapText="1"/>
    </xf>
    <xf numFmtId="0" fontId="3" fillId="2" borderId="0" xfId="0" applyFont="1" applyFill="1" applyAlignment="1" applyProtection="1">
      <alignment horizontal="center" vertical="center"/>
    </xf>
    <xf numFmtId="0" fontId="0" fillId="2" borderId="5" xfId="0" applyFont="1" applyFill="1" applyBorder="1" applyAlignment="1" applyProtection="1">
      <alignment horizontal="left" vertical="center" wrapText="1"/>
    </xf>
    <xf numFmtId="0" fontId="0" fillId="2" borderId="3" xfId="0" applyFont="1" applyFill="1" applyBorder="1" applyAlignment="1" applyProtection="1">
      <alignment horizontal="left" vertical="center" wrapText="1"/>
    </xf>
    <xf numFmtId="0" fontId="0" fillId="2" borderId="57" xfId="0" applyFont="1" applyFill="1" applyBorder="1" applyAlignment="1" applyProtection="1">
      <alignment horizontal="left" vertical="center" wrapText="1"/>
    </xf>
    <xf numFmtId="5" fontId="5" fillId="2" borderId="5" xfId="0" applyNumberFormat="1" applyFont="1" applyFill="1" applyBorder="1" applyAlignment="1" applyProtection="1">
      <alignment horizontal="center" vertical="center" wrapText="1"/>
    </xf>
    <xf numFmtId="5" fontId="5" fillId="2" borderId="4" xfId="0" applyNumberFormat="1" applyFont="1" applyFill="1" applyBorder="1" applyAlignment="1" applyProtection="1">
      <alignment horizontal="center" vertical="center" wrapText="1"/>
    </xf>
    <xf numFmtId="0" fontId="36" fillId="2" borderId="62" xfId="0" applyFont="1" applyFill="1" applyBorder="1" applyProtection="1"/>
    <xf numFmtId="0" fontId="36" fillId="2" borderId="32" xfId="0" applyFont="1" applyFill="1" applyBorder="1" applyProtection="1"/>
    <xf numFmtId="0" fontId="36" fillId="2" borderId="33" xfId="0" applyFont="1" applyFill="1" applyBorder="1" applyProtection="1"/>
    <xf numFmtId="0" fontId="4" fillId="2" borderId="2" xfId="0" applyFont="1" applyFill="1" applyBorder="1" applyAlignment="1" applyProtection="1">
      <alignment horizontal="center"/>
    </xf>
    <xf numFmtId="0" fontId="36" fillId="2" borderId="62" xfId="0" applyFont="1" applyFill="1" applyBorder="1" applyAlignment="1" applyProtection="1">
      <alignment horizontal="center"/>
    </xf>
    <xf numFmtId="0" fontId="36" fillId="2" borderId="32" xfId="0" applyFont="1" applyFill="1" applyBorder="1" applyAlignment="1" applyProtection="1">
      <alignment horizontal="center"/>
    </xf>
    <xf numFmtId="0" fontId="36" fillId="2" borderId="33" xfId="0" applyFont="1" applyFill="1" applyBorder="1" applyAlignment="1" applyProtection="1">
      <alignment horizontal="center"/>
    </xf>
    <xf numFmtId="0" fontId="1" fillId="0" borderId="0" xfId="0" applyFont="1" applyAlignment="1">
      <alignment horizontal="center"/>
    </xf>
    <xf numFmtId="0" fontId="22" fillId="0" borderId="0" xfId="0" applyNumberFormat="1" applyFont="1" applyFill="1" applyBorder="1" applyAlignment="1">
      <alignment horizontal="left" vertical="top" wrapText="1"/>
    </xf>
    <xf numFmtId="49" fontId="24" fillId="0" borderId="34" xfId="5" applyNumberFormat="1" applyFont="1" applyBorder="1" applyAlignment="1">
      <alignment horizontal="center"/>
    </xf>
    <xf numFmtId="49" fontId="24" fillId="0" borderId="35" xfId="5" applyNumberFormat="1" applyFont="1" applyBorder="1" applyAlignment="1">
      <alignment horizontal="center"/>
    </xf>
    <xf numFmtId="0" fontId="27" fillId="3" borderId="0" xfId="7" applyFont="1" applyFill="1" applyBorder="1" applyAlignment="1">
      <alignment horizontal="left" wrapText="1"/>
    </xf>
    <xf numFmtId="49" fontId="24" fillId="0" borderId="0" xfId="5" applyNumberFormat="1" applyFont="1" applyAlignment="1">
      <alignment horizontal="center" vertical="top" wrapText="1"/>
    </xf>
  </cellXfs>
  <cellStyles count="12">
    <cellStyle name="Comma" xfId="3" builtinId="3"/>
    <cellStyle name="Comma 2" xfId="2" xr:uid="{00000000-0005-0000-0000-000001000000}"/>
    <cellStyle name="Currency" xfId="11" builtinId="4"/>
    <cellStyle name="Normal" xfId="0" builtinId="0"/>
    <cellStyle name="Normal 2" xfId="1" xr:uid="{00000000-0005-0000-0000-000004000000}"/>
    <cellStyle name="Normal 2 2" xfId="9" xr:uid="{00000000-0005-0000-0000-000005000000}"/>
    <cellStyle name="Normal 3" xfId="5" xr:uid="{00000000-0005-0000-0000-000006000000}"/>
    <cellStyle name="Normal 4" xfId="8" xr:uid="{00000000-0005-0000-0000-000007000000}"/>
    <cellStyle name="Normal 5" xfId="10" xr:uid="{00000000-0005-0000-0000-000008000000}"/>
    <cellStyle name="Normal_Low Wealth C - Final" xfId="7" xr:uid="{00000000-0005-0000-0000-000009000000}"/>
    <cellStyle name="Normal_Low Wealth E" xfId="6" xr:uid="{00000000-0005-0000-0000-00000A000000}"/>
    <cellStyle name="Normal_PRC001" xfId="4" xr:uid="{00000000-0005-0000-0000-00000B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externalLink" Target="externalLinks/externalLink5.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28575</xdr:colOff>
      <xdr:row>6</xdr:row>
      <xdr:rowOff>57150</xdr:rowOff>
    </xdr:from>
    <xdr:to>
      <xdr:col>15</xdr:col>
      <xdr:colOff>590550</xdr:colOff>
      <xdr:row>6</xdr:row>
      <xdr:rowOff>66675</xdr:rowOff>
    </xdr:to>
    <xdr:sp macro="" textlink="">
      <xdr:nvSpPr>
        <xdr:cNvPr id="2" name="Line 1">
          <a:extLst>
            <a:ext uri="{FF2B5EF4-FFF2-40B4-BE49-F238E27FC236}">
              <a16:creationId xmlns:a16="http://schemas.microsoft.com/office/drawing/2014/main" id="{00000000-0008-0000-0200-000002000000}"/>
            </a:ext>
          </a:extLst>
        </xdr:cNvPr>
        <xdr:cNvSpPr>
          <a:spLocks noChangeShapeType="1"/>
        </xdr:cNvSpPr>
      </xdr:nvSpPr>
      <xdr:spPr bwMode="auto">
        <a:xfrm>
          <a:off x="28575" y="1028700"/>
          <a:ext cx="8601075"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28575</xdr:colOff>
      <xdr:row>3</xdr:row>
      <xdr:rowOff>38100</xdr:rowOff>
    </xdr:from>
    <xdr:to>
      <xdr:col>15</xdr:col>
      <xdr:colOff>571500</xdr:colOff>
      <xdr:row>3</xdr:row>
      <xdr:rowOff>38100</xdr:rowOff>
    </xdr:to>
    <xdr:sp macro="" textlink="">
      <xdr:nvSpPr>
        <xdr:cNvPr id="3" name="Line 2">
          <a:extLst>
            <a:ext uri="{FF2B5EF4-FFF2-40B4-BE49-F238E27FC236}">
              <a16:creationId xmlns:a16="http://schemas.microsoft.com/office/drawing/2014/main" id="{00000000-0008-0000-0200-000003000000}"/>
            </a:ext>
          </a:extLst>
        </xdr:cNvPr>
        <xdr:cNvSpPr>
          <a:spLocks noChangeShapeType="1"/>
        </xdr:cNvSpPr>
      </xdr:nvSpPr>
      <xdr:spPr bwMode="auto">
        <a:xfrm>
          <a:off x="28575" y="523875"/>
          <a:ext cx="8601075"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28575</xdr:colOff>
      <xdr:row>6</xdr:row>
      <xdr:rowOff>57150</xdr:rowOff>
    </xdr:from>
    <xdr:to>
      <xdr:col>15</xdr:col>
      <xdr:colOff>590550</xdr:colOff>
      <xdr:row>6</xdr:row>
      <xdr:rowOff>66675</xdr:rowOff>
    </xdr:to>
    <xdr:sp macro="" textlink="">
      <xdr:nvSpPr>
        <xdr:cNvPr id="4" name="Line 1">
          <a:extLst>
            <a:ext uri="{FF2B5EF4-FFF2-40B4-BE49-F238E27FC236}">
              <a16:creationId xmlns:a16="http://schemas.microsoft.com/office/drawing/2014/main" id="{3C20B274-CF96-4D7F-9700-2EE764039092}"/>
            </a:ext>
          </a:extLst>
        </xdr:cNvPr>
        <xdr:cNvSpPr>
          <a:spLocks noChangeShapeType="1"/>
        </xdr:cNvSpPr>
      </xdr:nvSpPr>
      <xdr:spPr bwMode="auto">
        <a:xfrm>
          <a:off x="28575" y="1028700"/>
          <a:ext cx="8601075"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28575</xdr:colOff>
      <xdr:row>3</xdr:row>
      <xdr:rowOff>38100</xdr:rowOff>
    </xdr:from>
    <xdr:to>
      <xdr:col>15</xdr:col>
      <xdr:colOff>571500</xdr:colOff>
      <xdr:row>3</xdr:row>
      <xdr:rowOff>38100</xdr:rowOff>
    </xdr:to>
    <xdr:sp macro="" textlink="">
      <xdr:nvSpPr>
        <xdr:cNvPr id="5" name="Line 2">
          <a:extLst>
            <a:ext uri="{FF2B5EF4-FFF2-40B4-BE49-F238E27FC236}">
              <a16:creationId xmlns:a16="http://schemas.microsoft.com/office/drawing/2014/main" id="{68780C17-0425-4493-AE51-83915B357BFA}"/>
            </a:ext>
          </a:extLst>
        </xdr:cNvPr>
        <xdr:cNvSpPr>
          <a:spLocks noChangeShapeType="1"/>
        </xdr:cNvSpPr>
      </xdr:nvSpPr>
      <xdr:spPr bwMode="auto">
        <a:xfrm>
          <a:off x="28575" y="523875"/>
          <a:ext cx="8601075"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cpsfs-2.dpi.state.nc.us\Data2\Bud\School%20Allotments\Planning%20Allot%202019-20\Data,ADM,Salary,%20Headcount\ADM\AllottedADM%2019-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cpsfs-2.dpi.state.nc.us\Data2\Bud\School%20Allotments\Planning%20Allot%202019-20\Allotment%20State%20FY20\FY20%20_Planning%20Master%20State%20Allotment%20(version%20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ncpsfs-2.dpi.state.nc.us\Data2\Bud\School%20Allotments\Staff_Lydia\FY%2019-20%20checkfiles\FY20_Planning_MasterStateAllotment_chkfile.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ncpsfs-2.dpi.state.nc.us\Data2\Bud\School%20Allotments\Planning%20Allot%202019-20\Allotment%20State%20FY20\FY20_PRC019_SmallCounty_PlanningL.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ncpsfs-2.dpi.state.nc.us\Data2\Bud\School%20Allotments\Planning%20Allot%202019-20\Allotment%20State%20FY20\FY20_PRC031_LowWealth_Planning_updating_revised.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B1F2ADM2018-19ACT"/>
      <sheetName val="PROJB1F2019-20"/>
      <sheetName val="ACTADM2018-19 AdjVirtualReg"/>
      <sheetName val="PROJB1F2019-20AdjVirtualReg"/>
      <sheetName val="B1F2ADMY2018-19ACTFormat"/>
      <sheetName val="PROJECTD.B1F2.Y2019-20Format"/>
      <sheetName val="Comparison"/>
      <sheetName val="Higher of"/>
      <sheetName val="LEA Allotted 2019-20 "/>
      <sheetName val="CSAllottedADM"/>
      <sheetName val="Allotted2019-20 CS Sum"/>
      <sheetName val="Allotted2019-20 Detail"/>
      <sheetName val="CSActualADM"/>
      <sheetName val="CSProjectedADM"/>
      <sheetName val="Budgeted vs Allotted"/>
      <sheetName val="FY 20_Allotted ADM_FOCUS"/>
      <sheetName val="Sheet1"/>
    </sheetNames>
    <sheetDataSet>
      <sheetData sheetId="0" refreshError="1"/>
      <sheetData sheetId="1" refreshError="1"/>
      <sheetData sheetId="2" refreshError="1"/>
      <sheetData sheetId="3" refreshError="1"/>
      <sheetData sheetId="4" refreshError="1"/>
      <sheetData sheetId="5" refreshError="1">
        <row r="8">
          <cell r="C8">
            <v>1753</v>
          </cell>
          <cell r="D8">
            <v>1706</v>
          </cell>
          <cell r="E8">
            <v>1691</v>
          </cell>
          <cell r="F8">
            <v>1730</v>
          </cell>
          <cell r="G8">
            <v>1792</v>
          </cell>
          <cell r="H8">
            <v>1921</v>
          </cell>
          <cell r="I8">
            <v>1825</v>
          </cell>
          <cell r="J8">
            <v>1744</v>
          </cell>
          <cell r="K8">
            <v>1693</v>
          </cell>
          <cell r="L8">
            <v>1834</v>
          </cell>
          <cell r="M8">
            <v>1783</v>
          </cell>
          <cell r="N8">
            <v>1790</v>
          </cell>
          <cell r="O8">
            <v>1525</v>
          </cell>
        </row>
        <row r="9">
          <cell r="C9">
            <v>366</v>
          </cell>
          <cell r="D9">
            <v>393</v>
          </cell>
          <cell r="E9">
            <v>331</v>
          </cell>
          <cell r="F9">
            <v>359</v>
          </cell>
          <cell r="G9">
            <v>375</v>
          </cell>
          <cell r="H9">
            <v>377</v>
          </cell>
          <cell r="I9">
            <v>394</v>
          </cell>
          <cell r="J9">
            <v>399</v>
          </cell>
          <cell r="K9">
            <v>405</v>
          </cell>
          <cell r="L9">
            <v>357</v>
          </cell>
          <cell r="M9">
            <v>378</v>
          </cell>
          <cell r="N9">
            <v>369</v>
          </cell>
          <cell r="O9">
            <v>309</v>
          </cell>
        </row>
        <row r="10">
          <cell r="C10">
            <v>102</v>
          </cell>
          <cell r="D10">
            <v>108</v>
          </cell>
          <cell r="E10">
            <v>90</v>
          </cell>
          <cell r="F10">
            <v>108</v>
          </cell>
          <cell r="G10">
            <v>89</v>
          </cell>
          <cell r="H10">
            <v>106</v>
          </cell>
          <cell r="I10">
            <v>104</v>
          </cell>
          <cell r="J10">
            <v>112</v>
          </cell>
          <cell r="K10">
            <v>93</v>
          </cell>
          <cell r="L10">
            <v>104</v>
          </cell>
          <cell r="M10">
            <v>110</v>
          </cell>
          <cell r="N10">
            <v>101</v>
          </cell>
          <cell r="O10">
            <v>120</v>
          </cell>
        </row>
        <row r="11">
          <cell r="C11">
            <v>254</v>
          </cell>
          <cell r="D11">
            <v>237</v>
          </cell>
          <cell r="E11">
            <v>248</v>
          </cell>
          <cell r="F11">
            <v>246</v>
          </cell>
          <cell r="G11">
            <v>261</v>
          </cell>
          <cell r="H11">
            <v>263</v>
          </cell>
          <cell r="I11">
            <v>223</v>
          </cell>
          <cell r="J11">
            <v>242</v>
          </cell>
          <cell r="K11">
            <v>224</v>
          </cell>
          <cell r="L11">
            <v>238</v>
          </cell>
          <cell r="M11">
            <v>273</v>
          </cell>
          <cell r="N11">
            <v>234</v>
          </cell>
          <cell r="O11">
            <v>241</v>
          </cell>
        </row>
        <row r="12">
          <cell r="C12">
            <v>201</v>
          </cell>
          <cell r="D12">
            <v>209</v>
          </cell>
          <cell r="E12">
            <v>192</v>
          </cell>
          <cell r="F12">
            <v>235</v>
          </cell>
          <cell r="G12">
            <v>227</v>
          </cell>
          <cell r="H12">
            <v>244</v>
          </cell>
          <cell r="I12">
            <v>268</v>
          </cell>
          <cell r="J12">
            <v>243</v>
          </cell>
          <cell r="K12">
            <v>231</v>
          </cell>
          <cell r="L12">
            <v>239</v>
          </cell>
          <cell r="M12">
            <v>248</v>
          </cell>
          <cell r="N12">
            <v>220</v>
          </cell>
          <cell r="O12">
            <v>223</v>
          </cell>
        </row>
        <row r="13">
          <cell r="C13">
            <v>144</v>
          </cell>
          <cell r="D13">
            <v>147</v>
          </cell>
          <cell r="E13">
            <v>143</v>
          </cell>
          <cell r="F13">
            <v>149</v>
          </cell>
          <cell r="G13">
            <v>150</v>
          </cell>
          <cell r="H13">
            <v>163</v>
          </cell>
          <cell r="I13">
            <v>156</v>
          </cell>
          <cell r="J13">
            <v>159</v>
          </cell>
          <cell r="K13">
            <v>136</v>
          </cell>
          <cell r="L13">
            <v>152</v>
          </cell>
          <cell r="M13">
            <v>152</v>
          </cell>
          <cell r="N13">
            <v>127</v>
          </cell>
          <cell r="O13">
            <v>148</v>
          </cell>
        </row>
        <row r="14">
          <cell r="C14">
            <v>462</v>
          </cell>
          <cell r="D14">
            <v>461</v>
          </cell>
          <cell r="E14">
            <v>496</v>
          </cell>
          <cell r="F14">
            <v>485</v>
          </cell>
          <cell r="G14">
            <v>499</v>
          </cell>
          <cell r="H14">
            <v>475</v>
          </cell>
          <cell r="I14">
            <v>529</v>
          </cell>
          <cell r="J14">
            <v>489</v>
          </cell>
          <cell r="K14">
            <v>490</v>
          </cell>
          <cell r="L14">
            <v>527</v>
          </cell>
          <cell r="M14">
            <v>499</v>
          </cell>
          <cell r="N14">
            <v>540</v>
          </cell>
          <cell r="O14">
            <v>549</v>
          </cell>
        </row>
        <row r="15">
          <cell r="C15">
            <v>133</v>
          </cell>
          <cell r="D15">
            <v>133</v>
          </cell>
          <cell r="E15">
            <v>152</v>
          </cell>
          <cell r="F15">
            <v>161</v>
          </cell>
          <cell r="G15">
            <v>178</v>
          </cell>
          <cell r="H15">
            <v>170</v>
          </cell>
          <cell r="I15">
            <v>173</v>
          </cell>
          <cell r="J15">
            <v>163</v>
          </cell>
          <cell r="K15">
            <v>150</v>
          </cell>
          <cell r="L15">
            <v>197</v>
          </cell>
          <cell r="M15">
            <v>156</v>
          </cell>
          <cell r="N15">
            <v>179</v>
          </cell>
          <cell r="O15">
            <v>166</v>
          </cell>
        </row>
        <row r="16">
          <cell r="C16">
            <v>311</v>
          </cell>
          <cell r="D16">
            <v>283</v>
          </cell>
          <cell r="E16">
            <v>272</v>
          </cell>
          <cell r="F16">
            <v>294</v>
          </cell>
          <cell r="G16">
            <v>287</v>
          </cell>
          <cell r="H16">
            <v>296</v>
          </cell>
          <cell r="I16">
            <v>344</v>
          </cell>
          <cell r="J16">
            <v>318</v>
          </cell>
          <cell r="K16">
            <v>342</v>
          </cell>
          <cell r="L16">
            <v>369</v>
          </cell>
          <cell r="M16">
            <v>337</v>
          </cell>
          <cell r="N16">
            <v>344</v>
          </cell>
          <cell r="O16">
            <v>339</v>
          </cell>
        </row>
        <row r="17">
          <cell r="C17">
            <v>834</v>
          </cell>
          <cell r="D17">
            <v>877</v>
          </cell>
          <cell r="E17">
            <v>863</v>
          </cell>
          <cell r="F17">
            <v>899</v>
          </cell>
          <cell r="G17">
            <v>927</v>
          </cell>
          <cell r="H17">
            <v>1004</v>
          </cell>
          <cell r="I17">
            <v>1041</v>
          </cell>
          <cell r="J17">
            <v>1019</v>
          </cell>
          <cell r="K17">
            <v>1004</v>
          </cell>
          <cell r="L17">
            <v>1045</v>
          </cell>
          <cell r="M17">
            <v>1037</v>
          </cell>
          <cell r="N17">
            <v>982</v>
          </cell>
          <cell r="O17">
            <v>1013</v>
          </cell>
        </row>
        <row r="18">
          <cell r="C18">
            <v>1773</v>
          </cell>
          <cell r="D18">
            <v>1784</v>
          </cell>
          <cell r="E18">
            <v>1745</v>
          </cell>
          <cell r="F18">
            <v>1736</v>
          </cell>
          <cell r="G18">
            <v>1737</v>
          </cell>
          <cell r="H18">
            <v>1900</v>
          </cell>
          <cell r="I18">
            <v>1857</v>
          </cell>
          <cell r="J18">
            <v>1793</v>
          </cell>
          <cell r="K18">
            <v>1792</v>
          </cell>
          <cell r="L18">
            <v>1971</v>
          </cell>
          <cell r="M18">
            <v>1927</v>
          </cell>
          <cell r="N18">
            <v>1880</v>
          </cell>
          <cell r="O18">
            <v>1788</v>
          </cell>
        </row>
        <row r="19">
          <cell r="C19">
            <v>328</v>
          </cell>
          <cell r="D19">
            <v>361</v>
          </cell>
          <cell r="E19">
            <v>346</v>
          </cell>
          <cell r="F19">
            <v>348</v>
          </cell>
          <cell r="G19">
            <v>379</v>
          </cell>
          <cell r="H19">
            <v>337</v>
          </cell>
          <cell r="I19">
            <v>314</v>
          </cell>
          <cell r="J19">
            <v>303</v>
          </cell>
          <cell r="K19">
            <v>271</v>
          </cell>
          <cell r="L19">
            <v>378</v>
          </cell>
          <cell r="M19">
            <v>347</v>
          </cell>
          <cell r="N19">
            <v>302</v>
          </cell>
          <cell r="O19">
            <v>316</v>
          </cell>
        </row>
        <row r="20">
          <cell r="C20">
            <v>826</v>
          </cell>
          <cell r="D20">
            <v>843</v>
          </cell>
          <cell r="E20">
            <v>840</v>
          </cell>
          <cell r="F20">
            <v>861</v>
          </cell>
          <cell r="G20">
            <v>936</v>
          </cell>
          <cell r="H20">
            <v>1010</v>
          </cell>
          <cell r="I20">
            <v>953</v>
          </cell>
          <cell r="J20">
            <v>954</v>
          </cell>
          <cell r="K20">
            <v>929</v>
          </cell>
          <cell r="L20">
            <v>903</v>
          </cell>
          <cell r="M20">
            <v>973</v>
          </cell>
          <cell r="N20">
            <v>931</v>
          </cell>
          <cell r="O20">
            <v>936</v>
          </cell>
        </row>
        <row r="21">
          <cell r="C21">
            <v>2268</v>
          </cell>
          <cell r="D21">
            <v>2308</v>
          </cell>
          <cell r="E21">
            <v>2298</v>
          </cell>
          <cell r="F21">
            <v>2426</v>
          </cell>
          <cell r="G21">
            <v>2617</v>
          </cell>
          <cell r="H21">
            <v>2654</v>
          </cell>
          <cell r="I21">
            <v>2702</v>
          </cell>
          <cell r="J21">
            <v>2656</v>
          </cell>
          <cell r="K21">
            <v>2724</v>
          </cell>
          <cell r="L21">
            <v>2671</v>
          </cell>
          <cell r="M21">
            <v>2733</v>
          </cell>
          <cell r="N21">
            <v>2580</v>
          </cell>
          <cell r="O21">
            <v>2455</v>
          </cell>
        </row>
        <row r="22">
          <cell r="C22">
            <v>396</v>
          </cell>
          <cell r="D22">
            <v>408</v>
          </cell>
          <cell r="E22">
            <v>418</v>
          </cell>
          <cell r="F22">
            <v>420</v>
          </cell>
          <cell r="G22">
            <v>442</v>
          </cell>
          <cell r="H22">
            <v>440</v>
          </cell>
          <cell r="I22">
            <v>472</v>
          </cell>
          <cell r="J22">
            <v>405</v>
          </cell>
          <cell r="K22">
            <v>438</v>
          </cell>
          <cell r="L22">
            <v>416</v>
          </cell>
          <cell r="M22">
            <v>431</v>
          </cell>
          <cell r="N22">
            <v>427</v>
          </cell>
          <cell r="O22">
            <v>341</v>
          </cell>
        </row>
        <row r="23">
          <cell r="C23">
            <v>820</v>
          </cell>
          <cell r="D23">
            <v>821</v>
          </cell>
          <cell r="E23">
            <v>792</v>
          </cell>
          <cell r="F23">
            <v>816</v>
          </cell>
          <cell r="G23">
            <v>819</v>
          </cell>
          <cell r="H23">
            <v>888</v>
          </cell>
          <cell r="I23">
            <v>942</v>
          </cell>
          <cell r="J23">
            <v>878</v>
          </cell>
          <cell r="K23">
            <v>877</v>
          </cell>
          <cell r="L23">
            <v>931</v>
          </cell>
          <cell r="M23">
            <v>938</v>
          </cell>
          <cell r="N23">
            <v>928</v>
          </cell>
          <cell r="O23">
            <v>939</v>
          </cell>
        </row>
        <row r="24">
          <cell r="C24">
            <v>148</v>
          </cell>
          <cell r="D24">
            <v>125</v>
          </cell>
          <cell r="E24">
            <v>122</v>
          </cell>
          <cell r="F24">
            <v>135</v>
          </cell>
          <cell r="G24">
            <v>108</v>
          </cell>
          <cell r="H24">
            <v>153</v>
          </cell>
          <cell r="I24">
            <v>157</v>
          </cell>
          <cell r="J24">
            <v>173</v>
          </cell>
          <cell r="K24">
            <v>135</v>
          </cell>
          <cell r="L24">
            <v>175</v>
          </cell>
          <cell r="M24">
            <v>151</v>
          </cell>
          <cell r="N24">
            <v>157</v>
          </cell>
          <cell r="O24">
            <v>131</v>
          </cell>
        </row>
        <row r="25">
          <cell r="C25">
            <v>547</v>
          </cell>
          <cell r="D25">
            <v>609</v>
          </cell>
          <cell r="E25">
            <v>571</v>
          </cell>
          <cell r="F25">
            <v>588</v>
          </cell>
          <cell r="G25">
            <v>579</v>
          </cell>
          <cell r="H25">
            <v>611</v>
          </cell>
          <cell r="I25">
            <v>679</v>
          </cell>
          <cell r="J25">
            <v>673</v>
          </cell>
          <cell r="K25">
            <v>712</v>
          </cell>
          <cell r="L25">
            <v>673</v>
          </cell>
          <cell r="M25">
            <v>667</v>
          </cell>
          <cell r="N25">
            <v>627</v>
          </cell>
          <cell r="O25">
            <v>625</v>
          </cell>
        </row>
        <row r="26">
          <cell r="C26">
            <v>185</v>
          </cell>
          <cell r="D26">
            <v>184</v>
          </cell>
          <cell r="E26">
            <v>171</v>
          </cell>
          <cell r="F26">
            <v>195</v>
          </cell>
          <cell r="G26">
            <v>196</v>
          </cell>
          <cell r="H26">
            <v>197</v>
          </cell>
          <cell r="I26">
            <v>205</v>
          </cell>
          <cell r="J26">
            <v>175</v>
          </cell>
          <cell r="K26">
            <v>200</v>
          </cell>
          <cell r="L26">
            <v>193</v>
          </cell>
          <cell r="M26">
            <v>200</v>
          </cell>
          <cell r="N26">
            <v>185</v>
          </cell>
          <cell r="O26">
            <v>189</v>
          </cell>
        </row>
        <row r="27">
          <cell r="C27">
            <v>1076</v>
          </cell>
          <cell r="D27">
            <v>1171</v>
          </cell>
          <cell r="E27">
            <v>1141</v>
          </cell>
          <cell r="F27">
            <v>1113</v>
          </cell>
          <cell r="G27">
            <v>1233</v>
          </cell>
          <cell r="H27">
            <v>1263</v>
          </cell>
          <cell r="I27">
            <v>1305</v>
          </cell>
          <cell r="J27">
            <v>1295</v>
          </cell>
          <cell r="K27">
            <v>1275</v>
          </cell>
          <cell r="L27">
            <v>1217</v>
          </cell>
          <cell r="M27">
            <v>1302</v>
          </cell>
          <cell r="N27">
            <v>1309</v>
          </cell>
          <cell r="O27">
            <v>1210</v>
          </cell>
        </row>
        <row r="28">
          <cell r="C28">
            <v>305</v>
          </cell>
          <cell r="D28">
            <v>316</v>
          </cell>
          <cell r="E28">
            <v>298</v>
          </cell>
          <cell r="F28">
            <v>309</v>
          </cell>
          <cell r="G28">
            <v>313</v>
          </cell>
          <cell r="H28">
            <v>322</v>
          </cell>
          <cell r="I28">
            <v>339</v>
          </cell>
          <cell r="J28">
            <v>346</v>
          </cell>
          <cell r="K28">
            <v>339</v>
          </cell>
          <cell r="L28">
            <v>295</v>
          </cell>
          <cell r="M28">
            <v>320</v>
          </cell>
          <cell r="N28">
            <v>317</v>
          </cell>
          <cell r="O28">
            <v>264</v>
          </cell>
        </row>
        <row r="29">
          <cell r="C29">
            <v>183</v>
          </cell>
          <cell r="D29">
            <v>230</v>
          </cell>
          <cell r="E29">
            <v>216</v>
          </cell>
          <cell r="F29">
            <v>195</v>
          </cell>
          <cell r="G29">
            <v>241</v>
          </cell>
          <cell r="H29">
            <v>244</v>
          </cell>
          <cell r="I29">
            <v>249</v>
          </cell>
          <cell r="J29">
            <v>213</v>
          </cell>
          <cell r="K29">
            <v>227</v>
          </cell>
          <cell r="L29">
            <v>236</v>
          </cell>
          <cell r="M29">
            <v>245</v>
          </cell>
          <cell r="N29">
            <v>221</v>
          </cell>
          <cell r="O29">
            <v>258</v>
          </cell>
        </row>
        <row r="30">
          <cell r="C30">
            <v>628</v>
          </cell>
          <cell r="D30">
            <v>624</v>
          </cell>
          <cell r="E30">
            <v>642</v>
          </cell>
          <cell r="F30">
            <v>627</v>
          </cell>
          <cell r="G30">
            <v>684</v>
          </cell>
          <cell r="H30">
            <v>733</v>
          </cell>
          <cell r="I30">
            <v>691</v>
          </cell>
          <cell r="J30">
            <v>740</v>
          </cell>
          <cell r="K30">
            <v>753</v>
          </cell>
          <cell r="L30">
            <v>709</v>
          </cell>
          <cell r="M30">
            <v>737</v>
          </cell>
          <cell r="N30">
            <v>684</v>
          </cell>
          <cell r="O30">
            <v>593</v>
          </cell>
        </row>
        <row r="31">
          <cell r="C31">
            <v>192</v>
          </cell>
          <cell r="D31">
            <v>211</v>
          </cell>
          <cell r="E31">
            <v>201</v>
          </cell>
          <cell r="F31">
            <v>236</v>
          </cell>
          <cell r="G31">
            <v>225</v>
          </cell>
          <cell r="H31">
            <v>269</v>
          </cell>
          <cell r="I31">
            <v>237</v>
          </cell>
          <cell r="J31">
            <v>262</v>
          </cell>
          <cell r="K31">
            <v>243</v>
          </cell>
          <cell r="L31">
            <v>256</v>
          </cell>
          <cell r="M31">
            <v>284</v>
          </cell>
          <cell r="N31">
            <v>264</v>
          </cell>
          <cell r="O31">
            <v>264</v>
          </cell>
        </row>
        <row r="32">
          <cell r="C32">
            <v>152</v>
          </cell>
          <cell r="D32">
            <v>133</v>
          </cell>
          <cell r="E32">
            <v>151</v>
          </cell>
          <cell r="F32">
            <v>151</v>
          </cell>
          <cell r="G32">
            <v>153</v>
          </cell>
          <cell r="H32">
            <v>177</v>
          </cell>
          <cell r="I32">
            <v>167</v>
          </cell>
          <cell r="J32">
            <v>163</v>
          </cell>
          <cell r="K32">
            <v>129</v>
          </cell>
          <cell r="L32">
            <v>142</v>
          </cell>
          <cell r="M32">
            <v>145</v>
          </cell>
          <cell r="N32">
            <v>155</v>
          </cell>
          <cell r="O32">
            <v>144</v>
          </cell>
        </row>
        <row r="33">
          <cell r="C33">
            <v>112</v>
          </cell>
          <cell r="D33">
            <v>90</v>
          </cell>
          <cell r="E33">
            <v>87</v>
          </cell>
          <cell r="F33">
            <v>89</v>
          </cell>
          <cell r="G33">
            <v>95</v>
          </cell>
          <cell r="H33">
            <v>121</v>
          </cell>
          <cell r="I33">
            <v>97</v>
          </cell>
          <cell r="J33">
            <v>104</v>
          </cell>
          <cell r="K33">
            <v>114</v>
          </cell>
          <cell r="L33">
            <v>109</v>
          </cell>
          <cell r="M33">
            <v>98</v>
          </cell>
          <cell r="N33">
            <v>84</v>
          </cell>
          <cell r="O33">
            <v>80</v>
          </cell>
        </row>
        <row r="34">
          <cell r="C34">
            <v>967</v>
          </cell>
          <cell r="D34">
            <v>1038</v>
          </cell>
          <cell r="E34">
            <v>989</v>
          </cell>
          <cell r="F34">
            <v>1106</v>
          </cell>
          <cell r="G34">
            <v>1142</v>
          </cell>
          <cell r="H34">
            <v>1159</v>
          </cell>
          <cell r="I34">
            <v>1170</v>
          </cell>
          <cell r="J34">
            <v>1075</v>
          </cell>
          <cell r="K34">
            <v>1183</v>
          </cell>
          <cell r="L34">
            <v>1167</v>
          </cell>
          <cell r="M34">
            <v>1142</v>
          </cell>
          <cell r="N34">
            <v>1105</v>
          </cell>
          <cell r="O34">
            <v>1126</v>
          </cell>
        </row>
        <row r="35">
          <cell r="C35">
            <v>394</v>
          </cell>
          <cell r="D35">
            <v>413</v>
          </cell>
          <cell r="E35">
            <v>372</v>
          </cell>
          <cell r="F35">
            <v>377</v>
          </cell>
          <cell r="G35">
            <v>396</v>
          </cell>
          <cell r="H35">
            <v>387</v>
          </cell>
          <cell r="I35">
            <v>428</v>
          </cell>
          <cell r="J35">
            <v>402</v>
          </cell>
          <cell r="K35">
            <v>424</v>
          </cell>
          <cell r="L35">
            <v>498</v>
          </cell>
          <cell r="M35">
            <v>498</v>
          </cell>
          <cell r="N35">
            <v>461</v>
          </cell>
          <cell r="O35">
            <v>495</v>
          </cell>
        </row>
        <row r="36">
          <cell r="C36">
            <v>167</v>
          </cell>
          <cell r="D36">
            <v>175</v>
          </cell>
          <cell r="E36">
            <v>145</v>
          </cell>
          <cell r="F36">
            <v>184</v>
          </cell>
          <cell r="G36">
            <v>176</v>
          </cell>
          <cell r="H36">
            <v>173</v>
          </cell>
          <cell r="I36">
            <v>181</v>
          </cell>
          <cell r="J36">
            <v>137</v>
          </cell>
          <cell r="K36">
            <v>170</v>
          </cell>
          <cell r="L36">
            <v>205</v>
          </cell>
          <cell r="M36">
            <v>159</v>
          </cell>
          <cell r="N36">
            <v>196</v>
          </cell>
          <cell r="O36">
            <v>161</v>
          </cell>
        </row>
        <row r="37">
          <cell r="C37">
            <v>1059</v>
          </cell>
          <cell r="D37">
            <v>1065</v>
          </cell>
          <cell r="E37">
            <v>1055</v>
          </cell>
          <cell r="F37">
            <v>1117</v>
          </cell>
          <cell r="G37">
            <v>1075</v>
          </cell>
          <cell r="H37">
            <v>1077</v>
          </cell>
          <cell r="I37">
            <v>1113</v>
          </cell>
          <cell r="J37">
            <v>1036</v>
          </cell>
          <cell r="K37">
            <v>1004</v>
          </cell>
          <cell r="L37">
            <v>1047</v>
          </cell>
          <cell r="M37">
            <v>1057</v>
          </cell>
          <cell r="N37">
            <v>916</v>
          </cell>
          <cell r="O37">
            <v>1004</v>
          </cell>
        </row>
        <row r="38">
          <cell r="C38">
            <v>4036</v>
          </cell>
          <cell r="D38">
            <v>3868</v>
          </cell>
          <cell r="E38">
            <v>3992</v>
          </cell>
          <cell r="F38">
            <v>3936</v>
          </cell>
          <cell r="G38">
            <v>4000</v>
          </cell>
          <cell r="H38">
            <v>4071</v>
          </cell>
          <cell r="I38">
            <v>3801</v>
          </cell>
          <cell r="J38">
            <v>3728</v>
          </cell>
          <cell r="K38">
            <v>3586</v>
          </cell>
          <cell r="L38">
            <v>3969</v>
          </cell>
          <cell r="M38">
            <v>3995</v>
          </cell>
          <cell r="N38">
            <v>3672</v>
          </cell>
          <cell r="O38">
            <v>3619</v>
          </cell>
        </row>
        <row r="39">
          <cell r="C39">
            <v>325</v>
          </cell>
          <cell r="D39">
            <v>298</v>
          </cell>
          <cell r="E39">
            <v>332</v>
          </cell>
          <cell r="F39">
            <v>319</v>
          </cell>
          <cell r="G39">
            <v>263</v>
          </cell>
          <cell r="H39">
            <v>300</v>
          </cell>
          <cell r="I39">
            <v>331</v>
          </cell>
          <cell r="J39">
            <v>311</v>
          </cell>
          <cell r="K39">
            <v>314</v>
          </cell>
          <cell r="L39">
            <v>322</v>
          </cell>
          <cell r="M39">
            <v>311</v>
          </cell>
          <cell r="N39">
            <v>314</v>
          </cell>
          <cell r="O39">
            <v>325</v>
          </cell>
        </row>
        <row r="40">
          <cell r="C40">
            <v>350</v>
          </cell>
          <cell r="D40">
            <v>402</v>
          </cell>
          <cell r="E40">
            <v>346</v>
          </cell>
          <cell r="F40">
            <v>394</v>
          </cell>
          <cell r="G40">
            <v>336</v>
          </cell>
          <cell r="H40">
            <v>432</v>
          </cell>
          <cell r="I40">
            <v>436</v>
          </cell>
          <cell r="J40">
            <v>419</v>
          </cell>
          <cell r="K40">
            <v>438</v>
          </cell>
          <cell r="L40">
            <v>436</v>
          </cell>
          <cell r="M40">
            <v>447</v>
          </cell>
          <cell r="N40">
            <v>372</v>
          </cell>
          <cell r="O40">
            <v>350</v>
          </cell>
        </row>
        <row r="41">
          <cell r="C41">
            <v>1317</v>
          </cell>
          <cell r="D41">
            <v>1330</v>
          </cell>
          <cell r="E41">
            <v>1283</v>
          </cell>
          <cell r="F41">
            <v>1315</v>
          </cell>
          <cell r="G41">
            <v>1432</v>
          </cell>
          <cell r="H41">
            <v>1474</v>
          </cell>
          <cell r="I41">
            <v>1494</v>
          </cell>
          <cell r="J41">
            <v>1489</v>
          </cell>
          <cell r="K41">
            <v>1544</v>
          </cell>
          <cell r="L41">
            <v>1637</v>
          </cell>
          <cell r="M41">
            <v>1575</v>
          </cell>
          <cell r="N41">
            <v>1521</v>
          </cell>
          <cell r="O41">
            <v>1426</v>
          </cell>
        </row>
        <row r="42">
          <cell r="C42">
            <v>223</v>
          </cell>
          <cell r="D42">
            <v>199</v>
          </cell>
          <cell r="E42">
            <v>234</v>
          </cell>
          <cell r="F42">
            <v>216</v>
          </cell>
          <cell r="G42">
            <v>260</v>
          </cell>
          <cell r="H42">
            <v>296</v>
          </cell>
          <cell r="I42">
            <v>252</v>
          </cell>
          <cell r="J42">
            <v>258</v>
          </cell>
          <cell r="K42">
            <v>240</v>
          </cell>
          <cell r="L42">
            <v>218</v>
          </cell>
          <cell r="M42">
            <v>253</v>
          </cell>
          <cell r="N42">
            <v>169</v>
          </cell>
          <cell r="O42">
            <v>177</v>
          </cell>
        </row>
        <row r="43">
          <cell r="C43">
            <v>200</v>
          </cell>
          <cell r="D43">
            <v>198</v>
          </cell>
          <cell r="E43">
            <v>171</v>
          </cell>
          <cell r="F43">
            <v>166</v>
          </cell>
          <cell r="G43">
            <v>197</v>
          </cell>
          <cell r="H43">
            <v>181</v>
          </cell>
          <cell r="I43">
            <v>194</v>
          </cell>
          <cell r="J43">
            <v>168</v>
          </cell>
          <cell r="K43">
            <v>148</v>
          </cell>
          <cell r="L43">
            <v>167</v>
          </cell>
          <cell r="M43">
            <v>177</v>
          </cell>
          <cell r="N43">
            <v>163</v>
          </cell>
          <cell r="O43">
            <v>154</v>
          </cell>
        </row>
        <row r="44">
          <cell r="C44">
            <v>452</v>
          </cell>
          <cell r="D44">
            <v>431</v>
          </cell>
          <cell r="E44">
            <v>435</v>
          </cell>
          <cell r="F44">
            <v>460</v>
          </cell>
          <cell r="G44">
            <v>486</v>
          </cell>
          <cell r="H44">
            <v>455</v>
          </cell>
          <cell r="I44">
            <v>487</v>
          </cell>
          <cell r="J44">
            <v>509</v>
          </cell>
          <cell r="K44">
            <v>473</v>
          </cell>
          <cell r="L44">
            <v>548</v>
          </cell>
          <cell r="M44">
            <v>470</v>
          </cell>
          <cell r="N44">
            <v>502</v>
          </cell>
          <cell r="O44">
            <v>425</v>
          </cell>
        </row>
        <row r="45">
          <cell r="C45">
            <v>761</v>
          </cell>
          <cell r="D45">
            <v>738</v>
          </cell>
          <cell r="E45">
            <v>729</v>
          </cell>
          <cell r="F45">
            <v>727</v>
          </cell>
          <cell r="G45">
            <v>753</v>
          </cell>
          <cell r="H45">
            <v>782</v>
          </cell>
          <cell r="I45">
            <v>774</v>
          </cell>
          <cell r="J45">
            <v>766</v>
          </cell>
          <cell r="K45">
            <v>740</v>
          </cell>
          <cell r="L45">
            <v>746</v>
          </cell>
          <cell r="M45">
            <v>695</v>
          </cell>
          <cell r="N45">
            <v>686</v>
          </cell>
          <cell r="O45">
            <v>638</v>
          </cell>
        </row>
        <row r="46">
          <cell r="C46">
            <v>2507</v>
          </cell>
          <cell r="D46">
            <v>2460</v>
          </cell>
          <cell r="E46">
            <v>2472</v>
          </cell>
          <cell r="F46">
            <v>2555</v>
          </cell>
          <cell r="G46">
            <v>2524</v>
          </cell>
          <cell r="H46">
            <v>2538</v>
          </cell>
          <cell r="I46">
            <v>2390</v>
          </cell>
          <cell r="J46">
            <v>2271</v>
          </cell>
          <cell r="K46">
            <v>2196</v>
          </cell>
          <cell r="L46">
            <v>2812</v>
          </cell>
          <cell r="M46">
            <v>2719</v>
          </cell>
          <cell r="N46">
            <v>2720</v>
          </cell>
          <cell r="O46">
            <v>2258</v>
          </cell>
        </row>
        <row r="47">
          <cell r="C47">
            <v>439</v>
          </cell>
          <cell r="D47">
            <v>456</v>
          </cell>
          <cell r="E47">
            <v>442</v>
          </cell>
          <cell r="F47">
            <v>445</v>
          </cell>
          <cell r="G47">
            <v>483</v>
          </cell>
          <cell r="H47">
            <v>461</v>
          </cell>
          <cell r="I47">
            <v>458</v>
          </cell>
          <cell r="J47">
            <v>426</v>
          </cell>
          <cell r="K47">
            <v>417</v>
          </cell>
          <cell r="L47">
            <v>473</v>
          </cell>
          <cell r="M47">
            <v>466</v>
          </cell>
          <cell r="N47">
            <v>449</v>
          </cell>
          <cell r="O47">
            <v>421</v>
          </cell>
        </row>
        <row r="48">
          <cell r="C48">
            <v>3995</v>
          </cell>
          <cell r="D48">
            <v>4035</v>
          </cell>
          <cell r="E48">
            <v>4073</v>
          </cell>
          <cell r="F48">
            <v>4048</v>
          </cell>
          <cell r="G48">
            <v>4265</v>
          </cell>
          <cell r="H48">
            <v>4397</v>
          </cell>
          <cell r="I48">
            <v>4268</v>
          </cell>
          <cell r="J48">
            <v>4133</v>
          </cell>
          <cell r="K48">
            <v>3986</v>
          </cell>
          <cell r="L48">
            <v>4361</v>
          </cell>
          <cell r="M48">
            <v>4334</v>
          </cell>
          <cell r="N48">
            <v>4104</v>
          </cell>
          <cell r="O48">
            <v>3921</v>
          </cell>
        </row>
        <row r="49">
          <cell r="C49">
            <v>552</v>
          </cell>
          <cell r="D49">
            <v>566</v>
          </cell>
          <cell r="E49">
            <v>575</v>
          </cell>
          <cell r="F49">
            <v>529</v>
          </cell>
          <cell r="G49">
            <v>646</v>
          </cell>
          <cell r="H49">
            <v>642</v>
          </cell>
          <cell r="I49">
            <v>652</v>
          </cell>
          <cell r="J49">
            <v>670</v>
          </cell>
          <cell r="K49">
            <v>634</v>
          </cell>
          <cell r="L49">
            <v>710</v>
          </cell>
          <cell r="M49">
            <v>677</v>
          </cell>
          <cell r="N49">
            <v>680</v>
          </cell>
          <cell r="O49">
            <v>645</v>
          </cell>
        </row>
        <row r="50">
          <cell r="C50">
            <v>2230</v>
          </cell>
          <cell r="D50">
            <v>2364</v>
          </cell>
          <cell r="E50">
            <v>2356</v>
          </cell>
          <cell r="F50">
            <v>2394</v>
          </cell>
          <cell r="G50">
            <v>2478</v>
          </cell>
          <cell r="H50">
            <v>2412</v>
          </cell>
          <cell r="I50">
            <v>2473</v>
          </cell>
          <cell r="J50">
            <v>2479</v>
          </cell>
          <cell r="K50">
            <v>2373</v>
          </cell>
          <cell r="L50">
            <v>2563</v>
          </cell>
          <cell r="M50">
            <v>2461</v>
          </cell>
          <cell r="N50">
            <v>2314</v>
          </cell>
          <cell r="O50">
            <v>2256</v>
          </cell>
        </row>
        <row r="51">
          <cell r="C51">
            <v>117</v>
          </cell>
          <cell r="D51">
            <v>151</v>
          </cell>
          <cell r="E51">
            <v>113</v>
          </cell>
          <cell r="F51">
            <v>122</v>
          </cell>
          <cell r="G51">
            <v>125</v>
          </cell>
          <cell r="H51">
            <v>129</v>
          </cell>
          <cell r="I51">
            <v>128</v>
          </cell>
          <cell r="J51">
            <v>153</v>
          </cell>
          <cell r="K51">
            <v>138</v>
          </cell>
          <cell r="L51">
            <v>108</v>
          </cell>
          <cell r="M51">
            <v>114</v>
          </cell>
          <cell r="N51">
            <v>146</v>
          </cell>
          <cell r="O51">
            <v>121</v>
          </cell>
        </row>
        <row r="52">
          <cell r="C52">
            <v>86</v>
          </cell>
          <cell r="D52">
            <v>81</v>
          </cell>
          <cell r="E52">
            <v>81</v>
          </cell>
          <cell r="F52">
            <v>87</v>
          </cell>
          <cell r="G52">
            <v>63</v>
          </cell>
          <cell r="H52">
            <v>87</v>
          </cell>
          <cell r="I52">
            <v>83</v>
          </cell>
          <cell r="J52">
            <v>88</v>
          </cell>
          <cell r="K52">
            <v>100</v>
          </cell>
          <cell r="L52">
            <v>102</v>
          </cell>
          <cell r="M52">
            <v>97</v>
          </cell>
          <cell r="N52">
            <v>94</v>
          </cell>
          <cell r="O52">
            <v>72</v>
          </cell>
        </row>
        <row r="53">
          <cell r="C53">
            <v>515</v>
          </cell>
          <cell r="D53">
            <v>513</v>
          </cell>
          <cell r="E53">
            <v>534</v>
          </cell>
          <cell r="F53">
            <v>547</v>
          </cell>
          <cell r="G53">
            <v>553</v>
          </cell>
          <cell r="H53">
            <v>585</v>
          </cell>
          <cell r="I53">
            <v>598</v>
          </cell>
          <cell r="J53">
            <v>597</v>
          </cell>
          <cell r="K53">
            <v>559</v>
          </cell>
          <cell r="L53">
            <v>614</v>
          </cell>
          <cell r="M53">
            <v>617</v>
          </cell>
          <cell r="N53">
            <v>611</v>
          </cell>
          <cell r="O53">
            <v>538</v>
          </cell>
        </row>
        <row r="54">
          <cell r="C54">
            <v>159</v>
          </cell>
          <cell r="D54">
            <v>206</v>
          </cell>
          <cell r="E54">
            <v>231</v>
          </cell>
          <cell r="F54">
            <v>250</v>
          </cell>
          <cell r="G54">
            <v>208</v>
          </cell>
          <cell r="H54">
            <v>251</v>
          </cell>
          <cell r="I54">
            <v>257</v>
          </cell>
          <cell r="J54">
            <v>226</v>
          </cell>
          <cell r="K54">
            <v>227</v>
          </cell>
          <cell r="L54">
            <v>247</v>
          </cell>
          <cell r="M54">
            <v>234</v>
          </cell>
          <cell r="N54">
            <v>204</v>
          </cell>
          <cell r="O54">
            <v>225</v>
          </cell>
        </row>
        <row r="55">
          <cell r="C55">
            <v>5186</v>
          </cell>
          <cell r="D55">
            <v>5253</v>
          </cell>
          <cell r="E55">
            <v>5062</v>
          </cell>
          <cell r="F55">
            <v>5248</v>
          </cell>
          <cell r="G55">
            <v>5569</v>
          </cell>
          <cell r="H55">
            <v>5731</v>
          </cell>
          <cell r="I55">
            <v>5451</v>
          </cell>
          <cell r="J55">
            <v>5517</v>
          </cell>
          <cell r="K55">
            <v>5575</v>
          </cell>
          <cell r="L55">
            <v>5880</v>
          </cell>
          <cell r="M55">
            <v>6009</v>
          </cell>
          <cell r="N55">
            <v>5647</v>
          </cell>
          <cell r="O55">
            <v>5426</v>
          </cell>
        </row>
        <row r="56">
          <cell r="C56">
            <v>182</v>
          </cell>
          <cell r="D56">
            <v>194</v>
          </cell>
          <cell r="E56">
            <v>209</v>
          </cell>
          <cell r="F56">
            <v>201</v>
          </cell>
          <cell r="G56">
            <v>233</v>
          </cell>
          <cell r="H56">
            <v>207</v>
          </cell>
          <cell r="I56">
            <v>187</v>
          </cell>
          <cell r="J56">
            <v>185</v>
          </cell>
          <cell r="K56">
            <v>177</v>
          </cell>
          <cell r="L56">
            <v>173</v>
          </cell>
          <cell r="M56">
            <v>136</v>
          </cell>
          <cell r="N56">
            <v>142</v>
          </cell>
          <cell r="O56">
            <v>132</v>
          </cell>
        </row>
        <row r="57">
          <cell r="C57">
            <v>172</v>
          </cell>
          <cell r="D57">
            <v>193</v>
          </cell>
          <cell r="E57">
            <v>201</v>
          </cell>
          <cell r="F57">
            <v>192</v>
          </cell>
          <cell r="G57">
            <v>219</v>
          </cell>
          <cell r="H57">
            <v>227</v>
          </cell>
          <cell r="I57">
            <v>248</v>
          </cell>
          <cell r="J57">
            <v>220</v>
          </cell>
          <cell r="K57">
            <v>199</v>
          </cell>
          <cell r="L57">
            <v>205</v>
          </cell>
          <cell r="M57">
            <v>264</v>
          </cell>
          <cell r="N57">
            <v>238</v>
          </cell>
          <cell r="O57">
            <v>236</v>
          </cell>
        </row>
        <row r="58">
          <cell r="C58">
            <v>40</v>
          </cell>
          <cell r="D58">
            <v>42</v>
          </cell>
          <cell r="E58">
            <v>52</v>
          </cell>
          <cell r="F58">
            <v>65</v>
          </cell>
          <cell r="G58">
            <v>70</v>
          </cell>
          <cell r="H58">
            <v>41</v>
          </cell>
          <cell r="I58">
            <v>59</v>
          </cell>
          <cell r="J58">
            <v>46</v>
          </cell>
          <cell r="K58">
            <v>54</v>
          </cell>
          <cell r="L58">
            <v>73</v>
          </cell>
          <cell r="M58">
            <v>89</v>
          </cell>
          <cell r="N58">
            <v>91</v>
          </cell>
          <cell r="O58">
            <v>83</v>
          </cell>
        </row>
        <row r="59">
          <cell r="C59">
            <v>1489</v>
          </cell>
          <cell r="D59">
            <v>1589</v>
          </cell>
          <cell r="E59">
            <v>1581</v>
          </cell>
          <cell r="F59">
            <v>1561</v>
          </cell>
          <cell r="G59">
            <v>1682</v>
          </cell>
          <cell r="H59">
            <v>1638</v>
          </cell>
          <cell r="I59">
            <v>1693</v>
          </cell>
          <cell r="J59">
            <v>1591</v>
          </cell>
          <cell r="K59">
            <v>1473</v>
          </cell>
          <cell r="L59">
            <v>1605</v>
          </cell>
          <cell r="M59">
            <v>1557</v>
          </cell>
          <cell r="N59">
            <v>1434</v>
          </cell>
          <cell r="O59">
            <v>1467</v>
          </cell>
        </row>
        <row r="60">
          <cell r="C60">
            <v>523</v>
          </cell>
          <cell r="D60">
            <v>586</v>
          </cell>
          <cell r="E60">
            <v>520</v>
          </cell>
          <cell r="F60">
            <v>520</v>
          </cell>
          <cell r="G60">
            <v>517</v>
          </cell>
          <cell r="H60">
            <v>537</v>
          </cell>
          <cell r="I60">
            <v>586</v>
          </cell>
          <cell r="J60">
            <v>551</v>
          </cell>
          <cell r="K60">
            <v>512</v>
          </cell>
          <cell r="L60">
            <v>608</v>
          </cell>
          <cell r="M60">
            <v>559</v>
          </cell>
          <cell r="N60">
            <v>570</v>
          </cell>
          <cell r="O60">
            <v>550</v>
          </cell>
        </row>
        <row r="61">
          <cell r="C61">
            <v>913</v>
          </cell>
          <cell r="D61">
            <v>1002</v>
          </cell>
          <cell r="E61">
            <v>972</v>
          </cell>
          <cell r="F61">
            <v>998</v>
          </cell>
          <cell r="G61">
            <v>1027</v>
          </cell>
          <cell r="H61">
            <v>1104</v>
          </cell>
          <cell r="I61">
            <v>1071</v>
          </cell>
          <cell r="J61">
            <v>1037</v>
          </cell>
          <cell r="K61">
            <v>1026</v>
          </cell>
          <cell r="L61">
            <v>1076</v>
          </cell>
          <cell r="M61">
            <v>1134</v>
          </cell>
          <cell r="N61">
            <v>1008</v>
          </cell>
          <cell r="O61">
            <v>1008</v>
          </cell>
        </row>
        <row r="62">
          <cell r="C62">
            <v>203</v>
          </cell>
          <cell r="D62">
            <v>187</v>
          </cell>
          <cell r="E62">
            <v>198</v>
          </cell>
          <cell r="F62">
            <v>200</v>
          </cell>
          <cell r="G62">
            <v>218</v>
          </cell>
          <cell r="H62">
            <v>216</v>
          </cell>
          <cell r="I62">
            <v>218</v>
          </cell>
          <cell r="J62">
            <v>224</v>
          </cell>
          <cell r="K62">
            <v>219</v>
          </cell>
          <cell r="L62">
            <v>268</v>
          </cell>
          <cell r="M62">
            <v>228</v>
          </cell>
          <cell r="N62">
            <v>181</v>
          </cell>
          <cell r="O62">
            <v>179</v>
          </cell>
        </row>
        <row r="63">
          <cell r="C63">
            <v>771</v>
          </cell>
          <cell r="D63">
            <v>779</v>
          </cell>
          <cell r="E63">
            <v>749</v>
          </cell>
          <cell r="F63">
            <v>681</v>
          </cell>
          <cell r="G63">
            <v>719</v>
          </cell>
          <cell r="H63">
            <v>680</v>
          </cell>
          <cell r="I63">
            <v>747</v>
          </cell>
          <cell r="J63">
            <v>670</v>
          </cell>
          <cell r="K63">
            <v>632</v>
          </cell>
          <cell r="L63">
            <v>690</v>
          </cell>
          <cell r="M63">
            <v>572</v>
          </cell>
          <cell r="N63">
            <v>569</v>
          </cell>
          <cell r="O63">
            <v>535</v>
          </cell>
        </row>
        <row r="64">
          <cell r="C64">
            <v>58</v>
          </cell>
          <cell r="D64">
            <v>47</v>
          </cell>
          <cell r="E64">
            <v>35</v>
          </cell>
          <cell r="F64">
            <v>48</v>
          </cell>
          <cell r="G64">
            <v>51</v>
          </cell>
          <cell r="H64">
            <v>43</v>
          </cell>
          <cell r="I64">
            <v>53</v>
          </cell>
          <cell r="J64">
            <v>48</v>
          </cell>
          <cell r="K64">
            <v>41</v>
          </cell>
          <cell r="L64">
            <v>27</v>
          </cell>
          <cell r="M64">
            <v>37</v>
          </cell>
          <cell r="N64">
            <v>48</v>
          </cell>
          <cell r="O64">
            <v>47</v>
          </cell>
        </row>
        <row r="65">
          <cell r="C65">
            <v>1280</v>
          </cell>
          <cell r="D65">
            <v>1392</v>
          </cell>
          <cell r="E65">
            <v>1386</v>
          </cell>
          <cell r="F65">
            <v>1439</v>
          </cell>
          <cell r="G65">
            <v>1434</v>
          </cell>
          <cell r="H65">
            <v>1538</v>
          </cell>
          <cell r="I65">
            <v>1602</v>
          </cell>
          <cell r="J65">
            <v>1641</v>
          </cell>
          <cell r="K65">
            <v>1604</v>
          </cell>
          <cell r="L65">
            <v>1687</v>
          </cell>
          <cell r="M65">
            <v>1808</v>
          </cell>
          <cell r="N65">
            <v>1776</v>
          </cell>
          <cell r="O65">
            <v>1696</v>
          </cell>
        </row>
        <row r="66">
          <cell r="C66">
            <v>433</v>
          </cell>
          <cell r="D66">
            <v>412</v>
          </cell>
          <cell r="E66">
            <v>470</v>
          </cell>
          <cell r="F66">
            <v>387</v>
          </cell>
          <cell r="G66">
            <v>467</v>
          </cell>
          <cell r="H66">
            <v>424</v>
          </cell>
          <cell r="I66">
            <v>518</v>
          </cell>
          <cell r="J66">
            <v>499</v>
          </cell>
          <cell r="K66">
            <v>484</v>
          </cell>
          <cell r="L66">
            <v>482</v>
          </cell>
          <cell r="M66">
            <v>484</v>
          </cell>
          <cell r="N66">
            <v>424</v>
          </cell>
          <cell r="O66">
            <v>507</v>
          </cell>
        </row>
        <row r="67">
          <cell r="C67">
            <v>252</v>
          </cell>
          <cell r="D67">
            <v>262</v>
          </cell>
          <cell r="E67">
            <v>282</v>
          </cell>
          <cell r="F67">
            <v>295</v>
          </cell>
          <cell r="G67">
            <v>285</v>
          </cell>
          <cell r="H67">
            <v>280</v>
          </cell>
          <cell r="I67">
            <v>293</v>
          </cell>
          <cell r="J67">
            <v>240</v>
          </cell>
          <cell r="K67">
            <v>266</v>
          </cell>
          <cell r="L67">
            <v>272</v>
          </cell>
          <cell r="M67">
            <v>309</v>
          </cell>
          <cell r="N67">
            <v>284</v>
          </cell>
          <cell r="O67">
            <v>295</v>
          </cell>
        </row>
        <row r="68">
          <cell r="C68">
            <v>2449</v>
          </cell>
          <cell r="D68">
            <v>2684</v>
          </cell>
          <cell r="E68">
            <v>2583</v>
          </cell>
          <cell r="F68">
            <v>2644</v>
          </cell>
          <cell r="G68">
            <v>2858</v>
          </cell>
          <cell r="H68">
            <v>2864</v>
          </cell>
          <cell r="I68">
            <v>2959</v>
          </cell>
          <cell r="J68">
            <v>2978</v>
          </cell>
          <cell r="K68">
            <v>2916</v>
          </cell>
          <cell r="L68">
            <v>2970</v>
          </cell>
          <cell r="M68">
            <v>3031</v>
          </cell>
          <cell r="N68">
            <v>2813</v>
          </cell>
          <cell r="O68">
            <v>2743</v>
          </cell>
        </row>
        <row r="69">
          <cell r="C69">
            <v>74</v>
          </cell>
          <cell r="D69">
            <v>75</v>
          </cell>
          <cell r="E69">
            <v>85</v>
          </cell>
          <cell r="F69">
            <v>88</v>
          </cell>
          <cell r="G69">
            <v>85</v>
          </cell>
          <cell r="H69">
            <v>76</v>
          </cell>
          <cell r="I69">
            <v>91</v>
          </cell>
          <cell r="J69">
            <v>65</v>
          </cell>
          <cell r="K69">
            <v>86</v>
          </cell>
          <cell r="L69">
            <v>78</v>
          </cell>
          <cell r="M69">
            <v>93</v>
          </cell>
          <cell r="N69">
            <v>76</v>
          </cell>
          <cell r="O69">
            <v>64</v>
          </cell>
        </row>
        <row r="70">
          <cell r="C70">
            <v>757</v>
          </cell>
          <cell r="D70">
            <v>707</v>
          </cell>
          <cell r="E70">
            <v>752</v>
          </cell>
          <cell r="F70">
            <v>807</v>
          </cell>
          <cell r="G70">
            <v>748</v>
          </cell>
          <cell r="H70">
            <v>854</v>
          </cell>
          <cell r="I70">
            <v>791</v>
          </cell>
          <cell r="J70">
            <v>733</v>
          </cell>
          <cell r="K70">
            <v>774</v>
          </cell>
          <cell r="L70">
            <v>771</v>
          </cell>
          <cell r="M70">
            <v>814</v>
          </cell>
          <cell r="N70">
            <v>709</v>
          </cell>
          <cell r="O70">
            <v>651</v>
          </cell>
        </row>
        <row r="71">
          <cell r="C71">
            <v>601</v>
          </cell>
          <cell r="D71">
            <v>672</v>
          </cell>
          <cell r="E71">
            <v>671</v>
          </cell>
          <cell r="F71">
            <v>639</v>
          </cell>
          <cell r="G71">
            <v>677</v>
          </cell>
          <cell r="H71">
            <v>710</v>
          </cell>
          <cell r="I71">
            <v>674</v>
          </cell>
          <cell r="J71">
            <v>725</v>
          </cell>
          <cell r="K71">
            <v>643</v>
          </cell>
          <cell r="L71">
            <v>653</v>
          </cell>
          <cell r="M71">
            <v>630</v>
          </cell>
          <cell r="N71">
            <v>600</v>
          </cell>
          <cell r="O71">
            <v>611</v>
          </cell>
        </row>
        <row r="72">
          <cell r="C72">
            <v>843</v>
          </cell>
          <cell r="D72">
            <v>871</v>
          </cell>
          <cell r="E72">
            <v>798</v>
          </cell>
          <cell r="F72">
            <v>829</v>
          </cell>
          <cell r="G72">
            <v>920</v>
          </cell>
          <cell r="H72">
            <v>880</v>
          </cell>
          <cell r="I72">
            <v>895</v>
          </cell>
          <cell r="J72">
            <v>900</v>
          </cell>
          <cell r="K72">
            <v>903</v>
          </cell>
          <cell r="L72">
            <v>920</v>
          </cell>
          <cell r="M72">
            <v>933</v>
          </cell>
          <cell r="N72">
            <v>882</v>
          </cell>
          <cell r="O72">
            <v>869</v>
          </cell>
        </row>
        <row r="73">
          <cell r="C73">
            <v>388</v>
          </cell>
          <cell r="D73">
            <v>332</v>
          </cell>
          <cell r="E73">
            <v>304</v>
          </cell>
          <cell r="F73">
            <v>321</v>
          </cell>
          <cell r="G73">
            <v>369</v>
          </cell>
          <cell r="H73">
            <v>340</v>
          </cell>
          <cell r="I73">
            <v>371</v>
          </cell>
          <cell r="J73">
            <v>351</v>
          </cell>
          <cell r="K73">
            <v>317</v>
          </cell>
          <cell r="L73">
            <v>353</v>
          </cell>
          <cell r="M73">
            <v>340</v>
          </cell>
          <cell r="N73">
            <v>304</v>
          </cell>
          <cell r="O73">
            <v>343</v>
          </cell>
        </row>
        <row r="74">
          <cell r="C74">
            <v>179</v>
          </cell>
          <cell r="D74">
            <v>171</v>
          </cell>
          <cell r="E74">
            <v>183</v>
          </cell>
          <cell r="F74">
            <v>153</v>
          </cell>
          <cell r="G74">
            <v>155</v>
          </cell>
          <cell r="H74">
            <v>165</v>
          </cell>
          <cell r="I74">
            <v>158</v>
          </cell>
          <cell r="J74">
            <v>158</v>
          </cell>
          <cell r="K74">
            <v>169</v>
          </cell>
          <cell r="L74">
            <v>193</v>
          </cell>
          <cell r="M74">
            <v>210</v>
          </cell>
          <cell r="N74">
            <v>186</v>
          </cell>
          <cell r="O74">
            <v>206</v>
          </cell>
        </row>
        <row r="75">
          <cell r="C75">
            <v>220</v>
          </cell>
          <cell r="D75">
            <v>236</v>
          </cell>
          <cell r="E75">
            <v>241</v>
          </cell>
          <cell r="F75">
            <v>259</v>
          </cell>
          <cell r="G75">
            <v>275</v>
          </cell>
          <cell r="H75">
            <v>272</v>
          </cell>
          <cell r="I75">
            <v>213</v>
          </cell>
          <cell r="J75">
            <v>233</v>
          </cell>
          <cell r="K75">
            <v>196</v>
          </cell>
          <cell r="L75">
            <v>253</v>
          </cell>
          <cell r="M75">
            <v>207</v>
          </cell>
          <cell r="N75">
            <v>175</v>
          </cell>
          <cell r="O75">
            <v>186</v>
          </cell>
        </row>
        <row r="76">
          <cell r="C76">
            <v>416</v>
          </cell>
          <cell r="D76">
            <v>401</v>
          </cell>
          <cell r="E76">
            <v>439</v>
          </cell>
          <cell r="F76">
            <v>469</v>
          </cell>
          <cell r="G76">
            <v>480</v>
          </cell>
          <cell r="H76">
            <v>504</v>
          </cell>
          <cell r="I76">
            <v>449</v>
          </cell>
          <cell r="J76">
            <v>540</v>
          </cell>
          <cell r="K76">
            <v>467</v>
          </cell>
          <cell r="L76">
            <v>392</v>
          </cell>
          <cell r="M76">
            <v>477</v>
          </cell>
          <cell r="N76">
            <v>457</v>
          </cell>
          <cell r="O76">
            <v>454</v>
          </cell>
        </row>
        <row r="77">
          <cell r="C77">
            <v>11024</v>
          </cell>
          <cell r="D77">
            <v>11395</v>
          </cell>
          <cell r="E77">
            <v>11328</v>
          </cell>
          <cell r="F77">
            <v>11640</v>
          </cell>
          <cell r="G77">
            <v>12065</v>
          </cell>
          <cell r="H77">
            <v>12030</v>
          </cell>
          <cell r="I77">
            <v>11535</v>
          </cell>
          <cell r="J77">
            <v>11264</v>
          </cell>
          <cell r="K77">
            <v>11206</v>
          </cell>
          <cell r="L77">
            <v>12035</v>
          </cell>
          <cell r="M77">
            <v>11678</v>
          </cell>
          <cell r="N77">
            <v>10139</v>
          </cell>
          <cell r="O77">
            <v>10465</v>
          </cell>
        </row>
        <row r="78">
          <cell r="C78">
            <v>124</v>
          </cell>
          <cell r="D78">
            <v>144</v>
          </cell>
          <cell r="E78">
            <v>113</v>
          </cell>
          <cell r="F78">
            <v>128</v>
          </cell>
          <cell r="G78">
            <v>143</v>
          </cell>
          <cell r="H78">
            <v>143</v>
          </cell>
          <cell r="I78">
            <v>146</v>
          </cell>
          <cell r="J78">
            <v>132</v>
          </cell>
          <cell r="K78">
            <v>140</v>
          </cell>
          <cell r="L78">
            <v>159</v>
          </cell>
          <cell r="M78">
            <v>162</v>
          </cell>
          <cell r="N78">
            <v>182</v>
          </cell>
          <cell r="O78">
            <v>139</v>
          </cell>
        </row>
        <row r="79">
          <cell r="C79">
            <v>301</v>
          </cell>
          <cell r="D79">
            <v>316</v>
          </cell>
          <cell r="E79">
            <v>283</v>
          </cell>
          <cell r="F79">
            <v>276</v>
          </cell>
          <cell r="G79">
            <v>289</v>
          </cell>
          <cell r="H79">
            <v>321</v>
          </cell>
          <cell r="I79">
            <v>314</v>
          </cell>
          <cell r="J79">
            <v>271</v>
          </cell>
          <cell r="K79">
            <v>304</v>
          </cell>
          <cell r="L79">
            <v>258</v>
          </cell>
          <cell r="M79">
            <v>281</v>
          </cell>
          <cell r="N79">
            <v>304</v>
          </cell>
          <cell r="O79">
            <v>299</v>
          </cell>
        </row>
        <row r="80">
          <cell r="C80">
            <v>950</v>
          </cell>
          <cell r="D80">
            <v>908</v>
          </cell>
          <cell r="E80">
            <v>910</v>
          </cell>
          <cell r="F80">
            <v>922</v>
          </cell>
          <cell r="G80">
            <v>989</v>
          </cell>
          <cell r="H80">
            <v>980</v>
          </cell>
          <cell r="I80">
            <v>1030</v>
          </cell>
          <cell r="J80">
            <v>1015</v>
          </cell>
          <cell r="K80">
            <v>1002</v>
          </cell>
          <cell r="L80">
            <v>1026</v>
          </cell>
          <cell r="M80">
            <v>1071</v>
          </cell>
          <cell r="N80">
            <v>987</v>
          </cell>
          <cell r="O80">
            <v>992</v>
          </cell>
        </row>
        <row r="81">
          <cell r="C81">
            <v>1059</v>
          </cell>
          <cell r="D81">
            <v>1130</v>
          </cell>
          <cell r="E81">
            <v>1072</v>
          </cell>
          <cell r="F81">
            <v>1200</v>
          </cell>
          <cell r="G81">
            <v>1192</v>
          </cell>
          <cell r="H81">
            <v>1163</v>
          </cell>
          <cell r="I81">
            <v>1209</v>
          </cell>
          <cell r="J81">
            <v>1130</v>
          </cell>
          <cell r="K81">
            <v>1161</v>
          </cell>
          <cell r="L81">
            <v>1171</v>
          </cell>
          <cell r="M81">
            <v>1116</v>
          </cell>
          <cell r="N81">
            <v>1141</v>
          </cell>
          <cell r="O81">
            <v>1088</v>
          </cell>
        </row>
        <row r="82">
          <cell r="C82">
            <v>1885</v>
          </cell>
          <cell r="D82">
            <v>1914</v>
          </cell>
          <cell r="E82">
            <v>1961</v>
          </cell>
          <cell r="F82">
            <v>1911</v>
          </cell>
          <cell r="G82">
            <v>2053</v>
          </cell>
          <cell r="H82">
            <v>2041</v>
          </cell>
          <cell r="I82">
            <v>2097</v>
          </cell>
          <cell r="J82">
            <v>1862</v>
          </cell>
          <cell r="K82">
            <v>1947</v>
          </cell>
          <cell r="L82">
            <v>2218</v>
          </cell>
          <cell r="M82">
            <v>2065</v>
          </cell>
          <cell r="N82">
            <v>1932</v>
          </cell>
          <cell r="O82">
            <v>1908</v>
          </cell>
        </row>
        <row r="83">
          <cell r="C83">
            <v>104</v>
          </cell>
          <cell r="D83">
            <v>111</v>
          </cell>
          <cell r="E83">
            <v>150</v>
          </cell>
          <cell r="F83">
            <v>123</v>
          </cell>
          <cell r="G83">
            <v>117</v>
          </cell>
          <cell r="H83">
            <v>104</v>
          </cell>
          <cell r="I83">
            <v>130</v>
          </cell>
          <cell r="J83">
            <v>103</v>
          </cell>
          <cell r="K83">
            <v>117</v>
          </cell>
          <cell r="L83">
            <v>137</v>
          </cell>
          <cell r="M83">
            <v>115</v>
          </cell>
          <cell r="N83">
            <v>112</v>
          </cell>
          <cell r="O83">
            <v>110</v>
          </cell>
        </row>
        <row r="84">
          <cell r="C84">
            <v>2391</v>
          </cell>
          <cell r="D84">
            <v>2225</v>
          </cell>
          <cell r="E84">
            <v>2274</v>
          </cell>
          <cell r="F84">
            <v>2206</v>
          </cell>
          <cell r="G84">
            <v>2252</v>
          </cell>
          <cell r="H84">
            <v>2124</v>
          </cell>
          <cell r="I84">
            <v>2190</v>
          </cell>
          <cell r="J84">
            <v>2027</v>
          </cell>
          <cell r="K84">
            <v>1908</v>
          </cell>
          <cell r="L84">
            <v>1861</v>
          </cell>
          <cell r="M84">
            <v>1900</v>
          </cell>
          <cell r="N84">
            <v>1692</v>
          </cell>
          <cell r="O84">
            <v>1748</v>
          </cell>
        </row>
        <row r="85">
          <cell r="C85">
            <v>518</v>
          </cell>
          <cell r="D85">
            <v>511</v>
          </cell>
          <cell r="E85">
            <v>516</v>
          </cell>
          <cell r="F85">
            <v>560</v>
          </cell>
          <cell r="G85">
            <v>504</v>
          </cell>
          <cell r="H85">
            <v>570</v>
          </cell>
          <cell r="I85">
            <v>593</v>
          </cell>
          <cell r="J85">
            <v>611</v>
          </cell>
          <cell r="K85">
            <v>573</v>
          </cell>
          <cell r="L85">
            <v>607</v>
          </cell>
          <cell r="M85">
            <v>614</v>
          </cell>
          <cell r="N85">
            <v>609</v>
          </cell>
          <cell r="O85">
            <v>527</v>
          </cell>
        </row>
        <row r="86">
          <cell r="C86">
            <v>856</v>
          </cell>
          <cell r="D86">
            <v>826</v>
          </cell>
          <cell r="E86">
            <v>918</v>
          </cell>
          <cell r="F86">
            <v>911</v>
          </cell>
          <cell r="G86">
            <v>957</v>
          </cell>
          <cell r="H86">
            <v>1009</v>
          </cell>
          <cell r="I86">
            <v>992</v>
          </cell>
          <cell r="J86">
            <v>988</v>
          </cell>
          <cell r="K86">
            <v>956</v>
          </cell>
          <cell r="L86">
            <v>993</v>
          </cell>
          <cell r="M86">
            <v>1058</v>
          </cell>
          <cell r="N86">
            <v>947</v>
          </cell>
          <cell r="O86">
            <v>918</v>
          </cell>
        </row>
        <row r="87">
          <cell r="C87">
            <v>108</v>
          </cell>
          <cell r="D87">
            <v>79</v>
          </cell>
          <cell r="E87">
            <v>83</v>
          </cell>
          <cell r="F87">
            <v>87</v>
          </cell>
          <cell r="G87">
            <v>92</v>
          </cell>
          <cell r="H87">
            <v>122</v>
          </cell>
          <cell r="I87">
            <v>87</v>
          </cell>
          <cell r="J87">
            <v>104</v>
          </cell>
          <cell r="K87">
            <v>109</v>
          </cell>
          <cell r="L87">
            <v>139</v>
          </cell>
          <cell r="M87">
            <v>117</v>
          </cell>
          <cell r="N87">
            <v>111</v>
          </cell>
          <cell r="O87">
            <v>85</v>
          </cell>
        </row>
        <row r="88">
          <cell r="C88">
            <v>429</v>
          </cell>
          <cell r="D88">
            <v>431</v>
          </cell>
          <cell r="E88">
            <v>416</v>
          </cell>
          <cell r="F88">
            <v>436</v>
          </cell>
          <cell r="G88">
            <v>472</v>
          </cell>
          <cell r="H88">
            <v>473</v>
          </cell>
          <cell r="I88">
            <v>487</v>
          </cell>
          <cell r="J88">
            <v>380</v>
          </cell>
          <cell r="K88">
            <v>356</v>
          </cell>
          <cell r="L88">
            <v>401</v>
          </cell>
          <cell r="M88">
            <v>441</v>
          </cell>
          <cell r="N88">
            <v>329</v>
          </cell>
          <cell r="O88">
            <v>367</v>
          </cell>
        </row>
        <row r="89">
          <cell r="C89">
            <v>606</v>
          </cell>
          <cell r="D89">
            <v>622</v>
          </cell>
          <cell r="E89">
            <v>688</v>
          </cell>
          <cell r="F89">
            <v>659</v>
          </cell>
          <cell r="G89">
            <v>649</v>
          </cell>
          <cell r="H89">
            <v>760</v>
          </cell>
          <cell r="I89">
            <v>754</v>
          </cell>
          <cell r="J89">
            <v>691</v>
          </cell>
          <cell r="K89">
            <v>730</v>
          </cell>
          <cell r="L89">
            <v>701</v>
          </cell>
          <cell r="M89">
            <v>814</v>
          </cell>
          <cell r="N89">
            <v>756</v>
          </cell>
          <cell r="O89">
            <v>782</v>
          </cell>
        </row>
        <row r="90">
          <cell r="C90">
            <v>140</v>
          </cell>
          <cell r="D90">
            <v>109</v>
          </cell>
          <cell r="E90">
            <v>110</v>
          </cell>
          <cell r="F90">
            <v>123</v>
          </cell>
          <cell r="G90">
            <v>139</v>
          </cell>
          <cell r="H90">
            <v>154</v>
          </cell>
          <cell r="I90">
            <v>162</v>
          </cell>
          <cell r="J90">
            <v>106</v>
          </cell>
          <cell r="K90">
            <v>119</v>
          </cell>
          <cell r="L90">
            <v>130</v>
          </cell>
          <cell r="M90">
            <v>81</v>
          </cell>
          <cell r="N90">
            <v>149</v>
          </cell>
          <cell r="O90">
            <v>103</v>
          </cell>
        </row>
        <row r="91">
          <cell r="C91">
            <v>344</v>
          </cell>
          <cell r="D91">
            <v>354</v>
          </cell>
          <cell r="E91">
            <v>335</v>
          </cell>
          <cell r="F91">
            <v>365</v>
          </cell>
          <cell r="G91">
            <v>401</v>
          </cell>
          <cell r="H91">
            <v>338</v>
          </cell>
          <cell r="I91">
            <v>311</v>
          </cell>
          <cell r="J91">
            <v>314</v>
          </cell>
          <cell r="K91">
            <v>303</v>
          </cell>
          <cell r="L91">
            <v>324</v>
          </cell>
          <cell r="M91">
            <v>345</v>
          </cell>
          <cell r="N91">
            <v>342</v>
          </cell>
          <cell r="O91">
            <v>290</v>
          </cell>
        </row>
        <row r="92">
          <cell r="C92">
            <v>1674</v>
          </cell>
          <cell r="D92">
            <v>1772</v>
          </cell>
          <cell r="E92">
            <v>1713</v>
          </cell>
          <cell r="F92">
            <v>1788</v>
          </cell>
          <cell r="G92">
            <v>1897</v>
          </cell>
          <cell r="H92">
            <v>1874</v>
          </cell>
          <cell r="I92">
            <v>1820</v>
          </cell>
          <cell r="J92">
            <v>1783</v>
          </cell>
          <cell r="K92">
            <v>1764</v>
          </cell>
          <cell r="L92">
            <v>1956</v>
          </cell>
          <cell r="M92">
            <v>1905</v>
          </cell>
          <cell r="N92">
            <v>1780</v>
          </cell>
          <cell r="O92">
            <v>1723</v>
          </cell>
        </row>
        <row r="93">
          <cell r="C93">
            <v>149</v>
          </cell>
          <cell r="D93">
            <v>162</v>
          </cell>
          <cell r="E93">
            <v>137</v>
          </cell>
          <cell r="F93">
            <v>154</v>
          </cell>
          <cell r="G93">
            <v>155</v>
          </cell>
          <cell r="H93">
            <v>188</v>
          </cell>
          <cell r="I93">
            <v>154</v>
          </cell>
          <cell r="J93">
            <v>161</v>
          </cell>
          <cell r="K93">
            <v>181</v>
          </cell>
          <cell r="L93">
            <v>161</v>
          </cell>
          <cell r="M93">
            <v>188</v>
          </cell>
          <cell r="N93">
            <v>180</v>
          </cell>
          <cell r="O93">
            <v>154</v>
          </cell>
        </row>
        <row r="94">
          <cell r="C94">
            <v>1136</v>
          </cell>
          <cell r="D94">
            <v>1173</v>
          </cell>
          <cell r="E94">
            <v>1120</v>
          </cell>
          <cell r="F94">
            <v>1200</v>
          </cell>
          <cell r="G94">
            <v>1211</v>
          </cell>
          <cell r="H94">
            <v>1253</v>
          </cell>
          <cell r="I94">
            <v>1272</v>
          </cell>
          <cell r="J94">
            <v>1254</v>
          </cell>
          <cell r="K94">
            <v>1217</v>
          </cell>
          <cell r="L94">
            <v>1265</v>
          </cell>
          <cell r="M94">
            <v>1386</v>
          </cell>
          <cell r="N94">
            <v>1255</v>
          </cell>
          <cell r="O94">
            <v>1210</v>
          </cell>
        </row>
        <row r="95">
          <cell r="C95">
            <v>365</v>
          </cell>
          <cell r="D95">
            <v>335</v>
          </cell>
          <cell r="E95">
            <v>379</v>
          </cell>
          <cell r="F95">
            <v>354</v>
          </cell>
          <cell r="G95">
            <v>344</v>
          </cell>
          <cell r="H95">
            <v>368</v>
          </cell>
          <cell r="I95">
            <v>360</v>
          </cell>
          <cell r="J95">
            <v>346</v>
          </cell>
          <cell r="K95">
            <v>342</v>
          </cell>
          <cell r="L95">
            <v>344</v>
          </cell>
          <cell r="M95">
            <v>331</v>
          </cell>
          <cell r="N95">
            <v>330</v>
          </cell>
          <cell r="O95">
            <v>294</v>
          </cell>
        </row>
        <row r="96">
          <cell r="C96">
            <v>487</v>
          </cell>
          <cell r="D96">
            <v>502</v>
          </cell>
          <cell r="E96">
            <v>565</v>
          </cell>
          <cell r="F96">
            <v>494</v>
          </cell>
          <cell r="G96">
            <v>589</v>
          </cell>
          <cell r="H96">
            <v>545</v>
          </cell>
          <cell r="I96">
            <v>620</v>
          </cell>
          <cell r="J96">
            <v>606</v>
          </cell>
          <cell r="K96">
            <v>535</v>
          </cell>
          <cell r="L96">
            <v>568</v>
          </cell>
          <cell r="M96">
            <v>563</v>
          </cell>
          <cell r="N96">
            <v>512</v>
          </cell>
          <cell r="O96">
            <v>514</v>
          </cell>
        </row>
        <row r="97">
          <cell r="C97">
            <v>1748</v>
          </cell>
          <cell r="D97">
            <v>1678</v>
          </cell>
          <cell r="E97">
            <v>1676</v>
          </cell>
          <cell r="F97">
            <v>1687</v>
          </cell>
          <cell r="G97">
            <v>1800</v>
          </cell>
          <cell r="H97">
            <v>1823</v>
          </cell>
          <cell r="I97">
            <v>1721</v>
          </cell>
          <cell r="J97">
            <v>1714</v>
          </cell>
          <cell r="K97">
            <v>1616</v>
          </cell>
          <cell r="L97">
            <v>1628</v>
          </cell>
          <cell r="M97">
            <v>1650</v>
          </cell>
          <cell r="N97">
            <v>1523</v>
          </cell>
          <cell r="O97">
            <v>1461</v>
          </cell>
        </row>
        <row r="98">
          <cell r="C98">
            <v>867</v>
          </cell>
          <cell r="D98">
            <v>856</v>
          </cell>
          <cell r="E98">
            <v>854</v>
          </cell>
          <cell r="F98">
            <v>852</v>
          </cell>
          <cell r="G98">
            <v>902</v>
          </cell>
          <cell r="H98">
            <v>935</v>
          </cell>
          <cell r="I98">
            <v>910</v>
          </cell>
          <cell r="J98">
            <v>879</v>
          </cell>
          <cell r="K98">
            <v>874</v>
          </cell>
          <cell r="L98">
            <v>935</v>
          </cell>
          <cell r="M98">
            <v>887</v>
          </cell>
          <cell r="N98">
            <v>942</v>
          </cell>
          <cell r="O98">
            <v>923</v>
          </cell>
        </row>
        <row r="99">
          <cell r="C99">
            <v>1332</v>
          </cell>
          <cell r="D99">
            <v>1390</v>
          </cell>
          <cell r="E99">
            <v>1333</v>
          </cell>
          <cell r="F99">
            <v>1310</v>
          </cell>
          <cell r="G99">
            <v>1503</v>
          </cell>
          <cell r="H99">
            <v>1547</v>
          </cell>
          <cell r="I99">
            <v>1500</v>
          </cell>
          <cell r="J99">
            <v>1480</v>
          </cell>
          <cell r="K99">
            <v>1377</v>
          </cell>
          <cell r="L99">
            <v>1572</v>
          </cell>
          <cell r="M99">
            <v>1606</v>
          </cell>
          <cell r="N99">
            <v>1423</v>
          </cell>
          <cell r="O99">
            <v>1398</v>
          </cell>
        </row>
        <row r="100">
          <cell r="C100">
            <v>632</v>
          </cell>
          <cell r="D100">
            <v>613</v>
          </cell>
          <cell r="E100">
            <v>560</v>
          </cell>
          <cell r="F100">
            <v>533</v>
          </cell>
          <cell r="G100">
            <v>581</v>
          </cell>
          <cell r="H100">
            <v>624</v>
          </cell>
          <cell r="I100">
            <v>638</v>
          </cell>
          <cell r="J100">
            <v>547</v>
          </cell>
          <cell r="K100">
            <v>595</v>
          </cell>
          <cell r="L100">
            <v>688</v>
          </cell>
          <cell r="M100">
            <v>621</v>
          </cell>
          <cell r="N100">
            <v>632</v>
          </cell>
          <cell r="O100">
            <v>583</v>
          </cell>
        </row>
        <row r="101">
          <cell r="C101">
            <v>601</v>
          </cell>
          <cell r="D101">
            <v>627</v>
          </cell>
          <cell r="E101">
            <v>582</v>
          </cell>
          <cell r="F101">
            <v>591</v>
          </cell>
          <cell r="G101">
            <v>604</v>
          </cell>
          <cell r="H101">
            <v>617</v>
          </cell>
          <cell r="I101">
            <v>595</v>
          </cell>
          <cell r="J101">
            <v>643</v>
          </cell>
          <cell r="K101">
            <v>617</v>
          </cell>
          <cell r="L101">
            <v>653</v>
          </cell>
          <cell r="M101">
            <v>641</v>
          </cell>
          <cell r="N101">
            <v>620</v>
          </cell>
          <cell r="O101">
            <v>634</v>
          </cell>
        </row>
        <row r="102">
          <cell r="C102">
            <v>252</v>
          </cell>
          <cell r="D102">
            <v>275</v>
          </cell>
          <cell r="E102">
            <v>217</v>
          </cell>
          <cell r="F102">
            <v>213</v>
          </cell>
          <cell r="G102">
            <v>237</v>
          </cell>
          <cell r="H102">
            <v>247</v>
          </cell>
          <cell r="I102">
            <v>255</v>
          </cell>
          <cell r="J102">
            <v>228</v>
          </cell>
          <cell r="K102">
            <v>225</v>
          </cell>
          <cell r="L102">
            <v>224</v>
          </cell>
          <cell r="M102">
            <v>199</v>
          </cell>
          <cell r="N102">
            <v>204</v>
          </cell>
          <cell r="O102">
            <v>184</v>
          </cell>
        </row>
        <row r="103">
          <cell r="C103">
            <v>403</v>
          </cell>
          <cell r="D103">
            <v>449</v>
          </cell>
          <cell r="E103">
            <v>461</v>
          </cell>
          <cell r="F103">
            <v>435</v>
          </cell>
          <cell r="G103">
            <v>481</v>
          </cell>
          <cell r="H103">
            <v>486</v>
          </cell>
          <cell r="I103">
            <v>479</v>
          </cell>
          <cell r="J103">
            <v>461</v>
          </cell>
          <cell r="K103">
            <v>371</v>
          </cell>
          <cell r="L103">
            <v>377</v>
          </cell>
          <cell r="M103">
            <v>425</v>
          </cell>
          <cell r="N103">
            <v>400</v>
          </cell>
          <cell r="O103">
            <v>358</v>
          </cell>
        </row>
        <row r="104">
          <cell r="C104">
            <v>640</v>
          </cell>
          <cell r="D104">
            <v>619</v>
          </cell>
          <cell r="E104">
            <v>638</v>
          </cell>
          <cell r="F104">
            <v>671</v>
          </cell>
          <cell r="G104">
            <v>688</v>
          </cell>
          <cell r="H104">
            <v>676</v>
          </cell>
          <cell r="I104">
            <v>660</v>
          </cell>
          <cell r="J104">
            <v>642</v>
          </cell>
          <cell r="K104">
            <v>616</v>
          </cell>
          <cell r="L104">
            <v>627</v>
          </cell>
          <cell r="M104">
            <v>617</v>
          </cell>
          <cell r="N104">
            <v>613</v>
          </cell>
          <cell r="O104">
            <v>707</v>
          </cell>
        </row>
        <row r="105">
          <cell r="C105">
            <v>410</v>
          </cell>
          <cell r="D105">
            <v>411</v>
          </cell>
          <cell r="E105">
            <v>423</v>
          </cell>
          <cell r="F105">
            <v>410</v>
          </cell>
          <cell r="G105">
            <v>410</v>
          </cell>
          <cell r="H105">
            <v>443</v>
          </cell>
          <cell r="I105">
            <v>459</v>
          </cell>
          <cell r="J105">
            <v>468</v>
          </cell>
          <cell r="K105">
            <v>439</v>
          </cell>
          <cell r="L105">
            <v>479</v>
          </cell>
          <cell r="M105">
            <v>510</v>
          </cell>
          <cell r="N105">
            <v>509</v>
          </cell>
          <cell r="O105">
            <v>448</v>
          </cell>
        </row>
        <row r="106">
          <cell r="C106">
            <v>506</v>
          </cell>
          <cell r="D106">
            <v>506</v>
          </cell>
          <cell r="E106">
            <v>523</v>
          </cell>
          <cell r="F106">
            <v>543</v>
          </cell>
          <cell r="G106">
            <v>608</v>
          </cell>
          <cell r="H106">
            <v>635</v>
          </cell>
          <cell r="I106">
            <v>655</v>
          </cell>
          <cell r="J106">
            <v>579</v>
          </cell>
          <cell r="K106">
            <v>640</v>
          </cell>
          <cell r="L106">
            <v>596</v>
          </cell>
          <cell r="M106">
            <v>610</v>
          </cell>
          <cell r="N106">
            <v>646</v>
          </cell>
          <cell r="O106">
            <v>598</v>
          </cell>
        </row>
        <row r="107">
          <cell r="C107">
            <v>85</v>
          </cell>
          <cell r="D107">
            <v>90</v>
          </cell>
          <cell r="E107">
            <v>87</v>
          </cell>
          <cell r="F107">
            <v>94</v>
          </cell>
          <cell r="G107">
            <v>95</v>
          </cell>
          <cell r="H107">
            <v>87</v>
          </cell>
          <cell r="I107">
            <v>107</v>
          </cell>
          <cell r="J107">
            <v>96</v>
          </cell>
          <cell r="K107">
            <v>87</v>
          </cell>
          <cell r="L107">
            <v>80</v>
          </cell>
          <cell r="M107">
            <v>95</v>
          </cell>
          <cell r="N107">
            <v>100</v>
          </cell>
          <cell r="O107">
            <v>79</v>
          </cell>
        </row>
        <row r="108">
          <cell r="C108">
            <v>108</v>
          </cell>
          <cell r="D108">
            <v>107</v>
          </cell>
          <cell r="E108">
            <v>113</v>
          </cell>
          <cell r="F108">
            <v>126</v>
          </cell>
          <cell r="G108">
            <v>117</v>
          </cell>
          <cell r="H108">
            <v>146</v>
          </cell>
          <cell r="I108">
            <v>130</v>
          </cell>
          <cell r="J108">
            <v>138</v>
          </cell>
          <cell r="K108">
            <v>108</v>
          </cell>
          <cell r="L108">
            <v>142</v>
          </cell>
          <cell r="M108">
            <v>129</v>
          </cell>
          <cell r="N108">
            <v>124</v>
          </cell>
          <cell r="O108">
            <v>150</v>
          </cell>
        </row>
        <row r="109">
          <cell r="C109">
            <v>169</v>
          </cell>
          <cell r="D109">
            <v>131</v>
          </cell>
          <cell r="E109">
            <v>140</v>
          </cell>
          <cell r="F109">
            <v>140</v>
          </cell>
          <cell r="G109">
            <v>147</v>
          </cell>
          <cell r="H109">
            <v>161</v>
          </cell>
          <cell r="I109">
            <v>162</v>
          </cell>
          <cell r="J109">
            <v>147</v>
          </cell>
          <cell r="K109">
            <v>167</v>
          </cell>
          <cell r="L109">
            <v>173</v>
          </cell>
          <cell r="M109">
            <v>146</v>
          </cell>
          <cell r="N109">
            <v>147</v>
          </cell>
          <cell r="O109">
            <v>122</v>
          </cell>
        </row>
        <row r="110">
          <cell r="C110">
            <v>211</v>
          </cell>
          <cell r="D110">
            <v>207</v>
          </cell>
          <cell r="E110">
            <v>239</v>
          </cell>
          <cell r="F110">
            <v>249</v>
          </cell>
          <cell r="G110">
            <v>279</v>
          </cell>
          <cell r="H110">
            <v>239</v>
          </cell>
          <cell r="I110">
            <v>266</v>
          </cell>
          <cell r="J110">
            <v>272</v>
          </cell>
          <cell r="K110">
            <v>243</v>
          </cell>
          <cell r="L110">
            <v>305</v>
          </cell>
          <cell r="M110">
            <v>281</v>
          </cell>
          <cell r="N110">
            <v>279</v>
          </cell>
          <cell r="O110">
            <v>276</v>
          </cell>
        </row>
        <row r="111">
          <cell r="C111">
            <v>42</v>
          </cell>
          <cell r="D111">
            <v>37</v>
          </cell>
          <cell r="E111">
            <v>55</v>
          </cell>
          <cell r="F111">
            <v>41</v>
          </cell>
          <cell r="G111">
            <v>53</v>
          </cell>
          <cell r="H111">
            <v>57</v>
          </cell>
          <cell r="I111">
            <v>55</v>
          </cell>
          <cell r="J111">
            <v>61</v>
          </cell>
          <cell r="K111">
            <v>51</v>
          </cell>
          <cell r="L111">
            <v>60</v>
          </cell>
          <cell r="M111">
            <v>40</v>
          </cell>
          <cell r="N111">
            <v>41</v>
          </cell>
          <cell r="O111">
            <v>45</v>
          </cell>
        </row>
        <row r="112">
          <cell r="C112">
            <v>2514</v>
          </cell>
          <cell r="D112">
            <v>2660</v>
          </cell>
          <cell r="E112">
            <v>2740</v>
          </cell>
          <cell r="F112">
            <v>2932</v>
          </cell>
          <cell r="G112">
            <v>3103</v>
          </cell>
          <cell r="H112">
            <v>3080</v>
          </cell>
          <cell r="I112">
            <v>3291</v>
          </cell>
          <cell r="J112">
            <v>3281</v>
          </cell>
          <cell r="K112">
            <v>3458</v>
          </cell>
          <cell r="L112">
            <v>3712</v>
          </cell>
          <cell r="M112">
            <v>3647</v>
          </cell>
          <cell r="N112">
            <v>3481</v>
          </cell>
          <cell r="O112">
            <v>3403</v>
          </cell>
        </row>
        <row r="113">
          <cell r="C113">
            <v>468</v>
          </cell>
          <cell r="D113">
            <v>517</v>
          </cell>
          <cell r="E113">
            <v>457</v>
          </cell>
          <cell r="F113">
            <v>544</v>
          </cell>
          <cell r="G113">
            <v>518</v>
          </cell>
          <cell r="H113">
            <v>482</v>
          </cell>
          <cell r="I113">
            <v>411</v>
          </cell>
          <cell r="J113">
            <v>383</v>
          </cell>
          <cell r="K113">
            <v>349</v>
          </cell>
          <cell r="L113">
            <v>407</v>
          </cell>
          <cell r="M113">
            <v>362</v>
          </cell>
          <cell r="N113">
            <v>317</v>
          </cell>
          <cell r="O113">
            <v>324</v>
          </cell>
        </row>
        <row r="114">
          <cell r="C114">
            <v>11445</v>
          </cell>
          <cell r="D114">
            <v>11820</v>
          </cell>
          <cell r="E114">
            <v>12071</v>
          </cell>
          <cell r="F114">
            <v>12249</v>
          </cell>
          <cell r="G114">
            <v>12706</v>
          </cell>
          <cell r="H114">
            <v>12654</v>
          </cell>
          <cell r="I114">
            <v>12728</v>
          </cell>
          <cell r="J114">
            <v>12766</v>
          </cell>
          <cell r="K114">
            <v>12335</v>
          </cell>
          <cell r="L114">
            <v>13297</v>
          </cell>
          <cell r="M114">
            <v>12932</v>
          </cell>
          <cell r="N114">
            <v>12248</v>
          </cell>
          <cell r="O114">
            <v>11630</v>
          </cell>
        </row>
        <row r="115">
          <cell r="C115">
            <v>144</v>
          </cell>
          <cell r="D115">
            <v>126</v>
          </cell>
          <cell r="E115">
            <v>125</v>
          </cell>
          <cell r="F115">
            <v>177</v>
          </cell>
          <cell r="G115">
            <v>141</v>
          </cell>
          <cell r="H115">
            <v>145</v>
          </cell>
          <cell r="I115">
            <v>150</v>
          </cell>
          <cell r="J115">
            <v>145</v>
          </cell>
          <cell r="K115">
            <v>148</v>
          </cell>
          <cell r="L115">
            <v>164</v>
          </cell>
          <cell r="M115">
            <v>166</v>
          </cell>
          <cell r="N115">
            <v>125</v>
          </cell>
          <cell r="O115">
            <v>141</v>
          </cell>
        </row>
        <row r="116">
          <cell r="C116">
            <v>113</v>
          </cell>
          <cell r="D116">
            <v>116</v>
          </cell>
          <cell r="E116">
            <v>92</v>
          </cell>
          <cell r="F116">
            <v>95</v>
          </cell>
          <cell r="G116">
            <v>128</v>
          </cell>
          <cell r="H116">
            <v>111</v>
          </cell>
          <cell r="I116">
            <v>90</v>
          </cell>
          <cell r="J116">
            <v>96</v>
          </cell>
          <cell r="K116">
            <v>91</v>
          </cell>
          <cell r="L116">
            <v>129</v>
          </cell>
          <cell r="M116">
            <v>100</v>
          </cell>
          <cell r="N116">
            <v>84</v>
          </cell>
          <cell r="O116">
            <v>99</v>
          </cell>
        </row>
        <row r="117">
          <cell r="C117">
            <v>338</v>
          </cell>
          <cell r="D117">
            <v>335</v>
          </cell>
          <cell r="E117">
            <v>345</v>
          </cell>
          <cell r="F117">
            <v>342</v>
          </cell>
          <cell r="G117">
            <v>379</v>
          </cell>
          <cell r="H117">
            <v>370</v>
          </cell>
          <cell r="I117">
            <v>371</v>
          </cell>
          <cell r="J117">
            <v>352</v>
          </cell>
          <cell r="K117">
            <v>368</v>
          </cell>
          <cell r="L117">
            <v>378</v>
          </cell>
          <cell r="M117">
            <v>370</v>
          </cell>
          <cell r="N117">
            <v>351</v>
          </cell>
          <cell r="O117">
            <v>319</v>
          </cell>
        </row>
        <row r="118">
          <cell r="C118">
            <v>1442</v>
          </cell>
          <cell r="D118">
            <v>1518</v>
          </cell>
          <cell r="E118">
            <v>1405</v>
          </cell>
          <cell r="F118">
            <v>1407</v>
          </cell>
          <cell r="G118">
            <v>1361</v>
          </cell>
          <cell r="H118">
            <v>1436</v>
          </cell>
          <cell r="I118">
            <v>1370</v>
          </cell>
          <cell r="J118">
            <v>1416</v>
          </cell>
          <cell r="K118">
            <v>1328</v>
          </cell>
          <cell r="L118">
            <v>1514</v>
          </cell>
          <cell r="M118">
            <v>1425</v>
          </cell>
          <cell r="N118">
            <v>1343</v>
          </cell>
          <cell r="O118">
            <v>1298</v>
          </cell>
        </row>
        <row r="119">
          <cell r="C119">
            <v>664</v>
          </cell>
          <cell r="D119">
            <v>684</v>
          </cell>
          <cell r="E119">
            <v>631</v>
          </cell>
          <cell r="F119">
            <v>605</v>
          </cell>
          <cell r="G119">
            <v>684</v>
          </cell>
          <cell r="H119">
            <v>763</v>
          </cell>
          <cell r="I119">
            <v>733</v>
          </cell>
          <cell r="J119">
            <v>708</v>
          </cell>
          <cell r="K119">
            <v>729</v>
          </cell>
          <cell r="L119">
            <v>681</v>
          </cell>
          <cell r="M119">
            <v>803</v>
          </cell>
          <cell r="N119">
            <v>700</v>
          </cell>
          <cell r="O119">
            <v>701</v>
          </cell>
        </row>
        <row r="120">
          <cell r="C120">
            <v>783</v>
          </cell>
          <cell r="D120">
            <v>813</v>
          </cell>
          <cell r="E120">
            <v>812</v>
          </cell>
          <cell r="F120">
            <v>854</v>
          </cell>
          <cell r="G120">
            <v>917</v>
          </cell>
          <cell r="H120">
            <v>851</v>
          </cell>
          <cell r="I120">
            <v>886</v>
          </cell>
          <cell r="J120">
            <v>845</v>
          </cell>
          <cell r="K120">
            <v>817</v>
          </cell>
          <cell r="L120">
            <v>982</v>
          </cell>
          <cell r="M120">
            <v>929</v>
          </cell>
          <cell r="N120">
            <v>862</v>
          </cell>
          <cell r="O120">
            <v>811</v>
          </cell>
        </row>
        <row r="121">
          <cell r="C121">
            <v>367</v>
          </cell>
          <cell r="D121">
            <v>383</v>
          </cell>
          <cell r="E121">
            <v>369</v>
          </cell>
          <cell r="F121">
            <v>386</v>
          </cell>
          <cell r="G121">
            <v>416</v>
          </cell>
          <cell r="H121">
            <v>399</v>
          </cell>
          <cell r="I121">
            <v>424</v>
          </cell>
          <cell r="J121">
            <v>392</v>
          </cell>
          <cell r="K121">
            <v>424</v>
          </cell>
          <cell r="L121">
            <v>401</v>
          </cell>
          <cell r="M121">
            <v>399</v>
          </cell>
          <cell r="N121">
            <v>379</v>
          </cell>
          <cell r="O121">
            <v>443</v>
          </cell>
        </row>
        <row r="122">
          <cell r="C122">
            <v>156</v>
          </cell>
          <cell r="D122">
            <v>161</v>
          </cell>
          <cell r="E122">
            <v>139</v>
          </cell>
          <cell r="F122">
            <v>153</v>
          </cell>
          <cell r="G122">
            <v>157</v>
          </cell>
          <cell r="H122">
            <v>167</v>
          </cell>
          <cell r="I122">
            <v>190</v>
          </cell>
          <cell r="J122">
            <v>160</v>
          </cell>
          <cell r="K122">
            <v>173</v>
          </cell>
          <cell r="L122">
            <v>175</v>
          </cell>
          <cell r="M122">
            <v>147</v>
          </cell>
          <cell r="N122">
            <v>150</v>
          </cell>
          <cell r="O122">
            <v>199</v>
          </cell>
        </row>
      </sheetData>
      <sheetData sheetId="6" refreshError="1">
        <row r="8">
          <cell r="C8">
            <v>1643</v>
          </cell>
          <cell r="D8">
            <v>1779</v>
          </cell>
          <cell r="E8">
            <v>1707</v>
          </cell>
          <cell r="F8">
            <v>1712</v>
          </cell>
          <cell r="G8">
            <v>1745</v>
          </cell>
          <cell r="H8">
            <v>1811</v>
          </cell>
          <cell r="I8">
            <v>1938</v>
          </cell>
          <cell r="J8">
            <v>1850</v>
          </cell>
          <cell r="K8">
            <v>1757</v>
          </cell>
          <cell r="L8">
            <v>1923</v>
          </cell>
          <cell r="M8">
            <v>1663</v>
          </cell>
          <cell r="N8">
            <v>1763</v>
          </cell>
          <cell r="O8">
            <v>1518</v>
          </cell>
        </row>
        <row r="9">
          <cell r="C9">
            <v>348</v>
          </cell>
          <cell r="D9">
            <v>374</v>
          </cell>
          <cell r="E9">
            <v>374</v>
          </cell>
          <cell r="F9">
            <v>331</v>
          </cell>
          <cell r="G9">
            <v>356</v>
          </cell>
          <cell r="H9">
            <v>372</v>
          </cell>
          <cell r="I9">
            <v>374</v>
          </cell>
          <cell r="J9">
            <v>385</v>
          </cell>
          <cell r="K9">
            <v>397</v>
          </cell>
          <cell r="L9">
            <v>430</v>
          </cell>
          <cell r="M9">
            <v>335</v>
          </cell>
          <cell r="N9">
            <v>361</v>
          </cell>
          <cell r="O9">
            <v>329</v>
          </cell>
        </row>
        <row r="10">
          <cell r="C10">
            <v>113</v>
          </cell>
          <cell r="D10">
            <v>102</v>
          </cell>
          <cell r="E10">
            <v>106</v>
          </cell>
          <cell r="F10">
            <v>93</v>
          </cell>
          <cell r="G10">
            <v>111</v>
          </cell>
          <cell r="H10">
            <v>86</v>
          </cell>
          <cell r="I10">
            <v>103</v>
          </cell>
          <cell r="J10">
            <v>106</v>
          </cell>
          <cell r="K10">
            <v>110</v>
          </cell>
          <cell r="L10">
            <v>98</v>
          </cell>
          <cell r="M10">
            <v>103</v>
          </cell>
          <cell r="N10">
            <v>100</v>
          </cell>
          <cell r="O10">
            <v>93</v>
          </cell>
        </row>
        <row r="11">
          <cell r="C11">
            <v>236</v>
          </cell>
          <cell r="D11">
            <v>242</v>
          </cell>
          <cell r="E11">
            <v>231</v>
          </cell>
          <cell r="F11">
            <v>231</v>
          </cell>
          <cell r="G11">
            <v>240</v>
          </cell>
          <cell r="H11">
            <v>251</v>
          </cell>
          <cell r="I11">
            <v>252</v>
          </cell>
          <cell r="J11">
            <v>225</v>
          </cell>
          <cell r="K11">
            <v>238</v>
          </cell>
          <cell r="L11">
            <v>253</v>
          </cell>
          <cell r="M11">
            <v>201</v>
          </cell>
          <cell r="N11">
            <v>243</v>
          </cell>
          <cell r="O11">
            <v>225</v>
          </cell>
        </row>
        <row r="12">
          <cell r="C12">
            <v>174</v>
          </cell>
          <cell r="D12">
            <v>199</v>
          </cell>
          <cell r="E12">
            <v>206</v>
          </cell>
          <cell r="F12">
            <v>194</v>
          </cell>
          <cell r="G12">
            <v>235</v>
          </cell>
          <cell r="H12">
            <v>226</v>
          </cell>
          <cell r="I12">
            <v>251</v>
          </cell>
          <cell r="J12">
            <v>263</v>
          </cell>
          <cell r="K12">
            <v>247</v>
          </cell>
          <cell r="L12">
            <v>251</v>
          </cell>
          <cell r="M12">
            <v>228</v>
          </cell>
          <cell r="N12">
            <v>227</v>
          </cell>
          <cell r="O12">
            <v>207</v>
          </cell>
        </row>
        <row r="13">
          <cell r="C13">
            <v>127</v>
          </cell>
          <cell r="D13">
            <v>141</v>
          </cell>
          <cell r="E13">
            <v>147</v>
          </cell>
          <cell r="F13">
            <v>141</v>
          </cell>
          <cell r="G13">
            <v>152</v>
          </cell>
          <cell r="H13">
            <v>148</v>
          </cell>
          <cell r="I13">
            <v>162</v>
          </cell>
          <cell r="J13">
            <v>152</v>
          </cell>
          <cell r="K13">
            <v>155</v>
          </cell>
          <cell r="L13">
            <v>133</v>
          </cell>
          <cell r="M13">
            <v>144</v>
          </cell>
          <cell r="N13">
            <v>140</v>
          </cell>
          <cell r="O13">
            <v>119</v>
          </cell>
        </row>
        <row r="14">
          <cell r="C14">
            <v>477</v>
          </cell>
          <cell r="D14">
            <v>451</v>
          </cell>
          <cell r="E14">
            <v>459</v>
          </cell>
          <cell r="F14">
            <v>484</v>
          </cell>
          <cell r="G14">
            <v>481</v>
          </cell>
          <cell r="H14">
            <v>487</v>
          </cell>
          <cell r="I14">
            <v>474</v>
          </cell>
          <cell r="J14">
            <v>519</v>
          </cell>
          <cell r="K14">
            <v>492</v>
          </cell>
          <cell r="L14">
            <v>550</v>
          </cell>
          <cell r="M14">
            <v>472</v>
          </cell>
          <cell r="N14">
            <v>463</v>
          </cell>
          <cell r="O14">
            <v>543</v>
          </cell>
        </row>
        <row r="15">
          <cell r="C15">
            <v>126</v>
          </cell>
          <cell r="D15">
            <v>141</v>
          </cell>
          <cell r="E15">
            <v>145</v>
          </cell>
          <cell r="F15">
            <v>164</v>
          </cell>
          <cell r="G15">
            <v>159</v>
          </cell>
          <cell r="H15">
            <v>183</v>
          </cell>
          <cell r="I15">
            <v>177</v>
          </cell>
          <cell r="J15">
            <v>165</v>
          </cell>
          <cell r="K15">
            <v>158</v>
          </cell>
          <cell r="L15">
            <v>183</v>
          </cell>
          <cell r="M15">
            <v>140</v>
          </cell>
          <cell r="N15">
            <v>152</v>
          </cell>
          <cell r="O15">
            <v>168</v>
          </cell>
        </row>
        <row r="16">
          <cell r="C16">
            <v>332</v>
          </cell>
          <cell r="D16">
            <v>295</v>
          </cell>
          <cell r="E16">
            <v>276</v>
          </cell>
          <cell r="F16">
            <v>272</v>
          </cell>
          <cell r="G16">
            <v>285</v>
          </cell>
          <cell r="H16">
            <v>290</v>
          </cell>
          <cell r="I16">
            <v>305</v>
          </cell>
          <cell r="J16">
            <v>339</v>
          </cell>
          <cell r="K16">
            <v>321</v>
          </cell>
          <cell r="L16">
            <v>375</v>
          </cell>
          <cell r="M16">
            <v>345</v>
          </cell>
          <cell r="N16">
            <v>328</v>
          </cell>
          <cell r="O16">
            <v>322</v>
          </cell>
        </row>
        <row r="17">
          <cell r="C17">
            <v>854</v>
          </cell>
          <cell r="D17">
            <v>925</v>
          </cell>
          <cell r="E17">
            <v>881</v>
          </cell>
          <cell r="F17">
            <v>893</v>
          </cell>
          <cell r="G17">
            <v>939</v>
          </cell>
          <cell r="H17">
            <v>988</v>
          </cell>
          <cell r="I17">
            <v>1050</v>
          </cell>
          <cell r="J17">
            <v>1089</v>
          </cell>
          <cell r="K17">
            <v>1055</v>
          </cell>
          <cell r="L17">
            <v>1205</v>
          </cell>
          <cell r="M17">
            <v>961</v>
          </cell>
          <cell r="N17">
            <v>976</v>
          </cell>
          <cell r="O17">
            <v>987</v>
          </cell>
        </row>
        <row r="18">
          <cell r="C18">
            <v>1761</v>
          </cell>
          <cell r="D18">
            <v>1792</v>
          </cell>
          <cell r="E18">
            <v>1773</v>
          </cell>
          <cell r="F18">
            <v>1758</v>
          </cell>
          <cell r="G18">
            <v>1732</v>
          </cell>
          <cell r="H18">
            <v>1721</v>
          </cell>
          <cell r="I18">
            <v>1876</v>
          </cell>
          <cell r="J18">
            <v>1851</v>
          </cell>
          <cell r="K18">
            <v>1812</v>
          </cell>
          <cell r="L18">
            <v>2010</v>
          </cell>
          <cell r="M18">
            <v>1844</v>
          </cell>
          <cell r="N18">
            <v>1791</v>
          </cell>
          <cell r="O18">
            <v>1745</v>
          </cell>
        </row>
        <row r="19">
          <cell r="C19">
            <v>341</v>
          </cell>
          <cell r="D19">
            <v>334</v>
          </cell>
          <cell r="E19">
            <v>344</v>
          </cell>
          <cell r="F19">
            <v>325</v>
          </cell>
          <cell r="G19">
            <v>341</v>
          </cell>
          <cell r="H19">
            <v>351</v>
          </cell>
          <cell r="I19">
            <v>294</v>
          </cell>
          <cell r="J19">
            <v>304</v>
          </cell>
          <cell r="K19">
            <v>297</v>
          </cell>
          <cell r="L19">
            <v>419</v>
          </cell>
          <cell r="M19">
            <v>343</v>
          </cell>
          <cell r="N19">
            <v>323</v>
          </cell>
          <cell r="O19">
            <v>281</v>
          </cell>
        </row>
        <row r="20">
          <cell r="C20">
            <v>840</v>
          </cell>
          <cell r="D20">
            <v>832</v>
          </cell>
          <cell r="E20">
            <v>852</v>
          </cell>
          <cell r="F20">
            <v>852</v>
          </cell>
          <cell r="G20">
            <v>855</v>
          </cell>
          <cell r="H20">
            <v>939</v>
          </cell>
          <cell r="I20">
            <v>1009</v>
          </cell>
          <cell r="J20">
            <v>956</v>
          </cell>
          <cell r="K20">
            <v>959</v>
          </cell>
          <cell r="L20">
            <v>992</v>
          </cell>
          <cell r="M20">
            <v>885</v>
          </cell>
          <cell r="N20">
            <v>913</v>
          </cell>
          <cell r="O20">
            <v>886</v>
          </cell>
        </row>
        <row r="21">
          <cell r="C21">
            <v>2292</v>
          </cell>
          <cell r="D21">
            <v>2384</v>
          </cell>
          <cell r="E21">
            <v>2430</v>
          </cell>
          <cell r="F21">
            <v>2389</v>
          </cell>
          <cell r="G21">
            <v>2529</v>
          </cell>
          <cell r="H21">
            <v>2702</v>
          </cell>
          <cell r="I21">
            <v>2824</v>
          </cell>
          <cell r="J21">
            <v>2815</v>
          </cell>
          <cell r="K21">
            <v>2759</v>
          </cell>
          <cell r="L21">
            <v>2885</v>
          </cell>
          <cell r="M21">
            <v>2547</v>
          </cell>
          <cell r="N21">
            <v>2594</v>
          </cell>
          <cell r="O21">
            <v>2481</v>
          </cell>
        </row>
        <row r="22">
          <cell r="C22">
            <v>409</v>
          </cell>
          <cell r="D22">
            <v>408</v>
          </cell>
          <cell r="E22">
            <v>406</v>
          </cell>
          <cell r="F22">
            <v>419</v>
          </cell>
          <cell r="G22">
            <v>434</v>
          </cell>
          <cell r="H22">
            <v>438</v>
          </cell>
          <cell r="I22">
            <v>462</v>
          </cell>
          <cell r="J22">
            <v>461</v>
          </cell>
          <cell r="K22">
            <v>427</v>
          </cell>
          <cell r="L22">
            <v>485</v>
          </cell>
          <cell r="M22">
            <v>390</v>
          </cell>
          <cell r="N22">
            <v>410</v>
          </cell>
          <cell r="O22">
            <v>392</v>
          </cell>
        </row>
        <row r="23">
          <cell r="C23">
            <v>881</v>
          </cell>
          <cell r="D23">
            <v>823</v>
          </cell>
          <cell r="E23">
            <v>811</v>
          </cell>
          <cell r="F23">
            <v>792</v>
          </cell>
          <cell r="G23">
            <v>822</v>
          </cell>
          <cell r="H23">
            <v>808</v>
          </cell>
          <cell r="I23">
            <v>888</v>
          </cell>
          <cell r="J23">
            <v>944</v>
          </cell>
          <cell r="K23">
            <v>881</v>
          </cell>
          <cell r="L23">
            <v>930</v>
          </cell>
          <cell r="M23">
            <v>894</v>
          </cell>
          <cell r="N23">
            <v>898</v>
          </cell>
          <cell r="O23">
            <v>937</v>
          </cell>
        </row>
        <row r="24">
          <cell r="C24">
            <v>164</v>
          </cell>
          <cell r="D24">
            <v>150</v>
          </cell>
          <cell r="E24">
            <v>126</v>
          </cell>
          <cell r="F24">
            <v>133</v>
          </cell>
          <cell r="G24">
            <v>132</v>
          </cell>
          <cell r="H24">
            <v>113</v>
          </cell>
          <cell r="I24">
            <v>159</v>
          </cell>
          <cell r="J24">
            <v>152</v>
          </cell>
          <cell r="K24">
            <v>179</v>
          </cell>
          <cell r="L24">
            <v>159</v>
          </cell>
          <cell r="M24">
            <v>158</v>
          </cell>
          <cell r="N24">
            <v>144</v>
          </cell>
          <cell r="O24">
            <v>147</v>
          </cell>
        </row>
        <row r="25">
          <cell r="C25">
            <v>534</v>
          </cell>
          <cell r="D25">
            <v>579</v>
          </cell>
          <cell r="E25">
            <v>599</v>
          </cell>
          <cell r="F25">
            <v>573</v>
          </cell>
          <cell r="G25">
            <v>609</v>
          </cell>
          <cell r="H25">
            <v>614</v>
          </cell>
          <cell r="I25">
            <v>679</v>
          </cell>
          <cell r="J25">
            <v>708</v>
          </cell>
          <cell r="K25">
            <v>681</v>
          </cell>
          <cell r="L25">
            <v>736</v>
          </cell>
          <cell r="M25">
            <v>648</v>
          </cell>
          <cell r="N25">
            <v>642</v>
          </cell>
          <cell r="O25">
            <v>562</v>
          </cell>
        </row>
        <row r="26">
          <cell r="C26">
            <v>189</v>
          </cell>
          <cell r="D26">
            <v>180</v>
          </cell>
          <cell r="E26">
            <v>179</v>
          </cell>
          <cell r="F26">
            <v>166</v>
          </cell>
          <cell r="G26">
            <v>190</v>
          </cell>
          <cell r="H26">
            <v>192</v>
          </cell>
          <cell r="I26">
            <v>188</v>
          </cell>
          <cell r="J26">
            <v>192</v>
          </cell>
          <cell r="K26">
            <v>173</v>
          </cell>
          <cell r="L26">
            <v>217</v>
          </cell>
          <cell r="M26">
            <v>172</v>
          </cell>
          <cell r="N26">
            <v>179</v>
          </cell>
          <cell r="O26">
            <v>174</v>
          </cell>
        </row>
        <row r="27">
          <cell r="C27">
            <v>1103</v>
          </cell>
          <cell r="D27">
            <v>1088</v>
          </cell>
          <cell r="E27">
            <v>1171</v>
          </cell>
          <cell r="F27">
            <v>1141</v>
          </cell>
          <cell r="G27">
            <v>1141</v>
          </cell>
          <cell r="H27">
            <v>1242</v>
          </cell>
          <cell r="I27">
            <v>1275</v>
          </cell>
          <cell r="J27">
            <v>1310</v>
          </cell>
          <cell r="K27">
            <v>1302</v>
          </cell>
          <cell r="L27">
            <v>1365</v>
          </cell>
          <cell r="M27">
            <v>1168</v>
          </cell>
          <cell r="N27">
            <v>1225</v>
          </cell>
          <cell r="O27">
            <v>1222</v>
          </cell>
        </row>
        <row r="28">
          <cell r="C28">
            <v>309</v>
          </cell>
          <cell r="D28">
            <v>303</v>
          </cell>
          <cell r="E28">
            <v>309</v>
          </cell>
          <cell r="F28">
            <v>289</v>
          </cell>
          <cell r="G28">
            <v>293</v>
          </cell>
          <cell r="H28">
            <v>313</v>
          </cell>
          <cell r="I28">
            <v>322</v>
          </cell>
          <cell r="J28">
            <v>338</v>
          </cell>
          <cell r="K28">
            <v>339</v>
          </cell>
          <cell r="L28">
            <v>341</v>
          </cell>
          <cell r="M28">
            <v>271</v>
          </cell>
          <cell r="N28">
            <v>304</v>
          </cell>
          <cell r="O28">
            <v>282</v>
          </cell>
        </row>
        <row r="29">
          <cell r="C29">
            <v>199</v>
          </cell>
          <cell r="D29">
            <v>181</v>
          </cell>
          <cell r="E29">
            <v>245</v>
          </cell>
          <cell r="F29">
            <v>206</v>
          </cell>
          <cell r="G29">
            <v>190</v>
          </cell>
          <cell r="H29">
            <v>239</v>
          </cell>
          <cell r="I29">
            <v>247</v>
          </cell>
          <cell r="J29">
            <v>244</v>
          </cell>
          <cell r="K29">
            <v>211</v>
          </cell>
          <cell r="L29">
            <v>279</v>
          </cell>
          <cell r="M29">
            <v>220</v>
          </cell>
          <cell r="N29">
            <v>233</v>
          </cell>
          <cell r="O29">
            <v>229</v>
          </cell>
        </row>
        <row r="30">
          <cell r="C30">
            <v>626</v>
          </cell>
          <cell r="D30">
            <v>624</v>
          </cell>
          <cell r="E30">
            <v>641</v>
          </cell>
          <cell r="F30">
            <v>652</v>
          </cell>
          <cell r="G30">
            <v>641</v>
          </cell>
          <cell r="H30">
            <v>692</v>
          </cell>
          <cell r="I30">
            <v>752</v>
          </cell>
          <cell r="J30">
            <v>717</v>
          </cell>
          <cell r="K30">
            <v>761</v>
          </cell>
          <cell r="L30">
            <v>825</v>
          </cell>
          <cell r="M30">
            <v>676</v>
          </cell>
          <cell r="N30">
            <v>712</v>
          </cell>
          <cell r="O30">
            <v>619</v>
          </cell>
        </row>
        <row r="31">
          <cell r="C31">
            <v>207</v>
          </cell>
          <cell r="D31">
            <v>185</v>
          </cell>
          <cell r="E31">
            <v>203</v>
          </cell>
          <cell r="F31">
            <v>201</v>
          </cell>
          <cell r="G31">
            <v>238</v>
          </cell>
          <cell r="H31">
            <v>226</v>
          </cell>
          <cell r="I31">
            <v>277</v>
          </cell>
          <cell r="J31">
            <v>240</v>
          </cell>
          <cell r="K31">
            <v>270</v>
          </cell>
          <cell r="L31">
            <v>286</v>
          </cell>
          <cell r="M31">
            <v>235</v>
          </cell>
          <cell r="N31">
            <v>259</v>
          </cell>
          <cell r="O31">
            <v>255</v>
          </cell>
        </row>
        <row r="32">
          <cell r="C32">
            <v>102</v>
          </cell>
          <cell r="D32">
            <v>154</v>
          </cell>
          <cell r="E32">
            <v>135</v>
          </cell>
          <cell r="F32">
            <v>147</v>
          </cell>
          <cell r="G32">
            <v>153</v>
          </cell>
          <cell r="H32">
            <v>150</v>
          </cell>
          <cell r="I32">
            <v>178</v>
          </cell>
          <cell r="J32">
            <v>153</v>
          </cell>
          <cell r="K32">
            <v>165</v>
          </cell>
          <cell r="L32">
            <v>132</v>
          </cell>
          <cell r="M32">
            <v>129</v>
          </cell>
          <cell r="N32">
            <v>142</v>
          </cell>
          <cell r="O32">
            <v>150</v>
          </cell>
        </row>
        <row r="33">
          <cell r="C33">
            <v>102</v>
          </cell>
          <cell r="D33">
            <v>101</v>
          </cell>
          <cell r="E33">
            <v>85</v>
          </cell>
          <cell r="F33">
            <v>86</v>
          </cell>
          <cell r="G33">
            <v>90</v>
          </cell>
          <cell r="H33">
            <v>103</v>
          </cell>
          <cell r="I33">
            <v>108</v>
          </cell>
          <cell r="J33">
            <v>99</v>
          </cell>
          <cell r="K33">
            <v>106</v>
          </cell>
          <cell r="L33">
            <v>118</v>
          </cell>
          <cell r="M33">
            <v>95</v>
          </cell>
          <cell r="N33">
            <v>87</v>
          </cell>
          <cell r="O33">
            <v>79</v>
          </cell>
        </row>
        <row r="34">
          <cell r="C34">
            <v>962</v>
          </cell>
          <cell r="D34">
            <v>994</v>
          </cell>
          <cell r="E34">
            <v>1030</v>
          </cell>
          <cell r="F34">
            <v>1003</v>
          </cell>
          <cell r="G34">
            <v>1109</v>
          </cell>
          <cell r="H34">
            <v>1134</v>
          </cell>
          <cell r="I34">
            <v>1173</v>
          </cell>
          <cell r="J34">
            <v>1180</v>
          </cell>
          <cell r="K34">
            <v>1071</v>
          </cell>
          <cell r="L34">
            <v>1292</v>
          </cell>
          <cell r="M34">
            <v>1082</v>
          </cell>
          <cell r="N34">
            <v>1079</v>
          </cell>
          <cell r="O34">
            <v>1063</v>
          </cell>
        </row>
        <row r="35">
          <cell r="C35">
            <v>372</v>
          </cell>
          <cell r="D35">
            <v>419</v>
          </cell>
          <cell r="E35">
            <v>354</v>
          </cell>
          <cell r="F35">
            <v>367</v>
          </cell>
          <cell r="G35">
            <v>356</v>
          </cell>
          <cell r="H35">
            <v>397</v>
          </cell>
          <cell r="I35">
            <v>407</v>
          </cell>
          <cell r="J35">
            <v>445</v>
          </cell>
          <cell r="K35">
            <v>417</v>
          </cell>
          <cell r="L35">
            <v>538</v>
          </cell>
          <cell r="M35">
            <v>481</v>
          </cell>
          <cell r="N35">
            <v>448</v>
          </cell>
          <cell r="O35">
            <v>502</v>
          </cell>
        </row>
        <row r="36">
          <cell r="C36">
            <v>158</v>
          </cell>
          <cell r="D36">
            <v>166</v>
          </cell>
          <cell r="E36">
            <v>174</v>
          </cell>
          <cell r="F36">
            <v>148</v>
          </cell>
          <cell r="G36">
            <v>185</v>
          </cell>
          <cell r="H36">
            <v>177</v>
          </cell>
          <cell r="I36">
            <v>173</v>
          </cell>
          <cell r="J36">
            <v>185</v>
          </cell>
          <cell r="K36">
            <v>137</v>
          </cell>
          <cell r="L36">
            <v>194</v>
          </cell>
          <cell r="M36">
            <v>189</v>
          </cell>
          <cell r="N36">
            <v>145</v>
          </cell>
          <cell r="O36">
            <v>185</v>
          </cell>
        </row>
        <row r="37">
          <cell r="C37">
            <v>1029</v>
          </cell>
          <cell r="D37">
            <v>1018</v>
          </cell>
          <cell r="E37">
            <v>1024</v>
          </cell>
          <cell r="F37">
            <v>1023</v>
          </cell>
          <cell r="G37">
            <v>1085</v>
          </cell>
          <cell r="H37">
            <v>1054</v>
          </cell>
          <cell r="I37">
            <v>1074</v>
          </cell>
          <cell r="J37">
            <v>1092</v>
          </cell>
          <cell r="K37">
            <v>1023</v>
          </cell>
          <cell r="L37">
            <v>1131</v>
          </cell>
          <cell r="M37">
            <v>952</v>
          </cell>
          <cell r="N37">
            <v>946</v>
          </cell>
          <cell r="O37">
            <v>901</v>
          </cell>
        </row>
        <row r="38">
          <cell r="C38">
            <v>4173</v>
          </cell>
          <cell r="D38">
            <v>3964</v>
          </cell>
          <cell r="E38">
            <v>3747</v>
          </cell>
          <cell r="F38">
            <v>3956</v>
          </cell>
          <cell r="G38">
            <v>3974</v>
          </cell>
          <cell r="H38">
            <v>4003</v>
          </cell>
          <cell r="I38">
            <v>4031</v>
          </cell>
          <cell r="J38">
            <v>3826</v>
          </cell>
          <cell r="K38">
            <v>3745</v>
          </cell>
          <cell r="L38">
            <v>4172</v>
          </cell>
          <cell r="M38">
            <v>3685</v>
          </cell>
          <cell r="N38">
            <v>3747</v>
          </cell>
          <cell r="O38">
            <v>3382</v>
          </cell>
        </row>
        <row r="39">
          <cell r="C39">
            <v>340</v>
          </cell>
          <cell r="D39">
            <v>336</v>
          </cell>
          <cell r="E39">
            <v>306</v>
          </cell>
          <cell r="F39">
            <v>335</v>
          </cell>
          <cell r="G39">
            <v>320</v>
          </cell>
          <cell r="H39">
            <v>269</v>
          </cell>
          <cell r="I39">
            <v>311</v>
          </cell>
          <cell r="J39">
            <v>327</v>
          </cell>
          <cell r="K39">
            <v>309</v>
          </cell>
          <cell r="L39">
            <v>323</v>
          </cell>
          <cell r="M39">
            <v>330</v>
          </cell>
          <cell r="N39">
            <v>301</v>
          </cell>
          <cell r="O39">
            <v>327</v>
          </cell>
        </row>
        <row r="40">
          <cell r="C40">
            <v>345</v>
          </cell>
          <cell r="D40">
            <v>356</v>
          </cell>
          <cell r="E40">
            <v>407</v>
          </cell>
          <cell r="F40">
            <v>360</v>
          </cell>
          <cell r="G40">
            <v>399</v>
          </cell>
          <cell r="H40">
            <v>343</v>
          </cell>
          <cell r="I40">
            <v>437</v>
          </cell>
          <cell r="J40">
            <v>439</v>
          </cell>
          <cell r="K40">
            <v>429</v>
          </cell>
          <cell r="L40">
            <v>465</v>
          </cell>
          <cell r="M40">
            <v>424</v>
          </cell>
          <cell r="N40">
            <v>429</v>
          </cell>
          <cell r="O40">
            <v>339</v>
          </cell>
        </row>
        <row r="41">
          <cell r="C41">
            <v>1212</v>
          </cell>
          <cell r="D41">
            <v>1339</v>
          </cell>
          <cell r="E41">
            <v>1340</v>
          </cell>
          <cell r="F41">
            <v>1303</v>
          </cell>
          <cell r="G41">
            <v>1344</v>
          </cell>
          <cell r="H41">
            <v>1460</v>
          </cell>
          <cell r="I41">
            <v>1513</v>
          </cell>
          <cell r="J41">
            <v>1510</v>
          </cell>
          <cell r="K41">
            <v>1497</v>
          </cell>
          <cell r="L41">
            <v>1677</v>
          </cell>
          <cell r="M41">
            <v>1551</v>
          </cell>
          <cell r="N41">
            <v>1477</v>
          </cell>
          <cell r="O41">
            <v>1447</v>
          </cell>
        </row>
        <row r="42">
          <cell r="C42">
            <v>256</v>
          </cell>
          <cell r="D42">
            <v>212</v>
          </cell>
          <cell r="E42">
            <v>201</v>
          </cell>
          <cell r="F42">
            <v>240</v>
          </cell>
          <cell r="G42">
            <v>226</v>
          </cell>
          <cell r="H42">
            <v>260</v>
          </cell>
          <cell r="I42">
            <v>284</v>
          </cell>
          <cell r="J42">
            <v>257</v>
          </cell>
          <cell r="K42">
            <v>254</v>
          </cell>
          <cell r="L42">
            <v>270</v>
          </cell>
          <cell r="M42">
            <v>195</v>
          </cell>
          <cell r="N42">
            <v>219</v>
          </cell>
          <cell r="O42">
            <v>157</v>
          </cell>
        </row>
        <row r="43">
          <cell r="C43">
            <v>206</v>
          </cell>
          <cell r="D43">
            <v>194</v>
          </cell>
          <cell r="E43">
            <v>189</v>
          </cell>
          <cell r="F43">
            <v>164</v>
          </cell>
          <cell r="G43">
            <v>173</v>
          </cell>
          <cell r="H43">
            <v>189</v>
          </cell>
          <cell r="I43">
            <v>176</v>
          </cell>
          <cell r="J43">
            <v>185</v>
          </cell>
          <cell r="K43">
            <v>161</v>
          </cell>
          <cell r="L43">
            <v>161</v>
          </cell>
          <cell r="M43">
            <v>154</v>
          </cell>
          <cell r="N43">
            <v>167</v>
          </cell>
          <cell r="O43">
            <v>137</v>
          </cell>
        </row>
        <row r="44">
          <cell r="C44">
            <v>441</v>
          </cell>
          <cell r="D44">
            <v>451</v>
          </cell>
          <cell r="E44">
            <v>428</v>
          </cell>
          <cell r="F44">
            <v>438</v>
          </cell>
          <cell r="G44">
            <v>458</v>
          </cell>
          <cell r="H44">
            <v>482</v>
          </cell>
          <cell r="I44">
            <v>464</v>
          </cell>
          <cell r="J44">
            <v>488</v>
          </cell>
          <cell r="K44">
            <v>515</v>
          </cell>
          <cell r="L44">
            <v>499</v>
          </cell>
          <cell r="M44">
            <v>505</v>
          </cell>
          <cell r="N44">
            <v>468</v>
          </cell>
          <cell r="O44">
            <v>447</v>
          </cell>
        </row>
        <row r="45">
          <cell r="C45">
            <v>753</v>
          </cell>
          <cell r="D45">
            <v>736</v>
          </cell>
          <cell r="E45">
            <v>712</v>
          </cell>
          <cell r="F45">
            <v>741</v>
          </cell>
          <cell r="G45">
            <v>717</v>
          </cell>
          <cell r="H45">
            <v>763</v>
          </cell>
          <cell r="I45">
            <v>784</v>
          </cell>
          <cell r="J45">
            <v>802</v>
          </cell>
          <cell r="K45">
            <v>761</v>
          </cell>
          <cell r="L45">
            <v>884</v>
          </cell>
          <cell r="M45">
            <v>628</v>
          </cell>
          <cell r="N45">
            <v>656</v>
          </cell>
          <cell r="O45">
            <v>602</v>
          </cell>
        </row>
        <row r="46">
          <cell r="C46">
            <v>2682</v>
          </cell>
          <cell r="D46">
            <v>2458</v>
          </cell>
          <cell r="E46">
            <v>2457</v>
          </cell>
          <cell r="F46">
            <v>2401</v>
          </cell>
          <cell r="G46">
            <v>2520</v>
          </cell>
          <cell r="H46">
            <v>2410</v>
          </cell>
          <cell r="I46">
            <v>2457</v>
          </cell>
          <cell r="J46">
            <v>2382</v>
          </cell>
          <cell r="K46">
            <v>2298</v>
          </cell>
          <cell r="L46">
            <v>2884</v>
          </cell>
          <cell r="M46">
            <v>2498</v>
          </cell>
          <cell r="N46">
            <v>2671</v>
          </cell>
          <cell r="O46">
            <v>2373</v>
          </cell>
        </row>
        <row r="47">
          <cell r="C47">
            <v>423</v>
          </cell>
          <cell r="D47">
            <v>433</v>
          </cell>
          <cell r="E47">
            <v>449</v>
          </cell>
          <cell r="F47">
            <v>428</v>
          </cell>
          <cell r="G47">
            <v>439</v>
          </cell>
          <cell r="H47">
            <v>475</v>
          </cell>
          <cell r="I47">
            <v>468</v>
          </cell>
          <cell r="J47">
            <v>445</v>
          </cell>
          <cell r="K47">
            <v>425</v>
          </cell>
          <cell r="L47">
            <v>509</v>
          </cell>
          <cell r="M47">
            <v>404</v>
          </cell>
          <cell r="N47">
            <v>423</v>
          </cell>
          <cell r="O47">
            <v>426</v>
          </cell>
        </row>
        <row r="48">
          <cell r="C48">
            <v>4117</v>
          </cell>
          <cell r="D48">
            <v>4035</v>
          </cell>
          <cell r="E48">
            <v>4019</v>
          </cell>
          <cell r="F48">
            <v>4104</v>
          </cell>
          <cell r="G48">
            <v>4077</v>
          </cell>
          <cell r="H48">
            <v>4325</v>
          </cell>
          <cell r="I48">
            <v>4402</v>
          </cell>
          <cell r="J48">
            <v>4269</v>
          </cell>
          <cell r="K48">
            <v>4199</v>
          </cell>
          <cell r="L48">
            <v>4522</v>
          </cell>
          <cell r="M48">
            <v>3962</v>
          </cell>
          <cell r="N48">
            <v>4256</v>
          </cell>
          <cell r="O48">
            <v>3887</v>
          </cell>
        </row>
        <row r="49">
          <cell r="C49">
            <v>585</v>
          </cell>
          <cell r="D49">
            <v>573</v>
          </cell>
          <cell r="E49">
            <v>554</v>
          </cell>
          <cell r="F49">
            <v>573</v>
          </cell>
          <cell r="G49">
            <v>546</v>
          </cell>
          <cell r="H49">
            <v>639</v>
          </cell>
          <cell r="I49">
            <v>642</v>
          </cell>
          <cell r="J49">
            <v>665</v>
          </cell>
          <cell r="K49">
            <v>683</v>
          </cell>
          <cell r="L49">
            <v>744</v>
          </cell>
          <cell r="M49">
            <v>645</v>
          </cell>
          <cell r="N49">
            <v>657</v>
          </cell>
          <cell r="O49">
            <v>632</v>
          </cell>
        </row>
        <row r="50">
          <cell r="C50">
            <v>2230</v>
          </cell>
          <cell r="D50">
            <v>2201</v>
          </cell>
          <cell r="E50">
            <v>2352</v>
          </cell>
          <cell r="F50">
            <v>2344</v>
          </cell>
          <cell r="G50">
            <v>2407</v>
          </cell>
          <cell r="H50">
            <v>2511</v>
          </cell>
          <cell r="I50">
            <v>2405</v>
          </cell>
          <cell r="J50">
            <v>2505</v>
          </cell>
          <cell r="K50">
            <v>2525</v>
          </cell>
          <cell r="L50">
            <v>2681</v>
          </cell>
          <cell r="M50">
            <v>2389</v>
          </cell>
          <cell r="N50">
            <v>2259</v>
          </cell>
          <cell r="O50">
            <v>2208</v>
          </cell>
        </row>
        <row r="51">
          <cell r="C51">
            <v>139</v>
          </cell>
          <cell r="D51">
            <v>135</v>
          </cell>
          <cell r="E51">
            <v>147</v>
          </cell>
          <cell r="F51">
            <v>121</v>
          </cell>
          <cell r="G51">
            <v>126</v>
          </cell>
          <cell r="H51">
            <v>127</v>
          </cell>
          <cell r="I51">
            <v>130</v>
          </cell>
          <cell r="J51">
            <v>137</v>
          </cell>
          <cell r="K51">
            <v>147</v>
          </cell>
          <cell r="L51">
            <v>145</v>
          </cell>
          <cell r="M51">
            <v>103</v>
          </cell>
          <cell r="N51">
            <v>108</v>
          </cell>
          <cell r="O51">
            <v>141</v>
          </cell>
        </row>
        <row r="52">
          <cell r="C52">
            <v>84</v>
          </cell>
          <cell r="D52">
            <v>85</v>
          </cell>
          <cell r="E52">
            <v>75</v>
          </cell>
          <cell r="F52">
            <v>79</v>
          </cell>
          <cell r="G52">
            <v>78</v>
          </cell>
          <cell r="H52">
            <v>61</v>
          </cell>
          <cell r="I52">
            <v>87</v>
          </cell>
          <cell r="J52">
            <v>85</v>
          </cell>
          <cell r="K52">
            <v>90</v>
          </cell>
          <cell r="L52">
            <v>107</v>
          </cell>
          <cell r="M52">
            <v>99</v>
          </cell>
          <cell r="N52">
            <v>96</v>
          </cell>
          <cell r="O52">
            <v>84</v>
          </cell>
        </row>
        <row r="53">
          <cell r="C53">
            <v>534</v>
          </cell>
          <cell r="D53">
            <v>521</v>
          </cell>
          <cell r="E53">
            <v>502</v>
          </cell>
          <cell r="F53">
            <v>544</v>
          </cell>
          <cell r="G53">
            <v>555</v>
          </cell>
          <cell r="H53">
            <v>558</v>
          </cell>
          <cell r="I53">
            <v>584</v>
          </cell>
          <cell r="J53">
            <v>582</v>
          </cell>
          <cell r="K53">
            <v>603</v>
          </cell>
          <cell r="L53">
            <v>661</v>
          </cell>
          <cell r="M53">
            <v>571</v>
          </cell>
          <cell r="N53">
            <v>597</v>
          </cell>
          <cell r="O53">
            <v>552</v>
          </cell>
        </row>
        <row r="54">
          <cell r="C54">
            <v>202</v>
          </cell>
          <cell r="D54">
            <v>196</v>
          </cell>
          <cell r="E54">
            <v>203</v>
          </cell>
          <cell r="F54">
            <v>232</v>
          </cell>
          <cell r="G54">
            <v>267</v>
          </cell>
          <cell r="H54">
            <v>204</v>
          </cell>
          <cell r="I54">
            <v>259</v>
          </cell>
          <cell r="J54">
            <v>255</v>
          </cell>
          <cell r="K54">
            <v>226</v>
          </cell>
          <cell r="L54">
            <v>253</v>
          </cell>
          <cell r="M54">
            <v>216</v>
          </cell>
          <cell r="N54">
            <v>237</v>
          </cell>
          <cell r="O54">
            <v>186</v>
          </cell>
        </row>
        <row r="55">
          <cell r="C55">
            <v>5242</v>
          </cell>
          <cell r="D55">
            <v>5277</v>
          </cell>
          <cell r="E55">
            <v>5285</v>
          </cell>
          <cell r="F55">
            <v>5125</v>
          </cell>
          <cell r="G55">
            <v>5308</v>
          </cell>
          <cell r="H55">
            <v>5643</v>
          </cell>
          <cell r="I55">
            <v>5685</v>
          </cell>
          <cell r="J55">
            <v>5533</v>
          </cell>
          <cell r="K55">
            <v>5685</v>
          </cell>
          <cell r="L55">
            <v>6493</v>
          </cell>
          <cell r="M55">
            <v>5622</v>
          </cell>
          <cell r="N55">
            <v>5769</v>
          </cell>
          <cell r="O55">
            <v>5259</v>
          </cell>
        </row>
        <row r="56">
          <cell r="C56">
            <v>191</v>
          </cell>
          <cell r="D56">
            <v>190</v>
          </cell>
          <cell r="E56">
            <v>187</v>
          </cell>
          <cell r="F56">
            <v>202</v>
          </cell>
          <cell r="G56">
            <v>190</v>
          </cell>
          <cell r="H56">
            <v>214</v>
          </cell>
          <cell r="I56">
            <v>203</v>
          </cell>
          <cell r="J56">
            <v>191</v>
          </cell>
          <cell r="K56">
            <v>192</v>
          </cell>
          <cell r="L56">
            <v>197</v>
          </cell>
          <cell r="M56">
            <v>126</v>
          </cell>
          <cell r="N56">
            <v>113</v>
          </cell>
          <cell r="O56">
            <v>120</v>
          </cell>
        </row>
        <row r="57">
          <cell r="C57">
            <v>185</v>
          </cell>
          <cell r="D57">
            <v>166</v>
          </cell>
          <cell r="E57">
            <v>196</v>
          </cell>
          <cell r="F57">
            <v>206</v>
          </cell>
          <cell r="G57">
            <v>189</v>
          </cell>
          <cell r="H57">
            <v>223</v>
          </cell>
          <cell r="I57">
            <v>229</v>
          </cell>
          <cell r="J57">
            <v>249</v>
          </cell>
          <cell r="K57">
            <v>232</v>
          </cell>
          <cell r="L57">
            <v>217</v>
          </cell>
          <cell r="M57">
            <v>201</v>
          </cell>
          <cell r="N57">
            <v>244</v>
          </cell>
          <cell r="O57">
            <v>218</v>
          </cell>
        </row>
        <row r="58">
          <cell r="C58">
            <v>45</v>
          </cell>
          <cell r="D58">
            <v>41</v>
          </cell>
          <cell r="E58">
            <v>40</v>
          </cell>
          <cell r="F58">
            <v>49</v>
          </cell>
          <cell r="G58">
            <v>64</v>
          </cell>
          <cell r="H58">
            <v>55</v>
          </cell>
          <cell r="I58">
            <v>41</v>
          </cell>
          <cell r="J58">
            <v>68</v>
          </cell>
          <cell r="K58">
            <v>50</v>
          </cell>
          <cell r="L58">
            <v>74</v>
          </cell>
          <cell r="M58">
            <v>67</v>
          </cell>
          <cell r="N58">
            <v>82</v>
          </cell>
          <cell r="O58">
            <v>82</v>
          </cell>
        </row>
        <row r="59">
          <cell r="C59">
            <v>1846</v>
          </cell>
          <cell r="D59">
            <v>1621</v>
          </cell>
          <cell r="E59">
            <v>1591</v>
          </cell>
          <cell r="F59">
            <v>1560</v>
          </cell>
          <cell r="G59">
            <v>1531</v>
          </cell>
          <cell r="H59">
            <v>1695</v>
          </cell>
          <cell r="I59">
            <v>1678</v>
          </cell>
          <cell r="J59">
            <v>1658</v>
          </cell>
          <cell r="K59">
            <v>1503</v>
          </cell>
          <cell r="L59">
            <v>1656</v>
          </cell>
          <cell r="M59">
            <v>1426</v>
          </cell>
          <cell r="N59">
            <v>1420</v>
          </cell>
          <cell r="O59">
            <v>1338</v>
          </cell>
        </row>
        <row r="60">
          <cell r="C60">
            <v>547</v>
          </cell>
          <cell r="D60">
            <v>527</v>
          </cell>
          <cell r="E60">
            <v>561</v>
          </cell>
          <cell r="F60">
            <v>526</v>
          </cell>
          <cell r="G60">
            <v>520</v>
          </cell>
          <cell r="H60">
            <v>525</v>
          </cell>
          <cell r="I60">
            <v>548</v>
          </cell>
          <cell r="J60">
            <v>593</v>
          </cell>
          <cell r="K60">
            <v>554</v>
          </cell>
          <cell r="L60">
            <v>586</v>
          </cell>
          <cell r="M60">
            <v>536</v>
          </cell>
          <cell r="N60">
            <v>537</v>
          </cell>
          <cell r="O60">
            <v>590</v>
          </cell>
        </row>
        <row r="61">
          <cell r="C61">
            <v>965</v>
          </cell>
          <cell r="D61">
            <v>917</v>
          </cell>
          <cell r="E61">
            <v>995</v>
          </cell>
          <cell r="F61">
            <v>980</v>
          </cell>
          <cell r="G61">
            <v>1000</v>
          </cell>
          <cell r="H61">
            <v>1043</v>
          </cell>
          <cell r="I61">
            <v>1093</v>
          </cell>
          <cell r="J61">
            <v>1087</v>
          </cell>
          <cell r="K61">
            <v>1045</v>
          </cell>
          <cell r="L61">
            <v>1105</v>
          </cell>
          <cell r="M61">
            <v>1048</v>
          </cell>
          <cell r="N61">
            <v>1054</v>
          </cell>
          <cell r="O61">
            <v>985</v>
          </cell>
        </row>
        <row r="62">
          <cell r="C62">
            <v>185</v>
          </cell>
          <cell r="D62">
            <v>207</v>
          </cell>
          <cell r="E62">
            <v>175</v>
          </cell>
          <cell r="F62">
            <v>195</v>
          </cell>
          <cell r="G62">
            <v>185</v>
          </cell>
          <cell r="H62">
            <v>215</v>
          </cell>
          <cell r="I62">
            <v>219</v>
          </cell>
          <cell r="J62">
            <v>215</v>
          </cell>
          <cell r="K62">
            <v>223</v>
          </cell>
          <cell r="L62">
            <v>271</v>
          </cell>
          <cell r="M62">
            <v>231</v>
          </cell>
          <cell r="N62">
            <v>191</v>
          </cell>
          <cell r="O62">
            <v>180</v>
          </cell>
        </row>
        <row r="63">
          <cell r="C63">
            <v>757</v>
          </cell>
          <cell r="D63">
            <v>745</v>
          </cell>
          <cell r="E63">
            <v>793</v>
          </cell>
          <cell r="F63">
            <v>737</v>
          </cell>
          <cell r="G63">
            <v>706</v>
          </cell>
          <cell r="H63">
            <v>757</v>
          </cell>
          <cell r="I63">
            <v>715</v>
          </cell>
          <cell r="J63">
            <v>767</v>
          </cell>
          <cell r="K63">
            <v>682</v>
          </cell>
          <cell r="L63">
            <v>760</v>
          </cell>
          <cell r="M63">
            <v>601</v>
          </cell>
          <cell r="N63">
            <v>533</v>
          </cell>
          <cell r="O63">
            <v>511</v>
          </cell>
        </row>
        <row r="64">
          <cell r="C64">
            <v>47</v>
          </cell>
          <cell r="D64">
            <v>41</v>
          </cell>
          <cell r="E64">
            <v>45</v>
          </cell>
          <cell r="F64">
            <v>38</v>
          </cell>
          <cell r="G64">
            <v>52</v>
          </cell>
          <cell r="H64">
            <v>51</v>
          </cell>
          <cell r="I64">
            <v>49</v>
          </cell>
          <cell r="J64">
            <v>57</v>
          </cell>
          <cell r="K64">
            <v>53</v>
          </cell>
          <cell r="L64">
            <v>46</v>
          </cell>
          <cell r="M64">
            <v>26</v>
          </cell>
          <cell r="N64">
            <v>34</v>
          </cell>
          <cell r="O64">
            <v>52</v>
          </cell>
        </row>
        <row r="65">
          <cell r="C65">
            <v>1323</v>
          </cell>
          <cell r="D65">
            <v>1351</v>
          </cell>
          <cell r="E65">
            <v>1421</v>
          </cell>
          <cell r="F65">
            <v>1427</v>
          </cell>
          <cell r="G65">
            <v>1455</v>
          </cell>
          <cell r="H65">
            <v>1482</v>
          </cell>
          <cell r="I65">
            <v>1579</v>
          </cell>
          <cell r="J65">
            <v>1662</v>
          </cell>
          <cell r="K65">
            <v>1684</v>
          </cell>
          <cell r="L65">
            <v>1819</v>
          </cell>
          <cell r="M65">
            <v>1580</v>
          </cell>
          <cell r="N65">
            <v>1830</v>
          </cell>
          <cell r="O65">
            <v>1656</v>
          </cell>
        </row>
        <row r="66">
          <cell r="C66">
            <v>434</v>
          </cell>
          <cell r="D66">
            <v>436</v>
          </cell>
          <cell r="E66">
            <v>414</v>
          </cell>
          <cell r="F66">
            <v>461</v>
          </cell>
          <cell r="G66">
            <v>395</v>
          </cell>
          <cell r="H66">
            <v>466</v>
          </cell>
          <cell r="I66">
            <v>429</v>
          </cell>
          <cell r="J66">
            <v>524</v>
          </cell>
          <cell r="K66">
            <v>504</v>
          </cell>
          <cell r="L66">
            <v>507</v>
          </cell>
          <cell r="M66">
            <v>457</v>
          </cell>
          <cell r="N66">
            <v>455</v>
          </cell>
          <cell r="O66">
            <v>440</v>
          </cell>
        </row>
        <row r="67">
          <cell r="C67">
            <v>260</v>
          </cell>
          <cell r="D67">
            <v>253</v>
          </cell>
          <cell r="E67">
            <v>253</v>
          </cell>
          <cell r="F67">
            <v>277</v>
          </cell>
          <cell r="G67">
            <v>287</v>
          </cell>
          <cell r="H67">
            <v>295</v>
          </cell>
          <cell r="I67">
            <v>282</v>
          </cell>
          <cell r="J67">
            <v>290</v>
          </cell>
          <cell r="K67">
            <v>239</v>
          </cell>
          <cell r="L67">
            <v>302</v>
          </cell>
          <cell r="M67">
            <v>272</v>
          </cell>
          <cell r="N67">
            <v>296</v>
          </cell>
          <cell r="O67">
            <v>278</v>
          </cell>
        </row>
        <row r="68">
          <cell r="C68">
            <v>2631</v>
          </cell>
          <cell r="D68">
            <v>2613</v>
          </cell>
          <cell r="E68">
            <v>2763</v>
          </cell>
          <cell r="F68">
            <v>2659</v>
          </cell>
          <cell r="G68">
            <v>2735</v>
          </cell>
          <cell r="H68">
            <v>2966</v>
          </cell>
          <cell r="I68">
            <v>2989</v>
          </cell>
          <cell r="J68">
            <v>3051</v>
          </cell>
          <cell r="K68">
            <v>3080</v>
          </cell>
          <cell r="L68">
            <v>3121</v>
          </cell>
          <cell r="M68">
            <v>2948</v>
          </cell>
          <cell r="N68">
            <v>2867</v>
          </cell>
          <cell r="O68">
            <v>2894</v>
          </cell>
        </row>
        <row r="69">
          <cell r="C69">
            <v>91</v>
          </cell>
          <cell r="D69">
            <v>89</v>
          </cell>
          <cell r="E69">
            <v>76</v>
          </cell>
          <cell r="F69">
            <v>82</v>
          </cell>
          <cell r="G69">
            <v>85</v>
          </cell>
          <cell r="H69">
            <v>80</v>
          </cell>
          <cell r="I69">
            <v>76</v>
          </cell>
          <cell r="J69">
            <v>82</v>
          </cell>
          <cell r="K69">
            <v>64</v>
          </cell>
          <cell r="L69">
            <v>106</v>
          </cell>
          <cell r="M69">
            <v>76</v>
          </cell>
          <cell r="N69">
            <v>85</v>
          </cell>
          <cell r="O69">
            <v>77</v>
          </cell>
        </row>
        <row r="70">
          <cell r="C70">
            <v>700</v>
          </cell>
          <cell r="D70">
            <v>774</v>
          </cell>
          <cell r="E70">
            <v>702</v>
          </cell>
          <cell r="F70">
            <v>753</v>
          </cell>
          <cell r="G70">
            <v>801</v>
          </cell>
          <cell r="H70">
            <v>744</v>
          </cell>
          <cell r="I70">
            <v>844</v>
          </cell>
          <cell r="J70">
            <v>794</v>
          </cell>
          <cell r="K70">
            <v>738</v>
          </cell>
          <cell r="L70">
            <v>873</v>
          </cell>
          <cell r="M70">
            <v>729</v>
          </cell>
          <cell r="N70">
            <v>755</v>
          </cell>
          <cell r="O70">
            <v>654</v>
          </cell>
        </row>
        <row r="71">
          <cell r="C71">
            <v>668</v>
          </cell>
          <cell r="D71">
            <v>640</v>
          </cell>
          <cell r="E71">
            <v>600</v>
          </cell>
          <cell r="F71">
            <v>619</v>
          </cell>
          <cell r="G71">
            <v>627</v>
          </cell>
          <cell r="H71">
            <v>687</v>
          </cell>
          <cell r="I71">
            <v>707</v>
          </cell>
          <cell r="J71">
            <v>696</v>
          </cell>
          <cell r="K71">
            <v>713</v>
          </cell>
          <cell r="L71">
            <v>714</v>
          </cell>
          <cell r="M71">
            <v>609</v>
          </cell>
          <cell r="N71">
            <v>614</v>
          </cell>
          <cell r="O71">
            <v>561</v>
          </cell>
        </row>
        <row r="72">
          <cell r="C72">
            <v>756</v>
          </cell>
          <cell r="D72">
            <v>840</v>
          </cell>
          <cell r="E72">
            <v>877</v>
          </cell>
          <cell r="F72">
            <v>824</v>
          </cell>
          <cell r="G72">
            <v>837</v>
          </cell>
          <cell r="H72">
            <v>938</v>
          </cell>
          <cell r="I72">
            <v>876</v>
          </cell>
          <cell r="J72">
            <v>923</v>
          </cell>
          <cell r="K72">
            <v>910</v>
          </cell>
          <cell r="L72">
            <v>957</v>
          </cell>
          <cell r="M72">
            <v>907</v>
          </cell>
          <cell r="N72">
            <v>890</v>
          </cell>
          <cell r="O72">
            <v>870</v>
          </cell>
        </row>
        <row r="73">
          <cell r="C73">
            <v>375</v>
          </cell>
          <cell r="D73">
            <v>381</v>
          </cell>
          <cell r="E73">
            <v>328</v>
          </cell>
          <cell r="F73">
            <v>307</v>
          </cell>
          <cell r="G73">
            <v>324</v>
          </cell>
          <cell r="H73">
            <v>365</v>
          </cell>
          <cell r="I73">
            <v>348</v>
          </cell>
          <cell r="J73">
            <v>379</v>
          </cell>
          <cell r="K73">
            <v>353</v>
          </cell>
          <cell r="L73">
            <v>352</v>
          </cell>
          <cell r="M73">
            <v>326</v>
          </cell>
          <cell r="N73">
            <v>321</v>
          </cell>
          <cell r="O73">
            <v>307</v>
          </cell>
        </row>
        <row r="74">
          <cell r="C74">
            <v>163</v>
          </cell>
          <cell r="D74">
            <v>174</v>
          </cell>
          <cell r="E74">
            <v>169</v>
          </cell>
          <cell r="F74">
            <v>179</v>
          </cell>
          <cell r="G74">
            <v>152</v>
          </cell>
          <cell r="H74">
            <v>154</v>
          </cell>
          <cell r="I74">
            <v>162</v>
          </cell>
          <cell r="J74">
            <v>160</v>
          </cell>
          <cell r="K74">
            <v>162</v>
          </cell>
          <cell r="L74">
            <v>185</v>
          </cell>
          <cell r="M74">
            <v>181</v>
          </cell>
          <cell r="N74">
            <v>196</v>
          </cell>
          <cell r="O74">
            <v>206</v>
          </cell>
        </row>
        <row r="75">
          <cell r="C75">
            <v>245</v>
          </cell>
          <cell r="D75">
            <v>216</v>
          </cell>
          <cell r="E75">
            <v>226</v>
          </cell>
          <cell r="F75">
            <v>246</v>
          </cell>
          <cell r="G75">
            <v>249</v>
          </cell>
          <cell r="H75">
            <v>262</v>
          </cell>
          <cell r="I75">
            <v>231</v>
          </cell>
          <cell r="J75">
            <v>201</v>
          </cell>
          <cell r="K75">
            <v>255</v>
          </cell>
          <cell r="L75">
            <v>192</v>
          </cell>
          <cell r="M75">
            <v>216</v>
          </cell>
          <cell r="N75">
            <v>190</v>
          </cell>
          <cell r="O75">
            <v>166</v>
          </cell>
        </row>
        <row r="76">
          <cell r="C76">
            <v>450</v>
          </cell>
          <cell r="D76">
            <v>410</v>
          </cell>
          <cell r="E76">
            <v>393</v>
          </cell>
          <cell r="F76">
            <v>442</v>
          </cell>
          <cell r="G76">
            <v>471</v>
          </cell>
          <cell r="H76">
            <v>483</v>
          </cell>
          <cell r="I76">
            <v>489</v>
          </cell>
          <cell r="J76">
            <v>450</v>
          </cell>
          <cell r="K76">
            <v>553</v>
          </cell>
          <cell r="L76">
            <v>474</v>
          </cell>
          <cell r="M76">
            <v>384</v>
          </cell>
          <cell r="N76">
            <v>442</v>
          </cell>
          <cell r="O76">
            <v>454</v>
          </cell>
        </row>
        <row r="77">
          <cell r="C77">
            <v>11966</v>
          </cell>
          <cell r="D77">
            <v>11271</v>
          </cell>
          <cell r="E77">
            <v>11419</v>
          </cell>
          <cell r="F77">
            <v>11433</v>
          </cell>
          <cell r="G77">
            <v>11631</v>
          </cell>
          <cell r="H77">
            <v>11957</v>
          </cell>
          <cell r="I77">
            <v>11808</v>
          </cell>
          <cell r="J77">
            <v>11748</v>
          </cell>
          <cell r="K77">
            <v>11491</v>
          </cell>
          <cell r="L77">
            <v>13119</v>
          </cell>
          <cell r="M77">
            <v>11139</v>
          </cell>
          <cell r="N77">
            <v>10331</v>
          </cell>
          <cell r="O77">
            <v>10370</v>
          </cell>
        </row>
        <row r="78">
          <cell r="C78">
            <v>139</v>
          </cell>
          <cell r="D78">
            <v>114</v>
          </cell>
          <cell r="E78">
            <v>143</v>
          </cell>
          <cell r="F78">
            <v>117</v>
          </cell>
          <cell r="G78">
            <v>128</v>
          </cell>
          <cell r="H78">
            <v>148</v>
          </cell>
          <cell r="I78">
            <v>147</v>
          </cell>
          <cell r="J78">
            <v>141</v>
          </cell>
          <cell r="K78">
            <v>135</v>
          </cell>
          <cell r="L78">
            <v>172</v>
          </cell>
          <cell r="M78">
            <v>150</v>
          </cell>
          <cell r="N78">
            <v>159</v>
          </cell>
          <cell r="O78">
            <v>184</v>
          </cell>
        </row>
        <row r="79">
          <cell r="C79">
            <v>265</v>
          </cell>
          <cell r="D79">
            <v>302</v>
          </cell>
          <cell r="E79">
            <v>309</v>
          </cell>
          <cell r="F79">
            <v>285</v>
          </cell>
          <cell r="G79">
            <v>272</v>
          </cell>
          <cell r="H79">
            <v>286</v>
          </cell>
          <cell r="I79">
            <v>306</v>
          </cell>
          <cell r="J79">
            <v>310</v>
          </cell>
          <cell r="K79">
            <v>270</v>
          </cell>
          <cell r="L79">
            <v>326</v>
          </cell>
          <cell r="M79">
            <v>239</v>
          </cell>
          <cell r="N79">
            <v>273</v>
          </cell>
          <cell r="O79">
            <v>287</v>
          </cell>
        </row>
        <row r="80">
          <cell r="C80">
            <v>969</v>
          </cell>
          <cell r="D80">
            <v>971</v>
          </cell>
          <cell r="E80">
            <v>920</v>
          </cell>
          <cell r="F80">
            <v>926</v>
          </cell>
          <cell r="G80">
            <v>928</v>
          </cell>
          <cell r="H80">
            <v>999</v>
          </cell>
          <cell r="I80">
            <v>1010</v>
          </cell>
          <cell r="J80">
            <v>1052</v>
          </cell>
          <cell r="K80">
            <v>1033</v>
          </cell>
          <cell r="L80">
            <v>1093</v>
          </cell>
          <cell r="M80">
            <v>1029</v>
          </cell>
          <cell r="N80">
            <v>1004</v>
          </cell>
          <cell r="O80">
            <v>948</v>
          </cell>
        </row>
        <row r="81">
          <cell r="C81">
            <v>1065</v>
          </cell>
          <cell r="D81">
            <v>1088</v>
          </cell>
          <cell r="E81">
            <v>1106</v>
          </cell>
          <cell r="F81">
            <v>1068</v>
          </cell>
          <cell r="G81">
            <v>1183</v>
          </cell>
          <cell r="H81">
            <v>1191</v>
          </cell>
          <cell r="I81">
            <v>1136</v>
          </cell>
          <cell r="J81">
            <v>1205</v>
          </cell>
          <cell r="K81">
            <v>1131</v>
          </cell>
          <cell r="L81">
            <v>1289</v>
          </cell>
          <cell r="M81">
            <v>1097</v>
          </cell>
          <cell r="N81">
            <v>1027</v>
          </cell>
          <cell r="O81">
            <v>1072</v>
          </cell>
        </row>
        <row r="82">
          <cell r="C82">
            <v>1961</v>
          </cell>
          <cell r="D82">
            <v>1885</v>
          </cell>
          <cell r="E82">
            <v>1944</v>
          </cell>
          <cell r="F82">
            <v>1953</v>
          </cell>
          <cell r="G82">
            <v>1941</v>
          </cell>
          <cell r="H82">
            <v>2063</v>
          </cell>
          <cell r="I82">
            <v>2017</v>
          </cell>
          <cell r="J82">
            <v>2200</v>
          </cell>
          <cell r="K82">
            <v>2020</v>
          </cell>
          <cell r="L82">
            <v>2545</v>
          </cell>
          <cell r="M82">
            <v>1866</v>
          </cell>
          <cell r="N82">
            <v>1942</v>
          </cell>
          <cell r="O82">
            <v>1955</v>
          </cell>
        </row>
        <row r="83">
          <cell r="C83">
            <v>99</v>
          </cell>
          <cell r="D83">
            <v>102</v>
          </cell>
          <cell r="E83">
            <v>109</v>
          </cell>
          <cell r="F83">
            <v>129</v>
          </cell>
          <cell r="G83">
            <v>107</v>
          </cell>
          <cell r="H83">
            <v>94</v>
          </cell>
          <cell r="I83">
            <v>101</v>
          </cell>
          <cell r="J83">
            <v>129</v>
          </cell>
          <cell r="K83">
            <v>100</v>
          </cell>
          <cell r="L83">
            <v>128</v>
          </cell>
          <cell r="M83">
            <v>129</v>
          </cell>
          <cell r="N83">
            <v>93</v>
          </cell>
          <cell r="O83">
            <v>100</v>
          </cell>
        </row>
        <row r="84">
          <cell r="C84">
            <v>2409</v>
          </cell>
          <cell r="D84">
            <v>2460</v>
          </cell>
          <cell r="E84">
            <v>2213</v>
          </cell>
          <cell r="F84">
            <v>2306</v>
          </cell>
          <cell r="G84">
            <v>2217</v>
          </cell>
          <cell r="H84">
            <v>2267</v>
          </cell>
          <cell r="I84">
            <v>2201</v>
          </cell>
          <cell r="J84">
            <v>2221</v>
          </cell>
          <cell r="K84">
            <v>2069</v>
          </cell>
          <cell r="L84">
            <v>2113</v>
          </cell>
          <cell r="M84">
            <v>1730</v>
          </cell>
          <cell r="N84">
            <v>1831</v>
          </cell>
          <cell r="O84">
            <v>1561</v>
          </cell>
        </row>
        <row r="85">
          <cell r="C85">
            <v>495</v>
          </cell>
          <cell r="D85">
            <v>543</v>
          </cell>
          <cell r="E85">
            <v>531</v>
          </cell>
          <cell r="F85">
            <v>545</v>
          </cell>
          <cell r="G85">
            <v>582</v>
          </cell>
          <cell r="H85">
            <v>520</v>
          </cell>
          <cell r="I85">
            <v>591</v>
          </cell>
          <cell r="J85">
            <v>598</v>
          </cell>
          <cell r="K85">
            <v>616</v>
          </cell>
          <cell r="L85">
            <v>653</v>
          </cell>
          <cell r="M85">
            <v>558</v>
          </cell>
          <cell r="N85">
            <v>612</v>
          </cell>
          <cell r="O85">
            <v>544</v>
          </cell>
        </row>
        <row r="86">
          <cell r="C86">
            <v>804</v>
          </cell>
          <cell r="D86">
            <v>876</v>
          </cell>
          <cell r="E86">
            <v>846</v>
          </cell>
          <cell r="F86">
            <v>938</v>
          </cell>
          <cell r="G86">
            <v>935</v>
          </cell>
          <cell r="H86">
            <v>955</v>
          </cell>
          <cell r="I86">
            <v>1042</v>
          </cell>
          <cell r="J86">
            <v>1013</v>
          </cell>
          <cell r="K86">
            <v>996</v>
          </cell>
          <cell r="L86">
            <v>1059</v>
          </cell>
          <cell r="M86">
            <v>972</v>
          </cell>
          <cell r="N86">
            <v>983</v>
          </cell>
          <cell r="O86">
            <v>936</v>
          </cell>
        </row>
        <row r="87">
          <cell r="C87">
            <v>87</v>
          </cell>
          <cell r="D87">
            <v>103</v>
          </cell>
          <cell r="E87">
            <v>76</v>
          </cell>
          <cell r="F87">
            <v>88</v>
          </cell>
          <cell r="G87">
            <v>91</v>
          </cell>
          <cell r="H87">
            <v>94</v>
          </cell>
          <cell r="I87">
            <v>131</v>
          </cell>
          <cell r="J87">
            <v>101</v>
          </cell>
          <cell r="K87">
            <v>111</v>
          </cell>
          <cell r="L87">
            <v>137</v>
          </cell>
          <cell r="M87">
            <v>135</v>
          </cell>
          <cell r="N87">
            <v>116</v>
          </cell>
          <cell r="O87">
            <v>97</v>
          </cell>
        </row>
        <row r="88">
          <cell r="C88">
            <v>468</v>
          </cell>
          <cell r="D88">
            <v>437</v>
          </cell>
          <cell r="E88">
            <v>410</v>
          </cell>
          <cell r="F88">
            <v>411</v>
          </cell>
          <cell r="G88">
            <v>435</v>
          </cell>
          <cell r="H88">
            <v>463</v>
          </cell>
          <cell r="I88">
            <v>468</v>
          </cell>
          <cell r="J88">
            <v>435</v>
          </cell>
          <cell r="K88">
            <v>364</v>
          </cell>
          <cell r="L88">
            <v>420</v>
          </cell>
          <cell r="M88">
            <v>364</v>
          </cell>
          <cell r="N88">
            <v>393</v>
          </cell>
          <cell r="O88">
            <v>311</v>
          </cell>
        </row>
        <row r="89">
          <cell r="C89">
            <v>623</v>
          </cell>
          <cell r="D89">
            <v>672</v>
          </cell>
          <cell r="E89">
            <v>687</v>
          </cell>
          <cell r="F89">
            <v>739</v>
          </cell>
          <cell r="G89">
            <v>670</v>
          </cell>
          <cell r="H89">
            <v>679</v>
          </cell>
          <cell r="I89">
            <v>814</v>
          </cell>
          <cell r="J89">
            <v>781</v>
          </cell>
          <cell r="K89">
            <v>733</v>
          </cell>
          <cell r="L89">
            <v>789</v>
          </cell>
          <cell r="M89">
            <v>667</v>
          </cell>
          <cell r="N89">
            <v>774</v>
          </cell>
          <cell r="O89">
            <v>777</v>
          </cell>
        </row>
        <row r="90">
          <cell r="C90">
            <v>130</v>
          </cell>
          <cell r="D90">
            <v>138</v>
          </cell>
          <cell r="E90">
            <v>110</v>
          </cell>
          <cell r="F90">
            <v>108</v>
          </cell>
          <cell r="G90">
            <v>127</v>
          </cell>
          <cell r="H90">
            <v>137</v>
          </cell>
          <cell r="I90">
            <v>158</v>
          </cell>
          <cell r="J90">
            <v>144</v>
          </cell>
          <cell r="K90">
            <v>106</v>
          </cell>
          <cell r="L90">
            <v>131</v>
          </cell>
          <cell r="M90">
            <v>108</v>
          </cell>
          <cell r="N90">
            <v>82</v>
          </cell>
          <cell r="O90">
            <v>143</v>
          </cell>
        </row>
        <row r="91">
          <cell r="C91">
            <v>353</v>
          </cell>
          <cell r="D91">
            <v>340</v>
          </cell>
          <cell r="E91">
            <v>339</v>
          </cell>
          <cell r="F91">
            <v>341</v>
          </cell>
          <cell r="G91">
            <v>355</v>
          </cell>
          <cell r="H91">
            <v>390</v>
          </cell>
          <cell r="I91">
            <v>302</v>
          </cell>
          <cell r="J91">
            <v>315</v>
          </cell>
          <cell r="K91">
            <v>317</v>
          </cell>
          <cell r="L91">
            <v>333</v>
          </cell>
          <cell r="M91">
            <v>295</v>
          </cell>
          <cell r="N91">
            <v>310</v>
          </cell>
          <cell r="O91">
            <v>296</v>
          </cell>
        </row>
        <row r="92">
          <cell r="C92">
            <v>1722</v>
          </cell>
          <cell r="D92">
            <v>1754</v>
          </cell>
          <cell r="E92">
            <v>1807</v>
          </cell>
          <cell r="F92">
            <v>1734</v>
          </cell>
          <cell r="G92">
            <v>1816</v>
          </cell>
          <cell r="H92">
            <v>1946</v>
          </cell>
          <cell r="I92">
            <v>1917</v>
          </cell>
          <cell r="J92">
            <v>1880</v>
          </cell>
          <cell r="K92">
            <v>1832</v>
          </cell>
          <cell r="L92">
            <v>1917</v>
          </cell>
          <cell r="M92">
            <v>1864</v>
          </cell>
          <cell r="N92">
            <v>1719</v>
          </cell>
          <cell r="O92">
            <v>1639</v>
          </cell>
        </row>
        <row r="93">
          <cell r="C93">
            <v>163</v>
          </cell>
          <cell r="D93">
            <v>154</v>
          </cell>
          <cell r="E93">
            <v>159</v>
          </cell>
          <cell r="F93">
            <v>137</v>
          </cell>
          <cell r="G93">
            <v>154</v>
          </cell>
          <cell r="H93">
            <v>157</v>
          </cell>
          <cell r="I93">
            <v>178</v>
          </cell>
          <cell r="J93">
            <v>157</v>
          </cell>
          <cell r="K93">
            <v>167</v>
          </cell>
          <cell r="L93">
            <v>196</v>
          </cell>
          <cell r="M93">
            <v>158</v>
          </cell>
          <cell r="N93">
            <v>179</v>
          </cell>
          <cell r="O93">
            <v>169</v>
          </cell>
        </row>
        <row r="94">
          <cell r="C94">
            <v>1133</v>
          </cell>
          <cell r="D94">
            <v>1124</v>
          </cell>
          <cell r="E94">
            <v>1150</v>
          </cell>
          <cell r="F94">
            <v>1110</v>
          </cell>
          <cell r="G94">
            <v>1197</v>
          </cell>
          <cell r="H94">
            <v>1190</v>
          </cell>
          <cell r="I94">
            <v>1214</v>
          </cell>
          <cell r="J94">
            <v>1286</v>
          </cell>
          <cell r="K94">
            <v>1244</v>
          </cell>
          <cell r="L94">
            <v>1285</v>
          </cell>
          <cell r="M94">
            <v>1220</v>
          </cell>
          <cell r="N94">
            <v>1298</v>
          </cell>
          <cell r="O94">
            <v>1209</v>
          </cell>
        </row>
        <row r="95">
          <cell r="C95">
            <v>349</v>
          </cell>
          <cell r="D95">
            <v>359</v>
          </cell>
          <cell r="E95">
            <v>332</v>
          </cell>
          <cell r="F95">
            <v>360</v>
          </cell>
          <cell r="G95">
            <v>347</v>
          </cell>
          <cell r="H95">
            <v>322</v>
          </cell>
          <cell r="I95">
            <v>366</v>
          </cell>
          <cell r="J95">
            <v>362</v>
          </cell>
          <cell r="K95">
            <v>354</v>
          </cell>
          <cell r="L95">
            <v>381</v>
          </cell>
          <cell r="M95">
            <v>295</v>
          </cell>
          <cell r="N95">
            <v>329</v>
          </cell>
          <cell r="O95">
            <v>286</v>
          </cell>
        </row>
        <row r="96">
          <cell r="C96">
            <v>470</v>
          </cell>
          <cell r="D96">
            <v>491</v>
          </cell>
          <cell r="E96">
            <v>506</v>
          </cell>
          <cell r="F96">
            <v>557</v>
          </cell>
          <cell r="G96">
            <v>502</v>
          </cell>
          <cell r="H96">
            <v>575</v>
          </cell>
          <cell r="I96">
            <v>559</v>
          </cell>
          <cell r="J96">
            <v>622</v>
          </cell>
          <cell r="K96">
            <v>613</v>
          </cell>
          <cell r="L96">
            <v>550</v>
          </cell>
          <cell r="M96">
            <v>545</v>
          </cell>
          <cell r="N96">
            <v>484</v>
          </cell>
          <cell r="O96">
            <v>536</v>
          </cell>
        </row>
        <row r="97">
          <cell r="C97">
            <v>1731</v>
          </cell>
          <cell r="D97">
            <v>1758</v>
          </cell>
          <cell r="E97">
            <v>1559</v>
          </cell>
          <cell r="F97">
            <v>1550</v>
          </cell>
          <cell r="G97">
            <v>1639</v>
          </cell>
          <cell r="H97">
            <v>1749</v>
          </cell>
          <cell r="I97">
            <v>1736</v>
          </cell>
          <cell r="J97">
            <v>1700</v>
          </cell>
          <cell r="K97">
            <v>1695</v>
          </cell>
          <cell r="L97">
            <v>1822</v>
          </cell>
          <cell r="M97">
            <v>1504</v>
          </cell>
          <cell r="N97">
            <v>1430</v>
          </cell>
          <cell r="O97">
            <v>1409</v>
          </cell>
        </row>
        <row r="98">
          <cell r="C98">
            <v>999</v>
          </cell>
          <cell r="D98">
            <v>861</v>
          </cell>
          <cell r="E98">
            <v>848</v>
          </cell>
          <cell r="F98">
            <v>841</v>
          </cell>
          <cell r="G98">
            <v>857</v>
          </cell>
          <cell r="H98">
            <v>908</v>
          </cell>
          <cell r="I98">
            <v>850</v>
          </cell>
          <cell r="J98">
            <v>922</v>
          </cell>
          <cell r="K98">
            <v>892</v>
          </cell>
          <cell r="L98">
            <v>1013</v>
          </cell>
          <cell r="M98">
            <v>832</v>
          </cell>
          <cell r="N98">
            <v>815</v>
          </cell>
          <cell r="O98">
            <v>888</v>
          </cell>
        </row>
        <row r="99">
          <cell r="C99">
            <v>1418</v>
          </cell>
          <cell r="D99">
            <v>1342</v>
          </cell>
          <cell r="E99">
            <v>1370</v>
          </cell>
          <cell r="F99">
            <v>1330</v>
          </cell>
          <cell r="G99">
            <v>1312</v>
          </cell>
          <cell r="H99">
            <v>1506</v>
          </cell>
          <cell r="I99">
            <v>1518</v>
          </cell>
          <cell r="J99">
            <v>1505</v>
          </cell>
          <cell r="K99">
            <v>1477</v>
          </cell>
          <cell r="L99">
            <v>1545</v>
          </cell>
          <cell r="M99">
            <v>1489</v>
          </cell>
          <cell r="N99">
            <v>1460</v>
          </cell>
          <cell r="O99">
            <v>1327</v>
          </cell>
        </row>
        <row r="100">
          <cell r="C100">
            <v>569</v>
          </cell>
          <cell r="D100">
            <v>629</v>
          </cell>
          <cell r="E100">
            <v>568</v>
          </cell>
          <cell r="F100">
            <v>541</v>
          </cell>
          <cell r="G100">
            <v>527</v>
          </cell>
          <cell r="H100">
            <v>588</v>
          </cell>
          <cell r="I100">
            <v>602</v>
          </cell>
          <cell r="J100">
            <v>628</v>
          </cell>
          <cell r="K100">
            <v>552</v>
          </cell>
          <cell r="L100">
            <v>653</v>
          </cell>
          <cell r="M100">
            <v>633</v>
          </cell>
          <cell r="N100">
            <v>601</v>
          </cell>
          <cell r="O100">
            <v>544</v>
          </cell>
        </row>
        <row r="101">
          <cell r="C101">
            <v>618</v>
          </cell>
          <cell r="D101">
            <v>650</v>
          </cell>
          <cell r="E101">
            <v>621</v>
          </cell>
          <cell r="F101">
            <v>566</v>
          </cell>
          <cell r="G101">
            <v>592</v>
          </cell>
          <cell r="H101">
            <v>582</v>
          </cell>
          <cell r="I101">
            <v>609</v>
          </cell>
          <cell r="J101">
            <v>634</v>
          </cell>
          <cell r="K101">
            <v>658</v>
          </cell>
          <cell r="L101">
            <v>733</v>
          </cell>
          <cell r="M101">
            <v>592</v>
          </cell>
          <cell r="N101">
            <v>594</v>
          </cell>
          <cell r="O101">
            <v>603</v>
          </cell>
        </row>
        <row r="102">
          <cell r="C102">
            <v>245</v>
          </cell>
          <cell r="D102">
            <v>258</v>
          </cell>
          <cell r="E102">
            <v>258</v>
          </cell>
          <cell r="F102">
            <v>211</v>
          </cell>
          <cell r="G102">
            <v>216</v>
          </cell>
          <cell r="H102">
            <v>229</v>
          </cell>
          <cell r="I102">
            <v>259</v>
          </cell>
          <cell r="J102">
            <v>246</v>
          </cell>
          <cell r="K102">
            <v>226</v>
          </cell>
          <cell r="L102">
            <v>273</v>
          </cell>
          <cell r="M102">
            <v>202</v>
          </cell>
          <cell r="N102">
            <v>198</v>
          </cell>
          <cell r="O102">
            <v>171</v>
          </cell>
        </row>
        <row r="103">
          <cell r="C103">
            <v>428</v>
          </cell>
          <cell r="D103">
            <v>425</v>
          </cell>
          <cell r="E103">
            <v>434</v>
          </cell>
          <cell r="F103">
            <v>449</v>
          </cell>
          <cell r="G103">
            <v>421</v>
          </cell>
          <cell r="H103">
            <v>470</v>
          </cell>
          <cell r="I103">
            <v>471</v>
          </cell>
          <cell r="J103">
            <v>465</v>
          </cell>
          <cell r="K103">
            <v>455</v>
          </cell>
          <cell r="L103">
            <v>401</v>
          </cell>
          <cell r="M103">
            <v>346</v>
          </cell>
          <cell r="N103">
            <v>366</v>
          </cell>
          <cell r="O103">
            <v>438</v>
          </cell>
        </row>
        <row r="104">
          <cell r="C104">
            <v>702</v>
          </cell>
          <cell r="D104">
            <v>640</v>
          </cell>
          <cell r="E104">
            <v>620</v>
          </cell>
          <cell r="F104">
            <v>645</v>
          </cell>
          <cell r="G104">
            <v>680</v>
          </cell>
          <cell r="H104">
            <v>697</v>
          </cell>
          <cell r="I104">
            <v>659</v>
          </cell>
          <cell r="J104">
            <v>661</v>
          </cell>
          <cell r="K104">
            <v>643</v>
          </cell>
          <cell r="L104">
            <v>624</v>
          </cell>
          <cell r="M104">
            <v>604</v>
          </cell>
          <cell r="N104">
            <v>601</v>
          </cell>
          <cell r="O104">
            <v>629</v>
          </cell>
        </row>
        <row r="105">
          <cell r="C105">
            <v>434</v>
          </cell>
          <cell r="D105">
            <v>399</v>
          </cell>
          <cell r="E105">
            <v>407</v>
          </cell>
          <cell r="F105">
            <v>412</v>
          </cell>
          <cell r="G105">
            <v>411</v>
          </cell>
          <cell r="H105">
            <v>416</v>
          </cell>
          <cell r="I105">
            <v>455</v>
          </cell>
          <cell r="J105">
            <v>460</v>
          </cell>
          <cell r="K105">
            <v>463</v>
          </cell>
          <cell r="L105">
            <v>458</v>
          </cell>
          <cell r="M105">
            <v>483</v>
          </cell>
          <cell r="N105">
            <v>478</v>
          </cell>
          <cell r="O105">
            <v>471</v>
          </cell>
        </row>
        <row r="106">
          <cell r="C106">
            <v>494</v>
          </cell>
          <cell r="D106">
            <v>498</v>
          </cell>
          <cell r="E106">
            <v>506</v>
          </cell>
          <cell r="F106">
            <v>518</v>
          </cell>
          <cell r="G106">
            <v>546</v>
          </cell>
          <cell r="H106">
            <v>610</v>
          </cell>
          <cell r="I106">
            <v>635</v>
          </cell>
          <cell r="J106">
            <v>657</v>
          </cell>
          <cell r="K106">
            <v>586</v>
          </cell>
          <cell r="L106">
            <v>674</v>
          </cell>
          <cell r="M106">
            <v>559</v>
          </cell>
          <cell r="N106">
            <v>582</v>
          </cell>
          <cell r="O106">
            <v>664</v>
          </cell>
        </row>
        <row r="107">
          <cell r="C107">
            <v>85</v>
          </cell>
          <cell r="D107">
            <v>85</v>
          </cell>
          <cell r="E107">
            <v>92</v>
          </cell>
          <cell r="F107">
            <v>86</v>
          </cell>
          <cell r="G107">
            <v>96</v>
          </cell>
          <cell r="H107">
            <v>95</v>
          </cell>
          <cell r="I107">
            <v>93</v>
          </cell>
          <cell r="J107">
            <v>107</v>
          </cell>
          <cell r="K107">
            <v>92</v>
          </cell>
          <cell r="L107">
            <v>100</v>
          </cell>
          <cell r="M107">
            <v>74</v>
          </cell>
          <cell r="N107">
            <v>96</v>
          </cell>
          <cell r="O107">
            <v>91</v>
          </cell>
        </row>
        <row r="108">
          <cell r="C108">
            <v>107</v>
          </cell>
          <cell r="D108">
            <v>106</v>
          </cell>
          <cell r="E108">
            <v>111</v>
          </cell>
          <cell r="F108">
            <v>122</v>
          </cell>
          <cell r="G108">
            <v>124</v>
          </cell>
          <cell r="H108">
            <v>118</v>
          </cell>
          <cell r="I108">
            <v>145</v>
          </cell>
          <cell r="J108">
            <v>142</v>
          </cell>
          <cell r="K108">
            <v>141</v>
          </cell>
          <cell r="L108">
            <v>120</v>
          </cell>
          <cell r="M108">
            <v>143</v>
          </cell>
          <cell r="N108">
            <v>126</v>
          </cell>
          <cell r="O108">
            <v>116</v>
          </cell>
        </row>
        <row r="109">
          <cell r="C109">
            <v>181</v>
          </cell>
          <cell r="D109">
            <v>148</v>
          </cell>
          <cell r="E109">
            <v>125</v>
          </cell>
          <cell r="F109">
            <v>141</v>
          </cell>
          <cell r="G109">
            <v>144</v>
          </cell>
          <cell r="H109">
            <v>150</v>
          </cell>
          <cell r="I109">
            <v>162</v>
          </cell>
          <cell r="J109">
            <v>165</v>
          </cell>
          <cell r="K109">
            <v>146</v>
          </cell>
          <cell r="L109">
            <v>195</v>
          </cell>
          <cell r="M109">
            <v>147</v>
          </cell>
          <cell r="N109">
            <v>139</v>
          </cell>
          <cell r="O109">
            <v>117</v>
          </cell>
        </row>
        <row r="110">
          <cell r="C110">
            <v>253</v>
          </cell>
          <cell r="D110">
            <v>214</v>
          </cell>
          <cell r="E110">
            <v>203</v>
          </cell>
          <cell r="F110">
            <v>241</v>
          </cell>
          <cell r="G110">
            <v>251</v>
          </cell>
          <cell r="H110">
            <v>277</v>
          </cell>
          <cell r="I110">
            <v>247</v>
          </cell>
          <cell r="J110">
            <v>266</v>
          </cell>
          <cell r="K110">
            <v>279</v>
          </cell>
          <cell r="L110">
            <v>290</v>
          </cell>
          <cell r="M110">
            <v>289</v>
          </cell>
          <cell r="N110">
            <v>258</v>
          </cell>
          <cell r="O110">
            <v>264</v>
          </cell>
        </row>
        <row r="111">
          <cell r="C111">
            <v>50</v>
          </cell>
          <cell r="D111">
            <v>45</v>
          </cell>
          <cell r="E111">
            <v>35</v>
          </cell>
          <cell r="F111">
            <v>51</v>
          </cell>
          <cell r="G111">
            <v>43</v>
          </cell>
          <cell r="H111">
            <v>53</v>
          </cell>
          <cell r="I111">
            <v>59</v>
          </cell>
          <cell r="J111">
            <v>61</v>
          </cell>
          <cell r="K111">
            <v>62</v>
          </cell>
          <cell r="L111">
            <v>68</v>
          </cell>
          <cell r="M111">
            <v>53</v>
          </cell>
          <cell r="N111">
            <v>39</v>
          </cell>
          <cell r="O111">
            <v>51</v>
          </cell>
        </row>
        <row r="112">
          <cell r="C112">
            <v>2657</v>
          </cell>
          <cell r="D112">
            <v>2665</v>
          </cell>
          <cell r="E112">
            <v>2741</v>
          </cell>
          <cell r="F112">
            <v>2840</v>
          </cell>
          <cell r="G112">
            <v>3025</v>
          </cell>
          <cell r="H112">
            <v>3179</v>
          </cell>
          <cell r="I112">
            <v>3159</v>
          </cell>
          <cell r="J112">
            <v>3380</v>
          </cell>
          <cell r="K112">
            <v>3365</v>
          </cell>
          <cell r="L112">
            <v>3848</v>
          </cell>
          <cell r="M112">
            <v>3551</v>
          </cell>
          <cell r="N112">
            <v>3518</v>
          </cell>
          <cell r="O112">
            <v>3392</v>
          </cell>
        </row>
        <row r="113">
          <cell r="C113">
            <v>472</v>
          </cell>
          <cell r="D113">
            <v>480</v>
          </cell>
          <cell r="E113">
            <v>504</v>
          </cell>
          <cell r="F113">
            <v>444</v>
          </cell>
          <cell r="G113">
            <v>486</v>
          </cell>
          <cell r="H113">
            <v>502</v>
          </cell>
          <cell r="I113">
            <v>437</v>
          </cell>
          <cell r="J113">
            <v>384</v>
          </cell>
          <cell r="K113">
            <v>373</v>
          </cell>
          <cell r="L113">
            <v>421</v>
          </cell>
          <cell r="M113">
            <v>335</v>
          </cell>
          <cell r="N113">
            <v>295</v>
          </cell>
          <cell r="O113">
            <v>283</v>
          </cell>
        </row>
        <row r="114">
          <cell r="C114">
            <v>12242</v>
          </cell>
          <cell r="D114">
            <v>11728</v>
          </cell>
          <cell r="E114">
            <v>12046</v>
          </cell>
          <cell r="F114">
            <v>12144</v>
          </cell>
          <cell r="G114">
            <v>12419</v>
          </cell>
          <cell r="H114">
            <v>12935</v>
          </cell>
          <cell r="I114">
            <v>12691</v>
          </cell>
          <cell r="J114">
            <v>12950</v>
          </cell>
          <cell r="K114">
            <v>12962</v>
          </cell>
          <cell r="L114">
            <v>13899</v>
          </cell>
          <cell r="M114">
            <v>12606</v>
          </cell>
          <cell r="N114">
            <v>12374</v>
          </cell>
          <cell r="O114">
            <v>11747</v>
          </cell>
        </row>
        <row r="115">
          <cell r="C115">
            <v>154</v>
          </cell>
          <cell r="D115">
            <v>149</v>
          </cell>
          <cell r="E115">
            <v>116</v>
          </cell>
          <cell r="F115">
            <v>127</v>
          </cell>
          <cell r="G115">
            <v>147</v>
          </cell>
          <cell r="H115">
            <v>130</v>
          </cell>
          <cell r="I115">
            <v>138</v>
          </cell>
          <cell r="J115">
            <v>148</v>
          </cell>
          <cell r="K115">
            <v>151</v>
          </cell>
          <cell r="L115">
            <v>170</v>
          </cell>
          <cell r="M115">
            <v>139</v>
          </cell>
          <cell r="N115">
            <v>138</v>
          </cell>
          <cell r="O115">
            <v>114</v>
          </cell>
        </row>
        <row r="116">
          <cell r="C116">
            <v>110</v>
          </cell>
          <cell r="D116">
            <v>121</v>
          </cell>
          <cell r="E116">
            <v>102</v>
          </cell>
          <cell r="F116">
            <v>86</v>
          </cell>
          <cell r="G116">
            <v>89</v>
          </cell>
          <cell r="H116">
            <v>114</v>
          </cell>
          <cell r="I116">
            <v>95</v>
          </cell>
          <cell r="J116">
            <v>91</v>
          </cell>
          <cell r="K116">
            <v>89</v>
          </cell>
          <cell r="L116">
            <v>115</v>
          </cell>
          <cell r="M116">
            <v>101</v>
          </cell>
          <cell r="N116">
            <v>89</v>
          </cell>
          <cell r="O116">
            <v>71</v>
          </cell>
        </row>
        <row r="117">
          <cell r="C117">
            <v>308</v>
          </cell>
          <cell r="D117">
            <v>349</v>
          </cell>
          <cell r="E117">
            <v>332</v>
          </cell>
          <cell r="F117">
            <v>355</v>
          </cell>
          <cell r="G117">
            <v>354</v>
          </cell>
          <cell r="H117">
            <v>378</v>
          </cell>
          <cell r="I117">
            <v>380</v>
          </cell>
          <cell r="J117">
            <v>384</v>
          </cell>
          <cell r="K117">
            <v>364</v>
          </cell>
          <cell r="L117">
            <v>434</v>
          </cell>
          <cell r="M117">
            <v>370</v>
          </cell>
          <cell r="N117">
            <v>359</v>
          </cell>
          <cell r="O117">
            <v>327</v>
          </cell>
        </row>
        <row r="118">
          <cell r="C118">
            <v>1518</v>
          </cell>
          <cell r="D118">
            <v>1475</v>
          </cell>
          <cell r="E118">
            <v>1464</v>
          </cell>
          <cell r="F118">
            <v>1373</v>
          </cell>
          <cell r="G118">
            <v>1381</v>
          </cell>
          <cell r="H118">
            <v>1389</v>
          </cell>
          <cell r="I118">
            <v>1503</v>
          </cell>
          <cell r="J118">
            <v>1463</v>
          </cell>
          <cell r="K118">
            <v>1495</v>
          </cell>
          <cell r="L118">
            <v>1498</v>
          </cell>
          <cell r="M118">
            <v>1410</v>
          </cell>
          <cell r="N118">
            <v>1346</v>
          </cell>
          <cell r="O118">
            <v>1250</v>
          </cell>
        </row>
        <row r="119">
          <cell r="C119">
            <v>659</v>
          </cell>
          <cell r="D119">
            <v>662</v>
          </cell>
          <cell r="E119">
            <v>659</v>
          </cell>
          <cell r="F119">
            <v>621</v>
          </cell>
          <cell r="G119">
            <v>596</v>
          </cell>
          <cell r="H119">
            <v>668</v>
          </cell>
          <cell r="I119">
            <v>764</v>
          </cell>
          <cell r="J119">
            <v>736</v>
          </cell>
          <cell r="K119">
            <v>704</v>
          </cell>
          <cell r="L119">
            <v>763</v>
          </cell>
          <cell r="M119">
            <v>649</v>
          </cell>
          <cell r="N119">
            <v>730</v>
          </cell>
          <cell r="O119">
            <v>690</v>
          </cell>
        </row>
        <row r="120">
          <cell r="C120">
            <v>782</v>
          </cell>
          <cell r="D120">
            <v>781</v>
          </cell>
          <cell r="E120">
            <v>775</v>
          </cell>
          <cell r="F120">
            <v>789</v>
          </cell>
          <cell r="G120">
            <v>850</v>
          </cell>
          <cell r="H120">
            <v>855</v>
          </cell>
          <cell r="I120">
            <v>832</v>
          </cell>
          <cell r="J120">
            <v>897</v>
          </cell>
          <cell r="K120">
            <v>818</v>
          </cell>
          <cell r="L120">
            <v>1002</v>
          </cell>
          <cell r="M120">
            <v>836</v>
          </cell>
          <cell r="N120">
            <v>830</v>
          </cell>
          <cell r="O120">
            <v>819</v>
          </cell>
        </row>
        <row r="121">
          <cell r="C121">
            <v>361</v>
          </cell>
          <cell r="D121">
            <v>356</v>
          </cell>
          <cell r="E121">
            <v>385</v>
          </cell>
          <cell r="F121">
            <v>367</v>
          </cell>
          <cell r="G121">
            <v>389</v>
          </cell>
          <cell r="H121">
            <v>421</v>
          </cell>
          <cell r="I121">
            <v>411</v>
          </cell>
          <cell r="J121">
            <v>430</v>
          </cell>
          <cell r="K121">
            <v>393</v>
          </cell>
          <cell r="L121">
            <v>436</v>
          </cell>
          <cell r="M121">
            <v>389</v>
          </cell>
          <cell r="N121">
            <v>375</v>
          </cell>
          <cell r="O121">
            <v>393</v>
          </cell>
        </row>
        <row r="122">
          <cell r="C122">
            <v>148</v>
          </cell>
          <cell r="D122">
            <v>149</v>
          </cell>
          <cell r="E122">
            <v>159</v>
          </cell>
          <cell r="F122">
            <v>136</v>
          </cell>
          <cell r="G122">
            <v>158</v>
          </cell>
          <cell r="H122">
            <v>159</v>
          </cell>
          <cell r="I122">
            <v>168</v>
          </cell>
          <cell r="J122">
            <v>191</v>
          </cell>
          <cell r="K122">
            <v>158</v>
          </cell>
          <cell r="L122">
            <v>165</v>
          </cell>
          <cell r="M122">
            <v>172</v>
          </cell>
          <cell r="N122">
            <v>140</v>
          </cell>
          <cell r="O122">
            <v>150</v>
          </cell>
        </row>
      </sheetData>
      <sheetData sheetId="7" refreshError="1"/>
      <sheetData sheetId="8" refreshError="1">
        <row r="9">
          <cell r="C9" t="str">
            <v>P</v>
          </cell>
        </row>
        <row r="10">
          <cell r="C10" t="str">
            <v>A</v>
          </cell>
        </row>
        <row r="11">
          <cell r="C11" t="str">
            <v>A</v>
          </cell>
        </row>
        <row r="12">
          <cell r="C12" t="str">
            <v>A</v>
          </cell>
        </row>
        <row r="13">
          <cell r="C13" t="str">
            <v>A</v>
          </cell>
        </row>
        <row r="14">
          <cell r="C14" t="str">
            <v>A</v>
          </cell>
        </row>
        <row r="15">
          <cell r="C15" t="str">
            <v>A</v>
          </cell>
        </row>
        <row r="16">
          <cell r="C16" t="str">
            <v>A</v>
          </cell>
        </row>
        <row r="17">
          <cell r="C17" t="str">
            <v>A</v>
          </cell>
        </row>
        <row r="18">
          <cell r="C18" t="str">
            <v>P</v>
          </cell>
        </row>
        <row r="19">
          <cell r="C19" t="str">
            <v>A</v>
          </cell>
        </row>
        <row r="20">
          <cell r="C20" t="str">
            <v>A</v>
          </cell>
        </row>
        <row r="21">
          <cell r="C21" t="str">
            <v>A</v>
          </cell>
        </row>
        <row r="22">
          <cell r="C22" t="str">
            <v>P</v>
          </cell>
        </row>
        <row r="23">
          <cell r="C23" t="str">
            <v>P</v>
          </cell>
        </row>
        <row r="24">
          <cell r="C24" t="str">
            <v>A</v>
          </cell>
        </row>
        <row r="25">
          <cell r="C25" t="str">
            <v>P</v>
          </cell>
        </row>
        <row r="26">
          <cell r="C26" t="str">
            <v>P</v>
          </cell>
        </row>
        <row r="27">
          <cell r="C27" t="str">
            <v>A</v>
          </cell>
        </row>
        <row r="28">
          <cell r="C28" t="str">
            <v>A</v>
          </cell>
        </row>
        <row r="29">
          <cell r="C29" t="str">
            <v>A</v>
          </cell>
        </row>
        <row r="30">
          <cell r="C30" t="str">
            <v>A</v>
          </cell>
        </row>
        <row r="31">
          <cell r="C31" t="str">
            <v>P</v>
          </cell>
        </row>
        <row r="32">
          <cell r="C32" t="str">
            <v>A</v>
          </cell>
        </row>
        <row r="33">
          <cell r="C33" t="str">
            <v>A</v>
          </cell>
        </row>
        <row r="34">
          <cell r="C34" t="str">
            <v>A</v>
          </cell>
        </row>
        <row r="35">
          <cell r="C35" t="str">
            <v>A</v>
          </cell>
        </row>
        <row r="36">
          <cell r="C36" t="str">
            <v>A</v>
          </cell>
        </row>
        <row r="37">
          <cell r="C37" t="str">
            <v>A</v>
          </cell>
        </row>
        <row r="38">
          <cell r="C38" t="str">
            <v>A</v>
          </cell>
        </row>
        <row r="39">
          <cell r="C39" t="str">
            <v>P</v>
          </cell>
        </row>
        <row r="40">
          <cell r="C40" t="str">
            <v>P</v>
          </cell>
        </row>
        <row r="41">
          <cell r="C41" t="str">
            <v>P</v>
          </cell>
        </row>
        <row r="42">
          <cell r="C42" t="str">
            <v>A</v>
          </cell>
        </row>
        <row r="43">
          <cell r="C43" t="str">
            <v>P</v>
          </cell>
        </row>
        <row r="44">
          <cell r="C44" t="str">
            <v>A</v>
          </cell>
        </row>
        <row r="45">
          <cell r="C45" t="str">
            <v>A</v>
          </cell>
        </row>
        <row r="46">
          <cell r="C46" t="str">
            <v>P</v>
          </cell>
        </row>
        <row r="47">
          <cell r="C47" t="str">
            <v>P</v>
          </cell>
        </row>
        <row r="48">
          <cell r="C48" t="str">
            <v>A</v>
          </cell>
        </row>
        <row r="49">
          <cell r="C49" t="str">
            <v>P</v>
          </cell>
        </row>
        <row r="50">
          <cell r="C50" t="str">
            <v>A</v>
          </cell>
        </row>
        <row r="51">
          <cell r="C51" t="str">
            <v>A</v>
          </cell>
        </row>
        <row r="52">
          <cell r="C52" t="str">
            <v>P</v>
          </cell>
        </row>
        <row r="53">
          <cell r="C53" t="str">
            <v>A</v>
          </cell>
        </row>
        <row r="54">
          <cell r="C54" t="str">
            <v>A</v>
          </cell>
        </row>
        <row r="55">
          <cell r="C55" t="str">
            <v>P</v>
          </cell>
        </row>
        <row r="56">
          <cell r="C56" t="str">
            <v>P</v>
          </cell>
        </row>
        <row r="57">
          <cell r="C57" t="str">
            <v>A</v>
          </cell>
        </row>
        <row r="58">
          <cell r="C58" t="str">
            <v>A</v>
          </cell>
        </row>
        <row r="59">
          <cell r="C59" t="str">
            <v>A</v>
          </cell>
        </row>
        <row r="60">
          <cell r="C60" t="str">
            <v>P</v>
          </cell>
        </row>
        <row r="61">
          <cell r="C61" t="str">
            <v>P</v>
          </cell>
        </row>
        <row r="62">
          <cell r="C62" t="str">
            <v>A</v>
          </cell>
        </row>
        <row r="63">
          <cell r="C63" t="str">
            <v>A</v>
          </cell>
        </row>
        <row r="64">
          <cell r="C64" t="str">
            <v>P</v>
          </cell>
        </row>
        <row r="65">
          <cell r="C65" t="str">
            <v>P</v>
          </cell>
        </row>
        <row r="66">
          <cell r="C66" t="str">
            <v>A</v>
          </cell>
        </row>
        <row r="67">
          <cell r="C67" t="str">
            <v>A</v>
          </cell>
        </row>
        <row r="68">
          <cell r="C68" t="str">
            <v>A</v>
          </cell>
        </row>
        <row r="69">
          <cell r="C69" t="str">
            <v>P</v>
          </cell>
        </row>
        <row r="70">
          <cell r="C70" t="str">
            <v>P</v>
          </cell>
        </row>
        <row r="71">
          <cell r="C71" t="str">
            <v>A</v>
          </cell>
        </row>
        <row r="72">
          <cell r="C72" t="str">
            <v>A</v>
          </cell>
        </row>
        <row r="73">
          <cell r="C73" t="str">
            <v>A</v>
          </cell>
        </row>
        <row r="74">
          <cell r="C74" t="str">
            <v>P</v>
          </cell>
        </row>
        <row r="75">
          <cell r="C75" t="str">
            <v>A</v>
          </cell>
        </row>
        <row r="76">
          <cell r="C76" t="str">
            <v>A</v>
          </cell>
        </row>
        <row r="77">
          <cell r="C77" t="str">
            <v>A</v>
          </cell>
        </row>
        <row r="78">
          <cell r="C78" t="str">
            <v>P</v>
          </cell>
        </row>
        <row r="79">
          <cell r="C79" t="str">
            <v>P</v>
          </cell>
        </row>
        <row r="80">
          <cell r="C80" t="str">
            <v>A</v>
          </cell>
        </row>
        <row r="81">
          <cell r="C81" t="str">
            <v>P</v>
          </cell>
        </row>
        <row r="82">
          <cell r="C82" t="str">
            <v>A</v>
          </cell>
        </row>
        <row r="83">
          <cell r="C83" t="str">
            <v>P</v>
          </cell>
        </row>
        <row r="84">
          <cell r="C84" t="str">
            <v>A</v>
          </cell>
        </row>
        <row r="85">
          <cell r="C85" t="str">
            <v>P</v>
          </cell>
        </row>
        <row r="86">
          <cell r="C86" t="str">
            <v>P</v>
          </cell>
        </row>
        <row r="87">
          <cell r="C87" t="str">
            <v>P</v>
          </cell>
        </row>
        <row r="88">
          <cell r="C88" t="str">
            <v>P</v>
          </cell>
        </row>
        <row r="89">
          <cell r="C89" t="str">
            <v>A</v>
          </cell>
        </row>
        <row r="90">
          <cell r="C90" t="str">
            <v>P</v>
          </cell>
        </row>
        <row r="91">
          <cell r="C91" t="str">
            <v>A</v>
          </cell>
        </row>
        <row r="92">
          <cell r="C92" t="str">
            <v>A</v>
          </cell>
        </row>
        <row r="93">
          <cell r="C93" t="str">
            <v>P</v>
          </cell>
        </row>
        <row r="94">
          <cell r="C94" t="str">
            <v>P</v>
          </cell>
        </row>
        <row r="95">
          <cell r="C95" t="str">
            <v>A</v>
          </cell>
        </row>
        <row r="96">
          <cell r="C96" t="str">
            <v>A</v>
          </cell>
        </row>
        <row r="97">
          <cell r="C97" t="str">
            <v>A</v>
          </cell>
        </row>
        <row r="98">
          <cell r="C98" t="str">
            <v>A</v>
          </cell>
        </row>
        <row r="99">
          <cell r="C99" t="str">
            <v>A</v>
          </cell>
        </row>
        <row r="100">
          <cell r="C100" t="str">
            <v>A</v>
          </cell>
        </row>
        <row r="101">
          <cell r="C101" t="str">
            <v>A</v>
          </cell>
        </row>
        <row r="102">
          <cell r="C102" t="str">
            <v>P</v>
          </cell>
        </row>
        <row r="103">
          <cell r="C103" t="str">
            <v>P</v>
          </cell>
        </row>
        <row r="104">
          <cell r="C104" t="str">
            <v>A</v>
          </cell>
        </row>
        <row r="105">
          <cell r="C105" t="str">
            <v>A</v>
          </cell>
        </row>
        <row r="106">
          <cell r="C106" t="str">
            <v>A</v>
          </cell>
        </row>
        <row r="107">
          <cell r="C107" t="str">
            <v>A</v>
          </cell>
        </row>
        <row r="108">
          <cell r="C108" t="str">
            <v>P</v>
          </cell>
        </row>
        <row r="109">
          <cell r="C109" t="str">
            <v>A</v>
          </cell>
        </row>
        <row r="110">
          <cell r="C110" t="str">
            <v>P</v>
          </cell>
        </row>
        <row r="111">
          <cell r="C111" t="str">
            <v>A</v>
          </cell>
        </row>
        <row r="112">
          <cell r="C112" t="str">
            <v>P</v>
          </cell>
        </row>
        <row r="113">
          <cell r="C113" t="str">
            <v>P</v>
          </cell>
        </row>
        <row r="114">
          <cell r="C114" t="str">
            <v>A</v>
          </cell>
        </row>
        <row r="115">
          <cell r="C115" t="str">
            <v>P</v>
          </cell>
        </row>
        <row r="116">
          <cell r="C116" t="str">
            <v>A</v>
          </cell>
        </row>
        <row r="117">
          <cell r="C117" t="str">
            <v>A</v>
          </cell>
        </row>
        <row r="118">
          <cell r="C118" t="str">
            <v>P</v>
          </cell>
        </row>
        <row r="119">
          <cell r="C119" t="str">
            <v>P</v>
          </cell>
        </row>
        <row r="120">
          <cell r="C120" t="str">
            <v>A</v>
          </cell>
        </row>
        <row r="121">
          <cell r="C121" t="str">
            <v>A</v>
          </cell>
        </row>
        <row r="122">
          <cell r="C122" t="str">
            <v>A</v>
          </cell>
        </row>
        <row r="123">
          <cell r="C123" t="str">
            <v>A</v>
          </cell>
        </row>
      </sheetData>
      <sheetData sheetId="9" refreshError="1"/>
      <sheetData sheetId="10" refreshError="1"/>
      <sheetData sheetId="11" refreshError="1"/>
      <sheetData sheetId="12">
        <row r="8">
          <cell r="A8" t="str">
            <v>010</v>
          </cell>
        </row>
      </sheetData>
      <sheetData sheetId="13" refreshError="1"/>
      <sheetData sheetId="14" refreshError="1"/>
      <sheetData sheetId="15" refreshError="1"/>
      <sheetData sheetId="16" refreshError="1"/>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
      <sheetName val="Budget"/>
      <sheetName val="ADM"/>
      <sheetName val="Salary"/>
      <sheetName val="Prc001 Teacher"/>
      <sheetName val="Prc002 CentOff"/>
      <sheetName val="Prc003 NonInst"/>
      <sheetName val="Prc005 SchBld"/>
      <sheetName val="Prc007 Instr"/>
      <sheetName val="Prc012 Driver"/>
      <sheetName val="Prc013 VocMoe"/>
      <sheetName val="Prc014 VocPrg"/>
      <sheetName val="Prc015 SchTech"/>
      <sheetName val="1"/>
      <sheetName val="Prc027 Tch Assist"/>
      <sheetName val="Prc028 StaffDev"/>
      <sheetName val="Prc034 AIG"/>
      <sheetName val="Prc054LimitEng"/>
      <sheetName val="Prc061 ClassMat"/>
      <sheetName val="Prc069 AtRisk"/>
      <sheetName val="Prc130 Textbook"/>
      <sheetName val="Sum(Down)"/>
      <sheetName val="Sum(Across)"/>
      <sheetName val="Sheet2"/>
      <sheetName val="Sheet1"/>
      <sheetName val="Sheet3"/>
    </sheetNames>
    <sheetDataSet>
      <sheetData sheetId="0"/>
      <sheetData sheetId="1"/>
      <sheetData sheetId="2"/>
      <sheetData sheetId="3"/>
      <sheetData sheetId="4"/>
      <sheetData sheetId="5"/>
      <sheetData sheetId="6"/>
      <sheetData sheetId="7">
        <row r="8">
          <cell r="B8" t="str">
            <v>010</v>
          </cell>
          <cell r="C8" t="str">
            <v>Alamance-Burlington</v>
          </cell>
          <cell r="D8">
            <v>35</v>
          </cell>
          <cell r="E8">
            <v>35</v>
          </cell>
          <cell r="G8">
            <v>35</v>
          </cell>
          <cell r="H8">
            <v>35</v>
          </cell>
          <cell r="I8" t="str">
            <v>L</v>
          </cell>
          <cell r="J8">
            <v>0</v>
          </cell>
          <cell r="K8">
            <v>0</v>
          </cell>
          <cell r="L8">
            <v>0</v>
          </cell>
          <cell r="M8">
            <v>0</v>
          </cell>
          <cell r="N8">
            <v>0</v>
          </cell>
          <cell r="O8">
            <v>0</v>
          </cell>
          <cell r="Q8">
            <v>0</v>
          </cell>
          <cell r="R8">
            <v>0</v>
          </cell>
          <cell r="U8">
            <v>0</v>
          </cell>
          <cell r="V8">
            <v>0</v>
          </cell>
          <cell r="Y8">
            <v>35</v>
          </cell>
        </row>
        <row r="9">
          <cell r="B9" t="str">
            <v>020</v>
          </cell>
          <cell r="C9" t="str">
            <v>Alexander County</v>
          </cell>
          <cell r="D9">
            <v>10</v>
          </cell>
          <cell r="E9">
            <v>10</v>
          </cell>
          <cell r="G9">
            <v>11</v>
          </cell>
          <cell r="H9">
            <v>11</v>
          </cell>
          <cell r="J9">
            <v>0</v>
          </cell>
          <cell r="K9">
            <v>0</v>
          </cell>
          <cell r="L9">
            <v>0</v>
          </cell>
          <cell r="M9">
            <v>0</v>
          </cell>
          <cell r="N9">
            <v>0</v>
          </cell>
          <cell r="O9">
            <v>0</v>
          </cell>
          <cell r="Q9">
            <v>0</v>
          </cell>
          <cell r="R9">
            <v>0</v>
          </cell>
          <cell r="U9">
            <v>0</v>
          </cell>
          <cell r="V9">
            <v>0</v>
          </cell>
          <cell r="Y9">
            <v>11</v>
          </cell>
        </row>
        <row r="10">
          <cell r="B10" t="str">
            <v>030</v>
          </cell>
          <cell r="C10" t="str">
            <v>Alleghany County</v>
          </cell>
          <cell r="D10">
            <v>4</v>
          </cell>
          <cell r="E10">
            <v>4</v>
          </cell>
          <cell r="G10">
            <v>4</v>
          </cell>
          <cell r="H10">
            <v>4</v>
          </cell>
          <cell r="J10">
            <v>0</v>
          </cell>
          <cell r="K10">
            <v>0</v>
          </cell>
          <cell r="L10">
            <v>0</v>
          </cell>
          <cell r="M10">
            <v>0</v>
          </cell>
          <cell r="N10">
            <v>0</v>
          </cell>
          <cell r="O10">
            <v>0</v>
          </cell>
          <cell r="Q10">
            <v>0</v>
          </cell>
          <cell r="R10">
            <v>0</v>
          </cell>
          <cell r="U10">
            <v>0</v>
          </cell>
          <cell r="V10">
            <v>0</v>
          </cell>
          <cell r="Y10">
            <v>4</v>
          </cell>
        </row>
        <row r="11">
          <cell r="B11" t="str">
            <v>040</v>
          </cell>
          <cell r="C11" t="str">
            <v>Anson County</v>
          </cell>
          <cell r="D11">
            <v>9</v>
          </cell>
          <cell r="E11">
            <v>9</v>
          </cell>
          <cell r="G11">
            <v>10</v>
          </cell>
          <cell r="H11">
            <v>9</v>
          </cell>
          <cell r="J11">
            <v>0</v>
          </cell>
          <cell r="K11">
            <v>0</v>
          </cell>
          <cell r="L11">
            <v>0</v>
          </cell>
          <cell r="M11">
            <v>0</v>
          </cell>
          <cell r="N11">
            <v>0</v>
          </cell>
          <cell r="O11">
            <v>0</v>
          </cell>
          <cell r="Q11">
            <v>0</v>
          </cell>
          <cell r="R11">
            <v>0</v>
          </cell>
          <cell r="T11">
            <v>11</v>
          </cell>
          <cell r="U11">
            <v>0</v>
          </cell>
          <cell r="V11">
            <v>0</v>
          </cell>
          <cell r="Y11">
            <v>9</v>
          </cell>
        </row>
        <row r="12">
          <cell r="B12" t="str">
            <v>050</v>
          </cell>
          <cell r="C12" t="str">
            <v>Ashe County</v>
          </cell>
          <cell r="D12">
            <v>5</v>
          </cell>
          <cell r="E12">
            <v>5</v>
          </cell>
          <cell r="G12">
            <v>5</v>
          </cell>
          <cell r="H12">
            <v>5</v>
          </cell>
          <cell r="J12">
            <v>0</v>
          </cell>
          <cell r="K12">
            <v>0</v>
          </cell>
          <cell r="L12">
            <v>0</v>
          </cell>
          <cell r="M12">
            <v>0</v>
          </cell>
          <cell r="N12">
            <v>0</v>
          </cell>
          <cell r="O12">
            <v>0</v>
          </cell>
          <cell r="Q12">
            <v>0</v>
          </cell>
          <cell r="R12">
            <v>0</v>
          </cell>
          <cell r="U12">
            <v>0</v>
          </cell>
          <cell r="V12">
            <v>0</v>
          </cell>
          <cell r="Y12">
            <v>5</v>
          </cell>
        </row>
        <row r="13">
          <cell r="B13" t="str">
            <v>060</v>
          </cell>
          <cell r="C13" t="str">
            <v>Avery County</v>
          </cell>
          <cell r="D13">
            <v>8</v>
          </cell>
          <cell r="E13">
            <v>8</v>
          </cell>
          <cell r="G13">
            <v>8</v>
          </cell>
          <cell r="H13">
            <v>8</v>
          </cell>
          <cell r="J13">
            <v>0</v>
          </cell>
          <cell r="K13">
            <v>0</v>
          </cell>
          <cell r="L13">
            <v>0</v>
          </cell>
          <cell r="M13">
            <v>0</v>
          </cell>
          <cell r="N13">
            <v>0</v>
          </cell>
          <cell r="O13">
            <v>0</v>
          </cell>
          <cell r="Q13">
            <v>0</v>
          </cell>
          <cell r="R13">
            <v>0</v>
          </cell>
          <cell r="U13">
            <v>0</v>
          </cell>
          <cell r="V13">
            <v>0</v>
          </cell>
          <cell r="Y13">
            <v>8</v>
          </cell>
        </row>
        <row r="14">
          <cell r="B14" t="str">
            <v>070</v>
          </cell>
          <cell r="C14" t="str">
            <v>Beaufort County</v>
          </cell>
          <cell r="D14">
            <v>14</v>
          </cell>
          <cell r="E14">
            <v>14</v>
          </cell>
          <cell r="G14">
            <v>13</v>
          </cell>
          <cell r="H14">
            <v>14</v>
          </cell>
          <cell r="J14">
            <v>0</v>
          </cell>
          <cell r="K14">
            <v>0</v>
          </cell>
          <cell r="L14">
            <v>0</v>
          </cell>
          <cell r="M14">
            <v>0</v>
          </cell>
          <cell r="N14">
            <v>0</v>
          </cell>
          <cell r="O14">
            <v>0</v>
          </cell>
          <cell r="Q14">
            <v>0</v>
          </cell>
          <cell r="R14">
            <v>0</v>
          </cell>
          <cell r="U14">
            <v>0</v>
          </cell>
          <cell r="V14">
            <v>0</v>
          </cell>
          <cell r="Y14">
            <v>14</v>
          </cell>
        </row>
        <row r="15">
          <cell r="B15" t="str">
            <v>080</v>
          </cell>
          <cell r="C15" t="str">
            <v>Bertie County</v>
          </cell>
          <cell r="D15">
            <v>7</v>
          </cell>
          <cell r="E15">
            <v>7</v>
          </cell>
          <cell r="G15">
            <v>7</v>
          </cell>
          <cell r="H15">
            <v>7</v>
          </cell>
          <cell r="I15" t="str">
            <v>I</v>
          </cell>
          <cell r="J15">
            <v>0</v>
          </cell>
          <cell r="K15">
            <v>0</v>
          </cell>
          <cell r="L15">
            <v>0</v>
          </cell>
          <cell r="M15">
            <v>0</v>
          </cell>
          <cell r="N15">
            <v>0</v>
          </cell>
          <cell r="O15">
            <v>0</v>
          </cell>
          <cell r="Q15">
            <v>0</v>
          </cell>
          <cell r="R15">
            <v>0</v>
          </cell>
          <cell r="U15">
            <v>0</v>
          </cell>
          <cell r="V15">
            <v>0</v>
          </cell>
          <cell r="Y15">
            <v>7</v>
          </cell>
        </row>
        <row r="16">
          <cell r="B16" t="str">
            <v>090</v>
          </cell>
          <cell r="C16" t="str">
            <v>Bladen County</v>
          </cell>
          <cell r="D16">
            <v>13</v>
          </cell>
          <cell r="E16">
            <v>13</v>
          </cell>
          <cell r="G16">
            <v>13</v>
          </cell>
          <cell r="H16">
            <v>12</v>
          </cell>
          <cell r="J16">
            <v>0</v>
          </cell>
          <cell r="K16">
            <v>0</v>
          </cell>
          <cell r="L16">
            <v>0</v>
          </cell>
          <cell r="M16">
            <v>0</v>
          </cell>
          <cell r="N16">
            <v>0</v>
          </cell>
          <cell r="O16">
            <v>0</v>
          </cell>
          <cell r="Q16">
            <v>0</v>
          </cell>
          <cell r="R16">
            <v>0</v>
          </cell>
          <cell r="T16">
            <v>11</v>
          </cell>
          <cell r="U16">
            <v>0</v>
          </cell>
          <cell r="V16">
            <v>0</v>
          </cell>
          <cell r="Y16">
            <v>12</v>
          </cell>
        </row>
        <row r="17">
          <cell r="B17" t="str">
            <v>100</v>
          </cell>
          <cell r="C17" t="str">
            <v>Brunswick County</v>
          </cell>
          <cell r="D17">
            <v>19</v>
          </cell>
          <cell r="E17">
            <v>19</v>
          </cell>
          <cell r="G17">
            <v>19</v>
          </cell>
          <cell r="H17">
            <v>19</v>
          </cell>
          <cell r="J17">
            <v>0</v>
          </cell>
          <cell r="K17">
            <v>0</v>
          </cell>
          <cell r="L17">
            <v>0</v>
          </cell>
          <cell r="M17">
            <v>0</v>
          </cell>
          <cell r="N17">
            <v>0</v>
          </cell>
          <cell r="O17">
            <v>0</v>
          </cell>
          <cell r="Q17">
            <v>0</v>
          </cell>
          <cell r="R17">
            <v>0</v>
          </cell>
          <cell r="U17">
            <v>0</v>
          </cell>
          <cell r="V17">
            <v>0</v>
          </cell>
          <cell r="Y17">
            <v>19</v>
          </cell>
        </row>
        <row r="18">
          <cell r="B18" t="str">
            <v>110</v>
          </cell>
          <cell r="C18" t="str">
            <v>Buncombe County</v>
          </cell>
          <cell r="D18">
            <v>43</v>
          </cell>
          <cell r="E18">
            <v>43</v>
          </cell>
          <cell r="G18">
            <v>43</v>
          </cell>
          <cell r="H18">
            <v>43</v>
          </cell>
          <cell r="I18" t="str">
            <v>J</v>
          </cell>
          <cell r="J18">
            <v>0</v>
          </cell>
          <cell r="K18">
            <v>0</v>
          </cell>
          <cell r="L18">
            <v>0</v>
          </cell>
          <cell r="M18">
            <v>0</v>
          </cell>
          <cell r="N18">
            <v>0</v>
          </cell>
          <cell r="O18">
            <v>0</v>
          </cell>
          <cell r="Q18">
            <v>0</v>
          </cell>
          <cell r="R18">
            <v>0</v>
          </cell>
          <cell r="U18">
            <v>0</v>
          </cell>
          <cell r="V18">
            <v>0</v>
          </cell>
          <cell r="Y18">
            <v>43</v>
          </cell>
        </row>
        <row r="19">
          <cell r="B19" t="str">
            <v>111</v>
          </cell>
          <cell r="C19" t="str">
            <v>Asheville City</v>
          </cell>
          <cell r="D19">
            <v>7</v>
          </cell>
          <cell r="E19">
            <v>7</v>
          </cell>
          <cell r="G19">
            <v>7</v>
          </cell>
          <cell r="H19">
            <v>8</v>
          </cell>
          <cell r="J19">
            <v>0</v>
          </cell>
          <cell r="K19">
            <v>0</v>
          </cell>
          <cell r="L19">
            <v>0</v>
          </cell>
          <cell r="M19">
            <v>0</v>
          </cell>
          <cell r="N19">
            <v>0</v>
          </cell>
          <cell r="O19">
            <v>0</v>
          </cell>
          <cell r="Q19">
            <v>0</v>
          </cell>
          <cell r="R19">
            <v>0</v>
          </cell>
          <cell r="U19">
            <v>0</v>
          </cell>
          <cell r="V19">
            <v>0</v>
          </cell>
          <cell r="Y19">
            <v>8</v>
          </cell>
        </row>
        <row r="20">
          <cell r="B20" t="str">
            <v>120</v>
          </cell>
          <cell r="C20" t="str">
            <v>Burke County</v>
          </cell>
          <cell r="D20">
            <v>27</v>
          </cell>
          <cell r="E20">
            <v>27</v>
          </cell>
          <cell r="G20">
            <v>26</v>
          </cell>
          <cell r="H20">
            <v>26</v>
          </cell>
          <cell r="I20" t="str">
            <v>N</v>
          </cell>
          <cell r="J20">
            <v>0</v>
          </cell>
          <cell r="K20">
            <v>0</v>
          </cell>
          <cell r="L20">
            <v>0</v>
          </cell>
          <cell r="M20">
            <v>0</v>
          </cell>
          <cell r="N20">
            <v>1</v>
          </cell>
          <cell r="O20">
            <v>0</v>
          </cell>
          <cell r="Q20">
            <v>1</v>
          </cell>
          <cell r="R20">
            <v>0</v>
          </cell>
          <cell r="T20">
            <v>10</v>
          </cell>
          <cell r="U20">
            <v>0</v>
          </cell>
          <cell r="V20">
            <v>1</v>
          </cell>
          <cell r="Y20">
            <v>27</v>
          </cell>
        </row>
        <row r="21">
          <cell r="B21" t="str">
            <v>130</v>
          </cell>
          <cell r="C21" t="str">
            <v>Cabarrus County</v>
          </cell>
          <cell r="D21">
            <v>38</v>
          </cell>
          <cell r="E21">
            <v>38</v>
          </cell>
          <cell r="G21">
            <v>39</v>
          </cell>
          <cell r="H21">
            <v>40</v>
          </cell>
          <cell r="J21">
            <v>0</v>
          </cell>
          <cell r="K21">
            <v>0</v>
          </cell>
          <cell r="L21">
            <v>0</v>
          </cell>
          <cell r="M21">
            <v>0</v>
          </cell>
          <cell r="N21">
            <v>0</v>
          </cell>
          <cell r="O21">
            <v>0</v>
          </cell>
          <cell r="Q21">
            <v>0</v>
          </cell>
          <cell r="R21">
            <v>0</v>
          </cell>
          <cell r="U21">
            <v>0</v>
          </cell>
          <cell r="V21">
            <v>0</v>
          </cell>
          <cell r="Y21">
            <v>40</v>
          </cell>
        </row>
        <row r="22">
          <cell r="B22" t="str">
            <v>132</v>
          </cell>
          <cell r="C22" t="str">
            <v>Kannapolis City</v>
          </cell>
          <cell r="D22">
            <v>8</v>
          </cell>
          <cell r="E22">
            <v>8</v>
          </cell>
          <cell r="G22">
            <v>8</v>
          </cell>
          <cell r="H22">
            <v>8</v>
          </cell>
          <cell r="J22">
            <v>0</v>
          </cell>
          <cell r="K22">
            <v>0</v>
          </cell>
          <cell r="L22">
            <v>0</v>
          </cell>
          <cell r="M22">
            <v>0</v>
          </cell>
          <cell r="N22">
            <v>0</v>
          </cell>
          <cell r="O22">
            <v>0</v>
          </cell>
          <cell r="Q22">
            <v>0</v>
          </cell>
          <cell r="R22">
            <v>0</v>
          </cell>
          <cell r="U22">
            <v>0</v>
          </cell>
          <cell r="V22">
            <v>0</v>
          </cell>
          <cell r="Y22">
            <v>8</v>
          </cell>
        </row>
        <row r="23">
          <cell r="B23" t="str">
            <v>140</v>
          </cell>
          <cell r="C23" t="str">
            <v>Caldwell County</v>
          </cell>
          <cell r="D23">
            <v>26</v>
          </cell>
          <cell r="E23">
            <v>26</v>
          </cell>
          <cell r="G23">
            <v>26</v>
          </cell>
          <cell r="H23">
            <v>26</v>
          </cell>
          <cell r="J23">
            <v>0</v>
          </cell>
          <cell r="K23">
            <v>0</v>
          </cell>
          <cell r="L23">
            <v>0</v>
          </cell>
          <cell r="M23">
            <v>0</v>
          </cell>
          <cell r="N23">
            <v>0</v>
          </cell>
          <cell r="O23">
            <v>0</v>
          </cell>
          <cell r="Q23">
            <v>0</v>
          </cell>
          <cell r="R23">
            <v>0</v>
          </cell>
          <cell r="U23">
            <v>0</v>
          </cell>
          <cell r="V23">
            <v>0</v>
          </cell>
          <cell r="Y23">
            <v>26</v>
          </cell>
        </row>
        <row r="24">
          <cell r="B24" t="str">
            <v>150</v>
          </cell>
          <cell r="C24" t="str">
            <v>Camden County</v>
          </cell>
          <cell r="D24">
            <v>5</v>
          </cell>
          <cell r="E24">
            <v>5</v>
          </cell>
          <cell r="G24">
            <v>5</v>
          </cell>
          <cell r="H24">
            <v>5</v>
          </cell>
          <cell r="J24">
            <v>0</v>
          </cell>
          <cell r="K24">
            <v>0</v>
          </cell>
          <cell r="L24">
            <v>0</v>
          </cell>
          <cell r="M24">
            <v>0</v>
          </cell>
          <cell r="N24">
            <v>0</v>
          </cell>
          <cell r="O24">
            <v>0</v>
          </cell>
          <cell r="Q24">
            <v>0</v>
          </cell>
          <cell r="R24">
            <v>0</v>
          </cell>
          <cell r="U24">
            <v>0</v>
          </cell>
          <cell r="V24">
            <v>0</v>
          </cell>
          <cell r="Y24">
            <v>5</v>
          </cell>
        </row>
        <row r="25">
          <cell r="B25" t="str">
            <v>160</v>
          </cell>
          <cell r="C25" t="str">
            <v>Carteret County</v>
          </cell>
          <cell r="D25">
            <v>16</v>
          </cell>
          <cell r="E25">
            <v>15</v>
          </cell>
          <cell r="G25">
            <v>16</v>
          </cell>
          <cell r="H25">
            <v>16</v>
          </cell>
          <cell r="I25" t="str">
            <v>K</v>
          </cell>
          <cell r="J25">
            <v>0</v>
          </cell>
          <cell r="K25">
            <v>0</v>
          </cell>
          <cell r="L25">
            <v>0</v>
          </cell>
          <cell r="M25">
            <v>0</v>
          </cell>
          <cell r="N25">
            <v>0</v>
          </cell>
          <cell r="O25">
            <v>0</v>
          </cell>
          <cell r="Q25">
            <v>0</v>
          </cell>
          <cell r="R25">
            <v>0</v>
          </cell>
          <cell r="U25">
            <v>0</v>
          </cell>
          <cell r="V25">
            <v>0</v>
          </cell>
          <cell r="Y25">
            <v>16</v>
          </cell>
        </row>
        <row r="26">
          <cell r="B26" t="str">
            <v>170</v>
          </cell>
          <cell r="C26" t="str">
            <v>Caswell County</v>
          </cell>
          <cell r="D26">
            <v>6</v>
          </cell>
          <cell r="E26">
            <v>6</v>
          </cell>
          <cell r="G26">
            <v>6</v>
          </cell>
          <cell r="H26">
            <v>6</v>
          </cell>
          <cell r="J26">
            <v>0</v>
          </cell>
          <cell r="K26">
            <v>0</v>
          </cell>
          <cell r="L26">
            <v>0</v>
          </cell>
          <cell r="M26">
            <v>0</v>
          </cell>
          <cell r="N26">
            <v>0</v>
          </cell>
          <cell r="O26">
            <v>0</v>
          </cell>
          <cell r="Q26">
            <v>0</v>
          </cell>
          <cell r="R26">
            <v>0</v>
          </cell>
          <cell r="U26">
            <v>0</v>
          </cell>
          <cell r="V26">
            <v>0</v>
          </cell>
          <cell r="Y26">
            <v>6</v>
          </cell>
        </row>
        <row r="27">
          <cell r="B27" t="str">
            <v>180</v>
          </cell>
          <cell r="C27" t="str">
            <v>Catawba County</v>
          </cell>
          <cell r="D27">
            <v>28</v>
          </cell>
          <cell r="E27">
            <v>28</v>
          </cell>
          <cell r="G27">
            <v>28</v>
          </cell>
          <cell r="H27">
            <v>28</v>
          </cell>
          <cell r="J27">
            <v>0</v>
          </cell>
          <cell r="K27">
            <v>0</v>
          </cell>
          <cell r="L27">
            <v>0</v>
          </cell>
          <cell r="M27">
            <v>0</v>
          </cell>
          <cell r="N27">
            <v>0</v>
          </cell>
          <cell r="O27">
            <v>0</v>
          </cell>
          <cell r="Q27">
            <v>0</v>
          </cell>
          <cell r="R27">
            <v>0</v>
          </cell>
          <cell r="U27">
            <v>0</v>
          </cell>
          <cell r="V27">
            <v>0</v>
          </cell>
          <cell r="Y27">
            <v>28</v>
          </cell>
        </row>
        <row r="28">
          <cell r="B28" t="str">
            <v>181</v>
          </cell>
          <cell r="C28" t="str">
            <v>Hickory City</v>
          </cell>
          <cell r="D28">
            <v>9</v>
          </cell>
          <cell r="E28">
            <v>9</v>
          </cell>
          <cell r="G28">
            <v>9</v>
          </cell>
          <cell r="H28">
            <v>9</v>
          </cell>
          <cell r="J28">
            <v>0</v>
          </cell>
          <cell r="K28">
            <v>0</v>
          </cell>
          <cell r="L28">
            <v>0</v>
          </cell>
          <cell r="M28">
            <v>0</v>
          </cell>
          <cell r="N28">
            <v>0</v>
          </cell>
          <cell r="O28">
            <v>0</v>
          </cell>
          <cell r="Q28">
            <v>0</v>
          </cell>
          <cell r="R28">
            <v>0</v>
          </cell>
          <cell r="U28">
            <v>0</v>
          </cell>
          <cell r="V28">
            <v>0</v>
          </cell>
          <cell r="Y28">
            <v>9</v>
          </cell>
        </row>
        <row r="29">
          <cell r="B29" t="str">
            <v>182</v>
          </cell>
          <cell r="C29" t="str">
            <v>Newton-Conover</v>
          </cell>
          <cell r="D29">
            <v>6</v>
          </cell>
          <cell r="E29">
            <v>5</v>
          </cell>
          <cell r="G29">
            <v>6</v>
          </cell>
          <cell r="H29">
            <v>6</v>
          </cell>
          <cell r="J29">
            <v>0</v>
          </cell>
          <cell r="K29">
            <v>0</v>
          </cell>
          <cell r="L29">
            <v>0</v>
          </cell>
          <cell r="M29">
            <v>0</v>
          </cell>
          <cell r="N29">
            <v>0</v>
          </cell>
          <cell r="O29">
            <v>0</v>
          </cell>
          <cell r="Q29">
            <v>0</v>
          </cell>
          <cell r="R29">
            <v>0</v>
          </cell>
          <cell r="U29">
            <v>0</v>
          </cell>
          <cell r="V29">
            <v>0</v>
          </cell>
          <cell r="Y29">
            <v>6</v>
          </cell>
        </row>
        <row r="30">
          <cell r="B30" t="str">
            <v>190</v>
          </cell>
          <cell r="C30" t="str">
            <v>Chatham County</v>
          </cell>
          <cell r="D30">
            <v>17</v>
          </cell>
          <cell r="E30">
            <v>17</v>
          </cell>
          <cell r="G30">
            <v>17</v>
          </cell>
          <cell r="H30">
            <v>17</v>
          </cell>
          <cell r="J30">
            <v>0</v>
          </cell>
          <cell r="K30">
            <v>0</v>
          </cell>
          <cell r="L30">
            <v>0</v>
          </cell>
          <cell r="M30">
            <v>0</v>
          </cell>
          <cell r="N30">
            <v>0</v>
          </cell>
          <cell r="O30">
            <v>0</v>
          </cell>
          <cell r="Q30">
            <v>0</v>
          </cell>
          <cell r="R30">
            <v>0</v>
          </cell>
          <cell r="U30">
            <v>0</v>
          </cell>
          <cell r="V30">
            <v>0</v>
          </cell>
          <cell r="Y30">
            <v>17</v>
          </cell>
        </row>
        <row r="31">
          <cell r="B31" t="str">
            <v>200</v>
          </cell>
          <cell r="C31" t="str">
            <v>Cherokee County</v>
          </cell>
          <cell r="D31">
            <v>14</v>
          </cell>
          <cell r="E31">
            <v>13</v>
          </cell>
          <cell r="G31">
            <v>13</v>
          </cell>
          <cell r="H31">
            <v>13</v>
          </cell>
          <cell r="J31">
            <v>0</v>
          </cell>
          <cell r="K31">
            <v>0</v>
          </cell>
          <cell r="L31">
            <v>1</v>
          </cell>
          <cell r="M31">
            <v>0</v>
          </cell>
          <cell r="N31">
            <v>0</v>
          </cell>
          <cell r="O31">
            <v>0</v>
          </cell>
          <cell r="Q31">
            <v>0</v>
          </cell>
          <cell r="R31">
            <v>0</v>
          </cell>
          <cell r="U31">
            <v>0</v>
          </cell>
          <cell r="V31">
            <v>0</v>
          </cell>
          <cell r="Y31">
            <v>13</v>
          </cell>
        </row>
        <row r="32">
          <cell r="B32" t="str">
            <v>210</v>
          </cell>
          <cell r="C32" t="str">
            <v>Edenton/Chowan</v>
          </cell>
          <cell r="D32">
            <v>4</v>
          </cell>
          <cell r="E32">
            <v>4</v>
          </cell>
          <cell r="G32">
            <v>4</v>
          </cell>
          <cell r="H32">
            <v>4</v>
          </cell>
          <cell r="J32">
            <v>0</v>
          </cell>
          <cell r="K32">
            <v>0</v>
          </cell>
          <cell r="L32">
            <v>0</v>
          </cell>
          <cell r="M32">
            <v>0</v>
          </cell>
          <cell r="N32">
            <v>0</v>
          </cell>
          <cell r="O32">
            <v>0</v>
          </cell>
          <cell r="Q32">
            <v>0</v>
          </cell>
          <cell r="R32">
            <v>0</v>
          </cell>
          <cell r="U32">
            <v>0</v>
          </cell>
          <cell r="V32">
            <v>0</v>
          </cell>
          <cell r="Y32">
            <v>4</v>
          </cell>
        </row>
        <row r="33">
          <cell r="B33" t="str">
            <v>220</v>
          </cell>
          <cell r="C33" t="str">
            <v>Clay County</v>
          </cell>
          <cell r="D33">
            <v>3</v>
          </cell>
          <cell r="E33">
            <v>3</v>
          </cell>
          <cell r="G33">
            <v>3</v>
          </cell>
          <cell r="H33">
            <v>3</v>
          </cell>
          <cell r="J33">
            <v>0</v>
          </cell>
          <cell r="K33">
            <v>0</v>
          </cell>
          <cell r="L33">
            <v>0</v>
          </cell>
          <cell r="M33">
            <v>0</v>
          </cell>
          <cell r="N33">
            <v>0</v>
          </cell>
          <cell r="O33">
            <v>0</v>
          </cell>
          <cell r="Q33">
            <v>0</v>
          </cell>
          <cell r="R33">
            <v>0</v>
          </cell>
          <cell r="U33">
            <v>0</v>
          </cell>
          <cell r="V33">
            <v>0</v>
          </cell>
          <cell r="Y33">
            <v>3</v>
          </cell>
        </row>
        <row r="34">
          <cell r="B34" t="str">
            <v>230</v>
          </cell>
          <cell r="C34" t="str">
            <v>Cleveland County</v>
          </cell>
          <cell r="D34">
            <v>29</v>
          </cell>
          <cell r="E34">
            <v>29</v>
          </cell>
          <cell r="G34">
            <v>29</v>
          </cell>
          <cell r="H34">
            <v>29</v>
          </cell>
          <cell r="J34">
            <v>0</v>
          </cell>
          <cell r="K34">
            <v>0</v>
          </cell>
          <cell r="L34">
            <v>0</v>
          </cell>
          <cell r="M34">
            <v>0</v>
          </cell>
          <cell r="N34">
            <v>0</v>
          </cell>
          <cell r="O34">
            <v>0</v>
          </cell>
          <cell r="Q34">
            <v>0</v>
          </cell>
          <cell r="R34">
            <v>0</v>
          </cell>
          <cell r="U34">
            <v>0</v>
          </cell>
          <cell r="V34">
            <v>0</v>
          </cell>
          <cell r="Y34">
            <v>29</v>
          </cell>
        </row>
        <row r="35">
          <cell r="B35" t="str">
            <v>240</v>
          </cell>
          <cell r="C35" t="str">
            <v>Columbus County</v>
          </cell>
          <cell r="D35">
            <v>18</v>
          </cell>
          <cell r="E35">
            <v>18</v>
          </cell>
          <cell r="G35">
            <v>18</v>
          </cell>
          <cell r="H35">
            <v>17</v>
          </cell>
          <cell r="J35">
            <v>0</v>
          </cell>
          <cell r="K35">
            <v>0</v>
          </cell>
          <cell r="L35">
            <v>0</v>
          </cell>
          <cell r="M35">
            <v>0</v>
          </cell>
          <cell r="N35">
            <v>0</v>
          </cell>
          <cell r="O35">
            <v>0</v>
          </cell>
          <cell r="Q35">
            <v>0</v>
          </cell>
          <cell r="R35">
            <v>0</v>
          </cell>
          <cell r="T35">
            <v>11</v>
          </cell>
          <cell r="U35">
            <v>0</v>
          </cell>
          <cell r="V35">
            <v>0</v>
          </cell>
          <cell r="Y35">
            <v>17</v>
          </cell>
        </row>
        <row r="36">
          <cell r="B36" t="str">
            <v>241</v>
          </cell>
          <cell r="C36" t="str">
            <v>Whiteville City</v>
          </cell>
          <cell r="D36">
            <v>5</v>
          </cell>
          <cell r="E36">
            <v>5</v>
          </cell>
          <cell r="G36">
            <v>5</v>
          </cell>
          <cell r="H36">
            <v>5</v>
          </cell>
          <cell r="J36">
            <v>0</v>
          </cell>
          <cell r="K36">
            <v>0</v>
          </cell>
          <cell r="L36">
            <v>0</v>
          </cell>
          <cell r="M36">
            <v>0</v>
          </cell>
          <cell r="N36">
            <v>0</v>
          </cell>
          <cell r="O36">
            <v>0</v>
          </cell>
          <cell r="Q36">
            <v>0</v>
          </cell>
          <cell r="R36">
            <v>0</v>
          </cell>
          <cell r="U36">
            <v>0</v>
          </cell>
          <cell r="V36">
            <v>0</v>
          </cell>
          <cell r="Y36">
            <v>5</v>
          </cell>
        </row>
        <row r="37">
          <cell r="B37" t="str">
            <v>250</v>
          </cell>
          <cell r="C37" t="str">
            <v>Craven County</v>
          </cell>
          <cell r="D37">
            <v>25</v>
          </cell>
          <cell r="E37">
            <v>25</v>
          </cell>
          <cell r="G37">
            <v>25</v>
          </cell>
          <cell r="H37">
            <v>25</v>
          </cell>
          <cell r="J37">
            <v>0</v>
          </cell>
          <cell r="K37">
            <v>0</v>
          </cell>
          <cell r="L37">
            <v>0</v>
          </cell>
          <cell r="M37">
            <v>0</v>
          </cell>
          <cell r="N37">
            <v>0</v>
          </cell>
          <cell r="O37">
            <v>0</v>
          </cell>
          <cell r="Q37">
            <v>0</v>
          </cell>
          <cell r="R37">
            <v>0</v>
          </cell>
          <cell r="U37">
            <v>0</v>
          </cell>
          <cell r="V37">
            <v>0</v>
          </cell>
          <cell r="Y37">
            <v>25</v>
          </cell>
        </row>
        <row r="38">
          <cell r="B38" t="str">
            <v>260</v>
          </cell>
          <cell r="C38" t="str">
            <v>Cumberland County</v>
          </cell>
          <cell r="D38">
            <v>85</v>
          </cell>
          <cell r="E38">
            <v>85</v>
          </cell>
          <cell r="G38">
            <v>85</v>
          </cell>
          <cell r="H38">
            <v>85</v>
          </cell>
          <cell r="I38" t="str">
            <v>H</v>
          </cell>
          <cell r="J38">
            <v>0</v>
          </cell>
          <cell r="K38">
            <v>0</v>
          </cell>
          <cell r="L38">
            <v>0</v>
          </cell>
          <cell r="M38">
            <v>0</v>
          </cell>
          <cell r="N38">
            <v>0</v>
          </cell>
          <cell r="O38">
            <v>0</v>
          </cell>
          <cell r="Q38">
            <v>0</v>
          </cell>
          <cell r="R38">
            <v>0</v>
          </cell>
          <cell r="U38">
            <v>0</v>
          </cell>
          <cell r="V38">
            <v>0</v>
          </cell>
          <cell r="Y38">
            <v>85</v>
          </cell>
        </row>
        <row r="39">
          <cell r="B39" t="str">
            <v>270</v>
          </cell>
          <cell r="C39" t="str">
            <v>Currituck County</v>
          </cell>
          <cell r="D39">
            <v>10</v>
          </cell>
          <cell r="E39">
            <v>9</v>
          </cell>
          <cell r="G39">
            <v>9</v>
          </cell>
          <cell r="H39">
            <v>10</v>
          </cell>
          <cell r="J39">
            <v>0</v>
          </cell>
          <cell r="K39">
            <v>0</v>
          </cell>
          <cell r="L39">
            <v>0</v>
          </cell>
          <cell r="M39">
            <v>0</v>
          </cell>
          <cell r="N39">
            <v>0</v>
          </cell>
          <cell r="O39">
            <v>0</v>
          </cell>
          <cell r="Q39">
            <v>0</v>
          </cell>
          <cell r="R39">
            <v>0</v>
          </cell>
          <cell r="U39">
            <v>0</v>
          </cell>
          <cell r="V39">
            <v>0</v>
          </cell>
          <cell r="Y39">
            <v>10</v>
          </cell>
        </row>
        <row r="40">
          <cell r="B40" t="str">
            <v>280</v>
          </cell>
          <cell r="C40" t="str">
            <v>Dare County</v>
          </cell>
          <cell r="D40">
            <v>11</v>
          </cell>
          <cell r="E40">
            <v>10</v>
          </cell>
          <cell r="G40">
            <v>10</v>
          </cell>
          <cell r="H40">
            <v>10</v>
          </cell>
          <cell r="J40">
            <v>0</v>
          </cell>
          <cell r="K40">
            <v>0</v>
          </cell>
          <cell r="L40">
            <v>0</v>
          </cell>
          <cell r="M40">
            <v>0</v>
          </cell>
          <cell r="N40">
            <v>0</v>
          </cell>
          <cell r="O40">
            <v>0</v>
          </cell>
          <cell r="Q40">
            <v>0</v>
          </cell>
          <cell r="R40">
            <v>0</v>
          </cell>
          <cell r="U40">
            <v>0</v>
          </cell>
          <cell r="V40">
            <v>0</v>
          </cell>
          <cell r="Y40">
            <v>10</v>
          </cell>
        </row>
        <row r="41">
          <cell r="B41" t="str">
            <v>290</v>
          </cell>
          <cell r="C41" t="str">
            <v>Davidson County</v>
          </cell>
          <cell r="D41">
            <v>34</v>
          </cell>
          <cell r="E41">
            <v>35</v>
          </cell>
          <cell r="G41">
            <v>35</v>
          </cell>
          <cell r="H41">
            <v>36</v>
          </cell>
          <cell r="J41">
            <v>0</v>
          </cell>
          <cell r="K41">
            <v>0</v>
          </cell>
          <cell r="L41">
            <v>0</v>
          </cell>
          <cell r="M41">
            <v>0</v>
          </cell>
          <cell r="N41">
            <v>0</v>
          </cell>
          <cell r="O41">
            <v>0</v>
          </cell>
          <cell r="Q41">
            <v>0</v>
          </cell>
          <cell r="R41">
            <v>0</v>
          </cell>
          <cell r="U41">
            <v>0</v>
          </cell>
          <cell r="V41">
            <v>0</v>
          </cell>
          <cell r="Y41">
            <v>36</v>
          </cell>
        </row>
        <row r="42">
          <cell r="B42" t="str">
            <v>291</v>
          </cell>
          <cell r="C42" t="str">
            <v>Lexington City</v>
          </cell>
          <cell r="D42">
            <v>6</v>
          </cell>
          <cell r="E42">
            <v>6</v>
          </cell>
          <cell r="G42">
            <v>6</v>
          </cell>
          <cell r="H42">
            <v>6</v>
          </cell>
          <cell r="I42" t="str">
            <v>G</v>
          </cell>
          <cell r="J42">
            <v>0</v>
          </cell>
          <cell r="K42">
            <v>0</v>
          </cell>
          <cell r="L42">
            <v>0</v>
          </cell>
          <cell r="M42">
            <v>0</v>
          </cell>
          <cell r="N42">
            <v>0</v>
          </cell>
          <cell r="O42">
            <v>0</v>
          </cell>
          <cell r="Q42">
            <v>0</v>
          </cell>
          <cell r="R42">
            <v>0</v>
          </cell>
          <cell r="U42">
            <v>0</v>
          </cell>
          <cell r="V42">
            <v>0</v>
          </cell>
          <cell r="Y42">
            <v>6</v>
          </cell>
        </row>
        <row r="43">
          <cell r="B43" t="str">
            <v>292</v>
          </cell>
          <cell r="C43" t="str">
            <v>Thomasville City</v>
          </cell>
          <cell r="D43">
            <v>4</v>
          </cell>
          <cell r="E43">
            <v>4</v>
          </cell>
          <cell r="G43">
            <v>4</v>
          </cell>
          <cell r="H43">
            <v>4</v>
          </cell>
          <cell r="J43">
            <v>0</v>
          </cell>
          <cell r="K43">
            <v>0</v>
          </cell>
          <cell r="L43">
            <v>0</v>
          </cell>
          <cell r="M43">
            <v>0</v>
          </cell>
          <cell r="N43">
            <v>0</v>
          </cell>
          <cell r="O43">
            <v>0</v>
          </cell>
          <cell r="Q43">
            <v>0</v>
          </cell>
          <cell r="R43">
            <v>0</v>
          </cell>
          <cell r="U43">
            <v>0</v>
          </cell>
          <cell r="V43">
            <v>0</v>
          </cell>
          <cell r="Y43">
            <v>4</v>
          </cell>
        </row>
        <row r="44">
          <cell r="B44" t="str">
            <v>300</v>
          </cell>
          <cell r="C44" t="str">
            <v>Davie County</v>
          </cell>
          <cell r="D44">
            <v>12</v>
          </cell>
          <cell r="E44">
            <v>12</v>
          </cell>
          <cell r="G44">
            <v>12</v>
          </cell>
          <cell r="H44">
            <v>11</v>
          </cell>
          <cell r="J44">
            <v>0</v>
          </cell>
          <cell r="K44">
            <v>0</v>
          </cell>
          <cell r="L44">
            <v>0</v>
          </cell>
          <cell r="M44">
            <v>0</v>
          </cell>
          <cell r="N44">
            <v>0</v>
          </cell>
          <cell r="O44">
            <v>0</v>
          </cell>
          <cell r="Q44">
            <v>0</v>
          </cell>
          <cell r="R44">
            <v>0</v>
          </cell>
          <cell r="T44">
            <v>11</v>
          </cell>
          <cell r="U44">
            <v>0</v>
          </cell>
          <cell r="V44">
            <v>0</v>
          </cell>
          <cell r="Y44">
            <v>11</v>
          </cell>
        </row>
        <row r="45">
          <cell r="B45" t="str">
            <v>310</v>
          </cell>
          <cell r="C45" t="str">
            <v>Duplin County</v>
          </cell>
          <cell r="D45">
            <v>16</v>
          </cell>
          <cell r="E45">
            <v>16</v>
          </cell>
          <cell r="G45">
            <v>13</v>
          </cell>
          <cell r="H45">
            <v>13</v>
          </cell>
          <cell r="J45">
            <v>0</v>
          </cell>
          <cell r="K45">
            <v>0</v>
          </cell>
          <cell r="L45">
            <v>3</v>
          </cell>
          <cell r="M45">
            <v>0</v>
          </cell>
          <cell r="N45">
            <v>0</v>
          </cell>
          <cell r="O45">
            <v>3</v>
          </cell>
          <cell r="Q45">
            <v>0</v>
          </cell>
          <cell r="R45">
            <v>3</v>
          </cell>
          <cell r="U45">
            <v>0</v>
          </cell>
          <cell r="V45">
            <v>0</v>
          </cell>
          <cell r="Y45">
            <v>13</v>
          </cell>
        </row>
        <row r="46">
          <cell r="B46" t="str">
            <v>320</v>
          </cell>
          <cell r="C46" t="str">
            <v>Durham County</v>
          </cell>
          <cell r="D46">
            <v>52</v>
          </cell>
          <cell r="E46">
            <v>52</v>
          </cell>
          <cell r="G46">
            <v>52</v>
          </cell>
          <cell r="H46">
            <v>52</v>
          </cell>
          <cell r="I46" t="str">
            <v>E/G/M</v>
          </cell>
          <cell r="J46">
            <v>0</v>
          </cell>
          <cell r="K46">
            <v>0</v>
          </cell>
          <cell r="L46">
            <v>0</v>
          </cell>
          <cell r="M46">
            <v>0</v>
          </cell>
          <cell r="N46">
            <v>0</v>
          </cell>
          <cell r="O46">
            <v>0</v>
          </cell>
          <cell r="Q46">
            <v>0</v>
          </cell>
          <cell r="R46">
            <v>0</v>
          </cell>
          <cell r="U46">
            <v>0</v>
          </cell>
          <cell r="V46">
            <v>0</v>
          </cell>
          <cell r="Y46">
            <v>52</v>
          </cell>
        </row>
        <row r="47">
          <cell r="B47" t="str">
            <v>330</v>
          </cell>
          <cell r="C47" t="str">
            <v>Edgecombe County</v>
          </cell>
          <cell r="D47">
            <v>14</v>
          </cell>
          <cell r="E47">
            <v>14</v>
          </cell>
          <cell r="G47">
            <v>14</v>
          </cell>
          <cell r="H47">
            <v>14</v>
          </cell>
          <cell r="J47">
            <v>0</v>
          </cell>
          <cell r="K47">
            <v>0</v>
          </cell>
          <cell r="L47">
            <v>0</v>
          </cell>
          <cell r="M47">
            <v>0</v>
          </cell>
          <cell r="N47">
            <v>0</v>
          </cell>
          <cell r="O47">
            <v>0</v>
          </cell>
          <cell r="Q47">
            <v>0</v>
          </cell>
          <cell r="R47">
            <v>0</v>
          </cell>
          <cell r="U47">
            <v>0</v>
          </cell>
          <cell r="V47">
            <v>0</v>
          </cell>
          <cell r="Y47">
            <v>14</v>
          </cell>
        </row>
        <row r="48">
          <cell r="B48" t="str">
            <v>340</v>
          </cell>
          <cell r="C48" t="str">
            <v>Forsyth County</v>
          </cell>
          <cell r="D48">
            <v>79</v>
          </cell>
          <cell r="E48">
            <v>80</v>
          </cell>
          <cell r="G48">
            <v>78</v>
          </cell>
          <cell r="H48">
            <v>78</v>
          </cell>
          <cell r="I48" t="str">
            <v>E/J</v>
          </cell>
          <cell r="J48">
            <v>0</v>
          </cell>
          <cell r="K48">
            <v>0</v>
          </cell>
          <cell r="L48">
            <v>0</v>
          </cell>
          <cell r="M48">
            <v>0</v>
          </cell>
          <cell r="N48">
            <v>1</v>
          </cell>
          <cell r="O48">
            <v>0</v>
          </cell>
          <cell r="Q48">
            <v>1</v>
          </cell>
          <cell r="R48">
            <v>0</v>
          </cell>
          <cell r="T48">
            <v>10</v>
          </cell>
          <cell r="U48">
            <v>0</v>
          </cell>
          <cell r="V48">
            <v>1</v>
          </cell>
          <cell r="Y48">
            <v>79</v>
          </cell>
        </row>
        <row r="49">
          <cell r="B49" t="str">
            <v>350</v>
          </cell>
          <cell r="C49" t="str">
            <v>Franklin County</v>
          </cell>
          <cell r="D49">
            <v>16</v>
          </cell>
          <cell r="E49">
            <v>16</v>
          </cell>
          <cell r="G49">
            <v>16</v>
          </cell>
          <cell r="H49">
            <v>16</v>
          </cell>
          <cell r="I49" t="str">
            <v>O</v>
          </cell>
          <cell r="J49">
            <v>0</v>
          </cell>
          <cell r="K49">
            <v>0</v>
          </cell>
          <cell r="L49">
            <v>0</v>
          </cell>
          <cell r="M49">
            <v>0</v>
          </cell>
          <cell r="N49">
            <v>0</v>
          </cell>
          <cell r="O49">
            <v>0</v>
          </cell>
          <cell r="Q49">
            <v>0</v>
          </cell>
          <cell r="R49">
            <v>0</v>
          </cell>
          <cell r="U49">
            <v>0</v>
          </cell>
          <cell r="V49">
            <v>0</v>
          </cell>
          <cell r="Y49">
            <v>16</v>
          </cell>
        </row>
        <row r="50">
          <cell r="B50" t="str">
            <v>360</v>
          </cell>
          <cell r="C50" t="str">
            <v>Gaston County</v>
          </cell>
          <cell r="D50">
            <v>54</v>
          </cell>
          <cell r="E50">
            <v>54</v>
          </cell>
          <cell r="G50">
            <v>54</v>
          </cell>
          <cell r="H50">
            <v>54</v>
          </cell>
          <cell r="J50">
            <v>0</v>
          </cell>
          <cell r="K50">
            <v>1</v>
          </cell>
          <cell r="L50">
            <v>1</v>
          </cell>
          <cell r="M50">
            <v>1</v>
          </cell>
          <cell r="N50">
            <v>0</v>
          </cell>
          <cell r="O50">
            <v>0</v>
          </cell>
          <cell r="Q50">
            <v>0</v>
          </cell>
          <cell r="R50">
            <v>0</v>
          </cell>
          <cell r="U50">
            <v>0</v>
          </cell>
          <cell r="V50">
            <v>0</v>
          </cell>
          <cell r="Y50">
            <v>54</v>
          </cell>
        </row>
        <row r="51">
          <cell r="B51" t="str">
            <v>370</v>
          </cell>
          <cell r="C51" t="str">
            <v>Gates County</v>
          </cell>
          <cell r="D51">
            <v>5</v>
          </cell>
          <cell r="E51">
            <v>5</v>
          </cell>
          <cell r="G51">
            <v>5</v>
          </cell>
          <cell r="H51">
            <v>5</v>
          </cell>
          <cell r="J51">
            <v>0</v>
          </cell>
          <cell r="K51">
            <v>0</v>
          </cell>
          <cell r="L51">
            <v>0</v>
          </cell>
          <cell r="M51">
            <v>0</v>
          </cell>
          <cell r="N51">
            <v>0</v>
          </cell>
          <cell r="O51">
            <v>0</v>
          </cell>
          <cell r="Q51">
            <v>0</v>
          </cell>
          <cell r="R51">
            <v>0</v>
          </cell>
          <cell r="U51">
            <v>0</v>
          </cell>
          <cell r="V51">
            <v>0</v>
          </cell>
          <cell r="Y51">
            <v>5</v>
          </cell>
        </row>
        <row r="52">
          <cell r="B52" t="str">
            <v>380</v>
          </cell>
          <cell r="C52" t="str">
            <v>Graham County</v>
          </cell>
          <cell r="D52">
            <v>3</v>
          </cell>
          <cell r="E52">
            <v>3</v>
          </cell>
          <cell r="G52">
            <v>3</v>
          </cell>
          <cell r="H52">
            <v>3</v>
          </cell>
          <cell r="J52">
            <v>0</v>
          </cell>
          <cell r="K52">
            <v>0</v>
          </cell>
          <cell r="L52">
            <v>0</v>
          </cell>
          <cell r="M52">
            <v>0</v>
          </cell>
          <cell r="N52">
            <v>0</v>
          </cell>
          <cell r="O52">
            <v>0</v>
          </cell>
          <cell r="Q52">
            <v>0</v>
          </cell>
          <cell r="R52">
            <v>0</v>
          </cell>
          <cell r="U52">
            <v>0</v>
          </cell>
          <cell r="V52">
            <v>0</v>
          </cell>
          <cell r="Y52">
            <v>3</v>
          </cell>
        </row>
        <row r="53">
          <cell r="B53" t="str">
            <v>390</v>
          </cell>
          <cell r="C53" t="str">
            <v>Granville County</v>
          </cell>
          <cell r="D53">
            <v>18</v>
          </cell>
          <cell r="E53">
            <v>17</v>
          </cell>
          <cell r="G53">
            <v>18</v>
          </cell>
          <cell r="H53">
            <v>19</v>
          </cell>
          <cell r="J53">
            <v>0</v>
          </cell>
          <cell r="K53">
            <v>0</v>
          </cell>
          <cell r="L53">
            <v>0</v>
          </cell>
          <cell r="M53">
            <v>0</v>
          </cell>
          <cell r="N53">
            <v>0</v>
          </cell>
          <cell r="O53">
            <v>0</v>
          </cell>
          <cell r="Q53">
            <v>0</v>
          </cell>
          <cell r="R53">
            <v>0</v>
          </cell>
          <cell r="U53">
            <v>0</v>
          </cell>
          <cell r="V53">
            <v>0</v>
          </cell>
          <cell r="Y53">
            <v>19</v>
          </cell>
        </row>
        <row r="54">
          <cell r="B54" t="str">
            <v>400</v>
          </cell>
          <cell r="C54" t="str">
            <v>Greene County</v>
          </cell>
          <cell r="D54">
            <v>6</v>
          </cell>
          <cell r="E54">
            <v>6</v>
          </cell>
          <cell r="G54">
            <v>6</v>
          </cell>
          <cell r="H54">
            <v>6</v>
          </cell>
          <cell r="J54">
            <v>0</v>
          </cell>
          <cell r="K54">
            <v>0</v>
          </cell>
          <cell r="L54">
            <v>0</v>
          </cell>
          <cell r="M54">
            <v>0</v>
          </cell>
          <cell r="N54">
            <v>0</v>
          </cell>
          <cell r="O54">
            <v>0</v>
          </cell>
          <cell r="Q54">
            <v>0</v>
          </cell>
          <cell r="R54">
            <v>0</v>
          </cell>
          <cell r="U54">
            <v>0</v>
          </cell>
          <cell r="V54">
            <v>0</v>
          </cell>
          <cell r="Y54">
            <v>6</v>
          </cell>
        </row>
        <row r="55">
          <cell r="B55" t="str">
            <v>410</v>
          </cell>
          <cell r="C55" t="str">
            <v>Guilford County</v>
          </cell>
          <cell r="D55">
            <v>125</v>
          </cell>
          <cell r="E55">
            <v>123</v>
          </cell>
          <cell r="G55">
            <v>123</v>
          </cell>
          <cell r="H55">
            <v>123</v>
          </cell>
          <cell r="I55" t="str">
            <v>F/K</v>
          </cell>
          <cell r="J55">
            <v>0</v>
          </cell>
          <cell r="K55">
            <v>0</v>
          </cell>
          <cell r="L55">
            <v>1</v>
          </cell>
          <cell r="M55">
            <v>0</v>
          </cell>
          <cell r="N55">
            <v>0</v>
          </cell>
          <cell r="O55">
            <v>1</v>
          </cell>
          <cell r="Q55">
            <v>0</v>
          </cell>
          <cell r="R55">
            <v>1</v>
          </cell>
          <cell r="U55">
            <v>0</v>
          </cell>
          <cell r="V55">
            <v>0</v>
          </cell>
          <cell r="Y55">
            <v>123</v>
          </cell>
        </row>
        <row r="56">
          <cell r="B56" t="str">
            <v>420</v>
          </cell>
          <cell r="C56" t="str">
            <v>Halifax County</v>
          </cell>
          <cell r="D56">
            <v>10</v>
          </cell>
          <cell r="E56">
            <v>10</v>
          </cell>
          <cell r="G56">
            <v>10</v>
          </cell>
          <cell r="H56">
            <v>10</v>
          </cell>
          <cell r="J56">
            <v>0</v>
          </cell>
          <cell r="K56">
            <v>1</v>
          </cell>
          <cell r="L56">
            <v>0</v>
          </cell>
          <cell r="M56">
            <v>1</v>
          </cell>
          <cell r="N56">
            <v>0</v>
          </cell>
          <cell r="O56">
            <v>1</v>
          </cell>
          <cell r="Q56">
            <v>0</v>
          </cell>
          <cell r="R56">
            <v>0</v>
          </cell>
          <cell r="U56">
            <v>0</v>
          </cell>
          <cell r="V56">
            <v>0</v>
          </cell>
          <cell r="Y56">
            <v>10</v>
          </cell>
        </row>
        <row r="57">
          <cell r="B57" t="str">
            <v>421</v>
          </cell>
          <cell r="C57" t="str">
            <v>Roanoke Rapids City</v>
          </cell>
          <cell r="D57">
            <v>4</v>
          </cell>
          <cell r="E57">
            <v>4</v>
          </cell>
          <cell r="G57">
            <v>4</v>
          </cell>
          <cell r="H57">
            <v>4</v>
          </cell>
          <cell r="J57">
            <v>0</v>
          </cell>
          <cell r="K57">
            <v>0</v>
          </cell>
          <cell r="L57">
            <v>0</v>
          </cell>
          <cell r="M57">
            <v>0</v>
          </cell>
          <cell r="N57">
            <v>0</v>
          </cell>
          <cell r="O57">
            <v>0</v>
          </cell>
          <cell r="Q57">
            <v>0</v>
          </cell>
          <cell r="R57">
            <v>0</v>
          </cell>
          <cell r="U57">
            <v>0</v>
          </cell>
          <cell r="V57">
            <v>0</v>
          </cell>
          <cell r="Y57">
            <v>4</v>
          </cell>
        </row>
        <row r="58">
          <cell r="B58" t="str">
            <v>422</v>
          </cell>
          <cell r="C58" t="str">
            <v>Weldon City</v>
          </cell>
          <cell r="D58">
            <v>4</v>
          </cell>
          <cell r="E58">
            <v>4</v>
          </cell>
          <cell r="G58">
            <v>4</v>
          </cell>
          <cell r="H58">
            <v>4</v>
          </cell>
          <cell r="J58">
            <v>0</v>
          </cell>
          <cell r="K58">
            <v>0</v>
          </cell>
          <cell r="L58">
            <v>0</v>
          </cell>
          <cell r="M58">
            <v>0</v>
          </cell>
          <cell r="N58">
            <v>0</v>
          </cell>
          <cell r="O58">
            <v>0</v>
          </cell>
          <cell r="Q58">
            <v>0</v>
          </cell>
          <cell r="R58">
            <v>0</v>
          </cell>
          <cell r="U58">
            <v>0</v>
          </cell>
          <cell r="V58">
            <v>0</v>
          </cell>
          <cell r="Y58">
            <v>4</v>
          </cell>
        </row>
        <row r="59">
          <cell r="B59" t="str">
            <v>430</v>
          </cell>
          <cell r="C59" t="str">
            <v>Harnett County</v>
          </cell>
          <cell r="D59">
            <v>28</v>
          </cell>
          <cell r="E59">
            <v>28</v>
          </cell>
          <cell r="G59">
            <v>28</v>
          </cell>
          <cell r="H59">
            <v>28</v>
          </cell>
          <cell r="J59">
            <v>0</v>
          </cell>
          <cell r="K59">
            <v>0</v>
          </cell>
          <cell r="L59">
            <v>0</v>
          </cell>
          <cell r="M59">
            <v>0</v>
          </cell>
          <cell r="N59">
            <v>0</v>
          </cell>
          <cell r="O59">
            <v>0</v>
          </cell>
          <cell r="Q59">
            <v>0</v>
          </cell>
          <cell r="R59">
            <v>0</v>
          </cell>
          <cell r="U59">
            <v>0</v>
          </cell>
          <cell r="V59">
            <v>0</v>
          </cell>
          <cell r="Y59">
            <v>28</v>
          </cell>
        </row>
        <row r="60">
          <cell r="B60" t="str">
            <v>440</v>
          </cell>
          <cell r="C60" t="str">
            <v>Haywood County</v>
          </cell>
          <cell r="D60">
            <v>16</v>
          </cell>
          <cell r="E60">
            <v>15</v>
          </cell>
          <cell r="G60">
            <v>15</v>
          </cell>
          <cell r="H60">
            <v>15</v>
          </cell>
          <cell r="J60">
            <v>1</v>
          </cell>
          <cell r="K60">
            <v>0</v>
          </cell>
          <cell r="L60">
            <v>0</v>
          </cell>
          <cell r="M60">
            <v>1</v>
          </cell>
          <cell r="N60">
            <v>0</v>
          </cell>
          <cell r="O60">
            <v>1</v>
          </cell>
          <cell r="Q60">
            <v>0</v>
          </cell>
          <cell r="R60">
            <v>1</v>
          </cell>
          <cell r="U60">
            <v>0</v>
          </cell>
          <cell r="V60">
            <v>0</v>
          </cell>
          <cell r="Y60">
            <v>15</v>
          </cell>
        </row>
        <row r="61">
          <cell r="B61" t="str">
            <v>450</v>
          </cell>
          <cell r="C61" t="str">
            <v>Henderson County</v>
          </cell>
          <cell r="D61">
            <v>23</v>
          </cell>
          <cell r="E61">
            <v>23</v>
          </cell>
          <cell r="G61">
            <v>23</v>
          </cell>
          <cell r="H61">
            <v>23</v>
          </cell>
          <cell r="J61">
            <v>0</v>
          </cell>
          <cell r="K61">
            <v>0</v>
          </cell>
          <cell r="L61">
            <v>0</v>
          </cell>
          <cell r="M61">
            <v>0</v>
          </cell>
          <cell r="N61">
            <v>0</v>
          </cell>
          <cell r="O61">
            <v>0</v>
          </cell>
          <cell r="Q61">
            <v>0</v>
          </cell>
          <cell r="R61">
            <v>0</v>
          </cell>
          <cell r="U61">
            <v>0</v>
          </cell>
          <cell r="V61">
            <v>0</v>
          </cell>
          <cell r="Y61">
            <v>23</v>
          </cell>
        </row>
        <row r="62">
          <cell r="B62" t="str">
            <v>460</v>
          </cell>
          <cell r="C62" t="str">
            <v>Hertford County</v>
          </cell>
          <cell r="D62">
            <v>7</v>
          </cell>
          <cell r="E62">
            <v>7</v>
          </cell>
          <cell r="G62">
            <v>7</v>
          </cell>
          <cell r="H62">
            <v>7</v>
          </cell>
          <cell r="J62">
            <v>0</v>
          </cell>
          <cell r="K62">
            <v>0</v>
          </cell>
          <cell r="L62">
            <v>0</v>
          </cell>
          <cell r="M62">
            <v>0</v>
          </cell>
          <cell r="N62">
            <v>0</v>
          </cell>
          <cell r="O62">
            <v>0</v>
          </cell>
          <cell r="Q62">
            <v>0</v>
          </cell>
          <cell r="R62">
            <v>0</v>
          </cell>
          <cell r="U62">
            <v>0</v>
          </cell>
          <cell r="V62">
            <v>0</v>
          </cell>
          <cell r="Y62">
            <v>7</v>
          </cell>
        </row>
        <row r="63">
          <cell r="B63" t="str">
            <v>470</v>
          </cell>
          <cell r="C63" t="str">
            <v>Hoke County</v>
          </cell>
          <cell r="D63">
            <v>14</v>
          </cell>
          <cell r="E63">
            <v>14</v>
          </cell>
          <cell r="G63">
            <v>14</v>
          </cell>
          <cell r="H63">
            <v>14</v>
          </cell>
          <cell r="J63">
            <v>0</v>
          </cell>
          <cell r="K63">
            <v>0</v>
          </cell>
          <cell r="L63">
            <v>0</v>
          </cell>
          <cell r="M63">
            <v>0</v>
          </cell>
          <cell r="N63">
            <v>0</v>
          </cell>
          <cell r="O63">
            <v>0</v>
          </cell>
          <cell r="Q63">
            <v>0</v>
          </cell>
          <cell r="R63">
            <v>0</v>
          </cell>
          <cell r="U63">
            <v>0</v>
          </cell>
          <cell r="V63">
            <v>0</v>
          </cell>
          <cell r="Y63">
            <v>14</v>
          </cell>
        </row>
        <row r="64">
          <cell r="B64" t="str">
            <v>480</v>
          </cell>
          <cell r="C64" t="str">
            <v>Hyde County</v>
          </cell>
          <cell r="D64">
            <v>3</v>
          </cell>
          <cell r="E64">
            <v>3</v>
          </cell>
          <cell r="G64">
            <v>3</v>
          </cell>
          <cell r="H64">
            <v>3</v>
          </cell>
          <cell r="J64">
            <v>0</v>
          </cell>
          <cell r="K64">
            <v>0</v>
          </cell>
          <cell r="L64">
            <v>0</v>
          </cell>
          <cell r="M64">
            <v>0</v>
          </cell>
          <cell r="N64">
            <v>0</v>
          </cell>
          <cell r="O64">
            <v>0</v>
          </cell>
          <cell r="Q64">
            <v>0</v>
          </cell>
          <cell r="R64">
            <v>0</v>
          </cell>
          <cell r="U64">
            <v>0</v>
          </cell>
          <cell r="V64">
            <v>0</v>
          </cell>
          <cell r="Y64">
            <v>3</v>
          </cell>
        </row>
        <row r="65">
          <cell r="B65" t="str">
            <v>490</v>
          </cell>
          <cell r="C65" t="str">
            <v>Iredell-Statesville</v>
          </cell>
          <cell r="D65">
            <v>36</v>
          </cell>
          <cell r="E65">
            <v>36</v>
          </cell>
          <cell r="G65">
            <v>36</v>
          </cell>
          <cell r="H65">
            <v>36</v>
          </cell>
          <cell r="I65" t="str">
            <v>K</v>
          </cell>
          <cell r="J65">
            <v>0</v>
          </cell>
          <cell r="K65">
            <v>0</v>
          </cell>
          <cell r="L65">
            <v>0</v>
          </cell>
          <cell r="M65">
            <v>0</v>
          </cell>
          <cell r="N65">
            <v>0</v>
          </cell>
          <cell r="O65">
            <v>0</v>
          </cell>
          <cell r="Q65">
            <v>0</v>
          </cell>
          <cell r="R65">
            <v>0</v>
          </cell>
          <cell r="U65">
            <v>0</v>
          </cell>
          <cell r="V65">
            <v>0</v>
          </cell>
          <cell r="Y65">
            <v>36</v>
          </cell>
        </row>
        <row r="66">
          <cell r="B66" t="str">
            <v>491</v>
          </cell>
          <cell r="C66" t="str">
            <v>Mooresville City</v>
          </cell>
          <cell r="D66">
            <v>8</v>
          </cell>
          <cell r="E66">
            <v>8</v>
          </cell>
          <cell r="G66">
            <v>7</v>
          </cell>
          <cell r="H66">
            <v>7</v>
          </cell>
          <cell r="J66">
            <v>0</v>
          </cell>
          <cell r="K66">
            <v>0</v>
          </cell>
          <cell r="L66">
            <v>0</v>
          </cell>
          <cell r="M66">
            <v>0</v>
          </cell>
          <cell r="N66">
            <v>0</v>
          </cell>
          <cell r="O66">
            <v>0</v>
          </cell>
          <cell r="Q66">
            <v>0</v>
          </cell>
          <cell r="R66">
            <v>0</v>
          </cell>
          <cell r="U66">
            <v>0</v>
          </cell>
          <cell r="V66">
            <v>0</v>
          </cell>
          <cell r="Y66">
            <v>7</v>
          </cell>
        </row>
        <row r="67">
          <cell r="B67" t="str">
            <v>500</v>
          </cell>
          <cell r="C67" t="str">
            <v>Jackson County</v>
          </cell>
          <cell r="D67">
            <v>9</v>
          </cell>
          <cell r="E67">
            <v>9</v>
          </cell>
          <cell r="G67">
            <v>9</v>
          </cell>
          <cell r="H67">
            <v>9</v>
          </cell>
          <cell r="J67">
            <v>0</v>
          </cell>
          <cell r="K67">
            <v>0</v>
          </cell>
          <cell r="L67">
            <v>0</v>
          </cell>
          <cell r="M67">
            <v>0</v>
          </cell>
          <cell r="N67">
            <v>0</v>
          </cell>
          <cell r="O67">
            <v>0</v>
          </cell>
          <cell r="Q67">
            <v>0</v>
          </cell>
          <cell r="R67">
            <v>0</v>
          </cell>
          <cell r="U67">
            <v>0</v>
          </cell>
          <cell r="V67">
            <v>0</v>
          </cell>
          <cell r="Y67">
            <v>9</v>
          </cell>
        </row>
        <row r="68">
          <cell r="B68" t="str">
            <v>510</v>
          </cell>
          <cell r="C68" t="str">
            <v>Johnston County</v>
          </cell>
          <cell r="D68">
            <v>45</v>
          </cell>
          <cell r="E68">
            <v>44</v>
          </cell>
          <cell r="G68">
            <v>44</v>
          </cell>
          <cell r="H68">
            <v>45</v>
          </cell>
          <cell r="I68" t="str">
            <v>K</v>
          </cell>
          <cell r="J68">
            <v>0</v>
          </cell>
          <cell r="K68">
            <v>0</v>
          </cell>
          <cell r="L68">
            <v>0</v>
          </cell>
          <cell r="M68">
            <v>0</v>
          </cell>
          <cell r="N68">
            <v>1</v>
          </cell>
          <cell r="O68">
            <v>0</v>
          </cell>
          <cell r="Q68">
            <v>1</v>
          </cell>
          <cell r="R68">
            <v>0</v>
          </cell>
          <cell r="U68">
            <v>0</v>
          </cell>
          <cell r="V68">
            <v>0</v>
          </cell>
          <cell r="Y68">
            <v>45</v>
          </cell>
        </row>
        <row r="69">
          <cell r="B69" t="str">
            <v>520</v>
          </cell>
          <cell r="C69" t="str">
            <v>Jones County</v>
          </cell>
          <cell r="D69">
            <v>6</v>
          </cell>
          <cell r="E69">
            <v>6</v>
          </cell>
          <cell r="G69">
            <v>6</v>
          </cell>
          <cell r="H69">
            <v>7</v>
          </cell>
          <cell r="J69">
            <v>0</v>
          </cell>
          <cell r="K69">
            <v>0</v>
          </cell>
          <cell r="L69">
            <v>0</v>
          </cell>
          <cell r="M69">
            <v>0</v>
          </cell>
          <cell r="N69">
            <v>0</v>
          </cell>
          <cell r="O69">
            <v>0</v>
          </cell>
          <cell r="Q69">
            <v>0</v>
          </cell>
          <cell r="R69">
            <v>0</v>
          </cell>
          <cell r="U69">
            <v>0</v>
          </cell>
          <cell r="V69">
            <v>0</v>
          </cell>
          <cell r="Y69">
            <v>7</v>
          </cell>
        </row>
        <row r="70">
          <cell r="B70" t="str">
            <v>530</v>
          </cell>
          <cell r="C70" t="str">
            <v>Lee County</v>
          </cell>
          <cell r="D70">
            <v>16</v>
          </cell>
          <cell r="E70">
            <v>15</v>
          </cell>
          <cell r="G70">
            <v>16</v>
          </cell>
          <cell r="H70">
            <v>16</v>
          </cell>
          <cell r="J70">
            <v>0</v>
          </cell>
          <cell r="K70">
            <v>0</v>
          </cell>
          <cell r="L70">
            <v>0</v>
          </cell>
          <cell r="M70">
            <v>0</v>
          </cell>
          <cell r="N70">
            <v>0</v>
          </cell>
          <cell r="O70">
            <v>0</v>
          </cell>
          <cell r="Q70">
            <v>0</v>
          </cell>
          <cell r="R70">
            <v>0</v>
          </cell>
          <cell r="U70">
            <v>0</v>
          </cell>
          <cell r="V70">
            <v>0</v>
          </cell>
          <cell r="Y70">
            <v>16</v>
          </cell>
        </row>
        <row r="71">
          <cell r="B71" t="str">
            <v>540</v>
          </cell>
          <cell r="C71" t="str">
            <v>Lenoir County</v>
          </cell>
          <cell r="D71">
            <v>17</v>
          </cell>
          <cell r="E71">
            <v>17</v>
          </cell>
          <cell r="G71">
            <v>17</v>
          </cell>
          <cell r="H71">
            <v>17</v>
          </cell>
          <cell r="I71" t="str">
            <v>C/D</v>
          </cell>
          <cell r="J71">
            <v>0</v>
          </cell>
          <cell r="K71">
            <v>0</v>
          </cell>
          <cell r="L71">
            <v>0</v>
          </cell>
          <cell r="M71">
            <v>0</v>
          </cell>
          <cell r="N71">
            <v>0</v>
          </cell>
          <cell r="O71">
            <v>0</v>
          </cell>
          <cell r="Q71">
            <v>0</v>
          </cell>
          <cell r="R71">
            <v>0</v>
          </cell>
          <cell r="U71">
            <v>0</v>
          </cell>
          <cell r="V71">
            <v>0</v>
          </cell>
          <cell r="Y71">
            <v>17</v>
          </cell>
        </row>
        <row r="72">
          <cell r="B72" t="str">
            <v>550</v>
          </cell>
          <cell r="C72" t="str">
            <v>Lincoln County</v>
          </cell>
          <cell r="D72">
            <v>24</v>
          </cell>
          <cell r="E72">
            <v>24</v>
          </cell>
          <cell r="G72">
            <v>23</v>
          </cell>
          <cell r="H72">
            <v>23</v>
          </cell>
          <cell r="J72">
            <v>0</v>
          </cell>
          <cell r="K72">
            <v>0</v>
          </cell>
          <cell r="L72">
            <v>0</v>
          </cell>
          <cell r="M72">
            <v>0</v>
          </cell>
          <cell r="N72">
            <v>1</v>
          </cell>
          <cell r="O72">
            <v>0</v>
          </cell>
          <cell r="Q72">
            <v>1</v>
          </cell>
          <cell r="R72">
            <v>0</v>
          </cell>
          <cell r="T72">
            <v>10</v>
          </cell>
          <cell r="U72">
            <v>0</v>
          </cell>
          <cell r="V72">
            <v>1</v>
          </cell>
          <cell r="Y72">
            <v>24</v>
          </cell>
        </row>
        <row r="73">
          <cell r="B73" t="str">
            <v>560</v>
          </cell>
          <cell r="C73" t="str">
            <v>Macon County</v>
          </cell>
          <cell r="D73">
            <v>11</v>
          </cell>
          <cell r="E73">
            <v>11</v>
          </cell>
          <cell r="G73">
            <v>11</v>
          </cell>
          <cell r="H73">
            <v>11</v>
          </cell>
          <cell r="J73">
            <v>0</v>
          </cell>
          <cell r="K73">
            <v>0</v>
          </cell>
          <cell r="L73">
            <v>0</v>
          </cell>
          <cell r="M73">
            <v>0</v>
          </cell>
          <cell r="N73">
            <v>0</v>
          </cell>
          <cell r="O73">
            <v>0</v>
          </cell>
          <cell r="Q73">
            <v>0</v>
          </cell>
          <cell r="R73">
            <v>0</v>
          </cell>
          <cell r="U73">
            <v>0</v>
          </cell>
          <cell r="V73">
            <v>0</v>
          </cell>
          <cell r="Y73">
            <v>11</v>
          </cell>
        </row>
        <row r="74">
          <cell r="B74" t="str">
            <v>570</v>
          </cell>
          <cell r="C74" t="str">
            <v>Madison County</v>
          </cell>
          <cell r="D74">
            <v>6</v>
          </cell>
          <cell r="E74">
            <v>6</v>
          </cell>
          <cell r="G74">
            <v>6</v>
          </cell>
          <cell r="H74">
            <v>6</v>
          </cell>
          <cell r="J74">
            <v>0</v>
          </cell>
          <cell r="K74">
            <v>0</v>
          </cell>
          <cell r="L74">
            <v>0</v>
          </cell>
          <cell r="M74">
            <v>0</v>
          </cell>
          <cell r="N74">
            <v>0</v>
          </cell>
          <cell r="O74">
            <v>0</v>
          </cell>
          <cell r="Q74">
            <v>0</v>
          </cell>
          <cell r="R74">
            <v>0</v>
          </cell>
          <cell r="U74">
            <v>0</v>
          </cell>
          <cell r="V74">
            <v>0</v>
          </cell>
          <cell r="Y74">
            <v>6</v>
          </cell>
        </row>
        <row r="75">
          <cell r="B75" t="str">
            <v>580</v>
          </cell>
          <cell r="C75" t="str">
            <v>Martin County</v>
          </cell>
          <cell r="D75">
            <v>10</v>
          </cell>
          <cell r="E75">
            <v>10</v>
          </cell>
          <cell r="G75">
            <v>8</v>
          </cell>
          <cell r="H75">
            <v>8</v>
          </cell>
          <cell r="J75">
            <v>0</v>
          </cell>
          <cell r="K75">
            <v>0</v>
          </cell>
          <cell r="L75">
            <v>0</v>
          </cell>
          <cell r="M75">
            <v>0</v>
          </cell>
          <cell r="N75">
            <v>2</v>
          </cell>
          <cell r="O75">
            <v>0</v>
          </cell>
          <cell r="Q75">
            <v>2</v>
          </cell>
          <cell r="R75">
            <v>0</v>
          </cell>
          <cell r="T75">
            <v>10</v>
          </cell>
          <cell r="U75">
            <v>0</v>
          </cell>
          <cell r="V75">
            <v>2</v>
          </cell>
          <cell r="Y75">
            <v>10</v>
          </cell>
        </row>
        <row r="76">
          <cell r="B76" t="str">
            <v>590</v>
          </cell>
          <cell r="C76" t="str">
            <v>McDowell County</v>
          </cell>
          <cell r="D76">
            <v>12</v>
          </cell>
          <cell r="E76">
            <v>13</v>
          </cell>
          <cell r="G76">
            <v>13</v>
          </cell>
          <cell r="H76">
            <v>13</v>
          </cell>
          <cell r="J76">
            <v>0</v>
          </cell>
          <cell r="K76">
            <v>0</v>
          </cell>
          <cell r="L76">
            <v>0</v>
          </cell>
          <cell r="M76">
            <v>0</v>
          </cell>
          <cell r="N76">
            <v>0</v>
          </cell>
          <cell r="O76">
            <v>0</v>
          </cell>
          <cell r="Q76">
            <v>0</v>
          </cell>
          <cell r="R76">
            <v>0</v>
          </cell>
          <cell r="U76">
            <v>0</v>
          </cell>
          <cell r="V76">
            <v>0</v>
          </cell>
          <cell r="Y76">
            <v>13</v>
          </cell>
        </row>
        <row r="77">
          <cell r="B77" t="str">
            <v>600</v>
          </cell>
          <cell r="C77" t="str">
            <v>Mecklenburg County</v>
          </cell>
          <cell r="D77">
            <v>165</v>
          </cell>
          <cell r="E77">
            <v>170</v>
          </cell>
          <cell r="G77">
            <v>173</v>
          </cell>
          <cell r="H77">
            <v>174</v>
          </cell>
          <cell r="I77" t="str">
            <v>B</v>
          </cell>
          <cell r="J77">
            <v>0</v>
          </cell>
          <cell r="K77">
            <v>0</v>
          </cell>
          <cell r="L77">
            <v>0</v>
          </cell>
          <cell r="M77">
            <v>0</v>
          </cell>
          <cell r="N77">
            <v>0</v>
          </cell>
          <cell r="O77">
            <v>0</v>
          </cell>
          <cell r="Q77">
            <v>0</v>
          </cell>
          <cell r="R77">
            <v>0</v>
          </cell>
          <cell r="U77">
            <v>0</v>
          </cell>
          <cell r="V77">
            <v>0</v>
          </cell>
          <cell r="Y77">
            <v>174</v>
          </cell>
        </row>
        <row r="78">
          <cell r="B78" t="str">
            <v>610</v>
          </cell>
          <cell r="C78" t="str">
            <v>Mitchell County</v>
          </cell>
          <cell r="D78">
            <v>7</v>
          </cell>
          <cell r="E78">
            <v>7</v>
          </cell>
          <cell r="G78">
            <v>7</v>
          </cell>
          <cell r="H78">
            <v>7</v>
          </cell>
          <cell r="J78">
            <v>0</v>
          </cell>
          <cell r="K78">
            <v>0</v>
          </cell>
          <cell r="L78">
            <v>0</v>
          </cell>
          <cell r="M78">
            <v>0</v>
          </cell>
          <cell r="N78">
            <v>0</v>
          </cell>
          <cell r="O78">
            <v>0</v>
          </cell>
          <cell r="Q78">
            <v>0</v>
          </cell>
          <cell r="R78">
            <v>0</v>
          </cell>
          <cell r="U78">
            <v>0</v>
          </cell>
          <cell r="V78">
            <v>0</v>
          </cell>
          <cell r="Y78">
            <v>7</v>
          </cell>
        </row>
        <row r="79">
          <cell r="B79" t="str">
            <v>620</v>
          </cell>
          <cell r="C79" t="str">
            <v>Montgomery County</v>
          </cell>
          <cell r="D79">
            <v>11</v>
          </cell>
          <cell r="E79">
            <v>11</v>
          </cell>
          <cell r="G79">
            <v>12</v>
          </cell>
          <cell r="H79">
            <v>12</v>
          </cell>
          <cell r="J79">
            <v>0</v>
          </cell>
          <cell r="K79">
            <v>0</v>
          </cell>
          <cell r="L79">
            <v>0</v>
          </cell>
          <cell r="M79">
            <v>0</v>
          </cell>
          <cell r="N79">
            <v>0</v>
          </cell>
          <cell r="O79">
            <v>0</v>
          </cell>
          <cell r="Q79">
            <v>0</v>
          </cell>
          <cell r="R79">
            <v>0</v>
          </cell>
          <cell r="U79">
            <v>0</v>
          </cell>
          <cell r="V79">
            <v>0</v>
          </cell>
          <cell r="Y79">
            <v>12</v>
          </cell>
        </row>
        <row r="80">
          <cell r="B80" t="str">
            <v>630</v>
          </cell>
          <cell r="C80" t="str">
            <v>Moore County</v>
          </cell>
          <cell r="D80">
            <v>23</v>
          </cell>
          <cell r="E80">
            <v>22</v>
          </cell>
          <cell r="G80">
            <v>22</v>
          </cell>
          <cell r="H80">
            <v>24</v>
          </cell>
          <cell r="J80">
            <v>0</v>
          </cell>
          <cell r="K80">
            <v>0</v>
          </cell>
          <cell r="L80">
            <v>0</v>
          </cell>
          <cell r="M80">
            <v>0</v>
          </cell>
          <cell r="N80">
            <v>0</v>
          </cell>
          <cell r="O80">
            <v>0</v>
          </cell>
          <cell r="Q80">
            <v>0</v>
          </cell>
          <cell r="R80">
            <v>0</v>
          </cell>
          <cell r="U80">
            <v>0</v>
          </cell>
          <cell r="V80">
            <v>0</v>
          </cell>
          <cell r="Y80">
            <v>24</v>
          </cell>
        </row>
        <row r="81">
          <cell r="B81" t="str">
            <v>640</v>
          </cell>
          <cell r="C81" t="str">
            <v>Nash-Rocky Mount</v>
          </cell>
          <cell r="D81">
            <v>28</v>
          </cell>
          <cell r="E81">
            <v>28</v>
          </cell>
          <cell r="G81">
            <v>28</v>
          </cell>
          <cell r="H81">
            <v>28</v>
          </cell>
          <cell r="J81">
            <v>0</v>
          </cell>
          <cell r="K81">
            <v>0</v>
          </cell>
          <cell r="L81">
            <v>0</v>
          </cell>
          <cell r="M81">
            <v>0</v>
          </cell>
          <cell r="N81">
            <v>0</v>
          </cell>
          <cell r="O81">
            <v>0</v>
          </cell>
          <cell r="Q81">
            <v>0</v>
          </cell>
          <cell r="R81">
            <v>0</v>
          </cell>
          <cell r="U81">
            <v>0</v>
          </cell>
          <cell r="V81">
            <v>0</v>
          </cell>
          <cell r="Y81">
            <v>28</v>
          </cell>
        </row>
        <row r="82">
          <cell r="B82" t="str">
            <v>650</v>
          </cell>
          <cell r="C82" t="str">
            <v>New Hanover County</v>
          </cell>
          <cell r="D82">
            <v>42</v>
          </cell>
          <cell r="E82">
            <v>42</v>
          </cell>
          <cell r="G82">
            <v>41</v>
          </cell>
          <cell r="H82">
            <v>41</v>
          </cell>
          <cell r="J82">
            <v>0</v>
          </cell>
          <cell r="K82">
            <v>0</v>
          </cell>
          <cell r="L82">
            <v>0</v>
          </cell>
          <cell r="M82">
            <v>0</v>
          </cell>
          <cell r="N82">
            <v>1</v>
          </cell>
          <cell r="O82">
            <v>0</v>
          </cell>
          <cell r="Q82">
            <v>1</v>
          </cell>
          <cell r="R82">
            <v>0</v>
          </cell>
          <cell r="T82">
            <v>10</v>
          </cell>
          <cell r="U82">
            <v>0</v>
          </cell>
          <cell r="V82">
            <v>1</v>
          </cell>
          <cell r="Y82">
            <v>42</v>
          </cell>
        </row>
        <row r="83">
          <cell r="B83" t="str">
            <v>660</v>
          </cell>
          <cell r="C83" t="str">
            <v>Northampton County</v>
          </cell>
          <cell r="D83">
            <v>6</v>
          </cell>
          <cell r="E83">
            <v>6</v>
          </cell>
          <cell r="G83">
            <v>7</v>
          </cell>
          <cell r="H83">
            <v>7</v>
          </cell>
          <cell r="J83">
            <v>0</v>
          </cell>
          <cell r="K83">
            <v>0</v>
          </cell>
          <cell r="L83">
            <v>0</v>
          </cell>
          <cell r="M83">
            <v>0</v>
          </cell>
          <cell r="N83">
            <v>0</v>
          </cell>
          <cell r="O83">
            <v>0</v>
          </cell>
          <cell r="Q83">
            <v>0</v>
          </cell>
          <cell r="R83">
            <v>0</v>
          </cell>
          <cell r="U83">
            <v>0</v>
          </cell>
          <cell r="V83">
            <v>0</v>
          </cell>
          <cell r="Y83">
            <v>7</v>
          </cell>
        </row>
        <row r="84">
          <cell r="B84" t="str">
            <v>670</v>
          </cell>
          <cell r="C84" t="str">
            <v>Onslow County</v>
          </cell>
          <cell r="D84">
            <v>35</v>
          </cell>
          <cell r="E84">
            <v>35</v>
          </cell>
          <cell r="G84">
            <v>35</v>
          </cell>
          <cell r="H84">
            <v>36</v>
          </cell>
          <cell r="J84">
            <v>0</v>
          </cell>
          <cell r="K84">
            <v>0</v>
          </cell>
          <cell r="L84">
            <v>0</v>
          </cell>
          <cell r="M84">
            <v>0</v>
          </cell>
          <cell r="N84">
            <v>0</v>
          </cell>
          <cell r="O84">
            <v>0</v>
          </cell>
          <cell r="Q84">
            <v>0</v>
          </cell>
          <cell r="R84">
            <v>0</v>
          </cell>
          <cell r="U84">
            <v>0</v>
          </cell>
          <cell r="V84">
            <v>0</v>
          </cell>
          <cell r="Y84">
            <v>36</v>
          </cell>
        </row>
        <row r="85">
          <cell r="B85" t="str">
            <v>680</v>
          </cell>
          <cell r="C85" t="str">
            <v>Orange County</v>
          </cell>
          <cell r="D85">
            <v>13</v>
          </cell>
          <cell r="E85">
            <v>13</v>
          </cell>
          <cell r="G85">
            <v>13</v>
          </cell>
          <cell r="H85">
            <v>12</v>
          </cell>
          <cell r="I85" t="str">
            <v>K</v>
          </cell>
          <cell r="J85">
            <v>0</v>
          </cell>
          <cell r="K85">
            <v>0</v>
          </cell>
          <cell r="L85">
            <v>0</v>
          </cell>
          <cell r="M85">
            <v>0</v>
          </cell>
          <cell r="N85">
            <v>0</v>
          </cell>
          <cell r="O85">
            <v>0</v>
          </cell>
          <cell r="Q85">
            <v>0</v>
          </cell>
          <cell r="R85">
            <v>0</v>
          </cell>
          <cell r="T85">
            <v>11</v>
          </cell>
          <cell r="U85">
            <v>0</v>
          </cell>
          <cell r="V85">
            <v>0</v>
          </cell>
          <cell r="Y85">
            <v>12</v>
          </cell>
        </row>
        <row r="86">
          <cell r="B86" t="str">
            <v>681</v>
          </cell>
          <cell r="C86" t="str">
            <v>Chapel Hill-Carrboro</v>
          </cell>
          <cell r="D86">
            <v>20</v>
          </cell>
          <cell r="E86">
            <v>20</v>
          </cell>
          <cell r="G86">
            <v>20</v>
          </cell>
          <cell r="H86">
            <v>20</v>
          </cell>
          <cell r="I86" t="str">
            <v>N</v>
          </cell>
          <cell r="J86">
            <v>0</v>
          </cell>
          <cell r="K86">
            <v>0</v>
          </cell>
          <cell r="L86">
            <v>0</v>
          </cell>
          <cell r="M86">
            <v>0</v>
          </cell>
          <cell r="N86">
            <v>0</v>
          </cell>
          <cell r="O86">
            <v>0</v>
          </cell>
          <cell r="Q86">
            <v>0</v>
          </cell>
          <cell r="R86">
            <v>0</v>
          </cell>
          <cell r="U86">
            <v>0</v>
          </cell>
          <cell r="V86">
            <v>0</v>
          </cell>
          <cell r="Y86">
            <v>20</v>
          </cell>
        </row>
        <row r="87">
          <cell r="B87" t="str">
            <v>690</v>
          </cell>
          <cell r="C87" t="str">
            <v>Pamlico County</v>
          </cell>
          <cell r="D87">
            <v>4</v>
          </cell>
          <cell r="E87">
            <v>4</v>
          </cell>
          <cell r="G87">
            <v>4</v>
          </cell>
          <cell r="H87">
            <v>4</v>
          </cell>
          <cell r="J87">
            <v>0</v>
          </cell>
          <cell r="K87">
            <v>0</v>
          </cell>
          <cell r="L87">
            <v>0</v>
          </cell>
          <cell r="M87">
            <v>0</v>
          </cell>
          <cell r="N87">
            <v>0</v>
          </cell>
          <cell r="O87">
            <v>0</v>
          </cell>
          <cell r="Q87">
            <v>0</v>
          </cell>
          <cell r="R87">
            <v>0</v>
          </cell>
          <cell r="U87">
            <v>0</v>
          </cell>
          <cell r="V87">
            <v>0</v>
          </cell>
          <cell r="Y87">
            <v>4</v>
          </cell>
        </row>
        <row r="88">
          <cell r="B88" t="str">
            <v>700</v>
          </cell>
          <cell r="C88" t="str">
            <v>Pasquotank County</v>
          </cell>
          <cell r="D88">
            <v>12</v>
          </cell>
          <cell r="E88">
            <v>12</v>
          </cell>
          <cell r="G88">
            <v>12</v>
          </cell>
          <cell r="H88">
            <v>13</v>
          </cell>
          <cell r="J88">
            <v>0</v>
          </cell>
          <cell r="K88">
            <v>0</v>
          </cell>
          <cell r="L88">
            <v>0</v>
          </cell>
          <cell r="M88">
            <v>0</v>
          </cell>
          <cell r="N88">
            <v>0</v>
          </cell>
          <cell r="O88">
            <v>0</v>
          </cell>
          <cell r="Q88">
            <v>0</v>
          </cell>
          <cell r="R88">
            <v>0</v>
          </cell>
          <cell r="U88">
            <v>0</v>
          </cell>
          <cell r="V88">
            <v>0</v>
          </cell>
          <cell r="Y88">
            <v>13</v>
          </cell>
        </row>
        <row r="89">
          <cell r="B89" t="str">
            <v>710</v>
          </cell>
          <cell r="C89" t="str">
            <v>Pender County</v>
          </cell>
          <cell r="D89">
            <v>16</v>
          </cell>
          <cell r="E89">
            <v>16</v>
          </cell>
          <cell r="G89">
            <v>18</v>
          </cell>
          <cell r="H89">
            <v>18</v>
          </cell>
          <cell r="J89">
            <v>0</v>
          </cell>
          <cell r="K89">
            <v>0</v>
          </cell>
          <cell r="L89">
            <v>0</v>
          </cell>
          <cell r="M89">
            <v>0</v>
          </cell>
          <cell r="N89">
            <v>0</v>
          </cell>
          <cell r="O89">
            <v>0</v>
          </cell>
          <cell r="Q89">
            <v>0</v>
          </cell>
          <cell r="R89">
            <v>0</v>
          </cell>
          <cell r="U89">
            <v>0</v>
          </cell>
          <cell r="V89">
            <v>0</v>
          </cell>
          <cell r="Y89">
            <v>18</v>
          </cell>
        </row>
        <row r="90">
          <cell r="B90" t="str">
            <v>720</v>
          </cell>
          <cell r="C90" t="str">
            <v>Perquimans County</v>
          </cell>
          <cell r="D90">
            <v>4</v>
          </cell>
          <cell r="E90">
            <v>4</v>
          </cell>
          <cell r="G90">
            <v>4</v>
          </cell>
          <cell r="H90">
            <v>4</v>
          </cell>
          <cell r="J90">
            <v>0</v>
          </cell>
          <cell r="K90">
            <v>0</v>
          </cell>
          <cell r="L90">
            <v>0</v>
          </cell>
          <cell r="M90">
            <v>0</v>
          </cell>
          <cell r="N90">
            <v>0</v>
          </cell>
          <cell r="O90">
            <v>0</v>
          </cell>
          <cell r="Q90">
            <v>0</v>
          </cell>
          <cell r="R90">
            <v>0</v>
          </cell>
          <cell r="U90">
            <v>0</v>
          </cell>
          <cell r="V90">
            <v>0</v>
          </cell>
          <cell r="Y90">
            <v>4</v>
          </cell>
        </row>
        <row r="91">
          <cell r="B91" t="str">
            <v>730</v>
          </cell>
          <cell r="C91" t="str">
            <v>Person County</v>
          </cell>
          <cell r="D91">
            <v>10</v>
          </cell>
          <cell r="E91">
            <v>10</v>
          </cell>
          <cell r="G91">
            <v>10</v>
          </cell>
          <cell r="H91">
            <v>11</v>
          </cell>
          <cell r="J91">
            <v>0</v>
          </cell>
          <cell r="K91">
            <v>0</v>
          </cell>
          <cell r="L91">
            <v>0</v>
          </cell>
          <cell r="M91">
            <v>0</v>
          </cell>
          <cell r="N91">
            <v>0</v>
          </cell>
          <cell r="O91">
            <v>0</v>
          </cell>
          <cell r="Q91">
            <v>0</v>
          </cell>
          <cell r="R91">
            <v>0</v>
          </cell>
          <cell r="U91">
            <v>0</v>
          </cell>
          <cell r="V91">
            <v>0</v>
          </cell>
          <cell r="Y91">
            <v>11</v>
          </cell>
        </row>
        <row r="92">
          <cell r="B92" t="str">
            <v>740</v>
          </cell>
          <cell r="C92" t="str">
            <v>Pitt County</v>
          </cell>
          <cell r="D92">
            <v>36</v>
          </cell>
          <cell r="E92">
            <v>37</v>
          </cell>
          <cell r="G92">
            <v>37</v>
          </cell>
          <cell r="H92">
            <v>37</v>
          </cell>
          <cell r="J92">
            <v>0</v>
          </cell>
          <cell r="K92">
            <v>0</v>
          </cell>
          <cell r="L92">
            <v>0</v>
          </cell>
          <cell r="M92">
            <v>0</v>
          </cell>
          <cell r="N92">
            <v>0</v>
          </cell>
          <cell r="O92">
            <v>0</v>
          </cell>
          <cell r="Q92">
            <v>0</v>
          </cell>
          <cell r="R92">
            <v>0</v>
          </cell>
          <cell r="U92">
            <v>0</v>
          </cell>
          <cell r="V92">
            <v>0</v>
          </cell>
          <cell r="Y92">
            <v>37</v>
          </cell>
        </row>
        <row r="93">
          <cell r="B93" t="str">
            <v>750</v>
          </cell>
          <cell r="C93" t="str">
            <v>Polk County</v>
          </cell>
          <cell r="D93">
            <v>6</v>
          </cell>
          <cell r="E93">
            <v>6</v>
          </cell>
          <cell r="G93">
            <v>6</v>
          </cell>
          <cell r="H93">
            <v>6</v>
          </cell>
          <cell r="I93" t="str">
            <v>J</v>
          </cell>
          <cell r="J93">
            <v>0</v>
          </cell>
          <cell r="K93">
            <v>0</v>
          </cell>
          <cell r="L93">
            <v>0</v>
          </cell>
          <cell r="M93">
            <v>0</v>
          </cell>
          <cell r="N93">
            <v>0</v>
          </cell>
          <cell r="O93">
            <v>0</v>
          </cell>
          <cell r="Q93">
            <v>0</v>
          </cell>
          <cell r="R93">
            <v>0</v>
          </cell>
          <cell r="U93">
            <v>0</v>
          </cell>
          <cell r="V93">
            <v>0</v>
          </cell>
          <cell r="Y93">
            <v>6</v>
          </cell>
        </row>
        <row r="94">
          <cell r="B94" t="str">
            <v>760</v>
          </cell>
          <cell r="C94" t="str">
            <v>Randolph County</v>
          </cell>
          <cell r="D94">
            <v>31</v>
          </cell>
          <cell r="E94">
            <v>31</v>
          </cell>
          <cell r="G94">
            <v>31</v>
          </cell>
          <cell r="H94">
            <v>31</v>
          </cell>
          <cell r="J94">
            <v>0</v>
          </cell>
          <cell r="K94">
            <v>0</v>
          </cell>
          <cell r="L94">
            <v>0</v>
          </cell>
          <cell r="M94">
            <v>0</v>
          </cell>
          <cell r="N94">
            <v>0</v>
          </cell>
          <cell r="O94">
            <v>0</v>
          </cell>
          <cell r="Q94">
            <v>0</v>
          </cell>
          <cell r="R94">
            <v>0</v>
          </cell>
          <cell r="U94">
            <v>0</v>
          </cell>
          <cell r="V94">
            <v>0</v>
          </cell>
          <cell r="Y94">
            <v>31</v>
          </cell>
        </row>
        <row r="95">
          <cell r="B95" t="str">
            <v>761</v>
          </cell>
          <cell r="C95" t="str">
            <v>Asheboro City</v>
          </cell>
          <cell r="D95">
            <v>8</v>
          </cell>
          <cell r="E95">
            <v>8</v>
          </cell>
          <cell r="G95">
            <v>8</v>
          </cell>
          <cell r="H95">
            <v>8</v>
          </cell>
          <cell r="J95">
            <v>0</v>
          </cell>
          <cell r="K95">
            <v>0</v>
          </cell>
          <cell r="L95">
            <v>0</v>
          </cell>
          <cell r="M95">
            <v>0</v>
          </cell>
          <cell r="N95">
            <v>0</v>
          </cell>
          <cell r="O95">
            <v>0</v>
          </cell>
          <cell r="Q95">
            <v>0</v>
          </cell>
          <cell r="R95">
            <v>0</v>
          </cell>
          <cell r="U95">
            <v>0</v>
          </cell>
          <cell r="V95">
            <v>0</v>
          </cell>
          <cell r="Y95">
            <v>8</v>
          </cell>
        </row>
        <row r="96">
          <cell r="B96" t="str">
            <v>770</v>
          </cell>
          <cell r="C96" t="str">
            <v>Richmond County</v>
          </cell>
          <cell r="D96">
            <v>16</v>
          </cell>
          <cell r="E96">
            <v>15</v>
          </cell>
          <cell r="G96">
            <v>15</v>
          </cell>
          <cell r="H96">
            <v>15</v>
          </cell>
          <cell r="J96">
            <v>0</v>
          </cell>
          <cell r="K96">
            <v>0</v>
          </cell>
          <cell r="L96">
            <v>1</v>
          </cell>
          <cell r="M96">
            <v>0</v>
          </cell>
          <cell r="N96">
            <v>0</v>
          </cell>
          <cell r="O96">
            <v>1</v>
          </cell>
          <cell r="Q96">
            <v>0</v>
          </cell>
          <cell r="R96">
            <v>1</v>
          </cell>
          <cell r="U96">
            <v>0</v>
          </cell>
          <cell r="V96">
            <v>0</v>
          </cell>
          <cell r="Y96">
            <v>15</v>
          </cell>
        </row>
        <row r="97">
          <cell r="B97" t="str">
            <v>780</v>
          </cell>
          <cell r="C97" t="str">
            <v>Robeson County</v>
          </cell>
          <cell r="D97">
            <v>42</v>
          </cell>
          <cell r="E97">
            <v>42</v>
          </cell>
          <cell r="G97">
            <v>40</v>
          </cell>
          <cell r="H97">
            <v>40</v>
          </cell>
          <cell r="J97">
            <v>0</v>
          </cell>
          <cell r="K97">
            <v>0</v>
          </cell>
          <cell r="L97">
            <v>0</v>
          </cell>
          <cell r="M97">
            <v>0</v>
          </cell>
          <cell r="N97">
            <v>2</v>
          </cell>
          <cell r="O97">
            <v>0</v>
          </cell>
          <cell r="Q97">
            <v>2</v>
          </cell>
          <cell r="R97">
            <v>0</v>
          </cell>
          <cell r="T97">
            <v>10</v>
          </cell>
          <cell r="U97">
            <v>0</v>
          </cell>
          <cell r="V97">
            <v>2</v>
          </cell>
          <cell r="Y97">
            <v>42</v>
          </cell>
        </row>
        <row r="98">
          <cell r="B98" t="str">
            <v>790</v>
          </cell>
          <cell r="C98" t="str">
            <v>Rockingham County</v>
          </cell>
          <cell r="D98">
            <v>25</v>
          </cell>
          <cell r="E98">
            <v>25</v>
          </cell>
          <cell r="G98">
            <v>22</v>
          </cell>
          <cell r="H98">
            <v>22</v>
          </cell>
          <cell r="J98">
            <v>0</v>
          </cell>
          <cell r="K98">
            <v>0</v>
          </cell>
          <cell r="L98">
            <v>0</v>
          </cell>
          <cell r="M98">
            <v>0</v>
          </cell>
          <cell r="N98">
            <v>3</v>
          </cell>
          <cell r="O98">
            <v>0</v>
          </cell>
          <cell r="Q98">
            <v>3</v>
          </cell>
          <cell r="R98">
            <v>0</v>
          </cell>
          <cell r="T98">
            <v>10</v>
          </cell>
          <cell r="U98">
            <v>0</v>
          </cell>
          <cell r="V98">
            <v>3</v>
          </cell>
          <cell r="Y98">
            <v>25</v>
          </cell>
        </row>
        <row r="99">
          <cell r="B99" t="str">
            <v>800</v>
          </cell>
          <cell r="C99" t="str">
            <v>Rowan-Salisbury</v>
          </cell>
          <cell r="D99">
            <v>35</v>
          </cell>
          <cell r="E99">
            <v>35</v>
          </cell>
          <cell r="G99">
            <v>35</v>
          </cell>
          <cell r="H99">
            <v>34</v>
          </cell>
          <cell r="J99">
            <v>0</v>
          </cell>
          <cell r="K99">
            <v>0</v>
          </cell>
          <cell r="L99">
            <v>0</v>
          </cell>
          <cell r="M99">
            <v>0</v>
          </cell>
          <cell r="N99">
            <v>0</v>
          </cell>
          <cell r="O99">
            <v>0</v>
          </cell>
          <cell r="Q99">
            <v>0</v>
          </cell>
          <cell r="R99">
            <v>0</v>
          </cell>
          <cell r="T99">
            <v>11</v>
          </cell>
          <cell r="U99">
            <v>0</v>
          </cell>
          <cell r="V99">
            <v>0</v>
          </cell>
          <cell r="Y99">
            <v>34</v>
          </cell>
        </row>
        <row r="100">
          <cell r="B100" t="str">
            <v>810</v>
          </cell>
          <cell r="C100" t="str">
            <v>Rutherford County</v>
          </cell>
          <cell r="D100">
            <v>18</v>
          </cell>
          <cell r="E100">
            <v>18</v>
          </cell>
          <cell r="G100">
            <v>18</v>
          </cell>
          <cell r="H100">
            <v>18</v>
          </cell>
          <cell r="J100">
            <v>0</v>
          </cell>
          <cell r="K100">
            <v>0</v>
          </cell>
          <cell r="L100">
            <v>0</v>
          </cell>
          <cell r="M100">
            <v>0</v>
          </cell>
          <cell r="N100">
            <v>0</v>
          </cell>
          <cell r="O100">
            <v>0</v>
          </cell>
          <cell r="Q100">
            <v>0</v>
          </cell>
          <cell r="R100">
            <v>0</v>
          </cell>
          <cell r="U100">
            <v>0</v>
          </cell>
          <cell r="V100">
            <v>0</v>
          </cell>
          <cell r="Y100">
            <v>18</v>
          </cell>
        </row>
        <row r="101">
          <cell r="B101" t="str">
            <v>820</v>
          </cell>
          <cell r="C101" t="str">
            <v>Sampson County</v>
          </cell>
          <cell r="D101">
            <v>18</v>
          </cell>
          <cell r="E101">
            <v>18</v>
          </cell>
          <cell r="G101">
            <v>18</v>
          </cell>
          <cell r="H101">
            <v>18</v>
          </cell>
          <cell r="J101">
            <v>0</v>
          </cell>
          <cell r="K101">
            <v>0</v>
          </cell>
          <cell r="L101">
            <v>0</v>
          </cell>
          <cell r="M101">
            <v>0</v>
          </cell>
          <cell r="N101">
            <v>0</v>
          </cell>
          <cell r="O101">
            <v>0</v>
          </cell>
          <cell r="Q101">
            <v>0</v>
          </cell>
          <cell r="R101">
            <v>0</v>
          </cell>
          <cell r="U101">
            <v>0</v>
          </cell>
          <cell r="V101">
            <v>0</v>
          </cell>
          <cell r="Y101">
            <v>18</v>
          </cell>
        </row>
        <row r="102">
          <cell r="B102" t="str">
            <v>821</v>
          </cell>
          <cell r="C102" t="str">
            <v>Clinton City</v>
          </cell>
          <cell r="D102">
            <v>5</v>
          </cell>
          <cell r="E102">
            <v>5</v>
          </cell>
          <cell r="G102">
            <v>5</v>
          </cell>
          <cell r="H102">
            <v>5</v>
          </cell>
          <cell r="J102">
            <v>0</v>
          </cell>
          <cell r="K102">
            <v>0</v>
          </cell>
          <cell r="L102">
            <v>0</v>
          </cell>
          <cell r="M102">
            <v>0</v>
          </cell>
          <cell r="N102">
            <v>0</v>
          </cell>
          <cell r="O102">
            <v>0</v>
          </cell>
          <cell r="Q102">
            <v>0</v>
          </cell>
          <cell r="R102">
            <v>0</v>
          </cell>
          <cell r="U102">
            <v>0</v>
          </cell>
          <cell r="V102">
            <v>0</v>
          </cell>
          <cell r="Y102">
            <v>5</v>
          </cell>
        </row>
        <row r="103">
          <cell r="B103" t="str">
            <v>830</v>
          </cell>
          <cell r="C103" t="str">
            <v>Scotland County</v>
          </cell>
          <cell r="D103">
            <v>12</v>
          </cell>
          <cell r="E103">
            <v>12</v>
          </cell>
          <cell r="G103">
            <v>11</v>
          </cell>
          <cell r="H103">
            <v>11</v>
          </cell>
          <cell r="J103">
            <v>0</v>
          </cell>
          <cell r="K103">
            <v>2</v>
          </cell>
          <cell r="L103">
            <v>0</v>
          </cell>
          <cell r="M103">
            <v>2</v>
          </cell>
          <cell r="N103">
            <v>1</v>
          </cell>
          <cell r="O103">
            <v>0</v>
          </cell>
          <cell r="Q103">
            <v>1</v>
          </cell>
          <cell r="R103">
            <v>0</v>
          </cell>
          <cell r="U103">
            <v>0</v>
          </cell>
          <cell r="V103">
            <v>1</v>
          </cell>
          <cell r="Y103">
            <v>12</v>
          </cell>
        </row>
        <row r="104">
          <cell r="B104" t="str">
            <v>840</v>
          </cell>
          <cell r="C104" t="str">
            <v>Stanly County</v>
          </cell>
          <cell r="D104">
            <v>20</v>
          </cell>
          <cell r="E104">
            <v>21</v>
          </cell>
          <cell r="G104">
            <v>21</v>
          </cell>
          <cell r="H104">
            <v>21</v>
          </cell>
          <cell r="J104">
            <v>0</v>
          </cell>
          <cell r="K104">
            <v>0</v>
          </cell>
          <cell r="L104">
            <v>1</v>
          </cell>
          <cell r="M104">
            <v>0</v>
          </cell>
          <cell r="N104">
            <v>0</v>
          </cell>
          <cell r="O104">
            <v>0</v>
          </cell>
          <cell r="Q104">
            <v>0</v>
          </cell>
          <cell r="R104">
            <v>0</v>
          </cell>
          <cell r="U104">
            <v>0</v>
          </cell>
          <cell r="V104">
            <v>0</v>
          </cell>
          <cell r="Y104">
            <v>21</v>
          </cell>
        </row>
        <row r="105">
          <cell r="B105" t="str">
            <v>850</v>
          </cell>
          <cell r="C105" t="str">
            <v>Stokes County</v>
          </cell>
          <cell r="D105">
            <v>19</v>
          </cell>
          <cell r="E105">
            <v>19</v>
          </cell>
          <cell r="G105">
            <v>19</v>
          </cell>
          <cell r="H105">
            <v>19</v>
          </cell>
          <cell r="J105">
            <v>0</v>
          </cell>
          <cell r="K105">
            <v>1</v>
          </cell>
          <cell r="L105">
            <v>0</v>
          </cell>
          <cell r="M105">
            <v>1</v>
          </cell>
          <cell r="N105">
            <v>0</v>
          </cell>
          <cell r="O105">
            <v>1</v>
          </cell>
          <cell r="Q105">
            <v>0</v>
          </cell>
          <cell r="R105">
            <v>0</v>
          </cell>
          <cell r="U105">
            <v>0</v>
          </cell>
          <cell r="V105">
            <v>0</v>
          </cell>
          <cell r="Y105">
            <v>19</v>
          </cell>
        </row>
        <row r="106">
          <cell r="B106" t="str">
            <v>860</v>
          </cell>
          <cell r="C106" t="str">
            <v>Surry County</v>
          </cell>
          <cell r="D106">
            <v>19</v>
          </cell>
          <cell r="E106">
            <v>19</v>
          </cell>
          <cell r="G106">
            <v>19</v>
          </cell>
          <cell r="H106">
            <v>19</v>
          </cell>
          <cell r="J106">
            <v>0</v>
          </cell>
          <cell r="K106">
            <v>0</v>
          </cell>
          <cell r="L106">
            <v>0</v>
          </cell>
          <cell r="M106">
            <v>0</v>
          </cell>
          <cell r="N106">
            <v>0</v>
          </cell>
          <cell r="O106">
            <v>0</v>
          </cell>
          <cell r="Q106">
            <v>0</v>
          </cell>
          <cell r="R106">
            <v>0</v>
          </cell>
          <cell r="U106">
            <v>0</v>
          </cell>
          <cell r="V106">
            <v>0</v>
          </cell>
          <cell r="Y106">
            <v>19</v>
          </cell>
        </row>
        <row r="107">
          <cell r="B107" t="str">
            <v>861</v>
          </cell>
          <cell r="C107" t="str">
            <v>Elkin City</v>
          </cell>
          <cell r="D107">
            <v>3</v>
          </cell>
          <cell r="E107">
            <v>3</v>
          </cell>
          <cell r="G107">
            <v>3</v>
          </cell>
          <cell r="H107">
            <v>3</v>
          </cell>
          <cell r="I107" t="str">
            <v>K</v>
          </cell>
          <cell r="J107">
            <v>0</v>
          </cell>
          <cell r="K107">
            <v>0</v>
          </cell>
          <cell r="L107">
            <v>0</v>
          </cell>
          <cell r="M107">
            <v>0</v>
          </cell>
          <cell r="N107">
            <v>0</v>
          </cell>
          <cell r="O107">
            <v>0</v>
          </cell>
          <cell r="Q107">
            <v>0</v>
          </cell>
          <cell r="R107">
            <v>0</v>
          </cell>
          <cell r="U107">
            <v>0</v>
          </cell>
          <cell r="V107">
            <v>0</v>
          </cell>
          <cell r="Y107">
            <v>3</v>
          </cell>
        </row>
        <row r="108">
          <cell r="B108" t="str">
            <v>862</v>
          </cell>
          <cell r="C108" t="str">
            <v>Mount Airy City</v>
          </cell>
          <cell r="D108">
            <v>4</v>
          </cell>
          <cell r="E108">
            <v>4</v>
          </cell>
          <cell r="G108">
            <v>4</v>
          </cell>
          <cell r="H108">
            <v>4</v>
          </cell>
          <cell r="J108">
            <v>0</v>
          </cell>
          <cell r="K108">
            <v>0</v>
          </cell>
          <cell r="L108">
            <v>0</v>
          </cell>
          <cell r="M108">
            <v>0</v>
          </cell>
          <cell r="N108">
            <v>0</v>
          </cell>
          <cell r="O108">
            <v>0</v>
          </cell>
          <cell r="Q108">
            <v>0</v>
          </cell>
          <cell r="R108">
            <v>0</v>
          </cell>
          <cell r="U108">
            <v>0</v>
          </cell>
          <cell r="V108">
            <v>0</v>
          </cell>
          <cell r="Y108">
            <v>4</v>
          </cell>
        </row>
        <row r="109">
          <cell r="B109" t="str">
            <v>870</v>
          </cell>
          <cell r="C109" t="str">
            <v>Swain County</v>
          </cell>
          <cell r="D109">
            <v>4</v>
          </cell>
          <cell r="E109">
            <v>4</v>
          </cell>
          <cell r="G109">
            <v>4</v>
          </cell>
          <cell r="H109">
            <v>4</v>
          </cell>
          <cell r="J109">
            <v>0</v>
          </cell>
          <cell r="K109">
            <v>0</v>
          </cell>
          <cell r="L109">
            <v>0</v>
          </cell>
          <cell r="M109">
            <v>0</v>
          </cell>
          <cell r="N109">
            <v>0</v>
          </cell>
          <cell r="O109">
            <v>0</v>
          </cell>
          <cell r="Q109">
            <v>0</v>
          </cell>
          <cell r="R109">
            <v>0</v>
          </cell>
          <cell r="U109">
            <v>0</v>
          </cell>
          <cell r="V109">
            <v>0</v>
          </cell>
          <cell r="Y109">
            <v>4</v>
          </cell>
        </row>
        <row r="110">
          <cell r="B110" t="str">
            <v>880</v>
          </cell>
          <cell r="C110" t="str">
            <v>Transylvania County</v>
          </cell>
          <cell r="D110">
            <v>8</v>
          </cell>
          <cell r="E110">
            <v>9</v>
          </cell>
          <cell r="G110">
            <v>9</v>
          </cell>
          <cell r="H110">
            <v>9</v>
          </cell>
          <cell r="J110">
            <v>0</v>
          </cell>
          <cell r="K110">
            <v>0</v>
          </cell>
          <cell r="L110">
            <v>0</v>
          </cell>
          <cell r="M110">
            <v>0</v>
          </cell>
          <cell r="N110">
            <v>0</v>
          </cell>
          <cell r="O110">
            <v>0</v>
          </cell>
          <cell r="Q110">
            <v>0</v>
          </cell>
          <cell r="R110">
            <v>0</v>
          </cell>
          <cell r="U110">
            <v>0</v>
          </cell>
          <cell r="V110">
            <v>0</v>
          </cell>
          <cell r="Y110">
            <v>9</v>
          </cell>
        </row>
        <row r="111">
          <cell r="B111" t="str">
            <v>890</v>
          </cell>
          <cell r="C111" t="str">
            <v>Tyrrell County</v>
          </cell>
          <cell r="D111">
            <v>3</v>
          </cell>
          <cell r="E111">
            <v>3</v>
          </cell>
          <cell r="G111">
            <v>3</v>
          </cell>
          <cell r="H111">
            <v>3</v>
          </cell>
          <cell r="J111">
            <v>0</v>
          </cell>
          <cell r="K111">
            <v>0</v>
          </cell>
          <cell r="L111">
            <v>0</v>
          </cell>
          <cell r="M111">
            <v>0</v>
          </cell>
          <cell r="N111">
            <v>0</v>
          </cell>
          <cell r="O111">
            <v>0</v>
          </cell>
          <cell r="Q111">
            <v>0</v>
          </cell>
          <cell r="R111">
            <v>0</v>
          </cell>
          <cell r="U111">
            <v>0</v>
          </cell>
          <cell r="V111">
            <v>0</v>
          </cell>
          <cell r="Y111">
            <v>3</v>
          </cell>
        </row>
        <row r="112">
          <cell r="B112" t="str">
            <v>900</v>
          </cell>
          <cell r="C112" t="str">
            <v>Union County</v>
          </cell>
          <cell r="D112">
            <v>52</v>
          </cell>
          <cell r="E112">
            <v>52</v>
          </cell>
          <cell r="G112">
            <v>52</v>
          </cell>
          <cell r="H112">
            <v>52</v>
          </cell>
          <cell r="J112">
            <v>0</v>
          </cell>
          <cell r="K112">
            <v>0</v>
          </cell>
          <cell r="L112">
            <v>0</v>
          </cell>
          <cell r="M112">
            <v>0</v>
          </cell>
          <cell r="N112">
            <v>0</v>
          </cell>
          <cell r="O112">
            <v>0</v>
          </cell>
          <cell r="Q112">
            <v>0</v>
          </cell>
          <cell r="R112">
            <v>0</v>
          </cell>
          <cell r="U112">
            <v>0</v>
          </cell>
          <cell r="V112">
            <v>0</v>
          </cell>
          <cell r="Y112">
            <v>52</v>
          </cell>
        </row>
        <row r="113">
          <cell r="B113" t="str">
            <v>910</v>
          </cell>
          <cell r="C113" t="str">
            <v>Vance County</v>
          </cell>
          <cell r="D113">
            <v>17</v>
          </cell>
          <cell r="E113">
            <v>17</v>
          </cell>
          <cell r="G113">
            <v>15</v>
          </cell>
          <cell r="H113">
            <v>15</v>
          </cell>
          <cell r="J113">
            <v>0</v>
          </cell>
          <cell r="K113">
            <v>0</v>
          </cell>
          <cell r="L113">
            <v>0</v>
          </cell>
          <cell r="M113">
            <v>0</v>
          </cell>
          <cell r="N113">
            <v>2</v>
          </cell>
          <cell r="O113">
            <v>0</v>
          </cell>
          <cell r="Q113">
            <v>2</v>
          </cell>
          <cell r="R113">
            <v>0</v>
          </cell>
          <cell r="T113">
            <v>10</v>
          </cell>
          <cell r="U113">
            <v>0</v>
          </cell>
          <cell r="V113">
            <v>2</v>
          </cell>
          <cell r="Y113">
            <v>17</v>
          </cell>
        </row>
        <row r="114">
          <cell r="B114" t="str">
            <v>920</v>
          </cell>
          <cell r="C114" t="str">
            <v>Wake County</v>
          </cell>
          <cell r="D114">
            <v>177</v>
          </cell>
          <cell r="E114">
            <v>181</v>
          </cell>
          <cell r="G114">
            <v>184</v>
          </cell>
          <cell r="H114">
            <v>189</v>
          </cell>
          <cell r="I114" t="str">
            <v>A</v>
          </cell>
          <cell r="J114">
            <v>0</v>
          </cell>
          <cell r="K114">
            <v>0</v>
          </cell>
          <cell r="L114">
            <v>0</v>
          </cell>
          <cell r="M114">
            <v>0</v>
          </cell>
          <cell r="N114">
            <v>0</v>
          </cell>
          <cell r="O114">
            <v>0</v>
          </cell>
          <cell r="Q114">
            <v>0</v>
          </cell>
          <cell r="R114">
            <v>0</v>
          </cell>
          <cell r="U114">
            <v>0</v>
          </cell>
          <cell r="V114">
            <v>0</v>
          </cell>
          <cell r="Y114">
            <v>189</v>
          </cell>
        </row>
        <row r="115">
          <cell r="B115" t="str">
            <v>930</v>
          </cell>
          <cell r="C115" t="str">
            <v>Warren County</v>
          </cell>
          <cell r="D115">
            <v>7</v>
          </cell>
          <cell r="E115">
            <v>7</v>
          </cell>
          <cell r="G115">
            <v>7</v>
          </cell>
          <cell r="H115">
            <v>7</v>
          </cell>
          <cell r="J115">
            <v>0</v>
          </cell>
          <cell r="K115">
            <v>0</v>
          </cell>
          <cell r="L115">
            <v>0</v>
          </cell>
          <cell r="M115">
            <v>0</v>
          </cell>
          <cell r="N115">
            <v>0</v>
          </cell>
          <cell r="O115">
            <v>0</v>
          </cell>
          <cell r="Q115">
            <v>0</v>
          </cell>
          <cell r="R115">
            <v>0</v>
          </cell>
          <cell r="U115">
            <v>0</v>
          </cell>
          <cell r="V115">
            <v>0</v>
          </cell>
          <cell r="Y115">
            <v>7</v>
          </cell>
        </row>
        <row r="116">
          <cell r="B116" t="str">
            <v>940</v>
          </cell>
          <cell r="C116" t="str">
            <v>Washington County</v>
          </cell>
          <cell r="D116">
            <v>5</v>
          </cell>
          <cell r="E116">
            <v>5</v>
          </cell>
          <cell r="G116">
            <v>4</v>
          </cell>
          <cell r="H116">
            <v>4</v>
          </cell>
          <cell r="J116">
            <v>0</v>
          </cell>
          <cell r="K116">
            <v>0</v>
          </cell>
          <cell r="L116">
            <v>0</v>
          </cell>
          <cell r="M116">
            <v>0</v>
          </cell>
          <cell r="N116">
            <v>1</v>
          </cell>
          <cell r="O116">
            <v>0</v>
          </cell>
          <cell r="Q116">
            <v>1</v>
          </cell>
          <cell r="R116">
            <v>0</v>
          </cell>
          <cell r="T116">
            <v>10</v>
          </cell>
          <cell r="U116">
            <v>0</v>
          </cell>
          <cell r="V116">
            <v>1</v>
          </cell>
          <cell r="Y116">
            <v>5</v>
          </cell>
        </row>
        <row r="117">
          <cell r="B117" t="str">
            <v>950</v>
          </cell>
          <cell r="C117" t="str">
            <v>Watauga County</v>
          </cell>
          <cell r="D117">
            <v>9</v>
          </cell>
          <cell r="E117">
            <v>10</v>
          </cell>
          <cell r="G117">
            <v>10</v>
          </cell>
          <cell r="H117">
            <v>10</v>
          </cell>
          <cell r="J117">
            <v>0</v>
          </cell>
          <cell r="K117">
            <v>0</v>
          </cell>
          <cell r="L117">
            <v>0</v>
          </cell>
          <cell r="M117">
            <v>0</v>
          </cell>
          <cell r="N117">
            <v>0</v>
          </cell>
          <cell r="O117">
            <v>0</v>
          </cell>
          <cell r="Q117">
            <v>0</v>
          </cell>
          <cell r="R117">
            <v>0</v>
          </cell>
          <cell r="U117">
            <v>0</v>
          </cell>
          <cell r="V117">
            <v>0</v>
          </cell>
          <cell r="Y117">
            <v>10</v>
          </cell>
        </row>
        <row r="118">
          <cell r="B118" t="str">
            <v>960</v>
          </cell>
          <cell r="C118" t="str">
            <v>Wayne County</v>
          </cell>
          <cell r="D118">
            <v>31</v>
          </cell>
          <cell r="E118">
            <v>31</v>
          </cell>
          <cell r="G118">
            <v>31</v>
          </cell>
          <cell r="H118">
            <v>31</v>
          </cell>
          <cell r="J118">
            <v>0</v>
          </cell>
          <cell r="K118">
            <v>0</v>
          </cell>
          <cell r="L118">
            <v>0</v>
          </cell>
          <cell r="M118">
            <v>1</v>
          </cell>
          <cell r="N118">
            <v>0</v>
          </cell>
          <cell r="O118">
            <v>1</v>
          </cell>
          <cell r="Q118">
            <v>0</v>
          </cell>
          <cell r="R118">
            <v>1</v>
          </cell>
          <cell r="U118">
            <v>0</v>
          </cell>
          <cell r="V118">
            <v>0</v>
          </cell>
          <cell r="Y118">
            <v>31</v>
          </cell>
        </row>
        <row r="119">
          <cell r="B119" t="str">
            <v>970</v>
          </cell>
          <cell r="C119" t="str">
            <v>Wilkes County</v>
          </cell>
          <cell r="D119">
            <v>22</v>
          </cell>
          <cell r="E119">
            <v>22</v>
          </cell>
          <cell r="G119">
            <v>22</v>
          </cell>
          <cell r="H119">
            <v>22</v>
          </cell>
          <cell r="J119">
            <v>0</v>
          </cell>
          <cell r="K119">
            <v>0</v>
          </cell>
          <cell r="L119">
            <v>0</v>
          </cell>
          <cell r="M119">
            <v>0</v>
          </cell>
          <cell r="N119">
            <v>0</v>
          </cell>
          <cell r="O119">
            <v>0</v>
          </cell>
          <cell r="Q119">
            <v>0</v>
          </cell>
          <cell r="R119">
            <v>0</v>
          </cell>
          <cell r="U119">
            <v>0</v>
          </cell>
          <cell r="V119">
            <v>0</v>
          </cell>
          <cell r="Y119">
            <v>22</v>
          </cell>
        </row>
        <row r="120">
          <cell r="B120" t="str">
            <v>980</v>
          </cell>
          <cell r="C120" t="str">
            <v>Wilson County</v>
          </cell>
          <cell r="D120">
            <v>25</v>
          </cell>
          <cell r="E120">
            <v>25</v>
          </cell>
          <cell r="G120">
            <v>24</v>
          </cell>
          <cell r="H120">
            <v>26</v>
          </cell>
          <cell r="J120">
            <v>0</v>
          </cell>
          <cell r="K120">
            <v>0</v>
          </cell>
          <cell r="L120">
            <v>0</v>
          </cell>
          <cell r="M120">
            <v>0</v>
          </cell>
          <cell r="N120">
            <v>0</v>
          </cell>
          <cell r="O120">
            <v>0</v>
          </cell>
          <cell r="Q120">
            <v>0</v>
          </cell>
          <cell r="R120">
            <v>0</v>
          </cell>
          <cell r="U120">
            <v>0</v>
          </cell>
          <cell r="V120">
            <v>0</v>
          </cell>
          <cell r="Y120">
            <v>26</v>
          </cell>
        </row>
        <row r="121">
          <cell r="B121" t="str">
            <v>990</v>
          </cell>
          <cell r="C121" t="str">
            <v>Yadkin County</v>
          </cell>
          <cell r="D121">
            <v>14</v>
          </cell>
          <cell r="E121">
            <v>14</v>
          </cell>
          <cell r="G121">
            <v>14</v>
          </cell>
          <cell r="H121">
            <v>14</v>
          </cell>
          <cell r="J121">
            <v>0</v>
          </cell>
          <cell r="K121">
            <v>0</v>
          </cell>
          <cell r="L121">
            <v>0</v>
          </cell>
          <cell r="M121">
            <v>0</v>
          </cell>
          <cell r="N121">
            <v>0</v>
          </cell>
          <cell r="O121">
            <v>0</v>
          </cell>
          <cell r="Q121">
            <v>0</v>
          </cell>
          <cell r="R121">
            <v>0</v>
          </cell>
          <cell r="U121">
            <v>0</v>
          </cell>
          <cell r="V121">
            <v>0</v>
          </cell>
          <cell r="Y121">
            <v>14</v>
          </cell>
        </row>
        <row r="122">
          <cell r="B122" t="str">
            <v>995</v>
          </cell>
          <cell r="C122" t="str">
            <v>Yancey County</v>
          </cell>
          <cell r="D122">
            <v>8</v>
          </cell>
          <cell r="E122">
            <v>8</v>
          </cell>
          <cell r="G122">
            <v>8</v>
          </cell>
          <cell r="H122">
            <v>9</v>
          </cell>
          <cell r="J122">
            <v>0</v>
          </cell>
          <cell r="K122">
            <v>0</v>
          </cell>
          <cell r="L122">
            <v>0</v>
          </cell>
          <cell r="M122">
            <v>0</v>
          </cell>
          <cell r="N122">
            <v>0</v>
          </cell>
          <cell r="O122">
            <v>0</v>
          </cell>
          <cell r="Q122">
            <v>0</v>
          </cell>
          <cell r="R122">
            <v>0</v>
          </cell>
          <cell r="U122">
            <v>0</v>
          </cell>
          <cell r="V122">
            <v>0</v>
          </cell>
          <cell r="Y122">
            <v>9</v>
          </cell>
        </row>
      </sheetData>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
      <sheetName val="Budget"/>
      <sheetName val="ADM"/>
      <sheetName val="Salary"/>
      <sheetName val="Prc001 Teacher"/>
      <sheetName val="Prc002 CentOff"/>
      <sheetName val="Prc003 NonInst"/>
      <sheetName val="Prc012 Driver"/>
      <sheetName val="Prc005 SchBld"/>
      <sheetName val="Prc007 Instr"/>
      <sheetName val="Prc013 VocMoe"/>
      <sheetName val="Prc014 VocPrg"/>
      <sheetName val="Prc015 SchTech"/>
      <sheetName val="Prc027 TchAsst"/>
      <sheetName val="Prc028 StaffDev"/>
      <sheetName val="Prc034 AG"/>
      <sheetName val="Prc054LimitEng"/>
      <sheetName val="Prc061 ClassMat"/>
      <sheetName val="Prc069 AtRisk"/>
      <sheetName val="Prc130 Textbook"/>
      <sheetName val="Sum(Down)"/>
      <sheetName val="Sum(Accross)"/>
      <sheetName val="CS 9th ADM"/>
      <sheetName val="CS 9th Detail"/>
      <sheetName val="Private 9th"/>
      <sheetName val="Sheet2"/>
      <sheetName val="Sheet7"/>
      <sheetName val="Sheet5"/>
      <sheetName val="Sheet6"/>
    </sheetNames>
    <sheetDataSet>
      <sheetData sheetId="0"/>
      <sheetData sheetId="1"/>
      <sheetData sheetId="2"/>
      <sheetData sheetId="3"/>
      <sheetData sheetId="4">
        <row r="8">
          <cell r="B8" t="str">
            <v>010</v>
          </cell>
          <cell r="C8" t="str">
            <v>Alamance-Burlington</v>
          </cell>
          <cell r="D8">
            <v>1643</v>
          </cell>
          <cell r="E8">
            <v>1779</v>
          </cell>
          <cell r="F8">
            <v>3419</v>
          </cell>
          <cell r="G8">
            <v>5494</v>
          </cell>
          <cell r="H8">
            <v>3607</v>
          </cell>
          <cell r="I8">
            <v>1923</v>
          </cell>
          <cell r="J8">
            <v>4944</v>
          </cell>
          <cell r="K8">
            <v>22809</v>
          </cell>
          <cell r="M8">
            <v>91.5</v>
          </cell>
          <cell r="N8">
            <v>111</v>
          </cell>
          <cell r="O8">
            <v>201</v>
          </cell>
          <cell r="P8">
            <v>229</v>
          </cell>
          <cell r="Q8">
            <v>157</v>
          </cell>
          <cell r="R8">
            <v>72.5</v>
          </cell>
          <cell r="S8">
            <v>170.5</v>
          </cell>
          <cell r="T8">
            <v>1</v>
          </cell>
          <cell r="U8">
            <v>10397</v>
          </cell>
          <cell r="V8">
            <v>54.5</v>
          </cell>
          <cell r="W8">
            <v>27.5</v>
          </cell>
          <cell r="X8">
            <v>1061</v>
          </cell>
          <cell r="Y8">
            <v>67366</v>
          </cell>
          <cell r="Z8">
            <v>71475326</v>
          </cell>
          <cell r="AB8">
            <v>1032.5</v>
          </cell>
          <cell r="AC8">
            <v>1066.5</v>
          </cell>
          <cell r="AD8">
            <v>54882</v>
          </cell>
          <cell r="AE8">
            <v>58531653</v>
          </cell>
          <cell r="AG8">
            <v>1061</v>
          </cell>
          <cell r="AH8">
            <v>67366</v>
          </cell>
          <cell r="AI8">
            <v>71475326</v>
          </cell>
          <cell r="AJ8">
            <v>0</v>
          </cell>
          <cell r="AK8">
            <v>0</v>
          </cell>
          <cell r="AL8">
            <v>0</v>
          </cell>
          <cell r="AN8">
            <v>1033.5</v>
          </cell>
        </row>
        <row r="9">
          <cell r="B9" t="str">
            <v>020</v>
          </cell>
          <cell r="C9" t="str">
            <v>Alexander County</v>
          </cell>
          <cell r="D9">
            <v>366</v>
          </cell>
          <cell r="E9">
            <v>393</v>
          </cell>
          <cell r="F9">
            <v>690</v>
          </cell>
          <cell r="G9">
            <v>1146</v>
          </cell>
          <cell r="H9">
            <v>804</v>
          </cell>
          <cell r="I9">
            <v>357</v>
          </cell>
          <cell r="J9">
            <v>1056</v>
          </cell>
          <cell r="K9">
            <v>4812</v>
          </cell>
          <cell r="M9">
            <v>20.5</v>
          </cell>
          <cell r="N9">
            <v>24.5</v>
          </cell>
          <cell r="O9">
            <v>40.5</v>
          </cell>
          <cell r="P9">
            <v>48</v>
          </cell>
          <cell r="Q9">
            <v>35</v>
          </cell>
          <cell r="R9">
            <v>13.5</v>
          </cell>
          <cell r="S9">
            <v>36.5</v>
          </cell>
          <cell r="T9">
            <v>1</v>
          </cell>
          <cell r="U9">
            <v>2201</v>
          </cell>
          <cell r="V9">
            <v>11.5</v>
          </cell>
          <cell r="W9">
            <v>6</v>
          </cell>
          <cell r="X9">
            <v>225.5</v>
          </cell>
          <cell r="Y9">
            <v>70184</v>
          </cell>
          <cell r="Z9">
            <v>15826492</v>
          </cell>
          <cell r="AB9">
            <v>218.5</v>
          </cell>
          <cell r="AC9">
            <v>260</v>
          </cell>
          <cell r="AD9">
            <v>57219</v>
          </cell>
          <cell r="AE9">
            <v>14876940</v>
          </cell>
          <cell r="AG9">
            <v>225.5</v>
          </cell>
          <cell r="AH9">
            <v>70184</v>
          </cell>
          <cell r="AI9">
            <v>15826492</v>
          </cell>
          <cell r="AJ9">
            <v>0</v>
          </cell>
          <cell r="AK9">
            <v>0</v>
          </cell>
          <cell r="AL9">
            <v>0</v>
          </cell>
          <cell r="AN9">
            <v>219.5</v>
          </cell>
        </row>
        <row r="10">
          <cell r="B10" t="str">
            <v>030</v>
          </cell>
          <cell r="C10" t="str">
            <v>Alleghany County</v>
          </cell>
          <cell r="D10">
            <v>102</v>
          </cell>
          <cell r="E10">
            <v>108</v>
          </cell>
          <cell r="F10">
            <v>198</v>
          </cell>
          <cell r="G10">
            <v>299</v>
          </cell>
          <cell r="H10">
            <v>205</v>
          </cell>
          <cell r="I10">
            <v>104</v>
          </cell>
          <cell r="J10">
            <v>331</v>
          </cell>
          <cell r="K10">
            <v>1347</v>
          </cell>
          <cell r="M10">
            <v>5.5</v>
          </cell>
          <cell r="N10">
            <v>7</v>
          </cell>
          <cell r="O10">
            <v>11.5</v>
          </cell>
          <cell r="P10">
            <v>12.5</v>
          </cell>
          <cell r="Q10">
            <v>9</v>
          </cell>
          <cell r="R10">
            <v>4</v>
          </cell>
          <cell r="S10">
            <v>11.5</v>
          </cell>
          <cell r="T10">
            <v>1</v>
          </cell>
          <cell r="U10">
            <v>603</v>
          </cell>
          <cell r="V10">
            <v>3</v>
          </cell>
          <cell r="W10">
            <v>1.5</v>
          </cell>
          <cell r="X10">
            <v>63.5</v>
          </cell>
          <cell r="Y10">
            <v>71196</v>
          </cell>
          <cell r="Z10">
            <v>4520946</v>
          </cell>
          <cell r="AB10">
            <v>61</v>
          </cell>
          <cell r="AC10">
            <v>70</v>
          </cell>
          <cell r="AD10">
            <v>60044</v>
          </cell>
          <cell r="AE10">
            <v>4203080</v>
          </cell>
          <cell r="AG10">
            <v>63.5</v>
          </cell>
          <cell r="AH10">
            <v>71196</v>
          </cell>
          <cell r="AI10">
            <v>4520946</v>
          </cell>
          <cell r="AJ10">
            <v>0</v>
          </cell>
          <cell r="AK10">
            <v>0</v>
          </cell>
          <cell r="AL10">
            <v>0</v>
          </cell>
          <cell r="AN10">
            <v>62</v>
          </cell>
        </row>
        <row r="11">
          <cell r="B11" t="str">
            <v>040</v>
          </cell>
          <cell r="C11" t="str">
            <v>Anson County</v>
          </cell>
          <cell r="D11">
            <v>254</v>
          </cell>
          <cell r="E11">
            <v>237</v>
          </cell>
          <cell r="F11">
            <v>494</v>
          </cell>
          <cell r="G11">
            <v>747</v>
          </cell>
          <cell r="H11">
            <v>466</v>
          </cell>
          <cell r="I11">
            <v>238</v>
          </cell>
          <cell r="J11">
            <v>748</v>
          </cell>
          <cell r="K11">
            <v>3184</v>
          </cell>
          <cell r="M11">
            <v>14</v>
          </cell>
          <cell r="N11">
            <v>15</v>
          </cell>
          <cell r="O11">
            <v>29</v>
          </cell>
          <cell r="P11">
            <v>31</v>
          </cell>
          <cell r="Q11">
            <v>20.5</v>
          </cell>
          <cell r="R11">
            <v>9</v>
          </cell>
          <cell r="S11">
            <v>26</v>
          </cell>
          <cell r="T11">
            <v>1</v>
          </cell>
          <cell r="U11">
            <v>1509</v>
          </cell>
          <cell r="V11">
            <v>8</v>
          </cell>
          <cell r="W11">
            <v>4</v>
          </cell>
          <cell r="X11">
            <v>149.5</v>
          </cell>
          <cell r="Y11">
            <v>65089</v>
          </cell>
          <cell r="Z11">
            <v>9730806</v>
          </cell>
          <cell r="AB11">
            <v>144.5</v>
          </cell>
          <cell r="AC11">
            <v>178</v>
          </cell>
          <cell r="AD11">
            <v>55936</v>
          </cell>
          <cell r="AE11">
            <v>9956608</v>
          </cell>
          <cell r="AG11">
            <v>149.5</v>
          </cell>
          <cell r="AH11">
            <v>65089</v>
          </cell>
          <cell r="AI11">
            <v>9730806</v>
          </cell>
          <cell r="AJ11">
            <v>0</v>
          </cell>
          <cell r="AK11">
            <v>0</v>
          </cell>
          <cell r="AL11">
            <v>0</v>
          </cell>
          <cell r="AN11">
            <v>145.5</v>
          </cell>
        </row>
        <row r="12">
          <cell r="B12" t="str">
            <v>050</v>
          </cell>
          <cell r="C12" t="str">
            <v>Ashe County</v>
          </cell>
          <cell r="D12">
            <v>201</v>
          </cell>
          <cell r="E12">
            <v>209</v>
          </cell>
          <cell r="F12">
            <v>427</v>
          </cell>
          <cell r="G12">
            <v>739</v>
          </cell>
          <cell r="H12">
            <v>474</v>
          </cell>
          <cell r="I12">
            <v>239</v>
          </cell>
          <cell r="J12">
            <v>691</v>
          </cell>
          <cell r="K12">
            <v>2980</v>
          </cell>
          <cell r="M12">
            <v>11</v>
          </cell>
          <cell r="N12">
            <v>13</v>
          </cell>
          <cell r="O12">
            <v>25</v>
          </cell>
          <cell r="P12">
            <v>31</v>
          </cell>
          <cell r="Q12">
            <v>20.5</v>
          </cell>
          <cell r="R12">
            <v>9</v>
          </cell>
          <cell r="S12">
            <v>24</v>
          </cell>
          <cell r="T12">
            <v>1</v>
          </cell>
          <cell r="U12">
            <v>1308</v>
          </cell>
          <cell r="V12">
            <v>7</v>
          </cell>
          <cell r="W12">
            <v>3.5</v>
          </cell>
          <cell r="X12">
            <v>138</v>
          </cell>
          <cell r="Y12">
            <v>73078</v>
          </cell>
          <cell r="Z12">
            <v>10084764</v>
          </cell>
          <cell r="AB12">
            <v>133.5</v>
          </cell>
          <cell r="AC12">
            <v>150.5</v>
          </cell>
          <cell r="AD12">
            <v>61060</v>
          </cell>
          <cell r="AE12">
            <v>9189530</v>
          </cell>
          <cell r="AG12">
            <v>138</v>
          </cell>
          <cell r="AH12">
            <v>73078</v>
          </cell>
          <cell r="AI12">
            <v>10084764</v>
          </cell>
          <cell r="AJ12">
            <v>0</v>
          </cell>
          <cell r="AK12">
            <v>0</v>
          </cell>
          <cell r="AL12">
            <v>0</v>
          </cell>
          <cell r="AN12">
            <v>134.5</v>
          </cell>
        </row>
        <row r="13">
          <cell r="B13" t="str">
            <v>060</v>
          </cell>
          <cell r="C13" t="str">
            <v>Avery County</v>
          </cell>
          <cell r="D13">
            <v>144</v>
          </cell>
          <cell r="E13">
            <v>147</v>
          </cell>
          <cell r="F13">
            <v>292</v>
          </cell>
          <cell r="G13">
            <v>469</v>
          </cell>
          <cell r="H13">
            <v>295</v>
          </cell>
          <cell r="I13">
            <v>152</v>
          </cell>
          <cell r="J13">
            <v>427</v>
          </cell>
          <cell r="K13">
            <v>1926</v>
          </cell>
          <cell r="M13">
            <v>8</v>
          </cell>
          <cell r="N13">
            <v>9</v>
          </cell>
          <cell r="O13">
            <v>17</v>
          </cell>
          <cell r="P13">
            <v>19.5</v>
          </cell>
          <cell r="Q13">
            <v>13</v>
          </cell>
          <cell r="R13">
            <v>5.5</v>
          </cell>
          <cell r="S13">
            <v>14.5</v>
          </cell>
          <cell r="T13">
            <v>1</v>
          </cell>
          <cell r="U13">
            <v>896</v>
          </cell>
          <cell r="V13">
            <v>4.5</v>
          </cell>
          <cell r="W13">
            <v>2.5</v>
          </cell>
          <cell r="X13">
            <v>90</v>
          </cell>
          <cell r="Y13">
            <v>72533</v>
          </cell>
          <cell r="Z13">
            <v>6527970</v>
          </cell>
          <cell r="AB13">
            <v>86.5</v>
          </cell>
          <cell r="AC13">
            <v>102.5</v>
          </cell>
          <cell r="AD13">
            <v>59602</v>
          </cell>
          <cell r="AE13">
            <v>6109205</v>
          </cell>
          <cell r="AG13">
            <v>90</v>
          </cell>
          <cell r="AH13">
            <v>72533</v>
          </cell>
          <cell r="AI13">
            <v>6527970</v>
          </cell>
          <cell r="AJ13">
            <v>0</v>
          </cell>
          <cell r="AK13">
            <v>0</v>
          </cell>
          <cell r="AL13">
            <v>0</v>
          </cell>
          <cell r="AN13">
            <v>87.5</v>
          </cell>
        </row>
        <row r="14">
          <cell r="B14" t="str">
            <v>070</v>
          </cell>
          <cell r="C14" t="str">
            <v>Beaufort County</v>
          </cell>
          <cell r="D14">
            <v>462</v>
          </cell>
          <cell r="E14">
            <v>461</v>
          </cell>
          <cell r="F14">
            <v>981</v>
          </cell>
          <cell r="G14">
            <v>1503</v>
          </cell>
          <cell r="H14">
            <v>979</v>
          </cell>
          <cell r="I14">
            <v>527</v>
          </cell>
          <cell r="J14">
            <v>1588</v>
          </cell>
          <cell r="K14">
            <v>6501</v>
          </cell>
          <cell r="M14">
            <v>25.5</v>
          </cell>
          <cell r="N14">
            <v>29</v>
          </cell>
          <cell r="O14">
            <v>57.5</v>
          </cell>
          <cell r="P14">
            <v>62.5</v>
          </cell>
          <cell r="Q14">
            <v>42.5</v>
          </cell>
          <cell r="R14">
            <v>20</v>
          </cell>
          <cell r="S14">
            <v>55</v>
          </cell>
          <cell r="T14">
            <v>1</v>
          </cell>
          <cell r="U14">
            <v>2878</v>
          </cell>
          <cell r="V14">
            <v>15</v>
          </cell>
          <cell r="W14">
            <v>7.5</v>
          </cell>
          <cell r="X14">
            <v>300.5</v>
          </cell>
          <cell r="Y14">
            <v>68719</v>
          </cell>
          <cell r="Z14">
            <v>20650060</v>
          </cell>
          <cell r="AB14">
            <v>292</v>
          </cell>
          <cell r="AC14">
            <v>331</v>
          </cell>
          <cell r="AD14">
            <v>58434</v>
          </cell>
          <cell r="AE14">
            <v>19341654</v>
          </cell>
          <cell r="AG14">
            <v>300.5</v>
          </cell>
          <cell r="AH14">
            <v>68719</v>
          </cell>
          <cell r="AI14">
            <v>20650060</v>
          </cell>
          <cell r="AJ14">
            <v>0</v>
          </cell>
          <cell r="AK14">
            <v>0</v>
          </cell>
          <cell r="AL14">
            <v>0</v>
          </cell>
          <cell r="AN14">
            <v>293</v>
          </cell>
        </row>
        <row r="15">
          <cell r="B15" t="str">
            <v>080</v>
          </cell>
          <cell r="C15" t="str">
            <v>Bertie County</v>
          </cell>
          <cell r="D15">
            <v>133</v>
          </cell>
          <cell r="E15">
            <v>133</v>
          </cell>
          <cell r="F15">
            <v>313</v>
          </cell>
          <cell r="G15">
            <v>521</v>
          </cell>
          <cell r="H15">
            <v>313</v>
          </cell>
          <cell r="I15">
            <v>197</v>
          </cell>
          <cell r="J15">
            <v>501</v>
          </cell>
          <cell r="K15">
            <v>2111</v>
          </cell>
          <cell r="M15">
            <v>7.5</v>
          </cell>
          <cell r="N15">
            <v>8.5</v>
          </cell>
          <cell r="O15">
            <v>18.5</v>
          </cell>
          <cell r="P15">
            <v>21.5</v>
          </cell>
          <cell r="Q15">
            <v>13.5</v>
          </cell>
          <cell r="R15">
            <v>7.5</v>
          </cell>
          <cell r="S15">
            <v>17.5</v>
          </cell>
          <cell r="T15">
            <v>1</v>
          </cell>
          <cell r="U15">
            <v>927</v>
          </cell>
          <cell r="V15">
            <v>5</v>
          </cell>
          <cell r="W15">
            <v>2.5</v>
          </cell>
          <cell r="X15">
            <v>98</v>
          </cell>
          <cell r="Y15">
            <v>67243</v>
          </cell>
          <cell r="Z15">
            <v>6589814</v>
          </cell>
          <cell r="AB15">
            <v>94.5</v>
          </cell>
          <cell r="AC15">
            <v>127.5</v>
          </cell>
          <cell r="AD15">
            <v>57231</v>
          </cell>
          <cell r="AE15">
            <v>7296953</v>
          </cell>
          <cell r="AG15">
            <v>98</v>
          </cell>
          <cell r="AH15">
            <v>67243</v>
          </cell>
          <cell r="AI15">
            <v>6589814</v>
          </cell>
          <cell r="AJ15">
            <v>0</v>
          </cell>
          <cell r="AK15">
            <v>0</v>
          </cell>
          <cell r="AL15">
            <v>0</v>
          </cell>
          <cell r="AN15">
            <v>95.5</v>
          </cell>
        </row>
        <row r="16">
          <cell r="B16" t="str">
            <v>090</v>
          </cell>
          <cell r="C16" t="str">
            <v>Bladen County</v>
          </cell>
          <cell r="D16">
            <v>311</v>
          </cell>
          <cell r="E16">
            <v>283</v>
          </cell>
          <cell r="F16">
            <v>566</v>
          </cell>
          <cell r="G16">
            <v>927</v>
          </cell>
          <cell r="H16">
            <v>660</v>
          </cell>
          <cell r="I16">
            <v>369</v>
          </cell>
          <cell r="J16">
            <v>1020</v>
          </cell>
          <cell r="K16">
            <v>4136</v>
          </cell>
          <cell r="M16">
            <v>17.5</v>
          </cell>
          <cell r="N16">
            <v>17.5</v>
          </cell>
          <cell r="O16">
            <v>33.5</v>
          </cell>
          <cell r="P16">
            <v>38.5</v>
          </cell>
          <cell r="Q16">
            <v>28.5</v>
          </cell>
          <cell r="R16">
            <v>14</v>
          </cell>
          <cell r="S16">
            <v>35</v>
          </cell>
          <cell r="T16">
            <v>1</v>
          </cell>
          <cell r="U16">
            <v>1743</v>
          </cell>
          <cell r="V16">
            <v>9</v>
          </cell>
          <cell r="W16">
            <v>4.5</v>
          </cell>
          <cell r="X16">
            <v>190</v>
          </cell>
          <cell r="Y16">
            <v>68896</v>
          </cell>
          <cell r="Z16">
            <v>13090240</v>
          </cell>
          <cell r="AB16">
            <v>184.5</v>
          </cell>
          <cell r="AC16">
            <v>244</v>
          </cell>
          <cell r="AD16">
            <v>56548</v>
          </cell>
          <cell r="AE16">
            <v>13797712</v>
          </cell>
          <cell r="AG16">
            <v>190</v>
          </cell>
          <cell r="AH16">
            <v>68896</v>
          </cell>
          <cell r="AI16">
            <v>13090240</v>
          </cell>
          <cell r="AJ16">
            <v>0</v>
          </cell>
          <cell r="AK16">
            <v>0</v>
          </cell>
          <cell r="AL16">
            <v>0</v>
          </cell>
          <cell r="AN16">
            <v>185.5</v>
          </cell>
        </row>
        <row r="17">
          <cell r="B17" t="str">
            <v>100</v>
          </cell>
          <cell r="C17" t="str">
            <v>Brunswick County</v>
          </cell>
          <cell r="D17">
            <v>854</v>
          </cell>
          <cell r="E17">
            <v>925</v>
          </cell>
          <cell r="F17">
            <v>1774</v>
          </cell>
          <cell r="G17">
            <v>2977</v>
          </cell>
          <cell r="H17">
            <v>2144</v>
          </cell>
          <cell r="I17">
            <v>1205</v>
          </cell>
          <cell r="J17">
            <v>2924</v>
          </cell>
          <cell r="K17">
            <v>12803</v>
          </cell>
          <cell r="M17">
            <v>47.5</v>
          </cell>
          <cell r="N17">
            <v>58</v>
          </cell>
          <cell r="O17">
            <v>104.5</v>
          </cell>
          <cell r="P17">
            <v>124</v>
          </cell>
          <cell r="Q17">
            <v>93</v>
          </cell>
          <cell r="R17">
            <v>45.5</v>
          </cell>
          <cell r="S17">
            <v>101</v>
          </cell>
          <cell r="T17">
            <v>1</v>
          </cell>
          <cell r="U17">
            <v>5480</v>
          </cell>
          <cell r="V17">
            <v>28.5</v>
          </cell>
          <cell r="W17">
            <v>14.5</v>
          </cell>
          <cell r="X17">
            <v>589</v>
          </cell>
          <cell r="Y17">
            <v>67552</v>
          </cell>
          <cell r="Z17">
            <v>39788128</v>
          </cell>
          <cell r="AB17">
            <v>573.5</v>
          </cell>
          <cell r="AC17">
            <v>585</v>
          </cell>
          <cell r="AD17">
            <v>57121</v>
          </cell>
          <cell r="AE17">
            <v>33415785</v>
          </cell>
          <cell r="AG17">
            <v>589</v>
          </cell>
          <cell r="AH17">
            <v>67552</v>
          </cell>
          <cell r="AI17">
            <v>39788128</v>
          </cell>
          <cell r="AJ17">
            <v>0</v>
          </cell>
          <cell r="AK17">
            <v>0</v>
          </cell>
          <cell r="AL17">
            <v>0</v>
          </cell>
          <cell r="AN17">
            <v>574.5</v>
          </cell>
        </row>
        <row r="18">
          <cell r="B18" t="str">
            <v>110</v>
          </cell>
          <cell r="C18" t="str">
            <v>Buncombe County</v>
          </cell>
          <cell r="D18">
            <v>1773</v>
          </cell>
          <cell r="E18">
            <v>1784</v>
          </cell>
          <cell r="F18">
            <v>3481</v>
          </cell>
          <cell r="G18">
            <v>5494</v>
          </cell>
          <cell r="H18">
            <v>3585</v>
          </cell>
          <cell r="I18">
            <v>1971</v>
          </cell>
          <cell r="J18">
            <v>5595</v>
          </cell>
          <cell r="K18">
            <v>23683</v>
          </cell>
          <cell r="M18">
            <v>98.5</v>
          </cell>
          <cell r="N18">
            <v>111.5</v>
          </cell>
          <cell r="O18">
            <v>205</v>
          </cell>
          <cell r="P18">
            <v>229</v>
          </cell>
          <cell r="Q18">
            <v>156</v>
          </cell>
          <cell r="R18">
            <v>74.5</v>
          </cell>
          <cell r="S18">
            <v>193</v>
          </cell>
          <cell r="T18">
            <v>0.82</v>
          </cell>
          <cell r="U18">
            <v>10675</v>
          </cell>
          <cell r="V18">
            <v>56</v>
          </cell>
          <cell r="W18">
            <v>28</v>
          </cell>
          <cell r="X18">
            <v>1096.32</v>
          </cell>
          <cell r="Y18">
            <v>68794</v>
          </cell>
          <cell r="Z18">
            <v>75420238</v>
          </cell>
          <cell r="AB18">
            <v>1067.5</v>
          </cell>
          <cell r="AC18">
            <v>1215.82</v>
          </cell>
          <cell r="AD18">
            <v>57553</v>
          </cell>
          <cell r="AE18">
            <v>69974088</v>
          </cell>
          <cell r="AG18">
            <v>1096.32</v>
          </cell>
          <cell r="AH18">
            <v>68794</v>
          </cell>
          <cell r="AI18">
            <v>75420238</v>
          </cell>
          <cell r="AJ18">
            <v>0</v>
          </cell>
          <cell r="AK18">
            <v>0</v>
          </cell>
          <cell r="AL18">
            <v>0</v>
          </cell>
          <cell r="AN18">
            <v>1068.32</v>
          </cell>
        </row>
        <row r="19">
          <cell r="B19" t="str">
            <v>111</v>
          </cell>
          <cell r="C19" t="str">
            <v>Asheville City</v>
          </cell>
          <cell r="D19">
            <v>328</v>
          </cell>
          <cell r="E19">
            <v>361</v>
          </cell>
          <cell r="F19">
            <v>694</v>
          </cell>
          <cell r="G19">
            <v>1030</v>
          </cell>
          <cell r="H19">
            <v>574</v>
          </cell>
          <cell r="I19">
            <v>378</v>
          </cell>
          <cell r="J19">
            <v>965</v>
          </cell>
          <cell r="K19">
            <v>4330</v>
          </cell>
          <cell r="M19">
            <v>18</v>
          </cell>
          <cell r="N19">
            <v>22.5</v>
          </cell>
          <cell r="O19">
            <v>41</v>
          </cell>
          <cell r="P19">
            <v>43</v>
          </cell>
          <cell r="Q19">
            <v>25</v>
          </cell>
          <cell r="R19">
            <v>14.5</v>
          </cell>
          <cell r="S19">
            <v>33.5</v>
          </cell>
          <cell r="T19">
            <v>0.18</v>
          </cell>
          <cell r="U19">
            <v>2099</v>
          </cell>
          <cell r="V19">
            <v>11</v>
          </cell>
          <cell r="W19">
            <v>5.5</v>
          </cell>
          <cell r="X19">
            <v>203.18</v>
          </cell>
          <cell r="Y19">
            <v>71903</v>
          </cell>
          <cell r="Z19">
            <v>14609252</v>
          </cell>
          <cell r="AB19">
            <v>197.5</v>
          </cell>
          <cell r="AC19">
            <v>200.68</v>
          </cell>
          <cell r="AD19">
            <v>58991</v>
          </cell>
          <cell r="AE19">
            <v>11838314</v>
          </cell>
          <cell r="AG19">
            <v>203.18</v>
          </cell>
          <cell r="AH19">
            <v>71903</v>
          </cell>
          <cell r="AI19">
            <v>14609252</v>
          </cell>
          <cell r="AJ19">
            <v>0</v>
          </cell>
          <cell r="AK19">
            <v>0</v>
          </cell>
          <cell r="AL19">
            <v>0</v>
          </cell>
          <cell r="AN19">
            <v>197.68</v>
          </cell>
        </row>
        <row r="20">
          <cell r="B20" t="str">
            <v>120</v>
          </cell>
          <cell r="C20" t="str">
            <v>Burke County</v>
          </cell>
          <cell r="D20">
            <v>826</v>
          </cell>
          <cell r="E20">
            <v>843</v>
          </cell>
          <cell r="F20">
            <v>1701</v>
          </cell>
          <cell r="G20">
            <v>2899</v>
          </cell>
          <cell r="H20">
            <v>1883</v>
          </cell>
          <cell r="I20">
            <v>903</v>
          </cell>
          <cell r="J20">
            <v>2840</v>
          </cell>
          <cell r="K20">
            <v>11895</v>
          </cell>
          <cell r="M20">
            <v>46</v>
          </cell>
          <cell r="N20">
            <v>52.5</v>
          </cell>
          <cell r="O20">
            <v>100</v>
          </cell>
          <cell r="P20">
            <v>121</v>
          </cell>
          <cell r="Q20">
            <v>82</v>
          </cell>
          <cell r="R20">
            <v>34</v>
          </cell>
          <cell r="S20">
            <v>98</v>
          </cell>
          <cell r="T20">
            <v>1</v>
          </cell>
          <cell r="U20">
            <v>5316</v>
          </cell>
          <cell r="V20">
            <v>28</v>
          </cell>
          <cell r="W20">
            <v>14</v>
          </cell>
          <cell r="X20">
            <v>548.5</v>
          </cell>
          <cell r="Y20">
            <v>69600</v>
          </cell>
          <cell r="Z20">
            <v>38175600</v>
          </cell>
          <cell r="AB20">
            <v>533.5</v>
          </cell>
          <cell r="AC20">
            <v>615</v>
          </cell>
          <cell r="AD20">
            <v>57589</v>
          </cell>
          <cell r="AE20">
            <v>35417235</v>
          </cell>
          <cell r="AG20">
            <v>548.5</v>
          </cell>
          <cell r="AH20">
            <v>69600</v>
          </cell>
          <cell r="AI20">
            <v>38175600</v>
          </cell>
          <cell r="AJ20">
            <v>0</v>
          </cell>
          <cell r="AK20">
            <v>0</v>
          </cell>
          <cell r="AL20">
            <v>0</v>
          </cell>
          <cell r="AN20">
            <v>534.5</v>
          </cell>
        </row>
        <row r="21">
          <cell r="B21" t="str">
            <v>130</v>
          </cell>
          <cell r="C21" t="str">
            <v>Cabarrus County</v>
          </cell>
          <cell r="D21">
            <v>2292</v>
          </cell>
          <cell r="E21">
            <v>2384</v>
          </cell>
          <cell r="F21">
            <v>4819</v>
          </cell>
          <cell r="G21">
            <v>8055</v>
          </cell>
          <cell r="H21">
            <v>5574</v>
          </cell>
          <cell r="I21">
            <v>2885</v>
          </cell>
          <cell r="J21">
            <v>7622</v>
          </cell>
          <cell r="K21">
            <v>33631</v>
          </cell>
          <cell r="M21">
            <v>127.5</v>
          </cell>
          <cell r="N21">
            <v>149</v>
          </cell>
          <cell r="O21">
            <v>283.5</v>
          </cell>
          <cell r="P21">
            <v>335.5</v>
          </cell>
          <cell r="Q21">
            <v>242.5</v>
          </cell>
          <cell r="R21">
            <v>109</v>
          </cell>
          <cell r="S21">
            <v>263</v>
          </cell>
          <cell r="T21">
            <v>1</v>
          </cell>
          <cell r="U21">
            <v>14726</v>
          </cell>
          <cell r="V21">
            <v>77</v>
          </cell>
          <cell r="W21">
            <v>38.5</v>
          </cell>
          <cell r="X21">
            <v>1549.5</v>
          </cell>
          <cell r="Y21">
            <v>68477</v>
          </cell>
          <cell r="Z21">
            <v>106105112</v>
          </cell>
          <cell r="AB21">
            <v>1510</v>
          </cell>
          <cell r="AC21">
            <v>1422.5</v>
          </cell>
          <cell r="AD21">
            <v>53356</v>
          </cell>
          <cell r="AE21">
            <v>75898910</v>
          </cell>
          <cell r="AG21">
            <v>1549.5</v>
          </cell>
          <cell r="AH21">
            <v>68477</v>
          </cell>
          <cell r="AI21">
            <v>106105112</v>
          </cell>
          <cell r="AJ21">
            <v>0</v>
          </cell>
          <cell r="AK21">
            <v>0</v>
          </cell>
          <cell r="AL21">
            <v>0</v>
          </cell>
          <cell r="AN21">
            <v>1511</v>
          </cell>
        </row>
        <row r="22">
          <cell r="B22" t="str">
            <v>132</v>
          </cell>
          <cell r="C22" t="str">
            <v>Kannapolis City</v>
          </cell>
          <cell r="D22">
            <v>409</v>
          </cell>
          <cell r="E22">
            <v>408</v>
          </cell>
          <cell r="F22">
            <v>825</v>
          </cell>
          <cell r="G22">
            <v>1334</v>
          </cell>
          <cell r="H22">
            <v>888</v>
          </cell>
          <cell r="I22">
            <v>485</v>
          </cell>
          <cell r="J22">
            <v>1192</v>
          </cell>
          <cell r="K22">
            <v>5541</v>
          </cell>
          <cell r="M22">
            <v>22.5</v>
          </cell>
          <cell r="N22">
            <v>25.5</v>
          </cell>
          <cell r="O22">
            <v>48.5</v>
          </cell>
          <cell r="P22">
            <v>55.5</v>
          </cell>
          <cell r="Q22">
            <v>38.5</v>
          </cell>
          <cell r="R22">
            <v>18.5</v>
          </cell>
          <cell r="S22">
            <v>41</v>
          </cell>
          <cell r="T22">
            <v>0</v>
          </cell>
          <cell r="U22">
            <v>2514</v>
          </cell>
          <cell r="V22">
            <v>13</v>
          </cell>
          <cell r="W22">
            <v>6.5</v>
          </cell>
          <cell r="X22">
            <v>256.5</v>
          </cell>
          <cell r="Y22">
            <v>65474</v>
          </cell>
          <cell r="Z22">
            <v>16794081</v>
          </cell>
          <cell r="AB22">
            <v>250</v>
          </cell>
          <cell r="AC22">
            <v>254.5</v>
          </cell>
          <cell r="AD22">
            <v>54321</v>
          </cell>
          <cell r="AE22">
            <v>13824695</v>
          </cell>
          <cell r="AG22">
            <v>256.5</v>
          </cell>
          <cell r="AH22">
            <v>65474</v>
          </cell>
          <cell r="AI22">
            <v>16794081</v>
          </cell>
          <cell r="AJ22">
            <v>0</v>
          </cell>
          <cell r="AK22">
            <v>0</v>
          </cell>
          <cell r="AL22">
            <v>0</v>
          </cell>
          <cell r="AN22">
            <v>250</v>
          </cell>
        </row>
        <row r="23">
          <cell r="B23" t="str">
            <v>140</v>
          </cell>
          <cell r="C23" t="str">
            <v>Caldwell County</v>
          </cell>
          <cell r="D23">
            <v>820</v>
          </cell>
          <cell r="E23">
            <v>821</v>
          </cell>
          <cell r="F23">
            <v>1608</v>
          </cell>
          <cell r="G23">
            <v>2649</v>
          </cell>
          <cell r="H23">
            <v>1755</v>
          </cell>
          <cell r="I23">
            <v>931</v>
          </cell>
          <cell r="J23">
            <v>2805</v>
          </cell>
          <cell r="K23">
            <v>11389</v>
          </cell>
          <cell r="M23">
            <v>45.5</v>
          </cell>
          <cell r="N23">
            <v>51.5</v>
          </cell>
          <cell r="O23">
            <v>94.5</v>
          </cell>
          <cell r="P23">
            <v>110.5</v>
          </cell>
          <cell r="Q23">
            <v>76.5</v>
          </cell>
          <cell r="R23">
            <v>35</v>
          </cell>
          <cell r="S23">
            <v>96.5</v>
          </cell>
          <cell r="T23">
            <v>1</v>
          </cell>
          <cell r="U23">
            <v>4956</v>
          </cell>
          <cell r="V23">
            <v>26</v>
          </cell>
          <cell r="W23">
            <v>13</v>
          </cell>
          <cell r="X23">
            <v>524</v>
          </cell>
          <cell r="Y23">
            <v>71346</v>
          </cell>
          <cell r="Z23">
            <v>37385304</v>
          </cell>
          <cell r="AB23">
            <v>510</v>
          </cell>
          <cell r="AC23">
            <v>591</v>
          </cell>
          <cell r="AD23">
            <v>57629</v>
          </cell>
          <cell r="AE23">
            <v>34058739</v>
          </cell>
          <cell r="AG23">
            <v>524</v>
          </cell>
          <cell r="AH23">
            <v>71346</v>
          </cell>
          <cell r="AI23">
            <v>37385304</v>
          </cell>
          <cell r="AJ23">
            <v>0</v>
          </cell>
          <cell r="AK23">
            <v>0</v>
          </cell>
          <cell r="AL23">
            <v>0</v>
          </cell>
          <cell r="AN23">
            <v>511</v>
          </cell>
        </row>
        <row r="24">
          <cell r="B24" t="str">
            <v>150</v>
          </cell>
          <cell r="C24" t="str">
            <v>Camden County</v>
          </cell>
          <cell r="D24">
            <v>164</v>
          </cell>
          <cell r="E24">
            <v>150</v>
          </cell>
          <cell r="F24">
            <v>259</v>
          </cell>
          <cell r="G24">
            <v>404</v>
          </cell>
          <cell r="H24">
            <v>331</v>
          </cell>
          <cell r="I24">
            <v>159</v>
          </cell>
          <cell r="J24">
            <v>449</v>
          </cell>
          <cell r="K24">
            <v>1916</v>
          </cell>
          <cell r="M24">
            <v>9</v>
          </cell>
          <cell r="N24">
            <v>9.5</v>
          </cell>
          <cell r="O24">
            <v>15</v>
          </cell>
          <cell r="P24">
            <v>17</v>
          </cell>
          <cell r="Q24">
            <v>14.5</v>
          </cell>
          <cell r="R24">
            <v>6</v>
          </cell>
          <cell r="S24">
            <v>15.5</v>
          </cell>
          <cell r="T24">
            <v>1</v>
          </cell>
          <cell r="U24">
            <v>818</v>
          </cell>
          <cell r="V24">
            <v>4.5</v>
          </cell>
          <cell r="W24">
            <v>2.5</v>
          </cell>
          <cell r="X24">
            <v>90</v>
          </cell>
          <cell r="Y24">
            <v>71700</v>
          </cell>
          <cell r="Z24">
            <v>6453000</v>
          </cell>
          <cell r="AB24">
            <v>86.5</v>
          </cell>
          <cell r="AC24">
            <v>92.5</v>
          </cell>
          <cell r="AD24">
            <v>57980</v>
          </cell>
          <cell r="AE24">
            <v>5363150</v>
          </cell>
          <cell r="AG24">
            <v>90</v>
          </cell>
          <cell r="AH24">
            <v>71700</v>
          </cell>
          <cell r="AI24">
            <v>6453000</v>
          </cell>
          <cell r="AJ24">
            <v>0</v>
          </cell>
          <cell r="AK24">
            <v>0</v>
          </cell>
          <cell r="AL24">
            <v>0</v>
          </cell>
          <cell r="AN24">
            <v>87.5</v>
          </cell>
        </row>
        <row r="25">
          <cell r="B25" t="str">
            <v>160</v>
          </cell>
          <cell r="C25" t="str">
            <v>Carteret County</v>
          </cell>
          <cell r="D25">
            <v>534</v>
          </cell>
          <cell r="E25">
            <v>579</v>
          </cell>
          <cell r="F25">
            <v>1172</v>
          </cell>
          <cell r="G25">
            <v>1902</v>
          </cell>
          <cell r="H25">
            <v>1389</v>
          </cell>
          <cell r="I25">
            <v>736</v>
          </cell>
          <cell r="J25">
            <v>1852</v>
          </cell>
          <cell r="K25">
            <v>8164</v>
          </cell>
          <cell r="M25">
            <v>29.5</v>
          </cell>
          <cell r="N25">
            <v>36</v>
          </cell>
          <cell r="O25">
            <v>69</v>
          </cell>
          <cell r="P25">
            <v>79.5</v>
          </cell>
          <cell r="Q25">
            <v>60.5</v>
          </cell>
          <cell r="R25">
            <v>28</v>
          </cell>
          <cell r="S25">
            <v>64</v>
          </cell>
          <cell r="T25">
            <v>1</v>
          </cell>
          <cell r="U25">
            <v>3508</v>
          </cell>
          <cell r="V25">
            <v>18.5</v>
          </cell>
          <cell r="W25">
            <v>9.5</v>
          </cell>
          <cell r="X25">
            <v>377</v>
          </cell>
          <cell r="Y25">
            <v>72090</v>
          </cell>
          <cell r="Z25">
            <v>27177930</v>
          </cell>
          <cell r="AB25">
            <v>366.5</v>
          </cell>
          <cell r="AC25">
            <v>403</v>
          </cell>
          <cell r="AD25">
            <v>61027</v>
          </cell>
          <cell r="AE25">
            <v>24593881</v>
          </cell>
          <cell r="AG25">
            <v>377</v>
          </cell>
          <cell r="AH25">
            <v>72090</v>
          </cell>
          <cell r="AI25">
            <v>27177930</v>
          </cell>
          <cell r="AJ25">
            <v>0</v>
          </cell>
          <cell r="AK25">
            <v>0</v>
          </cell>
          <cell r="AL25">
            <v>0</v>
          </cell>
          <cell r="AN25">
            <v>367.5</v>
          </cell>
        </row>
        <row r="26">
          <cell r="B26" t="str">
            <v>170</v>
          </cell>
          <cell r="C26" t="str">
            <v>Caswell County</v>
          </cell>
          <cell r="D26">
            <v>185</v>
          </cell>
          <cell r="E26">
            <v>184</v>
          </cell>
          <cell r="F26">
            <v>366</v>
          </cell>
          <cell r="G26">
            <v>598</v>
          </cell>
          <cell r="H26">
            <v>375</v>
          </cell>
          <cell r="I26">
            <v>193</v>
          </cell>
          <cell r="J26">
            <v>574</v>
          </cell>
          <cell r="K26">
            <v>2475</v>
          </cell>
          <cell r="M26">
            <v>10.5</v>
          </cell>
          <cell r="N26">
            <v>11.5</v>
          </cell>
          <cell r="O26">
            <v>21.5</v>
          </cell>
          <cell r="P26">
            <v>25</v>
          </cell>
          <cell r="Q26">
            <v>16.5</v>
          </cell>
          <cell r="R26">
            <v>7.5</v>
          </cell>
          <cell r="S26">
            <v>20</v>
          </cell>
          <cell r="T26">
            <v>1</v>
          </cell>
          <cell r="U26">
            <v>1128</v>
          </cell>
          <cell r="V26">
            <v>6</v>
          </cell>
          <cell r="W26">
            <v>3</v>
          </cell>
          <cell r="X26">
            <v>116.5</v>
          </cell>
          <cell r="Y26">
            <v>67062</v>
          </cell>
          <cell r="Z26">
            <v>7812723</v>
          </cell>
          <cell r="AB26">
            <v>112.5</v>
          </cell>
          <cell r="AC26">
            <v>137</v>
          </cell>
          <cell r="AD26">
            <v>60214</v>
          </cell>
          <cell r="AE26">
            <v>8249318</v>
          </cell>
          <cell r="AG26">
            <v>116.5</v>
          </cell>
          <cell r="AH26">
            <v>67062</v>
          </cell>
          <cell r="AI26">
            <v>7812723</v>
          </cell>
          <cell r="AJ26">
            <v>0</v>
          </cell>
          <cell r="AK26">
            <v>0</v>
          </cell>
          <cell r="AL26">
            <v>0</v>
          </cell>
          <cell r="AN26">
            <v>113.5</v>
          </cell>
        </row>
        <row r="27">
          <cell r="B27" t="str">
            <v>180</v>
          </cell>
          <cell r="C27" t="str">
            <v>Catawba County</v>
          </cell>
          <cell r="D27">
            <v>1076</v>
          </cell>
          <cell r="E27">
            <v>1171</v>
          </cell>
          <cell r="F27">
            <v>2254</v>
          </cell>
          <cell r="G27">
            <v>3801</v>
          </cell>
          <cell r="H27">
            <v>2570</v>
          </cell>
          <cell r="I27">
            <v>1217</v>
          </cell>
          <cell r="J27">
            <v>3821</v>
          </cell>
          <cell r="K27">
            <v>15910</v>
          </cell>
          <cell r="M27">
            <v>60</v>
          </cell>
          <cell r="N27">
            <v>73</v>
          </cell>
          <cell r="O27">
            <v>132.5</v>
          </cell>
          <cell r="P27">
            <v>158.5</v>
          </cell>
          <cell r="Q27">
            <v>111.5</v>
          </cell>
          <cell r="R27">
            <v>46</v>
          </cell>
          <cell r="S27">
            <v>132</v>
          </cell>
          <cell r="T27">
            <v>0.64</v>
          </cell>
          <cell r="U27">
            <v>6997</v>
          </cell>
          <cell r="V27">
            <v>36.5</v>
          </cell>
          <cell r="W27">
            <v>18.5</v>
          </cell>
          <cell r="X27">
            <v>732.64</v>
          </cell>
          <cell r="Y27">
            <v>69307</v>
          </cell>
          <cell r="Z27">
            <v>50777080</v>
          </cell>
          <cell r="AB27">
            <v>713.5</v>
          </cell>
          <cell r="AC27">
            <v>808.64</v>
          </cell>
          <cell r="AD27">
            <v>57427</v>
          </cell>
          <cell r="AE27">
            <v>46437769</v>
          </cell>
          <cell r="AG27">
            <v>732.64</v>
          </cell>
          <cell r="AH27">
            <v>69307</v>
          </cell>
          <cell r="AI27">
            <v>50777080</v>
          </cell>
          <cell r="AJ27">
            <v>0</v>
          </cell>
          <cell r="AK27">
            <v>0</v>
          </cell>
          <cell r="AL27">
            <v>0</v>
          </cell>
          <cell r="AN27">
            <v>714.14</v>
          </cell>
        </row>
        <row r="28">
          <cell r="B28" t="str">
            <v>181</v>
          </cell>
          <cell r="C28" t="str">
            <v>Hickory City</v>
          </cell>
          <cell r="D28">
            <v>305</v>
          </cell>
          <cell r="E28">
            <v>316</v>
          </cell>
          <cell r="F28">
            <v>607</v>
          </cell>
          <cell r="G28">
            <v>974</v>
          </cell>
          <cell r="H28">
            <v>685</v>
          </cell>
          <cell r="I28">
            <v>295</v>
          </cell>
          <cell r="J28">
            <v>901</v>
          </cell>
          <cell r="K28">
            <v>4083</v>
          </cell>
          <cell r="M28">
            <v>17</v>
          </cell>
          <cell r="N28">
            <v>20</v>
          </cell>
          <cell r="O28">
            <v>35.5</v>
          </cell>
          <cell r="P28">
            <v>40.5</v>
          </cell>
          <cell r="Q28">
            <v>30</v>
          </cell>
          <cell r="R28">
            <v>11</v>
          </cell>
          <cell r="S28">
            <v>31</v>
          </cell>
          <cell r="T28">
            <v>0.21</v>
          </cell>
          <cell r="U28">
            <v>1863</v>
          </cell>
          <cell r="V28">
            <v>10</v>
          </cell>
          <cell r="W28">
            <v>5</v>
          </cell>
          <cell r="X28">
            <v>190.21</v>
          </cell>
          <cell r="Y28">
            <v>67835</v>
          </cell>
          <cell r="Z28">
            <v>12902895</v>
          </cell>
          <cell r="AB28">
            <v>185</v>
          </cell>
          <cell r="AC28">
            <v>213.71</v>
          </cell>
          <cell r="AD28">
            <v>55482</v>
          </cell>
          <cell r="AE28">
            <v>11857058</v>
          </cell>
          <cell r="AG28">
            <v>190.21</v>
          </cell>
          <cell r="AH28">
            <v>67835</v>
          </cell>
          <cell r="AI28">
            <v>12902895</v>
          </cell>
          <cell r="AJ28">
            <v>0</v>
          </cell>
          <cell r="AK28">
            <v>0</v>
          </cell>
          <cell r="AL28">
            <v>0</v>
          </cell>
          <cell r="AN28">
            <v>185.21</v>
          </cell>
        </row>
        <row r="29">
          <cell r="B29" t="str">
            <v>182</v>
          </cell>
          <cell r="C29" t="str">
            <v>Newton-Conover</v>
          </cell>
          <cell r="D29">
            <v>183</v>
          </cell>
          <cell r="E29">
            <v>230</v>
          </cell>
          <cell r="F29">
            <v>411</v>
          </cell>
          <cell r="G29">
            <v>734</v>
          </cell>
          <cell r="H29">
            <v>440</v>
          </cell>
          <cell r="I29">
            <v>236</v>
          </cell>
          <cell r="J29">
            <v>724</v>
          </cell>
          <cell r="K29">
            <v>2958</v>
          </cell>
          <cell r="M29">
            <v>11</v>
          </cell>
          <cell r="N29">
            <v>15</v>
          </cell>
          <cell r="O29">
            <v>25</v>
          </cell>
          <cell r="P29">
            <v>31</v>
          </cell>
          <cell r="Q29">
            <v>20</v>
          </cell>
          <cell r="R29">
            <v>9</v>
          </cell>
          <cell r="S29">
            <v>25</v>
          </cell>
          <cell r="T29">
            <v>0.15</v>
          </cell>
          <cell r="U29">
            <v>1309</v>
          </cell>
          <cell r="V29">
            <v>7</v>
          </cell>
          <cell r="W29">
            <v>3.5</v>
          </cell>
          <cell r="X29">
            <v>139.65</v>
          </cell>
          <cell r="Y29">
            <v>64689</v>
          </cell>
          <cell r="Z29">
            <v>9033819</v>
          </cell>
          <cell r="AB29">
            <v>136</v>
          </cell>
          <cell r="AC29">
            <v>144.15</v>
          </cell>
          <cell r="AD29">
            <v>54354</v>
          </cell>
          <cell r="AE29">
            <v>7835129</v>
          </cell>
          <cell r="AG29">
            <v>139.65</v>
          </cell>
          <cell r="AH29">
            <v>64689</v>
          </cell>
          <cell r="AI29">
            <v>9033819</v>
          </cell>
          <cell r="AJ29">
            <v>0</v>
          </cell>
          <cell r="AK29">
            <v>0</v>
          </cell>
          <cell r="AL29">
            <v>0</v>
          </cell>
          <cell r="AN29">
            <v>136.15</v>
          </cell>
        </row>
        <row r="30">
          <cell r="B30" t="str">
            <v>190</v>
          </cell>
          <cell r="C30" t="str">
            <v>Chatham County</v>
          </cell>
          <cell r="D30">
            <v>626</v>
          </cell>
          <cell r="E30">
            <v>624</v>
          </cell>
          <cell r="F30">
            <v>1293</v>
          </cell>
          <cell r="G30">
            <v>2085</v>
          </cell>
          <cell r="H30">
            <v>1478</v>
          </cell>
          <cell r="I30">
            <v>825</v>
          </cell>
          <cell r="J30">
            <v>2007</v>
          </cell>
          <cell r="K30">
            <v>8938</v>
          </cell>
          <cell r="M30">
            <v>35</v>
          </cell>
          <cell r="N30">
            <v>39</v>
          </cell>
          <cell r="O30">
            <v>76</v>
          </cell>
          <cell r="P30">
            <v>87</v>
          </cell>
          <cell r="Q30">
            <v>64.5</v>
          </cell>
          <cell r="R30">
            <v>31</v>
          </cell>
          <cell r="S30">
            <v>69</v>
          </cell>
          <cell r="T30">
            <v>1</v>
          </cell>
          <cell r="U30">
            <v>3876</v>
          </cell>
          <cell r="V30">
            <v>20.5</v>
          </cell>
          <cell r="W30">
            <v>10.5</v>
          </cell>
          <cell r="X30">
            <v>413</v>
          </cell>
          <cell r="Y30">
            <v>69657</v>
          </cell>
          <cell r="Z30">
            <v>28768341</v>
          </cell>
          <cell r="AB30">
            <v>401.5</v>
          </cell>
          <cell r="AC30">
            <v>387.5</v>
          </cell>
          <cell r="AD30">
            <v>55950</v>
          </cell>
          <cell r="AE30">
            <v>21680625</v>
          </cell>
          <cell r="AG30">
            <v>413</v>
          </cell>
          <cell r="AH30">
            <v>69657</v>
          </cell>
          <cell r="AI30">
            <v>28768341</v>
          </cell>
          <cell r="AJ30">
            <v>0</v>
          </cell>
          <cell r="AK30">
            <v>0</v>
          </cell>
          <cell r="AL30">
            <v>0</v>
          </cell>
          <cell r="AN30">
            <v>402.5</v>
          </cell>
        </row>
        <row r="31">
          <cell r="B31" t="str">
            <v>200</v>
          </cell>
          <cell r="C31" t="str">
            <v>Cherokee County</v>
          </cell>
          <cell r="D31">
            <v>192</v>
          </cell>
          <cell r="E31">
            <v>211</v>
          </cell>
          <cell r="F31">
            <v>437</v>
          </cell>
          <cell r="G31">
            <v>731</v>
          </cell>
          <cell r="H31">
            <v>505</v>
          </cell>
          <cell r="I31">
            <v>256</v>
          </cell>
          <cell r="J31">
            <v>812</v>
          </cell>
          <cell r="K31">
            <v>3144</v>
          </cell>
          <cell r="M31">
            <v>10.5</v>
          </cell>
          <cell r="N31">
            <v>13</v>
          </cell>
          <cell r="O31">
            <v>25.5</v>
          </cell>
          <cell r="P31">
            <v>30.5</v>
          </cell>
          <cell r="Q31">
            <v>22</v>
          </cell>
          <cell r="R31">
            <v>9.5</v>
          </cell>
          <cell r="S31">
            <v>28</v>
          </cell>
          <cell r="T31">
            <v>1</v>
          </cell>
          <cell r="U31">
            <v>1334</v>
          </cell>
          <cell r="V31">
            <v>7</v>
          </cell>
          <cell r="W31">
            <v>3.5</v>
          </cell>
          <cell r="X31">
            <v>143.5</v>
          </cell>
          <cell r="Y31">
            <v>72127</v>
          </cell>
          <cell r="Z31">
            <v>10350225</v>
          </cell>
          <cell r="AB31">
            <v>139</v>
          </cell>
          <cell r="AC31">
            <v>159.5</v>
          </cell>
          <cell r="AD31">
            <v>60395</v>
          </cell>
          <cell r="AE31">
            <v>9633003</v>
          </cell>
          <cell r="AG31">
            <v>143.5</v>
          </cell>
          <cell r="AH31">
            <v>72127</v>
          </cell>
          <cell r="AI31">
            <v>10350225</v>
          </cell>
          <cell r="AJ31">
            <v>0</v>
          </cell>
          <cell r="AK31">
            <v>0</v>
          </cell>
          <cell r="AL31">
            <v>0</v>
          </cell>
          <cell r="AN31">
            <v>140</v>
          </cell>
        </row>
        <row r="32">
          <cell r="B32" t="str">
            <v>210</v>
          </cell>
          <cell r="C32" t="str">
            <v>Edenton/Chowan</v>
          </cell>
          <cell r="D32">
            <v>152</v>
          </cell>
          <cell r="E32">
            <v>133</v>
          </cell>
          <cell r="F32">
            <v>302</v>
          </cell>
          <cell r="G32">
            <v>497</v>
          </cell>
          <cell r="H32">
            <v>292</v>
          </cell>
          <cell r="I32">
            <v>142</v>
          </cell>
          <cell r="J32">
            <v>444</v>
          </cell>
          <cell r="K32">
            <v>1962</v>
          </cell>
          <cell r="M32">
            <v>8.5</v>
          </cell>
          <cell r="N32">
            <v>8.5</v>
          </cell>
          <cell r="O32">
            <v>18</v>
          </cell>
          <cell r="P32">
            <v>20.5</v>
          </cell>
          <cell r="Q32">
            <v>12.5</v>
          </cell>
          <cell r="R32">
            <v>5.5</v>
          </cell>
          <cell r="S32">
            <v>15.5</v>
          </cell>
          <cell r="T32">
            <v>1</v>
          </cell>
          <cell r="U32">
            <v>917</v>
          </cell>
          <cell r="V32">
            <v>5</v>
          </cell>
          <cell r="W32">
            <v>2.5</v>
          </cell>
          <cell r="X32">
            <v>92.5</v>
          </cell>
          <cell r="Y32">
            <v>68638</v>
          </cell>
          <cell r="Z32">
            <v>6349015</v>
          </cell>
          <cell r="AB32">
            <v>89</v>
          </cell>
          <cell r="AC32">
            <v>110</v>
          </cell>
          <cell r="AD32">
            <v>59361</v>
          </cell>
          <cell r="AE32">
            <v>6529710</v>
          </cell>
          <cell r="AG32">
            <v>92.5</v>
          </cell>
          <cell r="AH32">
            <v>68638</v>
          </cell>
          <cell r="AI32">
            <v>6349015</v>
          </cell>
          <cell r="AJ32">
            <v>0</v>
          </cell>
          <cell r="AK32">
            <v>0</v>
          </cell>
          <cell r="AL32">
            <v>0</v>
          </cell>
          <cell r="AN32">
            <v>90</v>
          </cell>
        </row>
        <row r="33">
          <cell r="B33" t="str">
            <v>220</v>
          </cell>
          <cell r="C33" t="str">
            <v>Clay County</v>
          </cell>
          <cell r="D33">
            <v>112</v>
          </cell>
          <cell r="E33">
            <v>90</v>
          </cell>
          <cell r="F33">
            <v>176</v>
          </cell>
          <cell r="G33">
            <v>313</v>
          </cell>
          <cell r="H33">
            <v>218</v>
          </cell>
          <cell r="I33">
            <v>109</v>
          </cell>
          <cell r="J33">
            <v>262</v>
          </cell>
          <cell r="K33">
            <v>1280</v>
          </cell>
          <cell r="M33">
            <v>6</v>
          </cell>
          <cell r="N33">
            <v>5.5</v>
          </cell>
          <cell r="O33">
            <v>10.5</v>
          </cell>
          <cell r="P33">
            <v>13</v>
          </cell>
          <cell r="Q33">
            <v>9.5</v>
          </cell>
          <cell r="R33">
            <v>4</v>
          </cell>
          <cell r="S33">
            <v>9</v>
          </cell>
          <cell r="T33">
            <v>1</v>
          </cell>
          <cell r="U33">
            <v>594</v>
          </cell>
          <cell r="V33">
            <v>3</v>
          </cell>
          <cell r="W33">
            <v>1.5</v>
          </cell>
          <cell r="X33">
            <v>60</v>
          </cell>
          <cell r="Y33">
            <v>72081</v>
          </cell>
          <cell r="Z33">
            <v>4324860</v>
          </cell>
          <cell r="AB33">
            <v>57.5</v>
          </cell>
          <cell r="AC33">
            <v>64</v>
          </cell>
          <cell r="AD33">
            <v>59689</v>
          </cell>
          <cell r="AE33">
            <v>3820096</v>
          </cell>
          <cell r="AG33">
            <v>60</v>
          </cell>
          <cell r="AH33">
            <v>72081</v>
          </cell>
          <cell r="AI33">
            <v>4324860</v>
          </cell>
          <cell r="AJ33">
            <v>0</v>
          </cell>
          <cell r="AK33">
            <v>0</v>
          </cell>
          <cell r="AL33">
            <v>0</v>
          </cell>
          <cell r="AN33">
            <v>58.5</v>
          </cell>
        </row>
        <row r="34">
          <cell r="B34" t="str">
            <v>230</v>
          </cell>
          <cell r="C34" t="str">
            <v>Cleveland County</v>
          </cell>
          <cell r="D34">
            <v>967</v>
          </cell>
          <cell r="E34">
            <v>1038</v>
          </cell>
          <cell r="F34">
            <v>2095</v>
          </cell>
          <cell r="G34">
            <v>3471</v>
          </cell>
          <cell r="H34">
            <v>2258</v>
          </cell>
          <cell r="I34">
            <v>1167</v>
          </cell>
          <cell r="J34">
            <v>3373</v>
          </cell>
          <cell r="K34">
            <v>14369</v>
          </cell>
          <cell r="M34">
            <v>53.5</v>
          </cell>
          <cell r="N34">
            <v>65</v>
          </cell>
          <cell r="O34">
            <v>123</v>
          </cell>
          <cell r="P34">
            <v>144.5</v>
          </cell>
          <cell r="Q34">
            <v>98</v>
          </cell>
          <cell r="R34">
            <v>44</v>
          </cell>
          <cell r="S34">
            <v>116.5</v>
          </cell>
          <cell r="T34">
            <v>1</v>
          </cell>
          <cell r="U34">
            <v>6401</v>
          </cell>
          <cell r="V34">
            <v>33.5</v>
          </cell>
          <cell r="W34">
            <v>17</v>
          </cell>
          <cell r="X34">
            <v>662.5</v>
          </cell>
          <cell r="Y34">
            <v>70494</v>
          </cell>
          <cell r="Z34">
            <v>46702275</v>
          </cell>
          <cell r="AB34">
            <v>644.5</v>
          </cell>
          <cell r="AC34">
            <v>743</v>
          </cell>
          <cell r="AD34">
            <v>58833</v>
          </cell>
          <cell r="AE34">
            <v>43712919</v>
          </cell>
          <cell r="AG34">
            <v>662.5</v>
          </cell>
          <cell r="AH34">
            <v>70494</v>
          </cell>
          <cell r="AI34">
            <v>46702275</v>
          </cell>
          <cell r="AJ34">
            <v>0</v>
          </cell>
          <cell r="AK34">
            <v>0</v>
          </cell>
          <cell r="AL34">
            <v>0</v>
          </cell>
          <cell r="AN34">
            <v>645.5</v>
          </cell>
        </row>
        <row r="35">
          <cell r="B35" t="str">
            <v>240</v>
          </cell>
          <cell r="C35" t="str">
            <v>Columbus County</v>
          </cell>
          <cell r="D35">
            <v>394</v>
          </cell>
          <cell r="E35">
            <v>413</v>
          </cell>
          <cell r="F35">
            <v>749</v>
          </cell>
          <cell r="G35">
            <v>1211</v>
          </cell>
          <cell r="H35">
            <v>826</v>
          </cell>
          <cell r="I35">
            <v>498</v>
          </cell>
          <cell r="J35">
            <v>1454</v>
          </cell>
          <cell r="K35">
            <v>5545</v>
          </cell>
          <cell r="M35">
            <v>22</v>
          </cell>
          <cell r="N35">
            <v>26</v>
          </cell>
          <cell r="O35">
            <v>44</v>
          </cell>
          <cell r="P35">
            <v>50.5</v>
          </cell>
          <cell r="Q35">
            <v>36</v>
          </cell>
          <cell r="R35">
            <v>19</v>
          </cell>
          <cell r="S35">
            <v>50</v>
          </cell>
          <cell r="T35">
            <v>0.6</v>
          </cell>
          <cell r="U35">
            <v>2339</v>
          </cell>
          <cell r="V35">
            <v>12</v>
          </cell>
          <cell r="W35">
            <v>6</v>
          </cell>
          <cell r="X35">
            <v>254.1</v>
          </cell>
          <cell r="Y35">
            <v>66832</v>
          </cell>
          <cell r="Z35">
            <v>16982011</v>
          </cell>
          <cell r="AB35">
            <v>247.5</v>
          </cell>
          <cell r="AC35">
            <v>306.60000000000002</v>
          </cell>
          <cell r="AD35">
            <v>57107</v>
          </cell>
          <cell r="AE35">
            <v>17509006</v>
          </cell>
          <cell r="AG35">
            <v>254.1</v>
          </cell>
          <cell r="AH35">
            <v>66832</v>
          </cell>
          <cell r="AI35">
            <v>16982011</v>
          </cell>
          <cell r="AJ35">
            <v>0</v>
          </cell>
          <cell r="AK35">
            <v>0</v>
          </cell>
          <cell r="AL35">
            <v>0</v>
          </cell>
          <cell r="AN35">
            <v>248.1</v>
          </cell>
        </row>
        <row r="36">
          <cell r="B36" t="str">
            <v>241</v>
          </cell>
          <cell r="C36" t="str">
            <v>Whiteville City</v>
          </cell>
          <cell r="D36">
            <v>167</v>
          </cell>
          <cell r="E36">
            <v>175</v>
          </cell>
          <cell r="F36">
            <v>329</v>
          </cell>
          <cell r="G36">
            <v>530</v>
          </cell>
          <cell r="H36">
            <v>307</v>
          </cell>
          <cell r="I36">
            <v>205</v>
          </cell>
          <cell r="J36">
            <v>516</v>
          </cell>
          <cell r="K36">
            <v>2229</v>
          </cell>
          <cell r="M36">
            <v>10</v>
          </cell>
          <cell r="N36">
            <v>11</v>
          </cell>
          <cell r="O36">
            <v>20</v>
          </cell>
          <cell r="P36">
            <v>23</v>
          </cell>
          <cell r="Q36">
            <v>14</v>
          </cell>
          <cell r="R36">
            <v>8</v>
          </cell>
          <cell r="S36">
            <v>18</v>
          </cell>
          <cell r="T36">
            <v>0.4</v>
          </cell>
          <cell r="U36">
            <v>1020</v>
          </cell>
          <cell r="V36">
            <v>6</v>
          </cell>
          <cell r="W36">
            <v>3</v>
          </cell>
          <cell r="X36">
            <v>107.4</v>
          </cell>
          <cell r="Y36">
            <v>69619</v>
          </cell>
          <cell r="Z36">
            <v>7477081</v>
          </cell>
          <cell r="AB36">
            <v>104</v>
          </cell>
          <cell r="AC36">
            <v>107.4</v>
          </cell>
          <cell r="AD36">
            <v>58367</v>
          </cell>
          <cell r="AE36">
            <v>6268616</v>
          </cell>
          <cell r="AG36">
            <v>107.4</v>
          </cell>
          <cell r="AH36">
            <v>69619</v>
          </cell>
          <cell r="AI36">
            <v>7477081</v>
          </cell>
          <cell r="AJ36">
            <v>0</v>
          </cell>
          <cell r="AK36">
            <v>0</v>
          </cell>
          <cell r="AL36">
            <v>0</v>
          </cell>
          <cell r="AN36">
            <v>104.4</v>
          </cell>
        </row>
        <row r="37">
          <cell r="B37" t="str">
            <v>250</v>
          </cell>
          <cell r="C37" t="str">
            <v>Craven County</v>
          </cell>
          <cell r="D37">
            <v>1059</v>
          </cell>
          <cell r="E37">
            <v>1065</v>
          </cell>
          <cell r="F37">
            <v>2172</v>
          </cell>
          <cell r="G37">
            <v>3265</v>
          </cell>
          <cell r="H37">
            <v>2040</v>
          </cell>
          <cell r="I37">
            <v>1047</v>
          </cell>
          <cell r="J37">
            <v>2977</v>
          </cell>
          <cell r="K37">
            <v>13625</v>
          </cell>
          <cell r="M37">
            <v>59</v>
          </cell>
          <cell r="N37">
            <v>66.5</v>
          </cell>
          <cell r="O37">
            <v>128</v>
          </cell>
          <cell r="P37">
            <v>136</v>
          </cell>
          <cell r="Q37">
            <v>88.5</v>
          </cell>
          <cell r="R37">
            <v>39.5</v>
          </cell>
          <cell r="S37">
            <v>102.5</v>
          </cell>
          <cell r="T37">
            <v>1</v>
          </cell>
          <cell r="U37">
            <v>6448</v>
          </cell>
          <cell r="V37">
            <v>34</v>
          </cell>
          <cell r="W37">
            <v>17</v>
          </cell>
          <cell r="X37">
            <v>638</v>
          </cell>
          <cell r="Y37">
            <v>65467</v>
          </cell>
          <cell r="Z37">
            <v>41767946</v>
          </cell>
          <cell r="AB37">
            <v>620</v>
          </cell>
          <cell r="AC37">
            <v>720</v>
          </cell>
          <cell r="AD37">
            <v>54805</v>
          </cell>
          <cell r="AE37">
            <v>39459600</v>
          </cell>
          <cell r="AG37">
            <v>638</v>
          </cell>
          <cell r="AH37">
            <v>65467</v>
          </cell>
          <cell r="AI37">
            <v>41767946</v>
          </cell>
          <cell r="AJ37">
            <v>0</v>
          </cell>
          <cell r="AK37">
            <v>0</v>
          </cell>
          <cell r="AL37">
            <v>0</v>
          </cell>
          <cell r="AN37">
            <v>621</v>
          </cell>
        </row>
        <row r="38">
          <cell r="B38" t="str">
            <v>260</v>
          </cell>
          <cell r="C38" t="str">
            <v>Cumberland County</v>
          </cell>
          <cell r="D38">
            <v>4173</v>
          </cell>
          <cell r="E38">
            <v>3964</v>
          </cell>
          <cell r="F38">
            <v>7703</v>
          </cell>
          <cell r="G38">
            <v>12008</v>
          </cell>
          <cell r="H38">
            <v>7571</v>
          </cell>
          <cell r="I38">
            <v>4172</v>
          </cell>
          <cell r="J38">
            <v>10814</v>
          </cell>
          <cell r="K38">
            <v>50405</v>
          </cell>
          <cell r="M38">
            <v>232</v>
          </cell>
          <cell r="N38">
            <v>248</v>
          </cell>
          <cell r="O38">
            <v>453</v>
          </cell>
          <cell r="P38">
            <v>500.5</v>
          </cell>
          <cell r="Q38">
            <v>329</v>
          </cell>
          <cell r="R38">
            <v>157.5</v>
          </cell>
          <cell r="S38">
            <v>373</v>
          </cell>
          <cell r="T38">
            <v>1</v>
          </cell>
          <cell r="U38">
            <v>23817</v>
          </cell>
          <cell r="V38">
            <v>124.5</v>
          </cell>
          <cell r="W38">
            <v>62.5</v>
          </cell>
          <cell r="X38">
            <v>2356.5</v>
          </cell>
          <cell r="Y38">
            <v>66953</v>
          </cell>
          <cell r="Z38">
            <v>157774745</v>
          </cell>
          <cell r="AB38">
            <v>2293</v>
          </cell>
          <cell r="AC38">
            <v>2466</v>
          </cell>
          <cell r="AD38">
            <v>56649</v>
          </cell>
          <cell r="AE38">
            <v>139696434</v>
          </cell>
          <cell r="AG38">
            <v>2356.5</v>
          </cell>
          <cell r="AH38">
            <v>66953</v>
          </cell>
          <cell r="AI38">
            <v>157774745</v>
          </cell>
          <cell r="AJ38">
            <v>0</v>
          </cell>
          <cell r="AK38">
            <v>0</v>
          </cell>
          <cell r="AL38">
            <v>0</v>
          </cell>
          <cell r="AN38">
            <v>2294</v>
          </cell>
        </row>
        <row r="39">
          <cell r="B39" t="str">
            <v>270</v>
          </cell>
          <cell r="C39" t="str">
            <v>Currituck County</v>
          </cell>
          <cell r="D39">
            <v>340</v>
          </cell>
          <cell r="E39">
            <v>336</v>
          </cell>
          <cell r="F39">
            <v>641</v>
          </cell>
          <cell r="G39">
            <v>900</v>
          </cell>
          <cell r="H39">
            <v>636</v>
          </cell>
          <cell r="I39">
            <v>323</v>
          </cell>
          <cell r="J39">
            <v>958</v>
          </cell>
          <cell r="K39">
            <v>4134</v>
          </cell>
          <cell r="M39">
            <v>19</v>
          </cell>
          <cell r="N39">
            <v>21</v>
          </cell>
          <cell r="O39">
            <v>37.5</v>
          </cell>
          <cell r="P39">
            <v>37.5</v>
          </cell>
          <cell r="Q39">
            <v>27.5</v>
          </cell>
          <cell r="R39">
            <v>12</v>
          </cell>
          <cell r="S39">
            <v>33</v>
          </cell>
          <cell r="T39">
            <v>1</v>
          </cell>
          <cell r="U39">
            <v>1906</v>
          </cell>
          <cell r="V39">
            <v>10</v>
          </cell>
          <cell r="W39">
            <v>5</v>
          </cell>
          <cell r="X39">
            <v>193.5</v>
          </cell>
          <cell r="Y39">
            <v>69913</v>
          </cell>
          <cell r="Z39">
            <v>13528166</v>
          </cell>
          <cell r="AB39">
            <v>187.5</v>
          </cell>
          <cell r="AC39">
            <v>186.5</v>
          </cell>
          <cell r="AD39">
            <v>57421</v>
          </cell>
          <cell r="AE39">
            <v>10709017</v>
          </cell>
          <cell r="AG39">
            <v>193.5</v>
          </cell>
          <cell r="AH39">
            <v>69913</v>
          </cell>
          <cell r="AI39">
            <v>13528166</v>
          </cell>
          <cell r="AJ39">
            <v>0</v>
          </cell>
          <cell r="AK39">
            <v>0</v>
          </cell>
          <cell r="AL39">
            <v>0</v>
          </cell>
          <cell r="AN39">
            <v>188.5</v>
          </cell>
        </row>
        <row r="40">
          <cell r="B40" t="str">
            <v>280</v>
          </cell>
          <cell r="C40" t="str">
            <v>Dare County</v>
          </cell>
          <cell r="D40">
            <v>345</v>
          </cell>
          <cell r="E40">
            <v>356</v>
          </cell>
          <cell r="F40">
            <v>767</v>
          </cell>
          <cell r="G40">
            <v>1179</v>
          </cell>
          <cell r="H40">
            <v>868</v>
          </cell>
          <cell r="I40">
            <v>465</v>
          </cell>
          <cell r="J40">
            <v>1192</v>
          </cell>
          <cell r="K40">
            <v>5172</v>
          </cell>
          <cell r="M40">
            <v>19</v>
          </cell>
          <cell r="N40">
            <v>22.5</v>
          </cell>
          <cell r="O40">
            <v>45</v>
          </cell>
          <cell r="P40">
            <v>49</v>
          </cell>
          <cell r="Q40">
            <v>37.5</v>
          </cell>
          <cell r="R40">
            <v>17.5</v>
          </cell>
          <cell r="S40">
            <v>41</v>
          </cell>
          <cell r="T40">
            <v>1</v>
          </cell>
          <cell r="U40">
            <v>2210</v>
          </cell>
          <cell r="V40">
            <v>11.5</v>
          </cell>
          <cell r="W40">
            <v>6</v>
          </cell>
          <cell r="X40">
            <v>238.5</v>
          </cell>
          <cell r="Y40">
            <v>74685</v>
          </cell>
          <cell r="Z40">
            <v>17812373</v>
          </cell>
          <cell r="AB40">
            <v>231.5</v>
          </cell>
          <cell r="AC40">
            <v>235.5</v>
          </cell>
          <cell r="AD40">
            <v>63416</v>
          </cell>
          <cell r="AE40">
            <v>14934468</v>
          </cell>
          <cell r="AG40">
            <v>238.5</v>
          </cell>
          <cell r="AH40">
            <v>74685</v>
          </cell>
          <cell r="AI40">
            <v>17812373</v>
          </cell>
          <cell r="AJ40">
            <v>0</v>
          </cell>
          <cell r="AK40">
            <v>0</v>
          </cell>
          <cell r="AL40">
            <v>0</v>
          </cell>
          <cell r="AN40">
            <v>232.5</v>
          </cell>
        </row>
        <row r="41">
          <cell r="B41" t="str">
            <v>290</v>
          </cell>
          <cell r="C41" t="str">
            <v>Davidson County</v>
          </cell>
          <cell r="D41">
            <v>1317</v>
          </cell>
          <cell r="E41">
            <v>1330</v>
          </cell>
          <cell r="F41">
            <v>2598</v>
          </cell>
          <cell r="G41">
            <v>4400</v>
          </cell>
          <cell r="H41">
            <v>3033</v>
          </cell>
          <cell r="I41">
            <v>1637</v>
          </cell>
          <cell r="J41">
            <v>4522</v>
          </cell>
          <cell r="K41">
            <v>18837</v>
          </cell>
          <cell r="M41">
            <v>73</v>
          </cell>
          <cell r="N41">
            <v>83</v>
          </cell>
          <cell r="O41">
            <v>153</v>
          </cell>
          <cell r="P41">
            <v>183.5</v>
          </cell>
          <cell r="Q41">
            <v>132</v>
          </cell>
          <cell r="R41">
            <v>62</v>
          </cell>
          <cell r="S41">
            <v>156</v>
          </cell>
          <cell r="T41">
            <v>0.85</v>
          </cell>
          <cell r="U41">
            <v>8151</v>
          </cell>
          <cell r="V41">
            <v>42.5</v>
          </cell>
          <cell r="W41">
            <v>21.5</v>
          </cell>
          <cell r="X41">
            <v>864.85</v>
          </cell>
          <cell r="Y41">
            <v>66988</v>
          </cell>
          <cell r="Z41">
            <v>57934572</v>
          </cell>
          <cell r="AB41">
            <v>842.5</v>
          </cell>
          <cell r="AC41">
            <v>955.35</v>
          </cell>
          <cell r="AD41">
            <v>54485</v>
          </cell>
          <cell r="AE41">
            <v>52052245</v>
          </cell>
          <cell r="AG41">
            <v>864.85</v>
          </cell>
          <cell r="AH41">
            <v>66988</v>
          </cell>
          <cell r="AI41">
            <v>57934572</v>
          </cell>
          <cell r="AJ41">
            <v>0</v>
          </cell>
          <cell r="AK41">
            <v>0</v>
          </cell>
          <cell r="AL41">
            <v>0</v>
          </cell>
          <cell r="AN41">
            <v>843.35</v>
          </cell>
        </row>
        <row r="42">
          <cell r="B42" t="str">
            <v>291</v>
          </cell>
          <cell r="C42" t="str">
            <v>Lexington City</v>
          </cell>
          <cell r="D42">
            <v>256</v>
          </cell>
          <cell r="E42">
            <v>212</v>
          </cell>
          <cell r="F42">
            <v>441</v>
          </cell>
          <cell r="G42">
            <v>770</v>
          </cell>
          <cell r="H42">
            <v>511</v>
          </cell>
          <cell r="I42">
            <v>270</v>
          </cell>
          <cell r="J42">
            <v>571</v>
          </cell>
          <cell r="K42">
            <v>3031</v>
          </cell>
          <cell r="M42">
            <v>14</v>
          </cell>
          <cell r="N42">
            <v>13.5</v>
          </cell>
          <cell r="O42">
            <v>26</v>
          </cell>
          <cell r="P42">
            <v>32</v>
          </cell>
          <cell r="Q42">
            <v>22</v>
          </cell>
          <cell r="R42">
            <v>10</v>
          </cell>
          <cell r="S42">
            <v>19.5</v>
          </cell>
          <cell r="T42">
            <v>0.15</v>
          </cell>
          <cell r="U42">
            <v>1395</v>
          </cell>
          <cell r="V42">
            <v>7.5</v>
          </cell>
          <cell r="W42">
            <v>4</v>
          </cell>
          <cell r="X42">
            <v>141.15</v>
          </cell>
          <cell r="Y42">
            <v>65469</v>
          </cell>
          <cell r="Z42">
            <v>9240949</v>
          </cell>
          <cell r="AB42">
            <v>137</v>
          </cell>
          <cell r="AC42">
            <v>147.65</v>
          </cell>
          <cell r="AD42">
            <v>53160</v>
          </cell>
          <cell r="AE42">
            <v>7849074</v>
          </cell>
          <cell r="AG42">
            <v>141.15</v>
          </cell>
          <cell r="AH42">
            <v>65469</v>
          </cell>
          <cell r="AI42">
            <v>9240949</v>
          </cell>
          <cell r="AJ42">
            <v>0</v>
          </cell>
          <cell r="AK42">
            <v>0</v>
          </cell>
          <cell r="AL42">
            <v>0</v>
          </cell>
          <cell r="AN42">
            <v>137.15</v>
          </cell>
        </row>
        <row r="43">
          <cell r="B43" t="str">
            <v>292</v>
          </cell>
          <cell r="C43" t="str">
            <v>Thomasville City</v>
          </cell>
          <cell r="D43">
            <v>200</v>
          </cell>
          <cell r="E43">
            <v>198</v>
          </cell>
          <cell r="F43">
            <v>337</v>
          </cell>
          <cell r="G43">
            <v>572</v>
          </cell>
          <cell r="H43">
            <v>316</v>
          </cell>
          <cell r="I43">
            <v>167</v>
          </cell>
          <cell r="J43">
            <v>494</v>
          </cell>
          <cell r="K43">
            <v>2284</v>
          </cell>
          <cell r="M43">
            <v>12</v>
          </cell>
          <cell r="N43">
            <v>13</v>
          </cell>
          <cell r="O43">
            <v>20</v>
          </cell>
          <cell r="P43">
            <v>24</v>
          </cell>
          <cell r="Q43">
            <v>14</v>
          </cell>
          <cell r="R43">
            <v>7</v>
          </cell>
          <cell r="S43">
            <v>18</v>
          </cell>
          <cell r="T43">
            <v>0</v>
          </cell>
          <cell r="U43">
            <v>1113</v>
          </cell>
          <cell r="V43">
            <v>6</v>
          </cell>
          <cell r="W43">
            <v>3</v>
          </cell>
          <cell r="X43">
            <v>111</v>
          </cell>
          <cell r="Y43">
            <v>64625</v>
          </cell>
          <cell r="Z43">
            <v>7173375</v>
          </cell>
          <cell r="AB43">
            <v>108</v>
          </cell>
          <cell r="AC43">
            <v>119</v>
          </cell>
          <cell r="AD43">
            <v>57008</v>
          </cell>
          <cell r="AE43">
            <v>6783952</v>
          </cell>
          <cell r="AG43">
            <v>111</v>
          </cell>
          <cell r="AH43">
            <v>64625</v>
          </cell>
          <cell r="AI43">
            <v>7173375</v>
          </cell>
          <cell r="AJ43">
            <v>0</v>
          </cell>
          <cell r="AK43">
            <v>0</v>
          </cell>
          <cell r="AL43">
            <v>0</v>
          </cell>
          <cell r="AN43">
            <v>108</v>
          </cell>
        </row>
        <row r="44">
          <cell r="B44" t="str">
            <v>300</v>
          </cell>
          <cell r="C44" t="str">
            <v>Davie County</v>
          </cell>
          <cell r="D44">
            <v>452</v>
          </cell>
          <cell r="E44">
            <v>431</v>
          </cell>
          <cell r="F44">
            <v>895</v>
          </cell>
          <cell r="G44">
            <v>1428</v>
          </cell>
          <cell r="H44">
            <v>982</v>
          </cell>
          <cell r="I44">
            <v>548</v>
          </cell>
          <cell r="J44">
            <v>1397</v>
          </cell>
          <cell r="K44">
            <v>6133</v>
          </cell>
          <cell r="M44">
            <v>25</v>
          </cell>
          <cell r="N44">
            <v>27</v>
          </cell>
          <cell r="O44">
            <v>52.5</v>
          </cell>
          <cell r="P44">
            <v>59.5</v>
          </cell>
          <cell r="Q44">
            <v>42.5</v>
          </cell>
          <cell r="R44">
            <v>20.5</v>
          </cell>
          <cell r="S44">
            <v>48</v>
          </cell>
          <cell r="T44">
            <v>1</v>
          </cell>
          <cell r="U44">
            <v>2719</v>
          </cell>
          <cell r="V44">
            <v>14</v>
          </cell>
          <cell r="W44">
            <v>7</v>
          </cell>
          <cell r="X44">
            <v>283</v>
          </cell>
          <cell r="Y44">
            <v>69946</v>
          </cell>
          <cell r="Z44">
            <v>19794718</v>
          </cell>
          <cell r="AB44">
            <v>275</v>
          </cell>
          <cell r="AC44">
            <v>308.5</v>
          </cell>
          <cell r="AD44">
            <v>57855</v>
          </cell>
          <cell r="AE44">
            <v>17848268</v>
          </cell>
          <cell r="AG44">
            <v>283</v>
          </cell>
          <cell r="AH44">
            <v>69946</v>
          </cell>
          <cell r="AI44">
            <v>19794718</v>
          </cell>
          <cell r="AJ44">
            <v>0</v>
          </cell>
          <cell r="AK44">
            <v>0</v>
          </cell>
          <cell r="AL44">
            <v>0</v>
          </cell>
          <cell r="AN44">
            <v>276</v>
          </cell>
        </row>
        <row r="45">
          <cell r="B45" t="str">
            <v>310</v>
          </cell>
          <cell r="C45" t="str">
            <v>Duplin County</v>
          </cell>
          <cell r="D45">
            <v>753</v>
          </cell>
          <cell r="E45">
            <v>736</v>
          </cell>
          <cell r="F45">
            <v>1453</v>
          </cell>
          <cell r="G45">
            <v>2264</v>
          </cell>
          <cell r="H45">
            <v>1563</v>
          </cell>
          <cell r="I45">
            <v>884</v>
          </cell>
          <cell r="J45">
            <v>1886</v>
          </cell>
          <cell r="K45">
            <v>9539</v>
          </cell>
          <cell r="M45">
            <v>42</v>
          </cell>
          <cell r="N45">
            <v>46</v>
          </cell>
          <cell r="O45">
            <v>85.5</v>
          </cell>
          <cell r="P45">
            <v>94.5</v>
          </cell>
          <cell r="Q45">
            <v>68</v>
          </cell>
          <cell r="R45">
            <v>33.5</v>
          </cell>
          <cell r="S45">
            <v>65</v>
          </cell>
          <cell r="T45">
            <v>1</v>
          </cell>
          <cell r="U45">
            <v>4422</v>
          </cell>
          <cell r="V45">
            <v>23</v>
          </cell>
          <cell r="W45">
            <v>11.5</v>
          </cell>
          <cell r="X45">
            <v>447</v>
          </cell>
          <cell r="Y45">
            <v>64542</v>
          </cell>
          <cell r="Z45">
            <v>28850274</v>
          </cell>
          <cell r="AB45">
            <v>434.5</v>
          </cell>
          <cell r="AC45">
            <v>446</v>
          </cell>
          <cell r="AD45">
            <v>54631</v>
          </cell>
          <cell r="AE45">
            <v>24365426</v>
          </cell>
          <cell r="AG45">
            <v>447</v>
          </cell>
          <cell r="AH45">
            <v>64542</v>
          </cell>
          <cell r="AI45">
            <v>28850274</v>
          </cell>
          <cell r="AJ45">
            <v>0</v>
          </cell>
          <cell r="AK45">
            <v>0</v>
          </cell>
          <cell r="AL45">
            <v>0</v>
          </cell>
          <cell r="AN45">
            <v>435.5</v>
          </cell>
        </row>
        <row r="46">
          <cell r="B46" t="str">
            <v>320</v>
          </cell>
          <cell r="C46" t="str">
            <v>Durham County</v>
          </cell>
          <cell r="D46">
            <v>2682</v>
          </cell>
          <cell r="E46">
            <v>2458</v>
          </cell>
          <cell r="F46">
            <v>4858</v>
          </cell>
          <cell r="G46">
            <v>7387</v>
          </cell>
          <cell r="H46">
            <v>4680</v>
          </cell>
          <cell r="I46">
            <v>2884</v>
          </cell>
          <cell r="J46">
            <v>7542</v>
          </cell>
          <cell r="K46">
            <v>32491</v>
          </cell>
          <cell r="M46">
            <v>149</v>
          </cell>
          <cell r="N46">
            <v>153.5</v>
          </cell>
          <cell r="O46">
            <v>286</v>
          </cell>
          <cell r="P46">
            <v>308</v>
          </cell>
          <cell r="Q46">
            <v>203.5</v>
          </cell>
          <cell r="R46">
            <v>109</v>
          </cell>
          <cell r="S46">
            <v>260</v>
          </cell>
          <cell r="T46">
            <v>1</v>
          </cell>
          <cell r="U46">
            <v>14928</v>
          </cell>
          <cell r="V46">
            <v>78</v>
          </cell>
          <cell r="W46">
            <v>39</v>
          </cell>
          <cell r="X46">
            <v>1509</v>
          </cell>
          <cell r="Y46">
            <v>69116</v>
          </cell>
          <cell r="Z46">
            <v>104296044</v>
          </cell>
          <cell r="AB46">
            <v>1469</v>
          </cell>
          <cell r="AC46">
            <v>1584</v>
          </cell>
          <cell r="AD46">
            <v>54407</v>
          </cell>
          <cell r="AE46">
            <v>86180688</v>
          </cell>
          <cell r="AG46">
            <v>1509</v>
          </cell>
          <cell r="AH46">
            <v>69116</v>
          </cell>
          <cell r="AI46">
            <v>104296044</v>
          </cell>
          <cell r="AJ46">
            <v>0</v>
          </cell>
          <cell r="AK46">
            <v>0</v>
          </cell>
          <cell r="AL46">
            <v>0</v>
          </cell>
          <cell r="AN46">
            <v>1470</v>
          </cell>
        </row>
        <row r="47">
          <cell r="B47" t="str">
            <v>330</v>
          </cell>
          <cell r="C47" t="str">
            <v>Edgecombe County</v>
          </cell>
          <cell r="D47">
            <v>439</v>
          </cell>
          <cell r="E47">
            <v>456</v>
          </cell>
          <cell r="F47">
            <v>887</v>
          </cell>
          <cell r="G47">
            <v>1402</v>
          </cell>
          <cell r="H47">
            <v>843</v>
          </cell>
          <cell r="I47">
            <v>473</v>
          </cell>
          <cell r="J47">
            <v>1336</v>
          </cell>
          <cell r="K47">
            <v>5836</v>
          </cell>
          <cell r="M47">
            <v>24.5</v>
          </cell>
          <cell r="N47">
            <v>28.5</v>
          </cell>
          <cell r="O47">
            <v>52</v>
          </cell>
          <cell r="P47">
            <v>58.5</v>
          </cell>
          <cell r="Q47">
            <v>36.5</v>
          </cell>
          <cell r="R47">
            <v>18</v>
          </cell>
          <cell r="S47">
            <v>46</v>
          </cell>
          <cell r="T47">
            <v>1</v>
          </cell>
          <cell r="U47">
            <v>2726</v>
          </cell>
          <cell r="V47">
            <v>14.5</v>
          </cell>
          <cell r="W47">
            <v>7.5</v>
          </cell>
          <cell r="X47">
            <v>272.5</v>
          </cell>
          <cell r="Y47">
            <v>65742</v>
          </cell>
          <cell r="Z47">
            <v>17914695</v>
          </cell>
          <cell r="AB47">
            <v>264</v>
          </cell>
          <cell r="AC47">
            <v>339.5</v>
          </cell>
          <cell r="AD47">
            <v>54561</v>
          </cell>
          <cell r="AE47">
            <v>18523460</v>
          </cell>
          <cell r="AG47">
            <v>272.5</v>
          </cell>
          <cell r="AH47">
            <v>65742</v>
          </cell>
          <cell r="AI47">
            <v>17914695</v>
          </cell>
          <cell r="AJ47">
            <v>0</v>
          </cell>
          <cell r="AK47">
            <v>0</v>
          </cell>
          <cell r="AL47">
            <v>0</v>
          </cell>
          <cell r="AN47">
            <v>265</v>
          </cell>
        </row>
        <row r="48">
          <cell r="B48" t="str">
            <v>340</v>
          </cell>
          <cell r="C48" t="str">
            <v>Forsyth County</v>
          </cell>
          <cell r="D48">
            <v>4117</v>
          </cell>
          <cell r="E48">
            <v>4035</v>
          </cell>
          <cell r="F48">
            <v>8123</v>
          </cell>
          <cell r="G48">
            <v>12804</v>
          </cell>
          <cell r="H48">
            <v>8468</v>
          </cell>
          <cell r="I48">
            <v>4522</v>
          </cell>
          <cell r="J48">
            <v>12105</v>
          </cell>
          <cell r="K48">
            <v>54174</v>
          </cell>
          <cell r="M48">
            <v>228.5</v>
          </cell>
          <cell r="N48">
            <v>252</v>
          </cell>
          <cell r="O48">
            <v>478</v>
          </cell>
          <cell r="P48">
            <v>533.5</v>
          </cell>
          <cell r="Q48">
            <v>368</v>
          </cell>
          <cell r="R48">
            <v>170.5</v>
          </cell>
          <cell r="S48">
            <v>417.5</v>
          </cell>
          <cell r="T48">
            <v>1</v>
          </cell>
          <cell r="U48">
            <v>24677</v>
          </cell>
          <cell r="V48">
            <v>129</v>
          </cell>
          <cell r="W48">
            <v>64.5</v>
          </cell>
          <cell r="X48">
            <v>2513.5</v>
          </cell>
          <cell r="Y48">
            <v>68900</v>
          </cell>
          <cell r="Z48">
            <v>173180150</v>
          </cell>
          <cell r="AB48">
            <v>2448</v>
          </cell>
          <cell r="AC48">
            <v>2540</v>
          </cell>
          <cell r="AD48">
            <v>58302</v>
          </cell>
          <cell r="AE48">
            <v>148087080</v>
          </cell>
          <cell r="AG48">
            <v>2513.5</v>
          </cell>
          <cell r="AH48">
            <v>68900</v>
          </cell>
          <cell r="AI48">
            <v>173180150</v>
          </cell>
          <cell r="AJ48">
            <v>0</v>
          </cell>
          <cell r="AK48">
            <v>0</v>
          </cell>
          <cell r="AL48">
            <v>0</v>
          </cell>
          <cell r="AN48">
            <v>2449</v>
          </cell>
        </row>
        <row r="49">
          <cell r="B49" t="str">
            <v>350</v>
          </cell>
          <cell r="C49" t="str">
            <v>Franklin County</v>
          </cell>
          <cell r="D49">
            <v>552</v>
          </cell>
          <cell r="E49">
            <v>566</v>
          </cell>
          <cell r="F49">
            <v>1104</v>
          </cell>
          <cell r="G49">
            <v>1940</v>
          </cell>
          <cell r="H49">
            <v>1304</v>
          </cell>
          <cell r="I49">
            <v>710</v>
          </cell>
          <cell r="J49">
            <v>2002</v>
          </cell>
          <cell r="K49">
            <v>8178</v>
          </cell>
          <cell r="M49">
            <v>30.5</v>
          </cell>
          <cell r="N49">
            <v>35.5</v>
          </cell>
          <cell r="O49">
            <v>65</v>
          </cell>
          <cell r="P49">
            <v>81</v>
          </cell>
          <cell r="Q49">
            <v>56.5</v>
          </cell>
          <cell r="R49">
            <v>27</v>
          </cell>
          <cell r="S49">
            <v>69</v>
          </cell>
          <cell r="T49">
            <v>1</v>
          </cell>
          <cell r="U49">
            <v>3510</v>
          </cell>
          <cell r="V49">
            <v>18.5</v>
          </cell>
          <cell r="W49">
            <v>9.5</v>
          </cell>
          <cell r="X49">
            <v>375</v>
          </cell>
          <cell r="Y49">
            <v>66027</v>
          </cell>
          <cell r="Z49">
            <v>24760125</v>
          </cell>
          <cell r="AB49">
            <v>364.5</v>
          </cell>
          <cell r="AC49">
            <v>413.5</v>
          </cell>
          <cell r="AD49">
            <v>53562</v>
          </cell>
          <cell r="AE49">
            <v>22147887</v>
          </cell>
          <cell r="AG49">
            <v>375</v>
          </cell>
          <cell r="AH49">
            <v>66027</v>
          </cell>
          <cell r="AI49">
            <v>24760125</v>
          </cell>
          <cell r="AJ49">
            <v>0</v>
          </cell>
          <cell r="AK49">
            <v>0</v>
          </cell>
          <cell r="AL49">
            <v>0</v>
          </cell>
          <cell r="AN49">
            <v>365.5</v>
          </cell>
        </row>
        <row r="50">
          <cell r="B50" t="str">
            <v>360</v>
          </cell>
          <cell r="C50" t="str">
            <v>Gaston County</v>
          </cell>
          <cell r="D50">
            <v>2230</v>
          </cell>
          <cell r="E50">
            <v>2364</v>
          </cell>
          <cell r="F50">
            <v>4750</v>
          </cell>
          <cell r="G50">
            <v>7363</v>
          </cell>
          <cell r="H50">
            <v>4852</v>
          </cell>
          <cell r="I50">
            <v>2563</v>
          </cell>
          <cell r="J50">
            <v>7031</v>
          </cell>
          <cell r="K50">
            <v>31153</v>
          </cell>
          <cell r="M50">
            <v>124</v>
          </cell>
          <cell r="N50">
            <v>148</v>
          </cell>
          <cell r="O50">
            <v>279.5</v>
          </cell>
          <cell r="P50">
            <v>307</v>
          </cell>
          <cell r="Q50">
            <v>211</v>
          </cell>
          <cell r="R50">
            <v>96.5</v>
          </cell>
          <cell r="S50">
            <v>242.5</v>
          </cell>
          <cell r="T50">
            <v>1</v>
          </cell>
          <cell r="U50">
            <v>14234</v>
          </cell>
          <cell r="V50">
            <v>74.5</v>
          </cell>
          <cell r="W50">
            <v>37.5</v>
          </cell>
          <cell r="X50">
            <v>1447</v>
          </cell>
          <cell r="Y50">
            <v>66593</v>
          </cell>
          <cell r="Z50">
            <v>96360071</v>
          </cell>
          <cell r="AB50">
            <v>1408.5</v>
          </cell>
          <cell r="AC50">
            <v>1470.5</v>
          </cell>
          <cell r="AD50">
            <v>54044</v>
          </cell>
          <cell r="AE50">
            <v>79471702</v>
          </cell>
          <cell r="AG50">
            <v>1447</v>
          </cell>
          <cell r="AH50">
            <v>66593</v>
          </cell>
          <cell r="AI50">
            <v>96360071</v>
          </cell>
          <cell r="AJ50">
            <v>0</v>
          </cell>
          <cell r="AK50">
            <v>0</v>
          </cell>
          <cell r="AL50">
            <v>0</v>
          </cell>
          <cell r="AN50">
            <v>1409.5</v>
          </cell>
        </row>
        <row r="51">
          <cell r="B51" t="str">
            <v>370</v>
          </cell>
          <cell r="C51" t="str">
            <v>Gates County</v>
          </cell>
          <cell r="D51">
            <v>139</v>
          </cell>
          <cell r="E51">
            <v>135</v>
          </cell>
          <cell r="F51">
            <v>268</v>
          </cell>
          <cell r="G51">
            <v>383</v>
          </cell>
          <cell r="H51">
            <v>284</v>
          </cell>
          <cell r="I51">
            <v>145</v>
          </cell>
          <cell r="J51">
            <v>352</v>
          </cell>
          <cell r="K51">
            <v>1706</v>
          </cell>
          <cell r="M51">
            <v>7.5</v>
          </cell>
          <cell r="N51">
            <v>8.5</v>
          </cell>
          <cell r="O51">
            <v>16</v>
          </cell>
          <cell r="P51">
            <v>16</v>
          </cell>
          <cell r="Q51">
            <v>12.5</v>
          </cell>
          <cell r="R51">
            <v>5.5</v>
          </cell>
          <cell r="S51">
            <v>12</v>
          </cell>
          <cell r="T51">
            <v>1</v>
          </cell>
          <cell r="U51">
            <v>795</v>
          </cell>
          <cell r="V51">
            <v>4</v>
          </cell>
          <cell r="W51">
            <v>2</v>
          </cell>
          <cell r="X51">
            <v>81</v>
          </cell>
          <cell r="Y51">
            <v>70053</v>
          </cell>
          <cell r="Z51">
            <v>5674293</v>
          </cell>
          <cell r="AB51">
            <v>78</v>
          </cell>
          <cell r="AC51">
            <v>85</v>
          </cell>
          <cell r="AD51">
            <v>59359</v>
          </cell>
          <cell r="AE51">
            <v>5045515</v>
          </cell>
          <cell r="AG51">
            <v>81</v>
          </cell>
          <cell r="AH51">
            <v>70053</v>
          </cell>
          <cell r="AI51">
            <v>5674293</v>
          </cell>
          <cell r="AJ51">
            <v>0</v>
          </cell>
          <cell r="AK51">
            <v>0</v>
          </cell>
          <cell r="AL51">
            <v>0</v>
          </cell>
          <cell r="AN51">
            <v>79</v>
          </cell>
        </row>
        <row r="52">
          <cell r="B52" t="str">
            <v>380</v>
          </cell>
          <cell r="C52" t="str">
            <v>Graham County</v>
          </cell>
          <cell r="D52">
            <v>86</v>
          </cell>
          <cell r="E52">
            <v>81</v>
          </cell>
          <cell r="F52">
            <v>168</v>
          </cell>
          <cell r="G52">
            <v>233</v>
          </cell>
          <cell r="H52">
            <v>188</v>
          </cell>
          <cell r="I52">
            <v>102</v>
          </cell>
          <cell r="J52">
            <v>263</v>
          </cell>
          <cell r="K52">
            <v>1121</v>
          </cell>
          <cell r="M52">
            <v>5</v>
          </cell>
          <cell r="N52">
            <v>5</v>
          </cell>
          <cell r="O52">
            <v>10</v>
          </cell>
          <cell r="P52">
            <v>9.5</v>
          </cell>
          <cell r="Q52">
            <v>8</v>
          </cell>
          <cell r="R52">
            <v>4</v>
          </cell>
          <cell r="S52">
            <v>9</v>
          </cell>
          <cell r="T52">
            <v>1</v>
          </cell>
          <cell r="U52">
            <v>485</v>
          </cell>
          <cell r="V52">
            <v>2.5</v>
          </cell>
          <cell r="W52">
            <v>1.5</v>
          </cell>
          <cell r="X52">
            <v>53</v>
          </cell>
          <cell r="Y52">
            <v>68480</v>
          </cell>
          <cell r="Z52">
            <v>3629440</v>
          </cell>
          <cell r="AB52">
            <v>50.5</v>
          </cell>
          <cell r="AC52">
            <v>59.5</v>
          </cell>
          <cell r="AD52">
            <v>57320</v>
          </cell>
          <cell r="AE52">
            <v>3410540</v>
          </cell>
          <cell r="AG52">
            <v>53</v>
          </cell>
          <cell r="AH52">
            <v>68480</v>
          </cell>
          <cell r="AI52">
            <v>3629440</v>
          </cell>
          <cell r="AJ52">
            <v>0</v>
          </cell>
          <cell r="AK52">
            <v>0</v>
          </cell>
          <cell r="AL52">
            <v>0</v>
          </cell>
          <cell r="AN52">
            <v>51.5</v>
          </cell>
        </row>
        <row r="53">
          <cell r="B53" t="str">
            <v>390</v>
          </cell>
          <cell r="C53" t="str">
            <v>Granville County</v>
          </cell>
          <cell r="D53">
            <v>515</v>
          </cell>
          <cell r="E53">
            <v>513</v>
          </cell>
          <cell r="F53">
            <v>1081</v>
          </cell>
          <cell r="G53">
            <v>1736</v>
          </cell>
          <cell r="H53">
            <v>1156</v>
          </cell>
          <cell r="I53">
            <v>614</v>
          </cell>
          <cell r="J53">
            <v>1766</v>
          </cell>
          <cell r="K53">
            <v>7381</v>
          </cell>
          <cell r="M53">
            <v>28.5</v>
          </cell>
          <cell r="N53">
            <v>32</v>
          </cell>
          <cell r="O53">
            <v>63.5</v>
          </cell>
          <cell r="P53">
            <v>72.5</v>
          </cell>
          <cell r="Q53">
            <v>50.5</v>
          </cell>
          <cell r="R53">
            <v>23</v>
          </cell>
          <cell r="S53">
            <v>61</v>
          </cell>
          <cell r="T53">
            <v>1</v>
          </cell>
          <cell r="U53">
            <v>3247</v>
          </cell>
          <cell r="V53">
            <v>17</v>
          </cell>
          <cell r="W53">
            <v>8.5</v>
          </cell>
          <cell r="X53">
            <v>340.5</v>
          </cell>
          <cell r="Y53">
            <v>65991</v>
          </cell>
          <cell r="Z53">
            <v>22469936</v>
          </cell>
          <cell r="AB53">
            <v>331</v>
          </cell>
          <cell r="AC53">
            <v>407.5</v>
          </cell>
          <cell r="AD53">
            <v>55162</v>
          </cell>
          <cell r="AE53">
            <v>22478515</v>
          </cell>
          <cell r="AG53">
            <v>340.5</v>
          </cell>
          <cell r="AH53">
            <v>65991</v>
          </cell>
          <cell r="AI53">
            <v>22469936</v>
          </cell>
          <cell r="AJ53">
            <v>0</v>
          </cell>
          <cell r="AK53">
            <v>0</v>
          </cell>
          <cell r="AL53">
            <v>0</v>
          </cell>
          <cell r="AN53">
            <v>332</v>
          </cell>
        </row>
        <row r="54">
          <cell r="B54" t="str">
            <v>400</v>
          </cell>
          <cell r="C54" t="str">
            <v>Greene County</v>
          </cell>
          <cell r="D54">
            <v>202</v>
          </cell>
          <cell r="E54">
            <v>196</v>
          </cell>
          <cell r="F54">
            <v>435</v>
          </cell>
          <cell r="G54">
            <v>730</v>
          </cell>
          <cell r="H54">
            <v>481</v>
          </cell>
          <cell r="I54">
            <v>253</v>
          </cell>
          <cell r="J54">
            <v>639</v>
          </cell>
          <cell r="K54">
            <v>2936</v>
          </cell>
          <cell r="M54">
            <v>11</v>
          </cell>
          <cell r="N54">
            <v>12.5</v>
          </cell>
          <cell r="O54">
            <v>25.5</v>
          </cell>
          <cell r="P54">
            <v>30.5</v>
          </cell>
          <cell r="Q54">
            <v>21</v>
          </cell>
          <cell r="R54">
            <v>9.5</v>
          </cell>
          <cell r="S54">
            <v>22</v>
          </cell>
          <cell r="T54">
            <v>1</v>
          </cell>
          <cell r="U54">
            <v>1304</v>
          </cell>
          <cell r="V54">
            <v>7</v>
          </cell>
          <cell r="W54">
            <v>3.5</v>
          </cell>
          <cell r="X54">
            <v>136.5</v>
          </cell>
          <cell r="Y54">
            <v>66584</v>
          </cell>
          <cell r="Z54">
            <v>9088716</v>
          </cell>
          <cell r="AB54">
            <v>132</v>
          </cell>
          <cell r="AC54">
            <v>153.5</v>
          </cell>
          <cell r="AD54">
            <v>55106</v>
          </cell>
          <cell r="AE54">
            <v>8458771</v>
          </cell>
          <cell r="AG54">
            <v>136.5</v>
          </cell>
          <cell r="AH54">
            <v>66584</v>
          </cell>
          <cell r="AI54">
            <v>9088716</v>
          </cell>
          <cell r="AJ54">
            <v>0</v>
          </cell>
          <cell r="AK54">
            <v>0</v>
          </cell>
          <cell r="AL54">
            <v>0</v>
          </cell>
          <cell r="AN54">
            <v>133</v>
          </cell>
        </row>
        <row r="55">
          <cell r="B55" t="str">
            <v>410</v>
          </cell>
          <cell r="C55" t="str">
            <v>Guilford County</v>
          </cell>
          <cell r="D55">
            <v>5242</v>
          </cell>
          <cell r="E55">
            <v>5277</v>
          </cell>
          <cell r="F55">
            <v>10410</v>
          </cell>
          <cell r="G55">
            <v>16636</v>
          </cell>
          <cell r="H55">
            <v>11218</v>
          </cell>
          <cell r="I55">
            <v>6493</v>
          </cell>
          <cell r="J55">
            <v>16650</v>
          </cell>
          <cell r="K55">
            <v>71926</v>
          </cell>
          <cell r="M55">
            <v>291</v>
          </cell>
          <cell r="N55">
            <v>330</v>
          </cell>
          <cell r="O55">
            <v>612.5</v>
          </cell>
          <cell r="P55">
            <v>693</v>
          </cell>
          <cell r="Q55">
            <v>487.5</v>
          </cell>
          <cell r="R55">
            <v>245</v>
          </cell>
          <cell r="S55">
            <v>574</v>
          </cell>
          <cell r="T55">
            <v>1</v>
          </cell>
          <cell r="U55">
            <v>31880</v>
          </cell>
          <cell r="V55">
            <v>167</v>
          </cell>
          <cell r="W55">
            <v>83.5</v>
          </cell>
          <cell r="X55">
            <v>3317.5</v>
          </cell>
          <cell r="Y55">
            <v>68599</v>
          </cell>
          <cell r="Z55">
            <v>227577183</v>
          </cell>
          <cell r="AB55">
            <v>3233</v>
          </cell>
          <cell r="AC55">
            <v>3440</v>
          </cell>
          <cell r="AD55">
            <v>55807</v>
          </cell>
          <cell r="AE55">
            <v>191976080</v>
          </cell>
          <cell r="AG55">
            <v>3317.5</v>
          </cell>
          <cell r="AH55">
            <v>68599</v>
          </cell>
          <cell r="AI55">
            <v>227577183</v>
          </cell>
          <cell r="AJ55">
            <v>0</v>
          </cell>
          <cell r="AK55">
            <v>0</v>
          </cell>
          <cell r="AL55">
            <v>0</v>
          </cell>
          <cell r="AN55">
            <v>3234</v>
          </cell>
        </row>
        <row r="56">
          <cell r="B56" t="str">
            <v>420</v>
          </cell>
          <cell r="C56" t="str">
            <v>Halifax County</v>
          </cell>
          <cell r="D56">
            <v>182</v>
          </cell>
          <cell r="E56">
            <v>194</v>
          </cell>
          <cell r="F56">
            <v>410</v>
          </cell>
          <cell r="G56">
            <v>627</v>
          </cell>
          <cell r="H56">
            <v>362</v>
          </cell>
          <cell r="I56">
            <v>173</v>
          </cell>
          <cell r="J56">
            <v>410</v>
          </cell>
          <cell r="K56">
            <v>2358</v>
          </cell>
          <cell r="M56">
            <v>10</v>
          </cell>
          <cell r="N56">
            <v>12</v>
          </cell>
          <cell r="O56">
            <v>24</v>
          </cell>
          <cell r="P56">
            <v>26</v>
          </cell>
          <cell r="Q56">
            <v>15.5</v>
          </cell>
          <cell r="R56">
            <v>6.5</v>
          </cell>
          <cell r="S56">
            <v>14</v>
          </cell>
          <cell r="T56">
            <v>0.61</v>
          </cell>
          <cell r="U56">
            <v>1226</v>
          </cell>
          <cell r="V56">
            <v>6.5</v>
          </cell>
          <cell r="W56">
            <v>3.5</v>
          </cell>
          <cell r="X56">
            <v>112.11</v>
          </cell>
          <cell r="Y56">
            <v>68317</v>
          </cell>
          <cell r="Z56">
            <v>7659019</v>
          </cell>
          <cell r="AB56">
            <v>108</v>
          </cell>
          <cell r="AC56">
            <v>176.61</v>
          </cell>
          <cell r="AD56">
            <v>53932</v>
          </cell>
          <cell r="AE56">
            <v>9524931</v>
          </cell>
          <cell r="AG56">
            <v>112.11</v>
          </cell>
          <cell r="AH56">
            <v>68317</v>
          </cell>
          <cell r="AI56">
            <v>7659019</v>
          </cell>
          <cell r="AJ56">
            <v>0</v>
          </cell>
          <cell r="AK56">
            <v>0</v>
          </cell>
          <cell r="AL56">
            <v>0</v>
          </cell>
          <cell r="AN56">
            <v>108.61</v>
          </cell>
        </row>
        <row r="57">
          <cell r="B57" t="str">
            <v>421</v>
          </cell>
          <cell r="C57" t="str">
            <v>Roanoke Rapids City</v>
          </cell>
          <cell r="D57">
            <v>172</v>
          </cell>
          <cell r="E57">
            <v>193</v>
          </cell>
          <cell r="F57">
            <v>393</v>
          </cell>
          <cell r="G57">
            <v>694</v>
          </cell>
          <cell r="H57">
            <v>419</v>
          </cell>
          <cell r="I57">
            <v>205</v>
          </cell>
          <cell r="J57">
            <v>738</v>
          </cell>
          <cell r="K57">
            <v>2814</v>
          </cell>
          <cell r="M57">
            <v>10</v>
          </cell>
          <cell r="N57">
            <v>13</v>
          </cell>
          <cell r="O57">
            <v>24</v>
          </cell>
          <cell r="P57">
            <v>29</v>
          </cell>
          <cell r="Q57">
            <v>19</v>
          </cell>
          <cell r="R57">
            <v>8</v>
          </cell>
          <cell r="S57">
            <v>26</v>
          </cell>
          <cell r="T57">
            <v>0.28000000000000003</v>
          </cell>
          <cell r="U57">
            <v>1204</v>
          </cell>
          <cell r="V57">
            <v>7</v>
          </cell>
          <cell r="W57">
            <v>3.5</v>
          </cell>
          <cell r="X57">
            <v>132.78</v>
          </cell>
          <cell r="Y57">
            <v>69137</v>
          </cell>
          <cell r="Z57">
            <v>9180011</v>
          </cell>
          <cell r="AB57">
            <v>129</v>
          </cell>
          <cell r="AC57">
            <v>148.28</v>
          </cell>
          <cell r="AD57">
            <v>58410</v>
          </cell>
          <cell r="AE57">
            <v>8661035</v>
          </cell>
          <cell r="AG57">
            <v>132.78</v>
          </cell>
          <cell r="AH57">
            <v>69137</v>
          </cell>
          <cell r="AI57">
            <v>9180011</v>
          </cell>
          <cell r="AJ57">
            <v>0</v>
          </cell>
          <cell r="AK57">
            <v>0</v>
          </cell>
          <cell r="AL57">
            <v>0</v>
          </cell>
          <cell r="AN57">
            <v>129.28</v>
          </cell>
        </row>
        <row r="58">
          <cell r="B58" t="str">
            <v>422</v>
          </cell>
          <cell r="C58" t="str">
            <v>Weldon City</v>
          </cell>
          <cell r="D58">
            <v>40</v>
          </cell>
          <cell r="E58">
            <v>42</v>
          </cell>
          <cell r="F58">
            <v>117</v>
          </cell>
          <cell r="G58">
            <v>170</v>
          </cell>
          <cell r="H58">
            <v>100</v>
          </cell>
          <cell r="I58">
            <v>73</v>
          </cell>
          <cell r="J58">
            <v>263</v>
          </cell>
          <cell r="K58">
            <v>805</v>
          </cell>
          <cell r="M58">
            <v>3</v>
          </cell>
          <cell r="N58">
            <v>3</v>
          </cell>
          <cell r="O58">
            <v>7</v>
          </cell>
          <cell r="P58">
            <v>8</v>
          </cell>
          <cell r="Q58">
            <v>5</v>
          </cell>
          <cell r="R58">
            <v>3</v>
          </cell>
          <cell r="S58">
            <v>10</v>
          </cell>
          <cell r="T58">
            <v>0.11</v>
          </cell>
          <cell r="U58">
            <v>310</v>
          </cell>
          <cell r="V58">
            <v>2</v>
          </cell>
          <cell r="W58">
            <v>1</v>
          </cell>
          <cell r="X58">
            <v>40.11</v>
          </cell>
          <cell r="Y58">
            <v>61596</v>
          </cell>
          <cell r="Z58">
            <v>2470616</v>
          </cell>
          <cell r="AB58">
            <v>39</v>
          </cell>
          <cell r="AC58">
            <v>49.11</v>
          </cell>
          <cell r="AD58">
            <v>52995</v>
          </cell>
          <cell r="AE58">
            <v>2602584</v>
          </cell>
          <cell r="AG58">
            <v>40.11</v>
          </cell>
          <cell r="AH58">
            <v>61596</v>
          </cell>
          <cell r="AI58">
            <v>2470616</v>
          </cell>
          <cell r="AJ58">
            <v>0</v>
          </cell>
          <cell r="AK58">
            <v>0</v>
          </cell>
          <cell r="AL58">
            <v>0</v>
          </cell>
          <cell r="AN58">
            <v>39.11</v>
          </cell>
        </row>
        <row r="59">
          <cell r="B59" t="str">
            <v>430</v>
          </cell>
          <cell r="C59" t="str">
            <v>Harnett County</v>
          </cell>
          <cell r="D59">
            <v>1846</v>
          </cell>
          <cell r="E59">
            <v>1621</v>
          </cell>
          <cell r="F59">
            <v>3151</v>
          </cell>
          <cell r="G59">
            <v>4904</v>
          </cell>
          <cell r="H59">
            <v>3161</v>
          </cell>
          <cell r="I59">
            <v>1656</v>
          </cell>
          <cell r="J59">
            <v>4184</v>
          </cell>
          <cell r="K59">
            <v>20523</v>
          </cell>
          <cell r="M59">
            <v>102.5</v>
          </cell>
          <cell r="N59">
            <v>101.5</v>
          </cell>
          <cell r="O59">
            <v>185.5</v>
          </cell>
          <cell r="P59">
            <v>204.5</v>
          </cell>
          <cell r="Q59">
            <v>137.5</v>
          </cell>
          <cell r="R59">
            <v>62.5</v>
          </cell>
          <cell r="S59">
            <v>144.5</v>
          </cell>
          <cell r="T59">
            <v>1</v>
          </cell>
          <cell r="U59">
            <v>9844</v>
          </cell>
          <cell r="V59">
            <v>51.5</v>
          </cell>
          <cell r="W59">
            <v>26</v>
          </cell>
          <cell r="X59">
            <v>965.5</v>
          </cell>
          <cell r="Y59">
            <v>64339</v>
          </cell>
          <cell r="Z59">
            <v>62119305</v>
          </cell>
          <cell r="AB59">
            <v>938.5</v>
          </cell>
          <cell r="AC59">
            <v>947.5</v>
          </cell>
          <cell r="AD59">
            <v>54724</v>
          </cell>
          <cell r="AE59">
            <v>51850990</v>
          </cell>
          <cell r="AG59">
            <v>965.5</v>
          </cell>
          <cell r="AH59">
            <v>64339</v>
          </cell>
          <cell r="AI59">
            <v>62119305</v>
          </cell>
          <cell r="AJ59">
            <v>0</v>
          </cell>
          <cell r="AK59">
            <v>0</v>
          </cell>
          <cell r="AL59">
            <v>0</v>
          </cell>
          <cell r="AN59">
            <v>939.5</v>
          </cell>
        </row>
        <row r="60">
          <cell r="B60" t="str">
            <v>440</v>
          </cell>
          <cell r="C60" t="str">
            <v>Haywood County</v>
          </cell>
          <cell r="D60">
            <v>547</v>
          </cell>
          <cell r="E60">
            <v>527</v>
          </cell>
          <cell r="F60">
            <v>1087</v>
          </cell>
          <cell r="G60">
            <v>1593</v>
          </cell>
          <cell r="H60">
            <v>1147</v>
          </cell>
          <cell r="I60">
            <v>586</v>
          </cell>
          <cell r="J60">
            <v>1663</v>
          </cell>
          <cell r="K60">
            <v>7150</v>
          </cell>
          <cell r="M60">
            <v>30.5</v>
          </cell>
          <cell r="N60">
            <v>33</v>
          </cell>
          <cell r="O60">
            <v>64</v>
          </cell>
          <cell r="P60">
            <v>66.5</v>
          </cell>
          <cell r="Q60">
            <v>50</v>
          </cell>
          <cell r="R60">
            <v>22</v>
          </cell>
          <cell r="S60">
            <v>57.5</v>
          </cell>
          <cell r="T60">
            <v>1</v>
          </cell>
          <cell r="U60">
            <v>3206</v>
          </cell>
          <cell r="V60">
            <v>17</v>
          </cell>
          <cell r="W60">
            <v>8.5</v>
          </cell>
          <cell r="X60">
            <v>333</v>
          </cell>
          <cell r="Y60">
            <v>67763</v>
          </cell>
          <cell r="Z60">
            <v>22565079</v>
          </cell>
          <cell r="AB60">
            <v>323.5</v>
          </cell>
          <cell r="AC60">
            <v>363.5</v>
          </cell>
          <cell r="AD60">
            <v>57111</v>
          </cell>
          <cell r="AE60">
            <v>20759849</v>
          </cell>
          <cell r="AG60">
            <v>333</v>
          </cell>
          <cell r="AH60">
            <v>67763</v>
          </cell>
          <cell r="AI60">
            <v>22565079</v>
          </cell>
          <cell r="AJ60">
            <v>0</v>
          </cell>
          <cell r="AK60">
            <v>0</v>
          </cell>
          <cell r="AL60">
            <v>0</v>
          </cell>
          <cell r="AN60">
            <v>324.5</v>
          </cell>
        </row>
        <row r="61">
          <cell r="B61" t="str">
            <v>450</v>
          </cell>
          <cell r="C61" t="str">
            <v>Henderson County</v>
          </cell>
          <cell r="D61">
            <v>913</v>
          </cell>
          <cell r="E61">
            <v>1002</v>
          </cell>
          <cell r="F61">
            <v>1970</v>
          </cell>
          <cell r="G61">
            <v>3202</v>
          </cell>
          <cell r="H61">
            <v>2063</v>
          </cell>
          <cell r="I61">
            <v>1076</v>
          </cell>
          <cell r="J61">
            <v>3150</v>
          </cell>
          <cell r="K61">
            <v>13376</v>
          </cell>
          <cell r="M61">
            <v>50.5</v>
          </cell>
          <cell r="N61">
            <v>62.5</v>
          </cell>
          <cell r="O61">
            <v>116</v>
          </cell>
          <cell r="P61">
            <v>133.5</v>
          </cell>
          <cell r="Q61">
            <v>89.5</v>
          </cell>
          <cell r="R61">
            <v>40.5</v>
          </cell>
          <cell r="S61">
            <v>108.5</v>
          </cell>
          <cell r="T61">
            <v>1</v>
          </cell>
          <cell r="U61">
            <v>6016</v>
          </cell>
          <cell r="V61">
            <v>31.5</v>
          </cell>
          <cell r="W61">
            <v>16</v>
          </cell>
          <cell r="X61">
            <v>618</v>
          </cell>
          <cell r="Y61">
            <v>68830</v>
          </cell>
          <cell r="Z61">
            <v>42536940</v>
          </cell>
          <cell r="AB61">
            <v>601</v>
          </cell>
          <cell r="AC61">
            <v>645</v>
          </cell>
          <cell r="AD61">
            <v>58697</v>
          </cell>
          <cell r="AE61">
            <v>37859565</v>
          </cell>
          <cell r="AG61">
            <v>618</v>
          </cell>
          <cell r="AH61">
            <v>68830</v>
          </cell>
          <cell r="AI61">
            <v>42536940</v>
          </cell>
          <cell r="AJ61">
            <v>0</v>
          </cell>
          <cell r="AK61">
            <v>0</v>
          </cell>
          <cell r="AL61">
            <v>0</v>
          </cell>
          <cell r="AN61">
            <v>602</v>
          </cell>
        </row>
        <row r="62">
          <cell r="B62" t="str">
            <v>460</v>
          </cell>
          <cell r="C62" t="str">
            <v>Hertford County</v>
          </cell>
          <cell r="D62">
            <v>203</v>
          </cell>
          <cell r="E62">
            <v>187</v>
          </cell>
          <cell r="F62">
            <v>398</v>
          </cell>
          <cell r="G62">
            <v>652</v>
          </cell>
          <cell r="H62">
            <v>443</v>
          </cell>
          <cell r="I62">
            <v>268</v>
          </cell>
          <cell r="J62">
            <v>588</v>
          </cell>
          <cell r="K62">
            <v>2739</v>
          </cell>
          <cell r="M62">
            <v>11.5</v>
          </cell>
          <cell r="N62">
            <v>11.5</v>
          </cell>
          <cell r="O62">
            <v>23.5</v>
          </cell>
          <cell r="P62">
            <v>27</v>
          </cell>
          <cell r="Q62">
            <v>19.5</v>
          </cell>
          <cell r="R62">
            <v>10</v>
          </cell>
          <cell r="S62">
            <v>20.5</v>
          </cell>
          <cell r="T62">
            <v>1</v>
          </cell>
          <cell r="U62">
            <v>1222</v>
          </cell>
          <cell r="V62">
            <v>6.5</v>
          </cell>
          <cell r="W62">
            <v>3.5</v>
          </cell>
          <cell r="X62">
            <v>128</v>
          </cell>
          <cell r="Y62">
            <v>68352</v>
          </cell>
          <cell r="Z62">
            <v>8749056</v>
          </cell>
          <cell r="AB62">
            <v>123.5</v>
          </cell>
          <cell r="AC62">
            <v>146</v>
          </cell>
          <cell r="AD62">
            <v>57027</v>
          </cell>
          <cell r="AE62">
            <v>8325942</v>
          </cell>
          <cell r="AG62">
            <v>128</v>
          </cell>
          <cell r="AH62">
            <v>68352</v>
          </cell>
          <cell r="AI62">
            <v>8749056</v>
          </cell>
          <cell r="AJ62">
            <v>0</v>
          </cell>
          <cell r="AK62">
            <v>0</v>
          </cell>
          <cell r="AL62">
            <v>0</v>
          </cell>
          <cell r="AN62">
            <v>124.5</v>
          </cell>
        </row>
        <row r="63">
          <cell r="B63" t="str">
            <v>470</v>
          </cell>
          <cell r="C63" t="str">
            <v>Hoke County</v>
          </cell>
          <cell r="D63">
            <v>757</v>
          </cell>
          <cell r="E63">
            <v>745</v>
          </cell>
          <cell r="F63">
            <v>1530</v>
          </cell>
          <cell r="G63">
            <v>2178</v>
          </cell>
          <cell r="H63">
            <v>1449</v>
          </cell>
          <cell r="I63">
            <v>760</v>
          </cell>
          <cell r="J63">
            <v>1645</v>
          </cell>
          <cell r="K63">
            <v>9064</v>
          </cell>
          <cell r="M63">
            <v>42</v>
          </cell>
          <cell r="N63">
            <v>46.5</v>
          </cell>
          <cell r="O63">
            <v>90</v>
          </cell>
          <cell r="P63">
            <v>91</v>
          </cell>
          <cell r="Q63">
            <v>63</v>
          </cell>
          <cell r="R63">
            <v>28.5</v>
          </cell>
          <cell r="S63">
            <v>56.5</v>
          </cell>
          <cell r="T63">
            <v>1</v>
          </cell>
          <cell r="U63">
            <v>4495</v>
          </cell>
          <cell r="V63">
            <v>23.5</v>
          </cell>
          <cell r="W63">
            <v>12</v>
          </cell>
          <cell r="X63">
            <v>430.5</v>
          </cell>
          <cell r="Y63">
            <v>62177</v>
          </cell>
          <cell r="Z63">
            <v>26767199</v>
          </cell>
          <cell r="AB63">
            <v>417.5</v>
          </cell>
          <cell r="AC63">
            <v>399</v>
          </cell>
          <cell r="AD63">
            <v>50271</v>
          </cell>
          <cell r="AE63">
            <v>20058129</v>
          </cell>
          <cell r="AG63">
            <v>430.5</v>
          </cell>
          <cell r="AH63">
            <v>62177</v>
          </cell>
          <cell r="AI63">
            <v>26767199</v>
          </cell>
          <cell r="AJ63">
            <v>0</v>
          </cell>
          <cell r="AK63">
            <v>0</v>
          </cell>
          <cell r="AL63">
            <v>0</v>
          </cell>
          <cell r="AN63">
            <v>418.5</v>
          </cell>
        </row>
        <row r="64">
          <cell r="B64" t="str">
            <v>480</v>
          </cell>
          <cell r="C64" t="str">
            <v>Hyde County</v>
          </cell>
          <cell r="D64">
            <v>47</v>
          </cell>
          <cell r="E64">
            <v>41</v>
          </cell>
          <cell r="F64">
            <v>83</v>
          </cell>
          <cell r="G64">
            <v>152</v>
          </cell>
          <cell r="H64">
            <v>110</v>
          </cell>
          <cell r="I64">
            <v>46</v>
          </cell>
          <cell r="J64">
            <v>112</v>
          </cell>
          <cell r="K64">
            <v>591</v>
          </cell>
          <cell r="M64">
            <v>2.5</v>
          </cell>
          <cell r="N64">
            <v>2.5</v>
          </cell>
          <cell r="O64">
            <v>5</v>
          </cell>
          <cell r="P64">
            <v>6.5</v>
          </cell>
          <cell r="Q64">
            <v>5</v>
          </cell>
          <cell r="R64">
            <v>1.5</v>
          </cell>
          <cell r="S64">
            <v>4</v>
          </cell>
          <cell r="T64">
            <v>1</v>
          </cell>
          <cell r="U64">
            <v>274</v>
          </cell>
          <cell r="V64">
            <v>1.5</v>
          </cell>
          <cell r="W64">
            <v>1</v>
          </cell>
          <cell r="X64">
            <v>29</v>
          </cell>
          <cell r="Y64">
            <v>67369</v>
          </cell>
          <cell r="Z64">
            <v>1953701</v>
          </cell>
          <cell r="AB64">
            <v>27</v>
          </cell>
          <cell r="AC64">
            <v>28</v>
          </cell>
          <cell r="AD64">
            <v>62813</v>
          </cell>
          <cell r="AE64">
            <v>1758764</v>
          </cell>
          <cell r="AG64">
            <v>29</v>
          </cell>
          <cell r="AH64">
            <v>67369</v>
          </cell>
          <cell r="AI64">
            <v>1953701</v>
          </cell>
          <cell r="AJ64">
            <v>0</v>
          </cell>
          <cell r="AK64">
            <v>0</v>
          </cell>
          <cell r="AL64">
            <v>0</v>
          </cell>
          <cell r="AN64">
            <v>28</v>
          </cell>
        </row>
        <row r="65">
          <cell r="B65" t="str">
            <v>490</v>
          </cell>
          <cell r="C65" t="str">
            <v>Iredell-Statesville</v>
          </cell>
          <cell r="D65">
            <v>1280</v>
          </cell>
          <cell r="E65">
            <v>1392</v>
          </cell>
          <cell r="F65">
            <v>2825</v>
          </cell>
          <cell r="G65">
            <v>4574</v>
          </cell>
          <cell r="H65">
            <v>3245</v>
          </cell>
          <cell r="I65">
            <v>1687</v>
          </cell>
          <cell r="J65">
            <v>5280</v>
          </cell>
          <cell r="K65">
            <v>20283</v>
          </cell>
          <cell r="M65">
            <v>71</v>
          </cell>
          <cell r="N65">
            <v>87</v>
          </cell>
          <cell r="O65">
            <v>166</v>
          </cell>
          <cell r="P65">
            <v>190.5</v>
          </cell>
          <cell r="Q65">
            <v>141</v>
          </cell>
          <cell r="R65">
            <v>63.5</v>
          </cell>
          <cell r="S65">
            <v>182</v>
          </cell>
          <cell r="T65">
            <v>0.8</v>
          </cell>
          <cell r="U65">
            <v>8469</v>
          </cell>
          <cell r="V65">
            <v>44.5</v>
          </cell>
          <cell r="W65">
            <v>22.5</v>
          </cell>
          <cell r="X65">
            <v>924.3</v>
          </cell>
          <cell r="Y65">
            <v>69374</v>
          </cell>
          <cell r="Z65">
            <v>64122388</v>
          </cell>
          <cell r="AB65">
            <v>901</v>
          </cell>
          <cell r="AC65">
            <v>1009.8</v>
          </cell>
          <cell r="AD65">
            <v>54492</v>
          </cell>
          <cell r="AE65">
            <v>55026022</v>
          </cell>
          <cell r="AG65">
            <v>924.3</v>
          </cell>
          <cell r="AH65">
            <v>69374</v>
          </cell>
          <cell r="AI65">
            <v>64122388</v>
          </cell>
          <cell r="AJ65">
            <v>0</v>
          </cell>
          <cell r="AK65">
            <v>0</v>
          </cell>
          <cell r="AL65">
            <v>0</v>
          </cell>
          <cell r="AN65">
            <v>901.8</v>
          </cell>
        </row>
        <row r="66">
          <cell r="B66" t="str">
            <v>491</v>
          </cell>
          <cell r="C66" t="str">
            <v>Mooresville City</v>
          </cell>
          <cell r="D66">
            <v>433</v>
          </cell>
          <cell r="E66">
            <v>412</v>
          </cell>
          <cell r="F66">
            <v>857</v>
          </cell>
          <cell r="G66">
            <v>1409</v>
          </cell>
          <cell r="H66">
            <v>983</v>
          </cell>
          <cell r="I66">
            <v>482</v>
          </cell>
          <cell r="J66">
            <v>1415</v>
          </cell>
          <cell r="K66">
            <v>5991</v>
          </cell>
          <cell r="M66">
            <v>24</v>
          </cell>
          <cell r="N66">
            <v>26</v>
          </cell>
          <cell r="O66">
            <v>50.5</v>
          </cell>
          <cell r="P66">
            <v>58.5</v>
          </cell>
          <cell r="Q66">
            <v>42.5</v>
          </cell>
          <cell r="R66">
            <v>18</v>
          </cell>
          <cell r="S66">
            <v>49</v>
          </cell>
          <cell r="T66">
            <v>0.2</v>
          </cell>
          <cell r="U66">
            <v>2593</v>
          </cell>
          <cell r="V66">
            <v>13.5</v>
          </cell>
          <cell r="W66">
            <v>7</v>
          </cell>
          <cell r="X66">
            <v>275.7</v>
          </cell>
          <cell r="Y66">
            <v>67444</v>
          </cell>
          <cell r="Z66">
            <v>18594311</v>
          </cell>
          <cell r="AB66">
            <v>268.5</v>
          </cell>
          <cell r="AC66">
            <v>271.2</v>
          </cell>
          <cell r="AD66">
            <v>55013</v>
          </cell>
          <cell r="AE66">
            <v>14919526</v>
          </cell>
          <cell r="AG66">
            <v>275.7</v>
          </cell>
          <cell r="AH66">
            <v>67444</v>
          </cell>
          <cell r="AI66">
            <v>18594311</v>
          </cell>
          <cell r="AJ66">
            <v>0</v>
          </cell>
          <cell r="AK66">
            <v>0</v>
          </cell>
          <cell r="AL66">
            <v>0</v>
          </cell>
          <cell r="AN66">
            <v>268.7</v>
          </cell>
        </row>
        <row r="67">
          <cell r="B67" t="str">
            <v>500</v>
          </cell>
          <cell r="C67" t="str">
            <v>Jackson County</v>
          </cell>
          <cell r="D67">
            <v>252</v>
          </cell>
          <cell r="E67">
            <v>262</v>
          </cell>
          <cell r="F67">
            <v>577</v>
          </cell>
          <cell r="G67">
            <v>858</v>
          </cell>
          <cell r="H67">
            <v>506</v>
          </cell>
          <cell r="I67">
            <v>272</v>
          </cell>
          <cell r="J67">
            <v>888</v>
          </cell>
          <cell r="K67">
            <v>3615</v>
          </cell>
          <cell r="M67">
            <v>14</v>
          </cell>
          <cell r="N67">
            <v>16.5</v>
          </cell>
          <cell r="O67">
            <v>34</v>
          </cell>
          <cell r="P67">
            <v>36</v>
          </cell>
          <cell r="Q67">
            <v>22</v>
          </cell>
          <cell r="R67">
            <v>10.5</v>
          </cell>
          <cell r="S67">
            <v>30.5</v>
          </cell>
          <cell r="T67">
            <v>1</v>
          </cell>
          <cell r="U67">
            <v>1656</v>
          </cell>
          <cell r="V67">
            <v>8.5</v>
          </cell>
          <cell r="W67">
            <v>4.5</v>
          </cell>
          <cell r="X67">
            <v>169</v>
          </cell>
          <cell r="Y67">
            <v>67420</v>
          </cell>
          <cell r="Z67">
            <v>11393980</v>
          </cell>
          <cell r="AB67">
            <v>163.5</v>
          </cell>
          <cell r="AC67">
            <v>173</v>
          </cell>
          <cell r="AD67">
            <v>56266</v>
          </cell>
          <cell r="AE67">
            <v>9734018</v>
          </cell>
          <cell r="AG67">
            <v>169</v>
          </cell>
          <cell r="AH67">
            <v>67420</v>
          </cell>
          <cell r="AI67">
            <v>11393980</v>
          </cell>
          <cell r="AJ67">
            <v>0</v>
          </cell>
          <cell r="AK67">
            <v>0</v>
          </cell>
          <cell r="AL67">
            <v>0</v>
          </cell>
          <cell r="AN67">
            <v>164.5</v>
          </cell>
        </row>
        <row r="68">
          <cell r="B68" t="str">
            <v>510</v>
          </cell>
          <cell r="C68" t="str">
            <v>Johnston County</v>
          </cell>
          <cell r="D68">
            <v>2631</v>
          </cell>
          <cell r="E68">
            <v>2613</v>
          </cell>
          <cell r="F68">
            <v>5422</v>
          </cell>
          <cell r="G68">
            <v>8690</v>
          </cell>
          <cell r="H68">
            <v>6131</v>
          </cell>
          <cell r="I68">
            <v>3121</v>
          </cell>
          <cell r="J68">
            <v>8709</v>
          </cell>
          <cell r="K68">
            <v>37317</v>
          </cell>
          <cell r="M68">
            <v>146</v>
          </cell>
          <cell r="N68">
            <v>163.5</v>
          </cell>
          <cell r="O68">
            <v>319</v>
          </cell>
          <cell r="P68">
            <v>362</v>
          </cell>
          <cell r="Q68">
            <v>266.5</v>
          </cell>
          <cell r="R68">
            <v>118</v>
          </cell>
          <cell r="S68">
            <v>300.5</v>
          </cell>
          <cell r="T68">
            <v>1</v>
          </cell>
          <cell r="U68">
            <v>16367</v>
          </cell>
          <cell r="V68">
            <v>85.5</v>
          </cell>
          <cell r="W68">
            <v>43</v>
          </cell>
          <cell r="X68">
            <v>1719.5</v>
          </cell>
          <cell r="Y68">
            <v>67133</v>
          </cell>
          <cell r="Z68">
            <v>115435194</v>
          </cell>
          <cell r="AB68">
            <v>1675.5</v>
          </cell>
          <cell r="AC68">
            <v>1588</v>
          </cell>
          <cell r="AD68">
            <v>54598</v>
          </cell>
          <cell r="AE68">
            <v>86701624</v>
          </cell>
          <cell r="AG68">
            <v>1719.5</v>
          </cell>
          <cell r="AH68">
            <v>67133</v>
          </cell>
          <cell r="AI68">
            <v>115435194</v>
          </cell>
          <cell r="AJ68">
            <v>0</v>
          </cell>
          <cell r="AK68">
            <v>0</v>
          </cell>
          <cell r="AL68">
            <v>0</v>
          </cell>
          <cell r="AN68">
            <v>1676.5</v>
          </cell>
        </row>
        <row r="69">
          <cell r="B69" t="str">
            <v>520</v>
          </cell>
          <cell r="C69" t="str">
            <v>Jones County</v>
          </cell>
          <cell r="D69">
            <v>91</v>
          </cell>
          <cell r="E69">
            <v>89</v>
          </cell>
          <cell r="F69">
            <v>158</v>
          </cell>
          <cell r="G69">
            <v>241</v>
          </cell>
          <cell r="H69">
            <v>146</v>
          </cell>
          <cell r="I69">
            <v>106</v>
          </cell>
          <cell r="J69">
            <v>238</v>
          </cell>
          <cell r="K69">
            <v>1069</v>
          </cell>
          <cell r="M69">
            <v>5</v>
          </cell>
          <cell r="N69">
            <v>5.5</v>
          </cell>
          <cell r="O69">
            <v>9.5</v>
          </cell>
          <cell r="P69">
            <v>10</v>
          </cell>
          <cell r="Q69">
            <v>6.5</v>
          </cell>
          <cell r="R69">
            <v>4</v>
          </cell>
          <cell r="S69">
            <v>8</v>
          </cell>
          <cell r="T69">
            <v>1</v>
          </cell>
          <cell r="U69">
            <v>503</v>
          </cell>
          <cell r="V69">
            <v>2.5</v>
          </cell>
          <cell r="W69">
            <v>1.5</v>
          </cell>
          <cell r="X69">
            <v>51</v>
          </cell>
          <cell r="Y69">
            <v>70045</v>
          </cell>
          <cell r="Z69">
            <v>3572295</v>
          </cell>
          <cell r="AB69">
            <v>48.5</v>
          </cell>
          <cell r="AC69">
            <v>55</v>
          </cell>
          <cell r="AD69">
            <v>60273</v>
          </cell>
          <cell r="AE69">
            <v>3315015</v>
          </cell>
          <cell r="AG69">
            <v>51</v>
          </cell>
          <cell r="AH69">
            <v>70045</v>
          </cell>
          <cell r="AI69">
            <v>3572295</v>
          </cell>
          <cell r="AJ69">
            <v>0</v>
          </cell>
          <cell r="AK69">
            <v>0</v>
          </cell>
          <cell r="AL69">
            <v>0</v>
          </cell>
          <cell r="AN69">
            <v>49.5</v>
          </cell>
        </row>
        <row r="70">
          <cell r="B70" t="str">
            <v>530</v>
          </cell>
          <cell r="C70" t="str">
            <v>Lee County</v>
          </cell>
          <cell r="D70">
            <v>757</v>
          </cell>
          <cell r="E70">
            <v>707</v>
          </cell>
          <cell r="F70">
            <v>1559</v>
          </cell>
          <cell r="G70">
            <v>2393</v>
          </cell>
          <cell r="H70">
            <v>1507</v>
          </cell>
          <cell r="I70">
            <v>771</v>
          </cell>
          <cell r="J70">
            <v>2174</v>
          </cell>
          <cell r="K70">
            <v>9868</v>
          </cell>
          <cell r="M70">
            <v>42</v>
          </cell>
          <cell r="N70">
            <v>44</v>
          </cell>
          <cell r="O70">
            <v>91.5</v>
          </cell>
          <cell r="P70">
            <v>99.5</v>
          </cell>
          <cell r="Q70">
            <v>65.5</v>
          </cell>
          <cell r="R70">
            <v>29</v>
          </cell>
          <cell r="S70">
            <v>75</v>
          </cell>
          <cell r="T70">
            <v>1</v>
          </cell>
          <cell r="U70">
            <v>4625</v>
          </cell>
          <cell r="V70">
            <v>24</v>
          </cell>
          <cell r="W70">
            <v>12</v>
          </cell>
          <cell r="X70">
            <v>459.5</v>
          </cell>
          <cell r="Y70">
            <v>64391</v>
          </cell>
          <cell r="Z70">
            <v>29587665</v>
          </cell>
          <cell r="AB70">
            <v>446.5</v>
          </cell>
          <cell r="AC70">
            <v>472.5</v>
          </cell>
          <cell r="AD70">
            <v>54434</v>
          </cell>
          <cell r="AE70">
            <v>25720065</v>
          </cell>
          <cell r="AG70">
            <v>459.5</v>
          </cell>
          <cell r="AH70">
            <v>64391</v>
          </cell>
          <cell r="AI70">
            <v>29587665</v>
          </cell>
          <cell r="AJ70">
            <v>0</v>
          </cell>
          <cell r="AK70">
            <v>0</v>
          </cell>
          <cell r="AL70">
            <v>0</v>
          </cell>
          <cell r="AN70">
            <v>447.5</v>
          </cell>
        </row>
        <row r="71">
          <cell r="B71" t="str">
            <v>540</v>
          </cell>
          <cell r="C71" t="str">
            <v>Lenoir County</v>
          </cell>
          <cell r="D71">
            <v>601</v>
          </cell>
          <cell r="E71">
            <v>672</v>
          </cell>
          <cell r="F71">
            <v>1310</v>
          </cell>
          <cell r="G71">
            <v>2061</v>
          </cell>
          <cell r="H71">
            <v>1368</v>
          </cell>
          <cell r="I71">
            <v>653</v>
          </cell>
          <cell r="J71">
            <v>1841</v>
          </cell>
          <cell r="K71">
            <v>8506</v>
          </cell>
          <cell r="M71">
            <v>33.5</v>
          </cell>
          <cell r="N71">
            <v>42</v>
          </cell>
          <cell r="O71">
            <v>77</v>
          </cell>
          <cell r="P71">
            <v>86</v>
          </cell>
          <cell r="Q71">
            <v>59.5</v>
          </cell>
          <cell r="R71">
            <v>24.5</v>
          </cell>
          <cell r="S71">
            <v>63.5</v>
          </cell>
          <cell r="T71">
            <v>1</v>
          </cell>
          <cell r="U71">
            <v>3970</v>
          </cell>
          <cell r="V71">
            <v>21</v>
          </cell>
          <cell r="W71">
            <v>10.5</v>
          </cell>
          <cell r="X71">
            <v>397.5</v>
          </cell>
          <cell r="Y71">
            <v>65630</v>
          </cell>
          <cell r="Z71">
            <v>26087925</v>
          </cell>
          <cell r="AB71">
            <v>386</v>
          </cell>
          <cell r="AC71">
            <v>431.5</v>
          </cell>
          <cell r="AD71">
            <v>56160</v>
          </cell>
          <cell r="AE71">
            <v>24233040</v>
          </cell>
          <cell r="AG71">
            <v>397.5</v>
          </cell>
          <cell r="AH71">
            <v>65630</v>
          </cell>
          <cell r="AI71">
            <v>26087925</v>
          </cell>
          <cell r="AJ71">
            <v>0</v>
          </cell>
          <cell r="AK71">
            <v>0</v>
          </cell>
          <cell r="AL71">
            <v>0</v>
          </cell>
          <cell r="AN71">
            <v>387</v>
          </cell>
        </row>
        <row r="72">
          <cell r="B72" t="str">
            <v>550</v>
          </cell>
          <cell r="C72" t="str">
            <v>Lincoln County</v>
          </cell>
          <cell r="D72">
            <v>843</v>
          </cell>
          <cell r="E72">
            <v>871</v>
          </cell>
          <cell r="F72">
            <v>1627</v>
          </cell>
          <cell r="G72">
            <v>2695</v>
          </cell>
          <cell r="H72">
            <v>1803</v>
          </cell>
          <cell r="I72">
            <v>920</v>
          </cell>
          <cell r="J72">
            <v>2684</v>
          </cell>
          <cell r="K72">
            <v>11443</v>
          </cell>
          <cell r="M72">
            <v>47</v>
          </cell>
          <cell r="N72">
            <v>54.5</v>
          </cell>
          <cell r="O72">
            <v>95.5</v>
          </cell>
          <cell r="P72">
            <v>112.5</v>
          </cell>
          <cell r="Q72">
            <v>78.5</v>
          </cell>
          <cell r="R72">
            <v>34.5</v>
          </cell>
          <cell r="S72">
            <v>92.5</v>
          </cell>
          <cell r="T72">
            <v>1</v>
          </cell>
          <cell r="U72">
            <v>5141</v>
          </cell>
          <cell r="V72">
            <v>27</v>
          </cell>
          <cell r="W72">
            <v>13.5</v>
          </cell>
          <cell r="X72">
            <v>529.5</v>
          </cell>
          <cell r="Y72">
            <v>69100</v>
          </cell>
          <cell r="Z72">
            <v>36588450</v>
          </cell>
          <cell r="AB72">
            <v>515</v>
          </cell>
          <cell r="AC72">
            <v>559</v>
          </cell>
          <cell r="AD72">
            <v>55398</v>
          </cell>
          <cell r="AE72">
            <v>30967482</v>
          </cell>
          <cell r="AG72">
            <v>529.5</v>
          </cell>
          <cell r="AH72">
            <v>69100</v>
          </cell>
          <cell r="AI72">
            <v>36588450</v>
          </cell>
          <cell r="AJ72">
            <v>0</v>
          </cell>
          <cell r="AK72">
            <v>0</v>
          </cell>
          <cell r="AL72">
            <v>0</v>
          </cell>
          <cell r="AN72">
            <v>516</v>
          </cell>
        </row>
        <row r="73">
          <cell r="B73" t="str">
            <v>560</v>
          </cell>
          <cell r="C73" t="str">
            <v>Macon County</v>
          </cell>
          <cell r="D73">
            <v>375</v>
          </cell>
          <cell r="E73">
            <v>381</v>
          </cell>
          <cell r="F73">
            <v>635</v>
          </cell>
          <cell r="G73">
            <v>1037</v>
          </cell>
          <cell r="H73">
            <v>732</v>
          </cell>
          <cell r="I73">
            <v>352</v>
          </cell>
          <cell r="J73">
            <v>954</v>
          </cell>
          <cell r="K73">
            <v>4466</v>
          </cell>
          <cell r="M73">
            <v>21</v>
          </cell>
          <cell r="N73">
            <v>24</v>
          </cell>
          <cell r="O73">
            <v>37.5</v>
          </cell>
          <cell r="P73">
            <v>43</v>
          </cell>
          <cell r="Q73">
            <v>32</v>
          </cell>
          <cell r="R73">
            <v>13.5</v>
          </cell>
          <cell r="S73">
            <v>33</v>
          </cell>
          <cell r="T73">
            <v>1</v>
          </cell>
          <cell r="U73">
            <v>2080</v>
          </cell>
          <cell r="V73">
            <v>11</v>
          </cell>
          <cell r="W73">
            <v>5.5</v>
          </cell>
          <cell r="X73">
            <v>210.5</v>
          </cell>
          <cell r="Y73">
            <v>69946</v>
          </cell>
          <cell r="Z73">
            <v>14723633</v>
          </cell>
          <cell r="AB73">
            <v>204</v>
          </cell>
          <cell r="AC73">
            <v>212.5</v>
          </cell>
          <cell r="AD73">
            <v>58961</v>
          </cell>
          <cell r="AE73">
            <v>12529213</v>
          </cell>
          <cell r="AG73">
            <v>210.5</v>
          </cell>
          <cell r="AH73">
            <v>69946</v>
          </cell>
          <cell r="AI73">
            <v>14723633</v>
          </cell>
          <cell r="AJ73">
            <v>0</v>
          </cell>
          <cell r="AK73">
            <v>0</v>
          </cell>
          <cell r="AL73">
            <v>0</v>
          </cell>
          <cell r="AN73">
            <v>205</v>
          </cell>
        </row>
        <row r="74">
          <cell r="B74" t="str">
            <v>570</v>
          </cell>
          <cell r="C74" t="str">
            <v>Madison County</v>
          </cell>
          <cell r="D74">
            <v>179</v>
          </cell>
          <cell r="E74">
            <v>171</v>
          </cell>
          <cell r="F74">
            <v>336</v>
          </cell>
          <cell r="G74">
            <v>478</v>
          </cell>
          <cell r="H74">
            <v>327</v>
          </cell>
          <cell r="I74">
            <v>193</v>
          </cell>
          <cell r="J74">
            <v>602</v>
          </cell>
          <cell r="K74">
            <v>2286</v>
          </cell>
          <cell r="M74">
            <v>10</v>
          </cell>
          <cell r="N74">
            <v>10.5</v>
          </cell>
          <cell r="O74">
            <v>20</v>
          </cell>
          <cell r="P74">
            <v>20</v>
          </cell>
          <cell r="Q74">
            <v>14</v>
          </cell>
          <cell r="R74">
            <v>7.5</v>
          </cell>
          <cell r="S74">
            <v>21</v>
          </cell>
          <cell r="T74">
            <v>1</v>
          </cell>
          <cell r="U74">
            <v>1006</v>
          </cell>
          <cell r="V74">
            <v>5.5</v>
          </cell>
          <cell r="W74">
            <v>3</v>
          </cell>
          <cell r="X74">
            <v>107</v>
          </cell>
          <cell r="Y74">
            <v>71530</v>
          </cell>
          <cell r="Z74">
            <v>7653710</v>
          </cell>
          <cell r="AB74">
            <v>103</v>
          </cell>
          <cell r="AC74">
            <v>122</v>
          </cell>
          <cell r="AD74">
            <v>55294</v>
          </cell>
          <cell r="AE74">
            <v>6745868</v>
          </cell>
          <cell r="AG74">
            <v>107</v>
          </cell>
          <cell r="AH74">
            <v>71530</v>
          </cell>
          <cell r="AI74">
            <v>7653710</v>
          </cell>
          <cell r="AJ74">
            <v>0</v>
          </cell>
          <cell r="AK74">
            <v>0</v>
          </cell>
          <cell r="AL74">
            <v>0</v>
          </cell>
          <cell r="AN74">
            <v>104</v>
          </cell>
        </row>
        <row r="75">
          <cell r="B75" t="str">
            <v>580</v>
          </cell>
          <cell r="C75" t="str">
            <v>Martin County</v>
          </cell>
          <cell r="D75">
            <v>220</v>
          </cell>
          <cell r="E75">
            <v>236</v>
          </cell>
          <cell r="F75">
            <v>500</v>
          </cell>
          <cell r="G75">
            <v>760</v>
          </cell>
          <cell r="H75">
            <v>429</v>
          </cell>
          <cell r="I75">
            <v>253</v>
          </cell>
          <cell r="J75">
            <v>568</v>
          </cell>
          <cell r="K75">
            <v>2966</v>
          </cell>
          <cell r="M75">
            <v>12</v>
          </cell>
          <cell r="N75">
            <v>15</v>
          </cell>
          <cell r="O75">
            <v>29.5</v>
          </cell>
          <cell r="P75">
            <v>31.5</v>
          </cell>
          <cell r="Q75">
            <v>18.5</v>
          </cell>
          <cell r="R75">
            <v>9.5</v>
          </cell>
          <cell r="S75">
            <v>19.5</v>
          </cell>
          <cell r="T75">
            <v>1</v>
          </cell>
          <cell r="U75">
            <v>1503</v>
          </cell>
          <cell r="V75">
            <v>8</v>
          </cell>
          <cell r="W75">
            <v>4</v>
          </cell>
          <cell r="X75">
            <v>140.5</v>
          </cell>
          <cell r="Y75">
            <v>68319</v>
          </cell>
          <cell r="Z75">
            <v>9598820</v>
          </cell>
          <cell r="AB75">
            <v>135.5</v>
          </cell>
          <cell r="AC75">
            <v>179</v>
          </cell>
          <cell r="AD75">
            <v>56993</v>
          </cell>
          <cell r="AE75">
            <v>10201747</v>
          </cell>
          <cell r="AG75">
            <v>140.5</v>
          </cell>
          <cell r="AH75">
            <v>68319</v>
          </cell>
          <cell r="AI75">
            <v>9598820</v>
          </cell>
          <cell r="AJ75">
            <v>0</v>
          </cell>
          <cell r="AK75">
            <v>0</v>
          </cell>
          <cell r="AL75">
            <v>0</v>
          </cell>
          <cell r="AN75">
            <v>136.5</v>
          </cell>
        </row>
        <row r="76">
          <cell r="B76" t="str">
            <v>590</v>
          </cell>
          <cell r="C76" t="str">
            <v>McDowell County</v>
          </cell>
          <cell r="D76">
            <v>416</v>
          </cell>
          <cell r="E76">
            <v>401</v>
          </cell>
          <cell r="F76">
            <v>908</v>
          </cell>
          <cell r="G76">
            <v>1433</v>
          </cell>
          <cell r="H76">
            <v>1007</v>
          </cell>
          <cell r="I76">
            <v>392</v>
          </cell>
          <cell r="J76">
            <v>1388</v>
          </cell>
          <cell r="K76">
            <v>5945</v>
          </cell>
          <cell r="M76">
            <v>23</v>
          </cell>
          <cell r="N76">
            <v>25</v>
          </cell>
          <cell r="O76">
            <v>53.5</v>
          </cell>
          <cell r="P76">
            <v>59.5</v>
          </cell>
          <cell r="Q76">
            <v>44</v>
          </cell>
          <cell r="R76">
            <v>15</v>
          </cell>
          <cell r="S76">
            <v>48</v>
          </cell>
          <cell r="T76">
            <v>1</v>
          </cell>
          <cell r="U76">
            <v>2709</v>
          </cell>
          <cell r="V76">
            <v>14</v>
          </cell>
          <cell r="W76">
            <v>7</v>
          </cell>
          <cell r="X76">
            <v>276</v>
          </cell>
          <cell r="Y76">
            <v>69545</v>
          </cell>
          <cell r="Z76">
            <v>19194420</v>
          </cell>
          <cell r="AB76">
            <v>268</v>
          </cell>
          <cell r="AC76">
            <v>307.5</v>
          </cell>
          <cell r="AD76">
            <v>57003</v>
          </cell>
          <cell r="AE76">
            <v>17528423</v>
          </cell>
          <cell r="AG76">
            <v>276</v>
          </cell>
          <cell r="AH76">
            <v>69545</v>
          </cell>
          <cell r="AI76">
            <v>19194420</v>
          </cell>
          <cell r="AJ76">
            <v>0</v>
          </cell>
          <cell r="AK76">
            <v>0</v>
          </cell>
          <cell r="AL76">
            <v>0</v>
          </cell>
          <cell r="AN76">
            <v>269</v>
          </cell>
        </row>
        <row r="77">
          <cell r="B77" t="str">
            <v>600</v>
          </cell>
          <cell r="C77" t="str">
            <v>Mecklenburg County</v>
          </cell>
          <cell r="D77">
            <v>11966</v>
          </cell>
          <cell r="E77">
            <v>11271</v>
          </cell>
          <cell r="F77">
            <v>22852</v>
          </cell>
          <cell r="G77">
            <v>35396</v>
          </cell>
          <cell r="H77">
            <v>23239</v>
          </cell>
          <cell r="I77">
            <v>13119</v>
          </cell>
          <cell r="J77">
            <v>31840</v>
          </cell>
          <cell r="K77">
            <v>149683</v>
          </cell>
          <cell r="M77">
            <v>665</v>
          </cell>
          <cell r="N77">
            <v>704.5</v>
          </cell>
          <cell r="O77">
            <v>1344</v>
          </cell>
          <cell r="P77">
            <v>1475</v>
          </cell>
          <cell r="Q77">
            <v>1010.5</v>
          </cell>
          <cell r="R77">
            <v>495</v>
          </cell>
          <cell r="S77">
            <v>1098</v>
          </cell>
          <cell r="T77">
            <v>1</v>
          </cell>
          <cell r="U77">
            <v>69677</v>
          </cell>
          <cell r="V77">
            <v>365</v>
          </cell>
          <cell r="W77">
            <v>182.5</v>
          </cell>
          <cell r="X77">
            <v>6975.5</v>
          </cell>
          <cell r="Y77">
            <v>65870</v>
          </cell>
          <cell r="Z77">
            <v>459476185</v>
          </cell>
          <cell r="AB77">
            <v>6792</v>
          </cell>
          <cell r="AC77">
            <v>6719.5</v>
          </cell>
          <cell r="AD77">
            <v>52965</v>
          </cell>
          <cell r="AE77">
            <v>355898318</v>
          </cell>
          <cell r="AG77">
            <v>6975.5</v>
          </cell>
          <cell r="AH77">
            <v>65870</v>
          </cell>
          <cell r="AI77">
            <v>459476185</v>
          </cell>
          <cell r="AJ77">
            <v>0</v>
          </cell>
          <cell r="AK77">
            <v>0</v>
          </cell>
          <cell r="AL77">
            <v>0</v>
          </cell>
          <cell r="AN77">
            <v>6793</v>
          </cell>
        </row>
        <row r="78">
          <cell r="B78" t="str">
            <v>610</v>
          </cell>
          <cell r="C78" t="str">
            <v>Mitchell County</v>
          </cell>
          <cell r="D78">
            <v>139</v>
          </cell>
          <cell r="E78">
            <v>114</v>
          </cell>
          <cell r="F78">
            <v>260</v>
          </cell>
          <cell r="G78">
            <v>423</v>
          </cell>
          <cell r="H78">
            <v>276</v>
          </cell>
          <cell r="I78">
            <v>172</v>
          </cell>
          <cell r="J78">
            <v>493</v>
          </cell>
          <cell r="K78">
            <v>1877</v>
          </cell>
          <cell r="M78">
            <v>7.5</v>
          </cell>
          <cell r="N78">
            <v>7</v>
          </cell>
          <cell r="O78">
            <v>15.5</v>
          </cell>
          <cell r="P78">
            <v>17.5</v>
          </cell>
          <cell r="Q78">
            <v>12</v>
          </cell>
          <cell r="R78">
            <v>6.5</v>
          </cell>
          <cell r="S78">
            <v>17</v>
          </cell>
          <cell r="T78">
            <v>1</v>
          </cell>
          <cell r="U78">
            <v>789</v>
          </cell>
          <cell r="V78">
            <v>4</v>
          </cell>
          <cell r="W78">
            <v>2</v>
          </cell>
          <cell r="X78">
            <v>86</v>
          </cell>
          <cell r="Y78">
            <v>71991</v>
          </cell>
          <cell r="Z78">
            <v>6191226</v>
          </cell>
          <cell r="AB78">
            <v>83</v>
          </cell>
          <cell r="AC78">
            <v>99</v>
          </cell>
          <cell r="AD78">
            <v>59338</v>
          </cell>
          <cell r="AE78">
            <v>5874462</v>
          </cell>
          <cell r="AG78">
            <v>86</v>
          </cell>
          <cell r="AH78">
            <v>71991</v>
          </cell>
          <cell r="AI78">
            <v>6191226</v>
          </cell>
          <cell r="AJ78">
            <v>0</v>
          </cell>
          <cell r="AK78">
            <v>0</v>
          </cell>
          <cell r="AL78">
            <v>0</v>
          </cell>
          <cell r="AN78">
            <v>84</v>
          </cell>
        </row>
        <row r="79">
          <cell r="B79" t="str">
            <v>620</v>
          </cell>
          <cell r="C79" t="str">
            <v>Montgomery County</v>
          </cell>
          <cell r="D79">
            <v>301</v>
          </cell>
          <cell r="E79">
            <v>316</v>
          </cell>
          <cell r="F79">
            <v>559</v>
          </cell>
          <cell r="G79">
            <v>924</v>
          </cell>
          <cell r="H79">
            <v>575</v>
          </cell>
          <cell r="I79">
            <v>258</v>
          </cell>
          <cell r="J79">
            <v>884</v>
          </cell>
          <cell r="K79">
            <v>3817</v>
          </cell>
          <cell r="M79">
            <v>16.5</v>
          </cell>
          <cell r="N79">
            <v>20</v>
          </cell>
          <cell r="O79">
            <v>33</v>
          </cell>
          <cell r="P79">
            <v>38.5</v>
          </cell>
          <cell r="Q79">
            <v>25</v>
          </cell>
          <cell r="R79">
            <v>9.5</v>
          </cell>
          <cell r="S79">
            <v>30.5</v>
          </cell>
          <cell r="T79">
            <v>1</v>
          </cell>
          <cell r="U79">
            <v>1786</v>
          </cell>
          <cell r="V79">
            <v>9.5</v>
          </cell>
          <cell r="W79">
            <v>5</v>
          </cell>
          <cell r="X79">
            <v>179</v>
          </cell>
          <cell r="Y79">
            <v>67796</v>
          </cell>
          <cell r="Z79">
            <v>12135484</v>
          </cell>
          <cell r="AB79">
            <v>173</v>
          </cell>
          <cell r="AC79">
            <v>197.5</v>
          </cell>
          <cell r="AD79">
            <v>57965</v>
          </cell>
          <cell r="AE79">
            <v>11448088</v>
          </cell>
          <cell r="AG79">
            <v>179</v>
          </cell>
          <cell r="AH79">
            <v>67796</v>
          </cell>
          <cell r="AI79">
            <v>12135484</v>
          </cell>
          <cell r="AJ79">
            <v>0</v>
          </cell>
          <cell r="AK79">
            <v>0</v>
          </cell>
          <cell r="AL79">
            <v>0</v>
          </cell>
          <cell r="AN79">
            <v>174</v>
          </cell>
        </row>
        <row r="80">
          <cell r="B80" t="str">
            <v>630</v>
          </cell>
          <cell r="C80" t="str">
            <v>Moore County</v>
          </cell>
          <cell r="D80">
            <v>969</v>
          </cell>
          <cell r="E80">
            <v>971</v>
          </cell>
          <cell r="F80">
            <v>1846</v>
          </cell>
          <cell r="G80">
            <v>2937</v>
          </cell>
          <cell r="H80">
            <v>2085</v>
          </cell>
          <cell r="I80">
            <v>1093</v>
          </cell>
          <cell r="J80">
            <v>2981</v>
          </cell>
          <cell r="K80">
            <v>12882</v>
          </cell>
          <cell r="M80">
            <v>54</v>
          </cell>
          <cell r="N80">
            <v>60.5</v>
          </cell>
          <cell r="O80">
            <v>108.5</v>
          </cell>
          <cell r="P80">
            <v>122.5</v>
          </cell>
          <cell r="Q80">
            <v>90.5</v>
          </cell>
          <cell r="R80">
            <v>41</v>
          </cell>
          <cell r="S80">
            <v>103</v>
          </cell>
          <cell r="T80">
            <v>1</v>
          </cell>
          <cell r="U80">
            <v>5713</v>
          </cell>
          <cell r="V80">
            <v>30</v>
          </cell>
          <cell r="W80">
            <v>15</v>
          </cell>
          <cell r="X80">
            <v>596</v>
          </cell>
          <cell r="Y80">
            <v>69178</v>
          </cell>
          <cell r="Z80">
            <v>41230088</v>
          </cell>
          <cell r="AB80">
            <v>580</v>
          </cell>
          <cell r="AC80">
            <v>593.5</v>
          </cell>
          <cell r="AD80">
            <v>58449</v>
          </cell>
          <cell r="AE80">
            <v>34689482</v>
          </cell>
          <cell r="AG80">
            <v>596</v>
          </cell>
          <cell r="AH80">
            <v>69178</v>
          </cell>
          <cell r="AI80">
            <v>41230088</v>
          </cell>
          <cell r="AJ80">
            <v>0</v>
          </cell>
          <cell r="AK80">
            <v>0</v>
          </cell>
          <cell r="AL80">
            <v>0</v>
          </cell>
          <cell r="AN80">
            <v>581</v>
          </cell>
        </row>
        <row r="81">
          <cell r="B81" t="str">
            <v>640</v>
          </cell>
          <cell r="C81" t="str">
            <v>Nash-Rocky Mount</v>
          </cell>
          <cell r="D81">
            <v>1059</v>
          </cell>
          <cell r="E81">
            <v>1130</v>
          </cell>
          <cell r="F81">
            <v>2272</v>
          </cell>
          <cell r="G81">
            <v>3564</v>
          </cell>
          <cell r="H81">
            <v>2291</v>
          </cell>
          <cell r="I81">
            <v>1171</v>
          </cell>
          <cell r="J81">
            <v>3345</v>
          </cell>
          <cell r="K81">
            <v>14832</v>
          </cell>
          <cell r="M81">
            <v>59</v>
          </cell>
          <cell r="N81">
            <v>70.5</v>
          </cell>
          <cell r="O81">
            <v>133.5</v>
          </cell>
          <cell r="P81">
            <v>148.5</v>
          </cell>
          <cell r="Q81">
            <v>99.5</v>
          </cell>
          <cell r="R81">
            <v>44</v>
          </cell>
          <cell r="S81">
            <v>115.5</v>
          </cell>
          <cell r="T81">
            <v>1</v>
          </cell>
          <cell r="U81">
            <v>6816</v>
          </cell>
          <cell r="V81">
            <v>35.5</v>
          </cell>
          <cell r="W81">
            <v>18</v>
          </cell>
          <cell r="X81">
            <v>689.5</v>
          </cell>
          <cell r="Y81">
            <v>66832</v>
          </cell>
          <cell r="Z81">
            <v>46080664</v>
          </cell>
          <cell r="AB81">
            <v>670.5</v>
          </cell>
          <cell r="AC81">
            <v>787</v>
          </cell>
          <cell r="AD81">
            <v>56492</v>
          </cell>
          <cell r="AE81">
            <v>44459204</v>
          </cell>
          <cell r="AG81">
            <v>689.5</v>
          </cell>
          <cell r="AH81">
            <v>66832</v>
          </cell>
          <cell r="AI81">
            <v>46080664</v>
          </cell>
          <cell r="AJ81">
            <v>0</v>
          </cell>
          <cell r="AK81">
            <v>0</v>
          </cell>
          <cell r="AL81">
            <v>0</v>
          </cell>
          <cell r="AN81">
            <v>671.5</v>
          </cell>
        </row>
        <row r="82">
          <cell r="B82" t="str">
            <v>650</v>
          </cell>
          <cell r="C82" t="str">
            <v>New Hanover County</v>
          </cell>
          <cell r="D82">
            <v>1961</v>
          </cell>
          <cell r="E82">
            <v>1885</v>
          </cell>
          <cell r="F82">
            <v>3897</v>
          </cell>
          <cell r="G82">
            <v>6021</v>
          </cell>
          <cell r="H82">
            <v>4220</v>
          </cell>
          <cell r="I82">
            <v>2545</v>
          </cell>
          <cell r="J82">
            <v>5763</v>
          </cell>
          <cell r="K82">
            <v>26292</v>
          </cell>
          <cell r="M82">
            <v>109</v>
          </cell>
          <cell r="N82">
            <v>118</v>
          </cell>
          <cell r="O82">
            <v>229</v>
          </cell>
          <cell r="P82">
            <v>251</v>
          </cell>
          <cell r="Q82">
            <v>183.5</v>
          </cell>
          <cell r="R82">
            <v>96</v>
          </cell>
          <cell r="S82">
            <v>198.5</v>
          </cell>
          <cell r="T82">
            <v>1</v>
          </cell>
          <cell r="U82">
            <v>11747</v>
          </cell>
          <cell r="V82">
            <v>61.5</v>
          </cell>
          <cell r="W82">
            <v>31</v>
          </cell>
          <cell r="X82">
            <v>1217</v>
          </cell>
          <cell r="Y82">
            <v>70062</v>
          </cell>
          <cell r="Z82">
            <v>85265454</v>
          </cell>
          <cell r="AB82">
            <v>1185</v>
          </cell>
          <cell r="AC82">
            <v>1196</v>
          </cell>
          <cell r="AD82">
            <v>55739</v>
          </cell>
          <cell r="AE82">
            <v>66663844</v>
          </cell>
          <cell r="AG82">
            <v>1217</v>
          </cell>
          <cell r="AH82">
            <v>70062</v>
          </cell>
          <cell r="AI82">
            <v>85265454</v>
          </cell>
          <cell r="AJ82">
            <v>0</v>
          </cell>
          <cell r="AK82">
            <v>0</v>
          </cell>
          <cell r="AL82">
            <v>0</v>
          </cell>
          <cell r="AN82">
            <v>1186</v>
          </cell>
        </row>
        <row r="83">
          <cell r="B83" t="str">
            <v>660</v>
          </cell>
          <cell r="C83" t="str">
            <v>Northampton County</v>
          </cell>
          <cell r="D83">
            <v>104</v>
          </cell>
          <cell r="E83">
            <v>111</v>
          </cell>
          <cell r="F83">
            <v>273</v>
          </cell>
          <cell r="G83">
            <v>351</v>
          </cell>
          <cell r="H83">
            <v>220</v>
          </cell>
          <cell r="I83">
            <v>137</v>
          </cell>
          <cell r="J83">
            <v>337</v>
          </cell>
          <cell r="K83">
            <v>1533</v>
          </cell>
          <cell r="M83">
            <v>6</v>
          </cell>
          <cell r="N83">
            <v>7</v>
          </cell>
          <cell r="O83">
            <v>16</v>
          </cell>
          <cell r="P83">
            <v>14.5</v>
          </cell>
          <cell r="Q83">
            <v>9.5</v>
          </cell>
          <cell r="R83">
            <v>5</v>
          </cell>
          <cell r="S83">
            <v>11.5</v>
          </cell>
          <cell r="T83">
            <v>1</v>
          </cell>
          <cell r="U83">
            <v>709</v>
          </cell>
          <cell r="V83">
            <v>3.5</v>
          </cell>
          <cell r="W83">
            <v>2</v>
          </cell>
          <cell r="X83">
            <v>72.5</v>
          </cell>
          <cell r="Y83">
            <v>61514</v>
          </cell>
          <cell r="Z83">
            <v>4459765</v>
          </cell>
          <cell r="AB83">
            <v>69.5</v>
          </cell>
          <cell r="AC83">
            <v>108.5</v>
          </cell>
          <cell r="AD83">
            <v>56132</v>
          </cell>
          <cell r="AE83">
            <v>6090322</v>
          </cell>
          <cell r="AG83">
            <v>72.5</v>
          </cell>
          <cell r="AH83">
            <v>61514</v>
          </cell>
          <cell r="AI83">
            <v>4459765</v>
          </cell>
          <cell r="AJ83">
            <v>0</v>
          </cell>
          <cell r="AK83">
            <v>0</v>
          </cell>
          <cell r="AL83">
            <v>0</v>
          </cell>
          <cell r="AN83">
            <v>70.5</v>
          </cell>
        </row>
        <row r="84">
          <cell r="B84" t="str">
            <v>670</v>
          </cell>
          <cell r="C84" t="str">
            <v>Onslow County</v>
          </cell>
          <cell r="D84">
            <v>2409</v>
          </cell>
          <cell r="E84">
            <v>2460</v>
          </cell>
          <cell r="F84">
            <v>4519</v>
          </cell>
          <cell r="G84">
            <v>6685</v>
          </cell>
          <cell r="H84">
            <v>4290</v>
          </cell>
          <cell r="I84">
            <v>2113</v>
          </cell>
          <cell r="J84">
            <v>5122</v>
          </cell>
          <cell r="K84">
            <v>27598</v>
          </cell>
          <cell r="M84">
            <v>134</v>
          </cell>
          <cell r="N84">
            <v>154</v>
          </cell>
          <cell r="O84">
            <v>266</v>
          </cell>
          <cell r="P84">
            <v>278.5</v>
          </cell>
          <cell r="Q84">
            <v>186.5</v>
          </cell>
          <cell r="R84">
            <v>79.5</v>
          </cell>
          <cell r="S84">
            <v>176.5</v>
          </cell>
          <cell r="T84">
            <v>1</v>
          </cell>
          <cell r="U84">
            <v>13872</v>
          </cell>
          <cell r="V84">
            <v>72.5</v>
          </cell>
          <cell r="W84">
            <v>36.5</v>
          </cell>
          <cell r="X84">
            <v>1312.5</v>
          </cell>
          <cell r="Y84">
            <v>63700</v>
          </cell>
          <cell r="Z84">
            <v>83606250</v>
          </cell>
          <cell r="AB84">
            <v>1275</v>
          </cell>
          <cell r="AC84">
            <v>1212</v>
          </cell>
          <cell r="AD84">
            <v>53390</v>
          </cell>
          <cell r="AE84">
            <v>64708680</v>
          </cell>
          <cell r="AG84">
            <v>1312.5</v>
          </cell>
          <cell r="AH84">
            <v>63700</v>
          </cell>
          <cell r="AI84">
            <v>83606250</v>
          </cell>
          <cell r="AJ84">
            <v>0</v>
          </cell>
          <cell r="AK84">
            <v>0</v>
          </cell>
          <cell r="AL84">
            <v>0</v>
          </cell>
          <cell r="AN84">
            <v>1276</v>
          </cell>
        </row>
        <row r="85">
          <cell r="B85" t="str">
            <v>680</v>
          </cell>
          <cell r="C85" t="str">
            <v>Orange County</v>
          </cell>
          <cell r="D85">
            <v>495</v>
          </cell>
          <cell r="E85">
            <v>543</v>
          </cell>
          <cell r="F85">
            <v>1076</v>
          </cell>
          <cell r="G85">
            <v>1693</v>
          </cell>
          <cell r="H85">
            <v>1214</v>
          </cell>
          <cell r="I85">
            <v>653</v>
          </cell>
          <cell r="J85">
            <v>1714</v>
          </cell>
          <cell r="K85">
            <v>7388</v>
          </cell>
          <cell r="M85">
            <v>27.5</v>
          </cell>
          <cell r="N85">
            <v>34</v>
          </cell>
          <cell r="O85">
            <v>63.5</v>
          </cell>
          <cell r="P85">
            <v>70.5</v>
          </cell>
          <cell r="Q85">
            <v>53</v>
          </cell>
          <cell r="R85">
            <v>24.5</v>
          </cell>
          <cell r="S85">
            <v>59</v>
          </cell>
          <cell r="T85">
            <v>0.5</v>
          </cell>
          <cell r="U85">
            <v>3216</v>
          </cell>
          <cell r="V85">
            <v>17</v>
          </cell>
          <cell r="W85">
            <v>8.5</v>
          </cell>
          <cell r="X85">
            <v>341</v>
          </cell>
          <cell r="Y85">
            <v>71498</v>
          </cell>
          <cell r="Z85">
            <v>24380818</v>
          </cell>
          <cell r="AB85">
            <v>332</v>
          </cell>
          <cell r="AC85">
            <v>353.5</v>
          </cell>
          <cell r="AD85">
            <v>59310</v>
          </cell>
          <cell r="AE85">
            <v>20966085</v>
          </cell>
          <cell r="AG85">
            <v>341</v>
          </cell>
          <cell r="AH85">
            <v>71498</v>
          </cell>
          <cell r="AI85">
            <v>24380818</v>
          </cell>
          <cell r="AJ85">
            <v>0</v>
          </cell>
          <cell r="AK85">
            <v>0</v>
          </cell>
          <cell r="AL85">
            <v>0</v>
          </cell>
          <cell r="AN85">
            <v>332.5</v>
          </cell>
        </row>
        <row r="86">
          <cell r="B86" t="str">
            <v>681</v>
          </cell>
          <cell r="C86" t="str">
            <v>Chapel Hill-Carrboro</v>
          </cell>
          <cell r="D86">
            <v>804</v>
          </cell>
          <cell r="E86">
            <v>876</v>
          </cell>
          <cell r="F86">
            <v>1784</v>
          </cell>
          <cell r="G86">
            <v>2932</v>
          </cell>
          <cell r="H86">
            <v>2009</v>
          </cell>
          <cell r="I86">
            <v>1059</v>
          </cell>
          <cell r="J86">
            <v>2891</v>
          </cell>
          <cell r="K86">
            <v>12355</v>
          </cell>
          <cell r="M86">
            <v>44.5</v>
          </cell>
          <cell r="N86">
            <v>55</v>
          </cell>
          <cell r="O86">
            <v>105</v>
          </cell>
          <cell r="P86">
            <v>122</v>
          </cell>
          <cell r="Q86">
            <v>87.5</v>
          </cell>
          <cell r="R86">
            <v>40</v>
          </cell>
          <cell r="S86">
            <v>99.5</v>
          </cell>
          <cell r="T86">
            <v>0.5</v>
          </cell>
          <cell r="U86">
            <v>5354</v>
          </cell>
          <cell r="V86">
            <v>28</v>
          </cell>
          <cell r="W86">
            <v>14</v>
          </cell>
          <cell r="X86">
            <v>568</v>
          </cell>
          <cell r="Y86">
            <v>69211</v>
          </cell>
          <cell r="Z86">
            <v>39311848</v>
          </cell>
          <cell r="AB86">
            <v>553.5</v>
          </cell>
          <cell r="AC86">
            <v>576</v>
          </cell>
          <cell r="AD86">
            <v>59557</v>
          </cell>
          <cell r="AE86">
            <v>34304832</v>
          </cell>
          <cell r="AG86">
            <v>568</v>
          </cell>
          <cell r="AH86">
            <v>69211</v>
          </cell>
          <cell r="AI86">
            <v>39311848</v>
          </cell>
          <cell r="AJ86">
            <v>0</v>
          </cell>
          <cell r="AK86">
            <v>0</v>
          </cell>
          <cell r="AL86">
            <v>0</v>
          </cell>
          <cell r="AN86">
            <v>554</v>
          </cell>
        </row>
        <row r="87">
          <cell r="B87" t="str">
            <v>690</v>
          </cell>
          <cell r="C87" t="str">
            <v>Pamlico County</v>
          </cell>
          <cell r="D87">
            <v>87</v>
          </cell>
          <cell r="E87">
            <v>103</v>
          </cell>
          <cell r="F87">
            <v>164</v>
          </cell>
          <cell r="G87">
            <v>316</v>
          </cell>
          <cell r="H87">
            <v>212</v>
          </cell>
          <cell r="I87">
            <v>137</v>
          </cell>
          <cell r="J87">
            <v>348</v>
          </cell>
          <cell r="K87">
            <v>1367</v>
          </cell>
          <cell r="M87">
            <v>5</v>
          </cell>
          <cell r="N87">
            <v>6.5</v>
          </cell>
          <cell r="O87">
            <v>9.5</v>
          </cell>
          <cell r="P87">
            <v>13</v>
          </cell>
          <cell r="Q87">
            <v>9</v>
          </cell>
          <cell r="R87">
            <v>5</v>
          </cell>
          <cell r="S87">
            <v>12</v>
          </cell>
          <cell r="T87">
            <v>1</v>
          </cell>
          <cell r="U87">
            <v>539</v>
          </cell>
          <cell r="V87">
            <v>3</v>
          </cell>
          <cell r="W87">
            <v>1.5</v>
          </cell>
          <cell r="X87">
            <v>62.5</v>
          </cell>
          <cell r="Y87">
            <v>70356</v>
          </cell>
          <cell r="Z87">
            <v>4397250</v>
          </cell>
          <cell r="AB87">
            <v>60</v>
          </cell>
          <cell r="AC87">
            <v>66.5</v>
          </cell>
          <cell r="AD87">
            <v>56916</v>
          </cell>
          <cell r="AE87">
            <v>3784914</v>
          </cell>
          <cell r="AG87">
            <v>62.5</v>
          </cell>
          <cell r="AH87">
            <v>70356</v>
          </cell>
          <cell r="AI87">
            <v>4397250</v>
          </cell>
          <cell r="AJ87">
            <v>0</v>
          </cell>
          <cell r="AK87">
            <v>0</v>
          </cell>
          <cell r="AL87">
            <v>0</v>
          </cell>
          <cell r="AN87">
            <v>61</v>
          </cell>
        </row>
        <row r="88">
          <cell r="B88" t="str">
            <v>700</v>
          </cell>
          <cell r="C88" t="str">
            <v>Pasquotank County</v>
          </cell>
          <cell r="D88">
            <v>429</v>
          </cell>
          <cell r="E88">
            <v>431</v>
          </cell>
          <cell r="F88">
            <v>852</v>
          </cell>
          <cell r="G88">
            <v>1432</v>
          </cell>
          <cell r="H88">
            <v>736</v>
          </cell>
          <cell r="I88">
            <v>401</v>
          </cell>
          <cell r="J88">
            <v>1137</v>
          </cell>
          <cell r="K88">
            <v>5418</v>
          </cell>
          <cell r="M88">
            <v>24</v>
          </cell>
          <cell r="N88">
            <v>27</v>
          </cell>
          <cell r="O88">
            <v>50</v>
          </cell>
          <cell r="P88">
            <v>59.5</v>
          </cell>
          <cell r="Q88">
            <v>32</v>
          </cell>
          <cell r="R88">
            <v>15</v>
          </cell>
          <cell r="S88">
            <v>39</v>
          </cell>
          <cell r="T88">
            <v>1</v>
          </cell>
          <cell r="U88">
            <v>2657</v>
          </cell>
          <cell r="V88">
            <v>14</v>
          </cell>
          <cell r="W88">
            <v>7</v>
          </cell>
          <cell r="X88">
            <v>254.5</v>
          </cell>
          <cell r="Y88">
            <v>68054</v>
          </cell>
          <cell r="Z88">
            <v>17319743</v>
          </cell>
          <cell r="AB88">
            <v>246.5</v>
          </cell>
          <cell r="AC88">
            <v>281</v>
          </cell>
          <cell r="AD88">
            <v>54825</v>
          </cell>
          <cell r="AE88">
            <v>15405825</v>
          </cell>
          <cell r="AG88">
            <v>254.5</v>
          </cell>
          <cell r="AH88">
            <v>68054</v>
          </cell>
          <cell r="AI88">
            <v>17319743</v>
          </cell>
          <cell r="AJ88">
            <v>0</v>
          </cell>
          <cell r="AK88">
            <v>0</v>
          </cell>
          <cell r="AL88">
            <v>0</v>
          </cell>
          <cell r="AN88">
            <v>247.5</v>
          </cell>
        </row>
        <row r="89">
          <cell r="B89" t="str">
            <v>710</v>
          </cell>
          <cell r="C89" t="str">
            <v>Pender County</v>
          </cell>
          <cell r="D89">
            <v>623</v>
          </cell>
          <cell r="E89">
            <v>672</v>
          </cell>
          <cell r="F89">
            <v>1426</v>
          </cell>
          <cell r="G89">
            <v>2163</v>
          </cell>
          <cell r="H89">
            <v>1514</v>
          </cell>
          <cell r="I89">
            <v>789</v>
          </cell>
          <cell r="J89">
            <v>2218</v>
          </cell>
          <cell r="K89">
            <v>9405</v>
          </cell>
          <cell r="M89">
            <v>34.5</v>
          </cell>
          <cell r="N89">
            <v>42</v>
          </cell>
          <cell r="O89">
            <v>84</v>
          </cell>
          <cell r="P89">
            <v>90</v>
          </cell>
          <cell r="Q89">
            <v>66</v>
          </cell>
          <cell r="R89">
            <v>30</v>
          </cell>
          <cell r="S89">
            <v>76.5</v>
          </cell>
          <cell r="T89">
            <v>1</v>
          </cell>
          <cell r="U89">
            <v>4070</v>
          </cell>
          <cell r="V89">
            <v>21.5</v>
          </cell>
          <cell r="W89">
            <v>11</v>
          </cell>
          <cell r="X89">
            <v>435</v>
          </cell>
          <cell r="Y89">
            <v>66327</v>
          </cell>
          <cell r="Z89">
            <v>28852245</v>
          </cell>
          <cell r="AB89">
            <v>423</v>
          </cell>
          <cell r="AC89">
            <v>396.5</v>
          </cell>
          <cell r="AD89">
            <v>54174</v>
          </cell>
          <cell r="AE89">
            <v>21479991</v>
          </cell>
          <cell r="AG89">
            <v>435</v>
          </cell>
          <cell r="AH89">
            <v>66327</v>
          </cell>
          <cell r="AI89">
            <v>28852245</v>
          </cell>
          <cell r="AJ89">
            <v>0</v>
          </cell>
          <cell r="AK89">
            <v>0</v>
          </cell>
          <cell r="AL89">
            <v>0</v>
          </cell>
          <cell r="AN89">
            <v>424</v>
          </cell>
        </row>
        <row r="90">
          <cell r="B90" t="str">
            <v>720</v>
          </cell>
          <cell r="C90" t="str">
            <v>Perquimans County</v>
          </cell>
          <cell r="D90">
            <v>140</v>
          </cell>
          <cell r="E90">
            <v>109</v>
          </cell>
          <cell r="F90">
            <v>233</v>
          </cell>
          <cell r="G90">
            <v>455</v>
          </cell>
          <cell r="H90">
            <v>225</v>
          </cell>
          <cell r="I90">
            <v>130</v>
          </cell>
          <cell r="J90">
            <v>333</v>
          </cell>
          <cell r="K90">
            <v>1625</v>
          </cell>
          <cell r="M90">
            <v>8</v>
          </cell>
          <cell r="N90">
            <v>7</v>
          </cell>
          <cell r="O90">
            <v>13.5</v>
          </cell>
          <cell r="P90">
            <v>19</v>
          </cell>
          <cell r="Q90">
            <v>10</v>
          </cell>
          <cell r="R90">
            <v>5</v>
          </cell>
          <cell r="S90">
            <v>11.5</v>
          </cell>
          <cell r="T90">
            <v>1</v>
          </cell>
          <cell r="U90">
            <v>775</v>
          </cell>
          <cell r="V90">
            <v>4</v>
          </cell>
          <cell r="W90">
            <v>2</v>
          </cell>
          <cell r="X90">
            <v>77</v>
          </cell>
          <cell r="Y90">
            <v>67328</v>
          </cell>
          <cell r="Z90">
            <v>5184256</v>
          </cell>
          <cell r="AB90">
            <v>74</v>
          </cell>
          <cell r="AC90">
            <v>85.5</v>
          </cell>
          <cell r="AD90">
            <v>55825</v>
          </cell>
          <cell r="AE90">
            <v>4773038</v>
          </cell>
          <cell r="AG90">
            <v>77</v>
          </cell>
          <cell r="AH90">
            <v>67328</v>
          </cell>
          <cell r="AI90">
            <v>5184256</v>
          </cell>
          <cell r="AJ90">
            <v>0</v>
          </cell>
          <cell r="AK90">
            <v>0</v>
          </cell>
          <cell r="AL90">
            <v>0</v>
          </cell>
          <cell r="AN90">
            <v>75</v>
          </cell>
        </row>
        <row r="91">
          <cell r="B91" t="str">
            <v>730</v>
          </cell>
          <cell r="C91" t="str">
            <v>Person County</v>
          </cell>
          <cell r="D91">
            <v>344</v>
          </cell>
          <cell r="E91">
            <v>354</v>
          </cell>
          <cell r="F91">
            <v>700</v>
          </cell>
          <cell r="G91">
            <v>1050</v>
          </cell>
          <cell r="H91">
            <v>617</v>
          </cell>
          <cell r="I91">
            <v>324</v>
          </cell>
          <cell r="J91">
            <v>977</v>
          </cell>
          <cell r="K91">
            <v>4366</v>
          </cell>
          <cell r="M91">
            <v>19</v>
          </cell>
          <cell r="N91">
            <v>22</v>
          </cell>
          <cell r="O91">
            <v>41</v>
          </cell>
          <cell r="P91">
            <v>44</v>
          </cell>
          <cell r="Q91">
            <v>27</v>
          </cell>
          <cell r="R91">
            <v>12</v>
          </cell>
          <cell r="S91">
            <v>33.5</v>
          </cell>
          <cell r="T91">
            <v>1</v>
          </cell>
          <cell r="U91">
            <v>2137</v>
          </cell>
          <cell r="V91">
            <v>11</v>
          </cell>
          <cell r="W91">
            <v>5.5</v>
          </cell>
          <cell r="X91">
            <v>205</v>
          </cell>
          <cell r="Y91">
            <v>66662</v>
          </cell>
          <cell r="Z91">
            <v>13665710</v>
          </cell>
          <cell r="AB91">
            <v>198.5</v>
          </cell>
          <cell r="AC91">
            <v>230.5</v>
          </cell>
          <cell r="AD91">
            <v>54405</v>
          </cell>
          <cell r="AE91">
            <v>12540353</v>
          </cell>
          <cell r="AG91">
            <v>205</v>
          </cell>
          <cell r="AH91">
            <v>66662</v>
          </cell>
          <cell r="AI91">
            <v>13665710</v>
          </cell>
          <cell r="AJ91">
            <v>0</v>
          </cell>
          <cell r="AK91">
            <v>0</v>
          </cell>
          <cell r="AL91">
            <v>0</v>
          </cell>
          <cell r="AN91">
            <v>199.5</v>
          </cell>
        </row>
        <row r="92">
          <cell r="B92" t="str">
            <v>740</v>
          </cell>
          <cell r="C92" t="str">
            <v>Pitt County</v>
          </cell>
          <cell r="D92">
            <v>1722</v>
          </cell>
          <cell r="E92">
            <v>1754</v>
          </cell>
          <cell r="F92">
            <v>3541</v>
          </cell>
          <cell r="G92">
            <v>5679</v>
          </cell>
          <cell r="H92">
            <v>3712</v>
          </cell>
          <cell r="I92">
            <v>1917</v>
          </cell>
          <cell r="J92">
            <v>5222</v>
          </cell>
          <cell r="K92">
            <v>23547</v>
          </cell>
          <cell r="M92">
            <v>95.5</v>
          </cell>
          <cell r="N92">
            <v>109.5</v>
          </cell>
          <cell r="O92">
            <v>208.5</v>
          </cell>
          <cell r="P92">
            <v>236.5</v>
          </cell>
          <cell r="Q92">
            <v>161.5</v>
          </cell>
          <cell r="R92">
            <v>72.5</v>
          </cell>
          <cell r="S92">
            <v>180</v>
          </cell>
          <cell r="T92">
            <v>1</v>
          </cell>
          <cell r="U92">
            <v>10779</v>
          </cell>
          <cell r="V92">
            <v>56.5</v>
          </cell>
          <cell r="W92">
            <v>28.5</v>
          </cell>
          <cell r="X92">
            <v>1093.5</v>
          </cell>
          <cell r="Y92">
            <v>67988</v>
          </cell>
          <cell r="Z92">
            <v>74344878</v>
          </cell>
          <cell r="AB92">
            <v>1064</v>
          </cell>
          <cell r="AC92">
            <v>1127</v>
          </cell>
          <cell r="AD92">
            <v>55311</v>
          </cell>
          <cell r="AE92">
            <v>62335497</v>
          </cell>
          <cell r="AG92">
            <v>1093.5</v>
          </cell>
          <cell r="AH92">
            <v>67988</v>
          </cell>
          <cell r="AI92">
            <v>74344878</v>
          </cell>
          <cell r="AJ92">
            <v>0</v>
          </cell>
          <cell r="AK92">
            <v>0</v>
          </cell>
          <cell r="AL92">
            <v>0</v>
          </cell>
          <cell r="AN92">
            <v>1065</v>
          </cell>
        </row>
        <row r="93">
          <cell r="B93" t="str">
            <v>750</v>
          </cell>
          <cell r="C93" t="str">
            <v>Polk County</v>
          </cell>
          <cell r="D93">
            <v>163</v>
          </cell>
          <cell r="E93">
            <v>154</v>
          </cell>
          <cell r="F93">
            <v>296</v>
          </cell>
          <cell r="G93">
            <v>489</v>
          </cell>
          <cell r="H93">
            <v>324</v>
          </cell>
          <cell r="I93">
            <v>196</v>
          </cell>
          <cell r="J93">
            <v>506</v>
          </cell>
          <cell r="K93">
            <v>2128</v>
          </cell>
          <cell r="M93">
            <v>9</v>
          </cell>
          <cell r="N93">
            <v>9.5</v>
          </cell>
          <cell r="O93">
            <v>17.5</v>
          </cell>
          <cell r="P93">
            <v>20.5</v>
          </cell>
          <cell r="Q93">
            <v>14</v>
          </cell>
          <cell r="R93">
            <v>7.5</v>
          </cell>
          <cell r="S93">
            <v>17.5</v>
          </cell>
          <cell r="T93">
            <v>1</v>
          </cell>
          <cell r="U93">
            <v>924</v>
          </cell>
          <cell r="V93">
            <v>5</v>
          </cell>
          <cell r="W93">
            <v>2.5</v>
          </cell>
          <cell r="X93">
            <v>99</v>
          </cell>
          <cell r="Y93">
            <v>72747</v>
          </cell>
          <cell r="Z93">
            <v>7201953</v>
          </cell>
          <cell r="AB93">
            <v>95.5</v>
          </cell>
          <cell r="AC93">
            <v>110</v>
          </cell>
          <cell r="AD93">
            <v>61219</v>
          </cell>
          <cell r="AE93">
            <v>6734090</v>
          </cell>
          <cell r="AG93">
            <v>99</v>
          </cell>
          <cell r="AH93">
            <v>72747</v>
          </cell>
          <cell r="AI93">
            <v>7201953</v>
          </cell>
          <cell r="AJ93">
            <v>0</v>
          </cell>
          <cell r="AK93">
            <v>0</v>
          </cell>
          <cell r="AL93">
            <v>0</v>
          </cell>
          <cell r="AN93">
            <v>96.5</v>
          </cell>
        </row>
        <row r="94">
          <cell r="B94" t="str">
            <v>760</v>
          </cell>
          <cell r="C94" t="str">
            <v>Randolph County</v>
          </cell>
          <cell r="D94">
            <v>1136</v>
          </cell>
          <cell r="E94">
            <v>1173</v>
          </cell>
          <cell r="F94">
            <v>2320</v>
          </cell>
          <cell r="G94">
            <v>3736</v>
          </cell>
          <cell r="H94">
            <v>2471</v>
          </cell>
          <cell r="I94">
            <v>1265</v>
          </cell>
          <cell r="J94">
            <v>3851</v>
          </cell>
          <cell r="K94">
            <v>15952</v>
          </cell>
          <cell r="M94">
            <v>63</v>
          </cell>
          <cell r="N94">
            <v>73.5</v>
          </cell>
          <cell r="O94">
            <v>136.5</v>
          </cell>
          <cell r="P94">
            <v>155.5</v>
          </cell>
          <cell r="Q94">
            <v>107.5</v>
          </cell>
          <cell r="R94">
            <v>47.5</v>
          </cell>
          <cell r="S94">
            <v>133</v>
          </cell>
          <cell r="T94">
            <v>1</v>
          </cell>
          <cell r="U94">
            <v>7093</v>
          </cell>
          <cell r="V94">
            <v>37</v>
          </cell>
          <cell r="W94">
            <v>18.5</v>
          </cell>
          <cell r="X94">
            <v>736</v>
          </cell>
          <cell r="Y94">
            <v>67093</v>
          </cell>
          <cell r="Z94">
            <v>49380448</v>
          </cell>
          <cell r="AB94">
            <v>716.5</v>
          </cell>
          <cell r="AC94">
            <v>880</v>
          </cell>
          <cell r="AD94">
            <v>55859</v>
          </cell>
          <cell r="AE94">
            <v>49155920</v>
          </cell>
          <cell r="AG94">
            <v>736</v>
          </cell>
          <cell r="AH94">
            <v>67093</v>
          </cell>
          <cell r="AI94">
            <v>49380448</v>
          </cell>
          <cell r="AJ94">
            <v>0</v>
          </cell>
          <cell r="AK94">
            <v>0</v>
          </cell>
          <cell r="AL94">
            <v>0</v>
          </cell>
          <cell r="AN94">
            <v>717.5</v>
          </cell>
        </row>
        <row r="95">
          <cell r="B95" t="str">
            <v>761</v>
          </cell>
          <cell r="C95" t="str">
            <v>Asheboro City</v>
          </cell>
          <cell r="D95">
            <v>365</v>
          </cell>
          <cell r="E95">
            <v>335</v>
          </cell>
          <cell r="F95">
            <v>733</v>
          </cell>
          <cell r="G95">
            <v>1072</v>
          </cell>
          <cell r="H95">
            <v>688</v>
          </cell>
          <cell r="I95">
            <v>344</v>
          </cell>
          <cell r="J95">
            <v>955</v>
          </cell>
          <cell r="K95">
            <v>4492</v>
          </cell>
          <cell r="M95">
            <v>20.5</v>
          </cell>
          <cell r="N95">
            <v>21</v>
          </cell>
          <cell r="O95">
            <v>43</v>
          </cell>
          <cell r="P95">
            <v>44.5</v>
          </cell>
          <cell r="Q95">
            <v>30</v>
          </cell>
          <cell r="R95">
            <v>13</v>
          </cell>
          <cell r="S95">
            <v>33</v>
          </cell>
          <cell r="T95">
            <v>0</v>
          </cell>
          <cell r="U95">
            <v>2145</v>
          </cell>
          <cell r="V95">
            <v>11</v>
          </cell>
          <cell r="W95">
            <v>5.5</v>
          </cell>
          <cell r="X95">
            <v>210.5</v>
          </cell>
          <cell r="Y95">
            <v>66661</v>
          </cell>
          <cell r="Z95">
            <v>14032141</v>
          </cell>
          <cell r="AB95">
            <v>205</v>
          </cell>
          <cell r="AC95">
            <v>231</v>
          </cell>
          <cell r="AD95">
            <v>56167</v>
          </cell>
          <cell r="AE95">
            <v>12974577</v>
          </cell>
          <cell r="AG95">
            <v>210.5</v>
          </cell>
          <cell r="AH95">
            <v>66661</v>
          </cell>
          <cell r="AI95">
            <v>14032141</v>
          </cell>
          <cell r="AJ95">
            <v>0</v>
          </cell>
          <cell r="AK95">
            <v>0</v>
          </cell>
          <cell r="AL95">
            <v>0</v>
          </cell>
          <cell r="AN95">
            <v>205</v>
          </cell>
        </row>
        <row r="96">
          <cell r="B96" t="str">
            <v>770</v>
          </cell>
          <cell r="C96" t="str">
            <v>Richmond County</v>
          </cell>
          <cell r="D96">
            <v>487</v>
          </cell>
          <cell r="E96">
            <v>502</v>
          </cell>
          <cell r="F96">
            <v>1059</v>
          </cell>
          <cell r="G96">
            <v>1754</v>
          </cell>
          <cell r="H96">
            <v>1141</v>
          </cell>
          <cell r="I96">
            <v>568</v>
          </cell>
          <cell r="J96">
            <v>1589</v>
          </cell>
          <cell r="K96">
            <v>7100</v>
          </cell>
          <cell r="M96">
            <v>27</v>
          </cell>
          <cell r="N96">
            <v>31.5</v>
          </cell>
          <cell r="O96">
            <v>62.5</v>
          </cell>
          <cell r="P96">
            <v>73</v>
          </cell>
          <cell r="Q96">
            <v>49.5</v>
          </cell>
          <cell r="R96">
            <v>21.5</v>
          </cell>
          <cell r="S96">
            <v>55</v>
          </cell>
          <cell r="T96">
            <v>1</v>
          </cell>
          <cell r="U96">
            <v>3182</v>
          </cell>
          <cell r="V96">
            <v>16.5</v>
          </cell>
          <cell r="W96">
            <v>8.5</v>
          </cell>
          <cell r="X96">
            <v>329.5</v>
          </cell>
          <cell r="Y96">
            <v>64986</v>
          </cell>
          <cell r="Z96">
            <v>21412887</v>
          </cell>
          <cell r="AB96">
            <v>320</v>
          </cell>
          <cell r="AC96">
            <v>362.5</v>
          </cell>
          <cell r="AD96">
            <v>54095</v>
          </cell>
          <cell r="AE96">
            <v>19609438</v>
          </cell>
          <cell r="AG96">
            <v>329.5</v>
          </cell>
          <cell r="AH96">
            <v>64986</v>
          </cell>
          <cell r="AI96">
            <v>21412887</v>
          </cell>
          <cell r="AJ96">
            <v>0</v>
          </cell>
          <cell r="AK96">
            <v>0</v>
          </cell>
          <cell r="AL96">
            <v>0</v>
          </cell>
          <cell r="AN96">
            <v>321</v>
          </cell>
        </row>
        <row r="97">
          <cell r="B97" t="str">
            <v>780</v>
          </cell>
          <cell r="C97" t="str">
            <v>Robeson County</v>
          </cell>
          <cell r="D97">
            <v>1748</v>
          </cell>
          <cell r="E97">
            <v>1678</v>
          </cell>
          <cell r="F97">
            <v>3363</v>
          </cell>
          <cell r="G97">
            <v>5344</v>
          </cell>
          <cell r="H97">
            <v>3330</v>
          </cell>
          <cell r="I97">
            <v>1628</v>
          </cell>
          <cell r="J97">
            <v>4634</v>
          </cell>
          <cell r="K97">
            <v>21725</v>
          </cell>
          <cell r="M97">
            <v>97</v>
          </cell>
          <cell r="N97">
            <v>105</v>
          </cell>
          <cell r="O97">
            <v>198</v>
          </cell>
          <cell r="P97">
            <v>222.5</v>
          </cell>
          <cell r="Q97">
            <v>145</v>
          </cell>
          <cell r="R97">
            <v>61.5</v>
          </cell>
          <cell r="S97">
            <v>160</v>
          </cell>
          <cell r="T97">
            <v>1</v>
          </cell>
          <cell r="U97">
            <v>10412</v>
          </cell>
          <cell r="V97">
            <v>54.5</v>
          </cell>
          <cell r="W97">
            <v>27.5</v>
          </cell>
          <cell r="X97">
            <v>1017.5</v>
          </cell>
          <cell r="Y97">
            <v>65338</v>
          </cell>
          <cell r="Z97">
            <v>66481415</v>
          </cell>
          <cell r="AB97">
            <v>989</v>
          </cell>
          <cell r="AC97">
            <v>1151.5</v>
          </cell>
          <cell r="AD97">
            <v>53510</v>
          </cell>
          <cell r="AE97">
            <v>61616765</v>
          </cell>
          <cell r="AG97">
            <v>1017.5</v>
          </cell>
          <cell r="AH97">
            <v>65338</v>
          </cell>
          <cell r="AI97">
            <v>66481415</v>
          </cell>
          <cell r="AJ97">
            <v>0</v>
          </cell>
          <cell r="AK97">
            <v>0</v>
          </cell>
          <cell r="AL97">
            <v>0</v>
          </cell>
          <cell r="AN97">
            <v>990</v>
          </cell>
        </row>
        <row r="98">
          <cell r="B98" t="str">
            <v>790</v>
          </cell>
          <cell r="C98" t="str">
            <v>Rockingham County</v>
          </cell>
          <cell r="D98">
            <v>867</v>
          </cell>
          <cell r="E98">
            <v>856</v>
          </cell>
          <cell r="F98">
            <v>1706</v>
          </cell>
          <cell r="G98">
            <v>2747</v>
          </cell>
          <cell r="H98">
            <v>1753</v>
          </cell>
          <cell r="I98">
            <v>935</v>
          </cell>
          <cell r="J98">
            <v>2752</v>
          </cell>
          <cell r="K98">
            <v>11616</v>
          </cell>
          <cell r="M98">
            <v>48</v>
          </cell>
          <cell r="N98">
            <v>53.5</v>
          </cell>
          <cell r="O98">
            <v>100.5</v>
          </cell>
          <cell r="P98">
            <v>114.5</v>
          </cell>
          <cell r="Q98">
            <v>76</v>
          </cell>
          <cell r="R98">
            <v>35.5</v>
          </cell>
          <cell r="S98">
            <v>95</v>
          </cell>
          <cell r="T98">
            <v>1</v>
          </cell>
          <cell r="U98">
            <v>5266</v>
          </cell>
          <cell r="V98">
            <v>27.5</v>
          </cell>
          <cell r="W98">
            <v>14</v>
          </cell>
          <cell r="X98">
            <v>538</v>
          </cell>
          <cell r="Y98">
            <v>68009</v>
          </cell>
          <cell r="Z98">
            <v>36588842</v>
          </cell>
          <cell r="AB98">
            <v>523</v>
          </cell>
          <cell r="AC98">
            <v>644.5</v>
          </cell>
          <cell r="AD98">
            <v>59335</v>
          </cell>
          <cell r="AE98">
            <v>38241408</v>
          </cell>
          <cell r="AG98">
            <v>538</v>
          </cell>
          <cell r="AH98">
            <v>68009</v>
          </cell>
          <cell r="AI98">
            <v>36588842</v>
          </cell>
          <cell r="AJ98">
            <v>0</v>
          </cell>
          <cell r="AK98">
            <v>0</v>
          </cell>
          <cell r="AL98">
            <v>0</v>
          </cell>
          <cell r="AN98">
            <v>524</v>
          </cell>
        </row>
        <row r="99">
          <cell r="B99" t="str">
            <v>800</v>
          </cell>
          <cell r="C99" t="str">
            <v>Rowan-Salisbury</v>
          </cell>
          <cell r="D99">
            <v>1332</v>
          </cell>
          <cell r="E99">
            <v>1390</v>
          </cell>
          <cell r="F99">
            <v>2643</v>
          </cell>
          <cell r="G99">
            <v>4550</v>
          </cell>
          <cell r="H99">
            <v>2857</v>
          </cell>
          <cell r="I99">
            <v>1572</v>
          </cell>
          <cell r="J99">
            <v>4427</v>
          </cell>
          <cell r="K99">
            <v>18771</v>
          </cell>
          <cell r="M99">
            <v>74</v>
          </cell>
          <cell r="N99">
            <v>87</v>
          </cell>
          <cell r="O99">
            <v>155.5</v>
          </cell>
          <cell r="P99">
            <v>189.5</v>
          </cell>
          <cell r="Q99">
            <v>124</v>
          </cell>
          <cell r="R99">
            <v>59.5</v>
          </cell>
          <cell r="S99">
            <v>152.5</v>
          </cell>
          <cell r="T99">
            <v>1</v>
          </cell>
          <cell r="U99">
            <v>8415</v>
          </cell>
          <cell r="V99">
            <v>44</v>
          </cell>
          <cell r="W99">
            <v>22</v>
          </cell>
          <cell r="X99">
            <v>865</v>
          </cell>
          <cell r="Y99">
            <v>66715</v>
          </cell>
          <cell r="Z99">
            <v>57708475</v>
          </cell>
          <cell r="AB99">
            <v>842</v>
          </cell>
          <cell r="AC99">
            <v>954</v>
          </cell>
          <cell r="AD99">
            <v>56389</v>
          </cell>
          <cell r="AE99">
            <v>53795106</v>
          </cell>
          <cell r="AG99">
            <v>865</v>
          </cell>
          <cell r="AH99">
            <v>66715</v>
          </cell>
          <cell r="AI99">
            <v>57708475</v>
          </cell>
          <cell r="AJ99">
            <v>0</v>
          </cell>
          <cell r="AK99">
            <v>0</v>
          </cell>
          <cell r="AL99">
            <v>0</v>
          </cell>
          <cell r="AN99">
            <v>843</v>
          </cell>
        </row>
        <row r="100">
          <cell r="B100" t="str">
            <v>810</v>
          </cell>
          <cell r="C100" t="str">
            <v>Rutherford County</v>
          </cell>
          <cell r="D100">
            <v>632</v>
          </cell>
          <cell r="E100">
            <v>613</v>
          </cell>
          <cell r="F100">
            <v>1093</v>
          </cell>
          <cell r="G100">
            <v>1843</v>
          </cell>
          <cell r="H100">
            <v>1142</v>
          </cell>
          <cell r="I100">
            <v>688</v>
          </cell>
          <cell r="J100">
            <v>1836</v>
          </cell>
          <cell r="K100">
            <v>7847</v>
          </cell>
          <cell r="M100">
            <v>35</v>
          </cell>
          <cell r="N100">
            <v>38.5</v>
          </cell>
          <cell r="O100">
            <v>64.5</v>
          </cell>
          <cell r="P100">
            <v>77</v>
          </cell>
          <cell r="Q100">
            <v>49.5</v>
          </cell>
          <cell r="R100">
            <v>26</v>
          </cell>
          <cell r="S100">
            <v>63.5</v>
          </cell>
          <cell r="T100">
            <v>1</v>
          </cell>
          <cell r="U100">
            <v>3543</v>
          </cell>
          <cell r="V100">
            <v>18.5</v>
          </cell>
          <cell r="W100">
            <v>9.5</v>
          </cell>
          <cell r="X100">
            <v>364.5</v>
          </cell>
          <cell r="Y100">
            <v>69106</v>
          </cell>
          <cell r="Z100">
            <v>25189137</v>
          </cell>
          <cell r="AB100">
            <v>354</v>
          </cell>
          <cell r="AC100">
            <v>417</v>
          </cell>
          <cell r="AD100">
            <v>57480</v>
          </cell>
          <cell r="AE100">
            <v>23969160</v>
          </cell>
          <cell r="AG100">
            <v>364.5</v>
          </cell>
          <cell r="AH100">
            <v>69106</v>
          </cell>
          <cell r="AI100">
            <v>25189137</v>
          </cell>
          <cell r="AJ100">
            <v>0</v>
          </cell>
          <cell r="AK100">
            <v>0</v>
          </cell>
          <cell r="AL100">
            <v>0</v>
          </cell>
          <cell r="AN100">
            <v>355</v>
          </cell>
        </row>
        <row r="101">
          <cell r="B101" t="str">
            <v>820</v>
          </cell>
          <cell r="C101" t="str">
            <v>Sampson County</v>
          </cell>
          <cell r="D101">
            <v>618</v>
          </cell>
          <cell r="E101">
            <v>650</v>
          </cell>
          <cell r="F101">
            <v>1187</v>
          </cell>
          <cell r="G101">
            <v>1783</v>
          </cell>
          <cell r="H101">
            <v>1292</v>
          </cell>
          <cell r="I101">
            <v>733</v>
          </cell>
          <cell r="J101">
            <v>1789</v>
          </cell>
          <cell r="K101">
            <v>8052</v>
          </cell>
          <cell r="M101">
            <v>34.5</v>
          </cell>
          <cell r="N101">
            <v>40.5</v>
          </cell>
          <cell r="O101">
            <v>70</v>
          </cell>
          <cell r="P101">
            <v>74.5</v>
          </cell>
          <cell r="Q101">
            <v>56</v>
          </cell>
          <cell r="R101">
            <v>27.5</v>
          </cell>
          <cell r="S101">
            <v>61.5</v>
          </cell>
          <cell r="T101">
            <v>0.71</v>
          </cell>
          <cell r="U101">
            <v>3629</v>
          </cell>
          <cell r="V101">
            <v>19</v>
          </cell>
          <cell r="W101">
            <v>9.5</v>
          </cell>
          <cell r="X101">
            <v>374.71</v>
          </cell>
          <cell r="Y101">
            <v>67841</v>
          </cell>
          <cell r="Z101">
            <v>25420701</v>
          </cell>
          <cell r="AB101">
            <v>364.5</v>
          </cell>
          <cell r="AC101">
            <v>412.21</v>
          </cell>
          <cell r="AD101">
            <v>53892</v>
          </cell>
          <cell r="AE101">
            <v>22214821</v>
          </cell>
          <cell r="AG101">
            <v>374.71</v>
          </cell>
          <cell r="AH101">
            <v>67841</v>
          </cell>
          <cell r="AI101">
            <v>25420701</v>
          </cell>
          <cell r="AJ101">
            <v>0</v>
          </cell>
          <cell r="AK101">
            <v>0</v>
          </cell>
          <cell r="AL101">
            <v>0</v>
          </cell>
          <cell r="AN101">
            <v>365.21</v>
          </cell>
        </row>
        <row r="102">
          <cell r="B102" t="str">
            <v>821</v>
          </cell>
          <cell r="C102" t="str">
            <v>Clinton City</v>
          </cell>
          <cell r="D102">
            <v>245</v>
          </cell>
          <cell r="E102">
            <v>258</v>
          </cell>
          <cell r="F102">
            <v>469</v>
          </cell>
          <cell r="G102">
            <v>704</v>
          </cell>
          <cell r="H102">
            <v>472</v>
          </cell>
          <cell r="I102">
            <v>273</v>
          </cell>
          <cell r="J102">
            <v>571</v>
          </cell>
          <cell r="K102">
            <v>2992</v>
          </cell>
          <cell r="M102">
            <v>14</v>
          </cell>
          <cell r="N102">
            <v>17</v>
          </cell>
          <cell r="O102">
            <v>28</v>
          </cell>
          <cell r="P102">
            <v>30</v>
          </cell>
          <cell r="Q102">
            <v>21</v>
          </cell>
          <cell r="R102">
            <v>11</v>
          </cell>
          <cell r="S102">
            <v>20</v>
          </cell>
          <cell r="T102">
            <v>0.28999999999999998</v>
          </cell>
          <cell r="U102">
            <v>1417</v>
          </cell>
          <cell r="V102">
            <v>8</v>
          </cell>
          <cell r="W102">
            <v>4</v>
          </cell>
          <cell r="X102">
            <v>145.29</v>
          </cell>
          <cell r="Y102">
            <v>66545</v>
          </cell>
          <cell r="Z102">
            <v>9668323</v>
          </cell>
          <cell r="AB102">
            <v>141</v>
          </cell>
          <cell r="AC102">
            <v>148.29</v>
          </cell>
          <cell r="AD102">
            <v>55129</v>
          </cell>
          <cell r="AE102">
            <v>8175079</v>
          </cell>
          <cell r="AG102">
            <v>145.29</v>
          </cell>
          <cell r="AH102">
            <v>66545</v>
          </cell>
          <cell r="AI102">
            <v>9668323</v>
          </cell>
          <cell r="AJ102">
            <v>0</v>
          </cell>
          <cell r="AK102">
            <v>0</v>
          </cell>
          <cell r="AL102">
            <v>0</v>
          </cell>
          <cell r="AN102">
            <v>141.29</v>
          </cell>
        </row>
        <row r="103">
          <cell r="B103" t="str">
            <v>830</v>
          </cell>
          <cell r="C103" t="str">
            <v>Scotland County</v>
          </cell>
          <cell r="D103">
            <v>403</v>
          </cell>
          <cell r="E103">
            <v>449</v>
          </cell>
          <cell r="F103">
            <v>896</v>
          </cell>
          <cell r="G103">
            <v>1446</v>
          </cell>
          <cell r="H103">
            <v>832</v>
          </cell>
          <cell r="I103">
            <v>377</v>
          </cell>
          <cell r="J103">
            <v>1183</v>
          </cell>
          <cell r="K103">
            <v>5586</v>
          </cell>
          <cell r="M103">
            <v>22.5</v>
          </cell>
          <cell r="N103">
            <v>28</v>
          </cell>
          <cell r="O103">
            <v>52.5</v>
          </cell>
          <cell r="P103">
            <v>60.5</v>
          </cell>
          <cell r="Q103">
            <v>36</v>
          </cell>
          <cell r="R103">
            <v>14</v>
          </cell>
          <cell r="S103">
            <v>41</v>
          </cell>
          <cell r="T103">
            <v>1</v>
          </cell>
          <cell r="U103">
            <v>2715</v>
          </cell>
          <cell r="V103">
            <v>14</v>
          </cell>
          <cell r="W103">
            <v>7</v>
          </cell>
          <cell r="X103">
            <v>262.5</v>
          </cell>
          <cell r="Y103">
            <v>69169</v>
          </cell>
          <cell r="Z103">
            <v>18156863</v>
          </cell>
          <cell r="AB103">
            <v>254.5</v>
          </cell>
          <cell r="AC103">
            <v>292</v>
          </cell>
          <cell r="AD103">
            <v>60333</v>
          </cell>
          <cell r="AE103">
            <v>17617236</v>
          </cell>
          <cell r="AG103">
            <v>262.5</v>
          </cell>
          <cell r="AH103">
            <v>69169</v>
          </cell>
          <cell r="AI103">
            <v>18156863</v>
          </cell>
          <cell r="AJ103">
            <v>0</v>
          </cell>
          <cell r="AK103">
            <v>0</v>
          </cell>
          <cell r="AL103">
            <v>0</v>
          </cell>
          <cell r="AN103">
            <v>255.5</v>
          </cell>
        </row>
        <row r="104">
          <cell r="B104" t="str">
            <v>840</v>
          </cell>
          <cell r="C104" t="str">
            <v>Stanly County</v>
          </cell>
          <cell r="D104">
            <v>640</v>
          </cell>
          <cell r="E104">
            <v>619</v>
          </cell>
          <cell r="F104">
            <v>1309</v>
          </cell>
          <cell r="G104">
            <v>2024</v>
          </cell>
          <cell r="H104">
            <v>1258</v>
          </cell>
          <cell r="I104">
            <v>627</v>
          </cell>
          <cell r="J104">
            <v>1937</v>
          </cell>
          <cell r="K104">
            <v>8414</v>
          </cell>
          <cell r="M104">
            <v>35.5</v>
          </cell>
          <cell r="N104">
            <v>38.5</v>
          </cell>
          <cell r="O104">
            <v>77</v>
          </cell>
          <cell r="P104">
            <v>84.5</v>
          </cell>
          <cell r="Q104">
            <v>54.5</v>
          </cell>
          <cell r="R104">
            <v>23.5</v>
          </cell>
          <cell r="S104">
            <v>67</v>
          </cell>
          <cell r="T104">
            <v>1</v>
          </cell>
          <cell r="U104">
            <v>3932</v>
          </cell>
          <cell r="V104">
            <v>20.5</v>
          </cell>
          <cell r="W104">
            <v>10.5</v>
          </cell>
          <cell r="X104">
            <v>392</v>
          </cell>
          <cell r="Y104">
            <v>69444</v>
          </cell>
          <cell r="Z104">
            <v>27222048</v>
          </cell>
          <cell r="AB104">
            <v>380.5</v>
          </cell>
          <cell r="AC104">
            <v>427</v>
          </cell>
          <cell r="AD104">
            <v>57545</v>
          </cell>
          <cell r="AE104">
            <v>24571715</v>
          </cell>
          <cell r="AG104">
            <v>392</v>
          </cell>
          <cell r="AH104">
            <v>69444</v>
          </cell>
          <cell r="AI104">
            <v>27222048</v>
          </cell>
          <cell r="AJ104">
            <v>0</v>
          </cell>
          <cell r="AK104">
            <v>0</v>
          </cell>
          <cell r="AL104">
            <v>0</v>
          </cell>
          <cell r="AN104">
            <v>381.5</v>
          </cell>
        </row>
        <row r="105">
          <cell r="B105" t="str">
            <v>850</v>
          </cell>
          <cell r="C105" t="str">
            <v>Stokes County</v>
          </cell>
          <cell r="D105">
            <v>410</v>
          </cell>
          <cell r="E105">
            <v>411</v>
          </cell>
          <cell r="F105">
            <v>833</v>
          </cell>
          <cell r="G105">
            <v>1312</v>
          </cell>
          <cell r="H105">
            <v>907</v>
          </cell>
          <cell r="I105">
            <v>479</v>
          </cell>
          <cell r="J105">
            <v>1467</v>
          </cell>
          <cell r="K105">
            <v>5819</v>
          </cell>
          <cell r="M105">
            <v>23</v>
          </cell>
          <cell r="N105">
            <v>25.5</v>
          </cell>
          <cell r="O105">
            <v>49</v>
          </cell>
          <cell r="P105">
            <v>54.5</v>
          </cell>
          <cell r="Q105">
            <v>39.5</v>
          </cell>
          <cell r="R105">
            <v>18</v>
          </cell>
          <cell r="S105">
            <v>50.5</v>
          </cell>
          <cell r="T105">
            <v>1</v>
          </cell>
          <cell r="U105">
            <v>2507</v>
          </cell>
          <cell r="V105">
            <v>13</v>
          </cell>
          <cell r="W105">
            <v>6.5</v>
          </cell>
          <cell r="X105">
            <v>267.5</v>
          </cell>
          <cell r="Y105">
            <v>68793</v>
          </cell>
          <cell r="Z105">
            <v>18402128</v>
          </cell>
          <cell r="AB105">
            <v>260</v>
          </cell>
          <cell r="AC105">
            <v>321</v>
          </cell>
          <cell r="AD105">
            <v>56736</v>
          </cell>
          <cell r="AE105">
            <v>18212256</v>
          </cell>
          <cell r="AG105">
            <v>267.5</v>
          </cell>
          <cell r="AH105">
            <v>68793</v>
          </cell>
          <cell r="AI105">
            <v>18402128</v>
          </cell>
          <cell r="AJ105">
            <v>0</v>
          </cell>
          <cell r="AK105">
            <v>0</v>
          </cell>
          <cell r="AL105">
            <v>0</v>
          </cell>
          <cell r="AN105">
            <v>261</v>
          </cell>
        </row>
        <row r="106">
          <cell r="B106" t="str">
            <v>860</v>
          </cell>
          <cell r="C106" t="str">
            <v>Surry County</v>
          </cell>
          <cell r="D106">
            <v>506</v>
          </cell>
          <cell r="E106">
            <v>506</v>
          </cell>
          <cell r="F106">
            <v>1066</v>
          </cell>
          <cell r="G106">
            <v>1898</v>
          </cell>
          <cell r="H106">
            <v>1219</v>
          </cell>
          <cell r="I106">
            <v>596</v>
          </cell>
          <cell r="J106">
            <v>1854</v>
          </cell>
          <cell r="K106">
            <v>7645</v>
          </cell>
          <cell r="M106">
            <v>28</v>
          </cell>
          <cell r="N106">
            <v>31.5</v>
          </cell>
          <cell r="O106">
            <v>62.5</v>
          </cell>
          <cell r="P106">
            <v>79</v>
          </cell>
          <cell r="Q106">
            <v>53</v>
          </cell>
          <cell r="R106">
            <v>22.5</v>
          </cell>
          <cell r="S106">
            <v>64</v>
          </cell>
          <cell r="T106">
            <v>0.92</v>
          </cell>
          <cell r="U106">
            <v>3321</v>
          </cell>
          <cell r="V106">
            <v>17.5</v>
          </cell>
          <cell r="W106">
            <v>9</v>
          </cell>
          <cell r="X106">
            <v>350.42</v>
          </cell>
          <cell r="Y106">
            <v>68850</v>
          </cell>
          <cell r="Z106">
            <v>24126417</v>
          </cell>
          <cell r="AB106">
            <v>340.5</v>
          </cell>
          <cell r="AC106">
            <v>400.42</v>
          </cell>
          <cell r="AD106">
            <v>55909</v>
          </cell>
          <cell r="AE106">
            <v>22387082</v>
          </cell>
          <cell r="AG106">
            <v>350.42</v>
          </cell>
          <cell r="AH106">
            <v>68850</v>
          </cell>
          <cell r="AI106">
            <v>24126417</v>
          </cell>
          <cell r="AJ106">
            <v>0</v>
          </cell>
          <cell r="AK106">
            <v>0</v>
          </cell>
          <cell r="AL106">
            <v>0</v>
          </cell>
          <cell r="AN106">
            <v>341.42</v>
          </cell>
        </row>
        <row r="107">
          <cell r="B107" t="str">
            <v>861</v>
          </cell>
          <cell r="C107" t="str">
            <v>Elkin City</v>
          </cell>
          <cell r="D107">
            <v>85</v>
          </cell>
          <cell r="E107">
            <v>85</v>
          </cell>
          <cell r="F107">
            <v>178</v>
          </cell>
          <cell r="G107">
            <v>284</v>
          </cell>
          <cell r="H107">
            <v>199</v>
          </cell>
          <cell r="I107">
            <v>100</v>
          </cell>
          <cell r="J107">
            <v>261</v>
          </cell>
          <cell r="K107">
            <v>1192</v>
          </cell>
          <cell r="M107">
            <v>5</v>
          </cell>
          <cell r="N107">
            <v>6</v>
          </cell>
          <cell r="O107">
            <v>11</v>
          </cell>
          <cell r="P107">
            <v>12</v>
          </cell>
          <cell r="Q107">
            <v>9</v>
          </cell>
          <cell r="R107">
            <v>4</v>
          </cell>
          <cell r="S107">
            <v>9</v>
          </cell>
          <cell r="T107">
            <v>0.08</v>
          </cell>
          <cell r="U107">
            <v>539</v>
          </cell>
          <cell r="V107">
            <v>3</v>
          </cell>
          <cell r="W107">
            <v>1.5</v>
          </cell>
          <cell r="X107">
            <v>57.58</v>
          </cell>
          <cell r="Y107">
            <v>72190</v>
          </cell>
          <cell r="Z107">
            <v>4156700</v>
          </cell>
          <cell r="AB107">
            <v>56</v>
          </cell>
          <cell r="AC107">
            <v>58.08</v>
          </cell>
          <cell r="AD107">
            <v>57558</v>
          </cell>
          <cell r="AE107">
            <v>3342969</v>
          </cell>
          <cell r="AG107">
            <v>57.58</v>
          </cell>
          <cell r="AH107">
            <v>72190</v>
          </cell>
          <cell r="AI107">
            <v>4156700</v>
          </cell>
          <cell r="AJ107">
            <v>0</v>
          </cell>
          <cell r="AK107">
            <v>0</v>
          </cell>
          <cell r="AL107">
            <v>0</v>
          </cell>
          <cell r="AN107">
            <v>56.08</v>
          </cell>
        </row>
        <row r="108">
          <cell r="B108" t="str">
            <v>862</v>
          </cell>
          <cell r="C108" t="str">
            <v>Mount Airy City</v>
          </cell>
          <cell r="D108">
            <v>108</v>
          </cell>
          <cell r="E108">
            <v>107</v>
          </cell>
          <cell r="F108">
            <v>239</v>
          </cell>
          <cell r="G108">
            <v>393</v>
          </cell>
          <cell r="H108">
            <v>246</v>
          </cell>
          <cell r="I108">
            <v>142</v>
          </cell>
          <cell r="J108">
            <v>403</v>
          </cell>
          <cell r="K108">
            <v>1638</v>
          </cell>
          <cell r="M108">
            <v>6</v>
          </cell>
          <cell r="N108">
            <v>7</v>
          </cell>
          <cell r="O108">
            <v>15</v>
          </cell>
          <cell r="P108">
            <v>17</v>
          </cell>
          <cell r="Q108">
            <v>11</v>
          </cell>
          <cell r="R108">
            <v>6</v>
          </cell>
          <cell r="S108">
            <v>14</v>
          </cell>
          <cell r="T108">
            <v>0</v>
          </cell>
          <cell r="U108">
            <v>717</v>
          </cell>
          <cell r="V108">
            <v>4</v>
          </cell>
          <cell r="W108">
            <v>2</v>
          </cell>
          <cell r="X108">
            <v>78</v>
          </cell>
          <cell r="Y108">
            <v>67882</v>
          </cell>
          <cell r="Z108">
            <v>5294796</v>
          </cell>
          <cell r="AB108">
            <v>76</v>
          </cell>
          <cell r="AC108">
            <v>82</v>
          </cell>
          <cell r="AD108">
            <v>57420</v>
          </cell>
          <cell r="AE108">
            <v>4708440</v>
          </cell>
          <cell r="AG108">
            <v>78</v>
          </cell>
          <cell r="AH108">
            <v>67882</v>
          </cell>
          <cell r="AI108">
            <v>5294796</v>
          </cell>
          <cell r="AJ108">
            <v>0</v>
          </cell>
          <cell r="AK108">
            <v>0</v>
          </cell>
          <cell r="AL108">
            <v>0</v>
          </cell>
          <cell r="AN108">
            <v>76</v>
          </cell>
        </row>
        <row r="109">
          <cell r="B109" t="str">
            <v>870</v>
          </cell>
          <cell r="C109" t="str">
            <v>Swain County</v>
          </cell>
          <cell r="D109">
            <v>181</v>
          </cell>
          <cell r="E109">
            <v>148</v>
          </cell>
          <cell r="F109">
            <v>266</v>
          </cell>
          <cell r="G109">
            <v>456</v>
          </cell>
          <cell r="H109">
            <v>311</v>
          </cell>
          <cell r="I109">
            <v>195</v>
          </cell>
          <cell r="J109">
            <v>403</v>
          </cell>
          <cell r="K109">
            <v>1960</v>
          </cell>
          <cell r="M109">
            <v>10</v>
          </cell>
          <cell r="N109">
            <v>9.5</v>
          </cell>
          <cell r="O109">
            <v>15.5</v>
          </cell>
          <cell r="P109">
            <v>19</v>
          </cell>
          <cell r="Q109">
            <v>13.5</v>
          </cell>
          <cell r="R109">
            <v>7.5</v>
          </cell>
          <cell r="S109">
            <v>14</v>
          </cell>
          <cell r="T109">
            <v>1</v>
          </cell>
          <cell r="U109">
            <v>889</v>
          </cell>
          <cell r="V109">
            <v>4.5</v>
          </cell>
          <cell r="W109">
            <v>2.5</v>
          </cell>
          <cell r="X109">
            <v>92.5</v>
          </cell>
          <cell r="Y109">
            <v>67294</v>
          </cell>
          <cell r="Z109">
            <v>6224695</v>
          </cell>
          <cell r="AB109">
            <v>89</v>
          </cell>
          <cell r="AC109">
            <v>95.5</v>
          </cell>
          <cell r="AD109">
            <v>56417</v>
          </cell>
          <cell r="AE109">
            <v>5387824</v>
          </cell>
          <cell r="AG109">
            <v>92.5</v>
          </cell>
          <cell r="AH109">
            <v>67294</v>
          </cell>
          <cell r="AI109">
            <v>6224695</v>
          </cell>
          <cell r="AJ109">
            <v>0</v>
          </cell>
          <cell r="AK109">
            <v>0</v>
          </cell>
          <cell r="AL109">
            <v>0</v>
          </cell>
          <cell r="AN109">
            <v>90</v>
          </cell>
        </row>
        <row r="110">
          <cell r="B110" t="str">
            <v>880</v>
          </cell>
          <cell r="C110" t="str">
            <v>Transylvania County</v>
          </cell>
          <cell r="D110">
            <v>211</v>
          </cell>
          <cell r="E110">
            <v>207</v>
          </cell>
          <cell r="F110">
            <v>488</v>
          </cell>
          <cell r="G110">
            <v>784</v>
          </cell>
          <cell r="H110">
            <v>515</v>
          </cell>
          <cell r="I110">
            <v>305</v>
          </cell>
          <cell r="J110">
            <v>836</v>
          </cell>
          <cell r="K110">
            <v>3346</v>
          </cell>
          <cell r="M110">
            <v>11.5</v>
          </cell>
          <cell r="N110">
            <v>13</v>
          </cell>
          <cell r="O110">
            <v>28.5</v>
          </cell>
          <cell r="P110">
            <v>32.5</v>
          </cell>
          <cell r="Q110">
            <v>22.5</v>
          </cell>
          <cell r="R110">
            <v>11.5</v>
          </cell>
          <cell r="S110">
            <v>29</v>
          </cell>
          <cell r="T110">
            <v>1</v>
          </cell>
          <cell r="U110">
            <v>1424</v>
          </cell>
          <cell r="V110">
            <v>7.5</v>
          </cell>
          <cell r="W110">
            <v>4</v>
          </cell>
          <cell r="X110">
            <v>153.5</v>
          </cell>
          <cell r="Y110">
            <v>69763</v>
          </cell>
          <cell r="Z110">
            <v>10708621</v>
          </cell>
          <cell r="AB110">
            <v>148.5</v>
          </cell>
          <cell r="AC110">
            <v>168</v>
          </cell>
          <cell r="AD110">
            <v>57753</v>
          </cell>
          <cell r="AE110">
            <v>9702504</v>
          </cell>
          <cell r="AG110">
            <v>153.5</v>
          </cell>
          <cell r="AH110">
            <v>69763</v>
          </cell>
          <cell r="AI110">
            <v>10708621</v>
          </cell>
          <cell r="AJ110">
            <v>0</v>
          </cell>
          <cell r="AK110">
            <v>0</v>
          </cell>
          <cell r="AL110">
            <v>0</v>
          </cell>
          <cell r="AN110">
            <v>149.5</v>
          </cell>
        </row>
        <row r="111">
          <cell r="B111" t="str">
            <v>890</v>
          </cell>
          <cell r="C111" t="str">
            <v>Tyrrell County</v>
          </cell>
          <cell r="D111">
            <v>50</v>
          </cell>
          <cell r="E111">
            <v>45</v>
          </cell>
          <cell r="F111">
            <v>86</v>
          </cell>
          <cell r="G111">
            <v>155</v>
          </cell>
          <cell r="H111">
            <v>123</v>
          </cell>
          <cell r="I111">
            <v>68</v>
          </cell>
          <cell r="J111">
            <v>143</v>
          </cell>
          <cell r="K111">
            <v>670</v>
          </cell>
          <cell r="M111">
            <v>3</v>
          </cell>
          <cell r="N111">
            <v>3</v>
          </cell>
          <cell r="O111">
            <v>5</v>
          </cell>
          <cell r="P111">
            <v>6.5</v>
          </cell>
          <cell r="Q111">
            <v>5.5</v>
          </cell>
          <cell r="R111">
            <v>2.5</v>
          </cell>
          <cell r="S111">
            <v>5</v>
          </cell>
          <cell r="T111">
            <v>1</v>
          </cell>
          <cell r="U111">
            <v>277</v>
          </cell>
          <cell r="V111">
            <v>1.5</v>
          </cell>
          <cell r="W111">
            <v>1</v>
          </cell>
          <cell r="X111">
            <v>32.5</v>
          </cell>
          <cell r="Y111">
            <v>70328</v>
          </cell>
          <cell r="Z111">
            <v>2285660</v>
          </cell>
          <cell r="AB111">
            <v>30.5</v>
          </cell>
          <cell r="AC111">
            <v>28</v>
          </cell>
          <cell r="AD111">
            <v>60624</v>
          </cell>
          <cell r="AE111">
            <v>1697472</v>
          </cell>
          <cell r="AG111">
            <v>32.5</v>
          </cell>
          <cell r="AH111">
            <v>70328</v>
          </cell>
          <cell r="AI111">
            <v>2285660</v>
          </cell>
          <cell r="AJ111">
            <v>0</v>
          </cell>
          <cell r="AK111">
            <v>0</v>
          </cell>
          <cell r="AL111">
            <v>0</v>
          </cell>
          <cell r="AN111">
            <v>31.5</v>
          </cell>
        </row>
        <row r="112">
          <cell r="B112" t="str">
            <v>900</v>
          </cell>
          <cell r="C112" t="str">
            <v>Union County</v>
          </cell>
          <cell r="D112">
            <v>2657</v>
          </cell>
          <cell r="E112">
            <v>2665</v>
          </cell>
          <cell r="F112">
            <v>5581</v>
          </cell>
          <cell r="G112">
            <v>9363</v>
          </cell>
          <cell r="H112">
            <v>6745</v>
          </cell>
          <cell r="I112">
            <v>3848</v>
          </cell>
          <cell r="J112">
            <v>10461</v>
          </cell>
          <cell r="K112">
            <v>41320</v>
          </cell>
          <cell r="M112">
            <v>147.5</v>
          </cell>
          <cell r="N112">
            <v>166.5</v>
          </cell>
          <cell r="O112">
            <v>328.5</v>
          </cell>
          <cell r="P112">
            <v>390</v>
          </cell>
          <cell r="Q112">
            <v>293.5</v>
          </cell>
          <cell r="R112">
            <v>145</v>
          </cell>
          <cell r="S112">
            <v>360.5</v>
          </cell>
          <cell r="T112">
            <v>1</v>
          </cell>
          <cell r="U112">
            <v>17107</v>
          </cell>
          <cell r="V112">
            <v>89.5</v>
          </cell>
          <cell r="W112">
            <v>45</v>
          </cell>
          <cell r="X112">
            <v>1877.5</v>
          </cell>
          <cell r="Y112">
            <v>68468</v>
          </cell>
          <cell r="Z112">
            <v>128548670</v>
          </cell>
          <cell r="AB112">
            <v>1831.5</v>
          </cell>
          <cell r="AC112">
            <v>1922</v>
          </cell>
          <cell r="AD112">
            <v>54085</v>
          </cell>
          <cell r="AE112">
            <v>103951370</v>
          </cell>
          <cell r="AG112">
            <v>1877.5</v>
          </cell>
          <cell r="AH112">
            <v>68468</v>
          </cell>
          <cell r="AI112">
            <v>128548670</v>
          </cell>
          <cell r="AJ112">
            <v>0</v>
          </cell>
          <cell r="AK112">
            <v>0</v>
          </cell>
          <cell r="AL112">
            <v>0</v>
          </cell>
          <cell r="AN112">
            <v>1832.5</v>
          </cell>
        </row>
        <row r="113">
          <cell r="B113" t="str">
            <v>910</v>
          </cell>
          <cell r="C113" t="str">
            <v>Vance County</v>
          </cell>
          <cell r="D113">
            <v>468</v>
          </cell>
          <cell r="E113">
            <v>517</v>
          </cell>
          <cell r="F113">
            <v>1001</v>
          </cell>
          <cell r="G113">
            <v>1411</v>
          </cell>
          <cell r="H113">
            <v>732</v>
          </cell>
          <cell r="I113">
            <v>407</v>
          </cell>
          <cell r="J113">
            <v>1003</v>
          </cell>
          <cell r="K113">
            <v>5539</v>
          </cell>
          <cell r="M113">
            <v>26</v>
          </cell>
          <cell r="N113">
            <v>32.5</v>
          </cell>
          <cell r="O113">
            <v>59</v>
          </cell>
          <cell r="P113">
            <v>59</v>
          </cell>
          <cell r="Q113">
            <v>32</v>
          </cell>
          <cell r="R113">
            <v>15.5</v>
          </cell>
          <cell r="S113">
            <v>34.5</v>
          </cell>
          <cell r="T113">
            <v>1</v>
          </cell>
          <cell r="U113">
            <v>2986</v>
          </cell>
          <cell r="V113">
            <v>15.5</v>
          </cell>
          <cell r="W113">
            <v>8</v>
          </cell>
          <cell r="X113">
            <v>267.5</v>
          </cell>
          <cell r="Y113">
            <v>67347</v>
          </cell>
          <cell r="Z113">
            <v>18015323</v>
          </cell>
          <cell r="AB113">
            <v>258.5</v>
          </cell>
          <cell r="AC113">
            <v>328.5</v>
          </cell>
          <cell r="AD113">
            <v>58057</v>
          </cell>
          <cell r="AE113">
            <v>19071725</v>
          </cell>
          <cell r="AG113">
            <v>267.5</v>
          </cell>
          <cell r="AH113">
            <v>67347</v>
          </cell>
          <cell r="AI113">
            <v>18015323</v>
          </cell>
          <cell r="AJ113">
            <v>0</v>
          </cell>
          <cell r="AK113">
            <v>0</v>
          </cell>
          <cell r="AL113">
            <v>0</v>
          </cell>
          <cell r="AN113">
            <v>259.5</v>
          </cell>
        </row>
        <row r="114">
          <cell r="B114" t="str">
            <v>920</v>
          </cell>
          <cell r="C114" t="str">
            <v>Wake County</v>
          </cell>
          <cell r="D114">
            <v>12242</v>
          </cell>
          <cell r="E114">
            <v>11728</v>
          </cell>
          <cell r="F114">
            <v>24190</v>
          </cell>
          <cell r="G114">
            <v>38045</v>
          </cell>
          <cell r="H114">
            <v>25912</v>
          </cell>
          <cell r="I114">
            <v>13899</v>
          </cell>
          <cell r="J114">
            <v>36727</v>
          </cell>
          <cell r="K114">
            <v>162743</v>
          </cell>
          <cell r="M114">
            <v>680</v>
          </cell>
          <cell r="N114">
            <v>733</v>
          </cell>
          <cell r="O114">
            <v>1423</v>
          </cell>
          <cell r="P114">
            <v>1585</v>
          </cell>
          <cell r="Q114">
            <v>1126.5</v>
          </cell>
          <cell r="R114">
            <v>524.5</v>
          </cell>
          <cell r="S114">
            <v>1266.5</v>
          </cell>
          <cell r="T114">
            <v>1</v>
          </cell>
          <cell r="U114">
            <v>73514</v>
          </cell>
          <cell r="V114">
            <v>385</v>
          </cell>
          <cell r="W114">
            <v>192.5</v>
          </cell>
          <cell r="X114">
            <v>7532</v>
          </cell>
          <cell r="Y114">
            <v>69792</v>
          </cell>
          <cell r="Z114">
            <v>525673344</v>
          </cell>
          <cell r="AB114">
            <v>7338.5</v>
          </cell>
          <cell r="AC114">
            <v>7197</v>
          </cell>
          <cell r="AD114">
            <v>54723</v>
          </cell>
          <cell r="AE114">
            <v>393841431</v>
          </cell>
          <cell r="AG114">
            <v>7532</v>
          </cell>
          <cell r="AH114">
            <v>69792</v>
          </cell>
          <cell r="AI114">
            <v>525673344</v>
          </cell>
          <cell r="AJ114">
            <v>0</v>
          </cell>
          <cell r="AK114">
            <v>0</v>
          </cell>
          <cell r="AL114">
            <v>0</v>
          </cell>
          <cell r="AN114">
            <v>7339.5</v>
          </cell>
        </row>
        <row r="115">
          <cell r="B115" t="str">
            <v>930</v>
          </cell>
          <cell r="C115" t="str">
            <v>Warren County</v>
          </cell>
          <cell r="D115">
            <v>144</v>
          </cell>
          <cell r="E115">
            <v>126</v>
          </cell>
          <cell r="F115">
            <v>302</v>
          </cell>
          <cell r="G115">
            <v>436</v>
          </cell>
          <cell r="H115">
            <v>293</v>
          </cell>
          <cell r="I115">
            <v>164</v>
          </cell>
          <cell r="J115">
            <v>432</v>
          </cell>
          <cell r="K115">
            <v>1897</v>
          </cell>
          <cell r="M115">
            <v>8</v>
          </cell>
          <cell r="N115">
            <v>8</v>
          </cell>
          <cell r="O115">
            <v>18</v>
          </cell>
          <cell r="P115">
            <v>18</v>
          </cell>
          <cell r="Q115">
            <v>12.5</v>
          </cell>
          <cell r="R115">
            <v>6</v>
          </cell>
          <cell r="S115">
            <v>15</v>
          </cell>
          <cell r="T115">
            <v>1</v>
          </cell>
          <cell r="U115">
            <v>858</v>
          </cell>
          <cell r="V115">
            <v>4.5</v>
          </cell>
          <cell r="W115">
            <v>2.5</v>
          </cell>
          <cell r="X115">
            <v>89</v>
          </cell>
          <cell r="Y115">
            <v>71781</v>
          </cell>
          <cell r="Z115">
            <v>6388509</v>
          </cell>
          <cell r="AB115">
            <v>85.5</v>
          </cell>
          <cell r="AC115">
            <v>116</v>
          </cell>
          <cell r="AD115">
            <v>55837</v>
          </cell>
          <cell r="AE115">
            <v>6477092</v>
          </cell>
          <cell r="AG115">
            <v>89</v>
          </cell>
          <cell r="AH115">
            <v>71781</v>
          </cell>
          <cell r="AI115">
            <v>6388509</v>
          </cell>
          <cell r="AJ115">
            <v>0</v>
          </cell>
          <cell r="AK115">
            <v>0</v>
          </cell>
          <cell r="AL115">
            <v>0</v>
          </cell>
          <cell r="AN115">
            <v>86.5</v>
          </cell>
        </row>
        <row r="116">
          <cell r="B116" t="str">
            <v>940</v>
          </cell>
          <cell r="C116" t="str">
            <v>Washington County</v>
          </cell>
          <cell r="D116">
            <v>113</v>
          </cell>
          <cell r="E116">
            <v>116</v>
          </cell>
          <cell r="F116">
            <v>187</v>
          </cell>
          <cell r="G116">
            <v>329</v>
          </cell>
          <cell r="H116">
            <v>187</v>
          </cell>
          <cell r="I116">
            <v>129</v>
          </cell>
          <cell r="J116">
            <v>283</v>
          </cell>
          <cell r="K116">
            <v>1344</v>
          </cell>
          <cell r="M116">
            <v>6.5</v>
          </cell>
          <cell r="N116">
            <v>7.5</v>
          </cell>
          <cell r="O116">
            <v>11</v>
          </cell>
          <cell r="P116">
            <v>13.5</v>
          </cell>
          <cell r="Q116">
            <v>8</v>
          </cell>
          <cell r="R116">
            <v>5</v>
          </cell>
          <cell r="S116">
            <v>10</v>
          </cell>
          <cell r="T116">
            <v>1</v>
          </cell>
          <cell r="U116">
            <v>655</v>
          </cell>
          <cell r="V116">
            <v>3.5</v>
          </cell>
          <cell r="W116">
            <v>2</v>
          </cell>
          <cell r="X116">
            <v>64.5</v>
          </cell>
          <cell r="Y116">
            <v>65743</v>
          </cell>
          <cell r="Z116">
            <v>4240424</v>
          </cell>
          <cell r="AB116">
            <v>61.5</v>
          </cell>
          <cell r="AC116">
            <v>81</v>
          </cell>
          <cell r="AD116">
            <v>58641</v>
          </cell>
          <cell r="AE116">
            <v>4749921</v>
          </cell>
          <cell r="AG116">
            <v>64.5</v>
          </cell>
          <cell r="AH116">
            <v>65743</v>
          </cell>
          <cell r="AI116">
            <v>4240424</v>
          </cell>
          <cell r="AJ116">
            <v>0</v>
          </cell>
          <cell r="AK116">
            <v>0</v>
          </cell>
          <cell r="AL116">
            <v>0</v>
          </cell>
          <cell r="AN116">
            <v>62.5</v>
          </cell>
        </row>
        <row r="117">
          <cell r="B117" t="str">
            <v>950</v>
          </cell>
          <cell r="C117" t="str">
            <v>Watauga County</v>
          </cell>
          <cell r="D117">
            <v>308</v>
          </cell>
          <cell r="E117">
            <v>349</v>
          </cell>
          <cell r="F117">
            <v>687</v>
          </cell>
          <cell r="G117">
            <v>1112</v>
          </cell>
          <cell r="H117">
            <v>748</v>
          </cell>
          <cell r="I117">
            <v>434</v>
          </cell>
          <cell r="J117">
            <v>1056</v>
          </cell>
          <cell r="K117">
            <v>4694</v>
          </cell>
          <cell r="M117">
            <v>17</v>
          </cell>
          <cell r="N117">
            <v>22</v>
          </cell>
          <cell r="O117">
            <v>40.5</v>
          </cell>
          <cell r="P117">
            <v>46.5</v>
          </cell>
          <cell r="Q117">
            <v>32.5</v>
          </cell>
          <cell r="R117">
            <v>16.5</v>
          </cell>
          <cell r="S117">
            <v>36.5</v>
          </cell>
          <cell r="T117">
            <v>1</v>
          </cell>
          <cell r="U117">
            <v>2076</v>
          </cell>
          <cell r="V117">
            <v>11</v>
          </cell>
          <cell r="W117">
            <v>5.5</v>
          </cell>
          <cell r="X117">
            <v>218</v>
          </cell>
          <cell r="Y117">
            <v>73147</v>
          </cell>
          <cell r="Z117">
            <v>15946046</v>
          </cell>
          <cell r="AB117">
            <v>211.5</v>
          </cell>
          <cell r="AC117">
            <v>212.5</v>
          </cell>
          <cell r="AD117">
            <v>62468</v>
          </cell>
          <cell r="AE117">
            <v>13274450</v>
          </cell>
          <cell r="AG117">
            <v>218</v>
          </cell>
          <cell r="AH117">
            <v>73147</v>
          </cell>
          <cell r="AI117">
            <v>15946046</v>
          </cell>
          <cell r="AJ117">
            <v>0</v>
          </cell>
          <cell r="AK117">
            <v>0</v>
          </cell>
          <cell r="AL117">
            <v>0</v>
          </cell>
          <cell r="AN117">
            <v>212.5</v>
          </cell>
        </row>
        <row r="118">
          <cell r="B118" t="str">
            <v>960</v>
          </cell>
          <cell r="C118" t="str">
            <v>Wayne County</v>
          </cell>
          <cell r="D118">
            <v>1518</v>
          </cell>
          <cell r="E118">
            <v>1475</v>
          </cell>
          <cell r="F118">
            <v>2837</v>
          </cell>
          <cell r="G118">
            <v>4273</v>
          </cell>
          <cell r="H118">
            <v>2958</v>
          </cell>
          <cell r="I118">
            <v>1498</v>
          </cell>
          <cell r="J118">
            <v>4006</v>
          </cell>
          <cell r="K118">
            <v>18565</v>
          </cell>
          <cell r="M118">
            <v>84.5</v>
          </cell>
          <cell r="N118">
            <v>92</v>
          </cell>
          <cell r="O118">
            <v>167</v>
          </cell>
          <cell r="P118">
            <v>178</v>
          </cell>
          <cell r="Q118">
            <v>128.5</v>
          </cell>
          <cell r="R118">
            <v>56.5</v>
          </cell>
          <cell r="S118">
            <v>138</v>
          </cell>
          <cell r="T118">
            <v>1</v>
          </cell>
          <cell r="U118">
            <v>8600</v>
          </cell>
          <cell r="V118">
            <v>45</v>
          </cell>
          <cell r="W118">
            <v>22.5</v>
          </cell>
          <cell r="X118">
            <v>868</v>
          </cell>
          <cell r="Y118">
            <v>68596</v>
          </cell>
          <cell r="Z118">
            <v>59541328</v>
          </cell>
          <cell r="AB118">
            <v>844.5</v>
          </cell>
          <cell r="AC118">
            <v>925.5</v>
          </cell>
          <cell r="AD118">
            <v>54844</v>
          </cell>
          <cell r="AE118">
            <v>50758122</v>
          </cell>
          <cell r="AG118">
            <v>868</v>
          </cell>
          <cell r="AH118">
            <v>68596</v>
          </cell>
          <cell r="AI118">
            <v>59541328</v>
          </cell>
          <cell r="AJ118">
            <v>0</v>
          </cell>
          <cell r="AK118">
            <v>0</v>
          </cell>
          <cell r="AL118">
            <v>0</v>
          </cell>
          <cell r="AN118">
            <v>845.5</v>
          </cell>
        </row>
        <row r="119">
          <cell r="B119" t="str">
            <v>970</v>
          </cell>
          <cell r="C119" t="str">
            <v>Wilkes County</v>
          </cell>
          <cell r="D119">
            <v>664</v>
          </cell>
          <cell r="E119">
            <v>684</v>
          </cell>
          <cell r="F119">
            <v>1236</v>
          </cell>
          <cell r="G119">
            <v>2180</v>
          </cell>
          <cell r="H119">
            <v>1437</v>
          </cell>
          <cell r="I119">
            <v>681</v>
          </cell>
          <cell r="J119">
            <v>2204</v>
          </cell>
          <cell r="K119">
            <v>9086</v>
          </cell>
          <cell r="M119">
            <v>37</v>
          </cell>
          <cell r="N119">
            <v>43</v>
          </cell>
          <cell r="O119">
            <v>72.5</v>
          </cell>
          <cell r="P119">
            <v>91</v>
          </cell>
          <cell r="Q119">
            <v>62.5</v>
          </cell>
          <cell r="R119">
            <v>25.5</v>
          </cell>
          <cell r="S119">
            <v>76</v>
          </cell>
          <cell r="T119">
            <v>1</v>
          </cell>
          <cell r="U119">
            <v>4031</v>
          </cell>
          <cell r="V119">
            <v>21</v>
          </cell>
          <cell r="W119">
            <v>10.5</v>
          </cell>
          <cell r="X119">
            <v>419</v>
          </cell>
          <cell r="Y119">
            <v>67382</v>
          </cell>
          <cell r="Z119">
            <v>28233058</v>
          </cell>
          <cell r="AB119">
            <v>407.5</v>
          </cell>
          <cell r="AC119">
            <v>473.5</v>
          </cell>
          <cell r="AD119">
            <v>54536</v>
          </cell>
          <cell r="AE119">
            <v>25822796</v>
          </cell>
          <cell r="AG119">
            <v>419</v>
          </cell>
          <cell r="AH119">
            <v>67382</v>
          </cell>
          <cell r="AI119">
            <v>28233058</v>
          </cell>
          <cell r="AJ119">
            <v>0</v>
          </cell>
          <cell r="AK119">
            <v>0</v>
          </cell>
          <cell r="AL119">
            <v>0</v>
          </cell>
          <cell r="AN119">
            <v>408.5</v>
          </cell>
        </row>
        <row r="120">
          <cell r="B120" t="str">
            <v>980</v>
          </cell>
          <cell r="C120" t="str">
            <v>Wilson County</v>
          </cell>
          <cell r="D120">
            <v>783</v>
          </cell>
          <cell r="E120">
            <v>813</v>
          </cell>
          <cell r="F120">
            <v>1666</v>
          </cell>
          <cell r="G120">
            <v>2654</v>
          </cell>
          <cell r="H120">
            <v>1662</v>
          </cell>
          <cell r="I120">
            <v>982</v>
          </cell>
          <cell r="J120">
            <v>2602</v>
          </cell>
          <cell r="K120">
            <v>11162</v>
          </cell>
          <cell r="M120">
            <v>43.5</v>
          </cell>
          <cell r="N120">
            <v>51</v>
          </cell>
          <cell r="O120">
            <v>98</v>
          </cell>
          <cell r="P120">
            <v>110.5</v>
          </cell>
          <cell r="Q120">
            <v>72.5</v>
          </cell>
          <cell r="R120">
            <v>37</v>
          </cell>
          <cell r="S120">
            <v>89.5</v>
          </cell>
          <cell r="T120">
            <v>1</v>
          </cell>
          <cell r="U120">
            <v>5030</v>
          </cell>
          <cell r="V120">
            <v>26.5</v>
          </cell>
          <cell r="W120">
            <v>13.5</v>
          </cell>
          <cell r="X120">
            <v>516.5</v>
          </cell>
          <cell r="Y120">
            <v>66718</v>
          </cell>
          <cell r="Z120">
            <v>34459847</v>
          </cell>
          <cell r="AB120">
            <v>502</v>
          </cell>
          <cell r="AC120">
            <v>586.5</v>
          </cell>
          <cell r="AD120">
            <v>54547</v>
          </cell>
          <cell r="AE120">
            <v>31991816</v>
          </cell>
          <cell r="AG120">
            <v>516.5</v>
          </cell>
          <cell r="AH120">
            <v>66718</v>
          </cell>
          <cell r="AI120">
            <v>34459847</v>
          </cell>
          <cell r="AJ120">
            <v>0</v>
          </cell>
          <cell r="AK120">
            <v>0</v>
          </cell>
          <cell r="AL120">
            <v>0</v>
          </cell>
          <cell r="AN120">
            <v>503</v>
          </cell>
        </row>
        <row r="121">
          <cell r="B121" t="str">
            <v>990</v>
          </cell>
          <cell r="C121" t="str">
            <v>Yadkin County</v>
          </cell>
          <cell r="D121">
            <v>367</v>
          </cell>
          <cell r="E121">
            <v>383</v>
          </cell>
          <cell r="F121">
            <v>755</v>
          </cell>
          <cell r="G121">
            <v>1239</v>
          </cell>
          <cell r="H121">
            <v>816</v>
          </cell>
          <cell r="I121">
            <v>401</v>
          </cell>
          <cell r="J121">
            <v>1221</v>
          </cell>
          <cell r="K121">
            <v>5182</v>
          </cell>
          <cell r="M121">
            <v>20.5</v>
          </cell>
          <cell r="N121">
            <v>24</v>
          </cell>
          <cell r="O121">
            <v>44.5</v>
          </cell>
          <cell r="P121">
            <v>51.5</v>
          </cell>
          <cell r="Q121">
            <v>35.5</v>
          </cell>
          <cell r="R121">
            <v>15</v>
          </cell>
          <cell r="S121">
            <v>42</v>
          </cell>
          <cell r="T121">
            <v>1</v>
          </cell>
          <cell r="U121">
            <v>2320</v>
          </cell>
          <cell r="V121">
            <v>12</v>
          </cell>
          <cell r="W121">
            <v>6</v>
          </cell>
          <cell r="X121">
            <v>240</v>
          </cell>
          <cell r="Y121">
            <v>70837</v>
          </cell>
          <cell r="Z121">
            <v>17000880</v>
          </cell>
          <cell r="AB121">
            <v>233</v>
          </cell>
          <cell r="AC121">
            <v>272</v>
          </cell>
          <cell r="AD121">
            <v>58841</v>
          </cell>
          <cell r="AE121">
            <v>16004752</v>
          </cell>
          <cell r="AG121">
            <v>240</v>
          </cell>
          <cell r="AH121">
            <v>70837</v>
          </cell>
          <cell r="AI121">
            <v>17000880</v>
          </cell>
          <cell r="AJ121">
            <v>0</v>
          </cell>
          <cell r="AK121">
            <v>0</v>
          </cell>
          <cell r="AL121">
            <v>0</v>
          </cell>
          <cell r="AN121">
            <v>234</v>
          </cell>
        </row>
        <row r="122">
          <cell r="B122" t="str">
            <v>995</v>
          </cell>
          <cell r="C122" t="str">
            <v>Yancey County</v>
          </cell>
          <cell r="D122">
            <v>156</v>
          </cell>
          <cell r="E122">
            <v>161</v>
          </cell>
          <cell r="F122">
            <v>292</v>
          </cell>
          <cell r="G122">
            <v>514</v>
          </cell>
          <cell r="H122">
            <v>333</v>
          </cell>
          <cell r="I122">
            <v>175</v>
          </cell>
          <cell r="J122">
            <v>496</v>
          </cell>
          <cell r="K122">
            <v>2127</v>
          </cell>
          <cell r="M122">
            <v>8.5</v>
          </cell>
          <cell r="N122">
            <v>10</v>
          </cell>
          <cell r="O122">
            <v>17</v>
          </cell>
          <cell r="P122">
            <v>21.5</v>
          </cell>
          <cell r="Q122">
            <v>14.5</v>
          </cell>
          <cell r="R122">
            <v>6.5</v>
          </cell>
          <cell r="S122">
            <v>17</v>
          </cell>
          <cell r="T122">
            <v>1</v>
          </cell>
          <cell r="U122">
            <v>933</v>
          </cell>
          <cell r="V122">
            <v>5</v>
          </cell>
          <cell r="W122">
            <v>2.5</v>
          </cell>
          <cell r="X122">
            <v>98.5</v>
          </cell>
          <cell r="Y122">
            <v>69749</v>
          </cell>
          <cell r="Z122">
            <v>6870277</v>
          </cell>
          <cell r="AB122">
            <v>95</v>
          </cell>
          <cell r="AC122">
            <v>113</v>
          </cell>
          <cell r="AD122">
            <v>57990</v>
          </cell>
          <cell r="AE122">
            <v>6552870</v>
          </cell>
          <cell r="AG122">
            <v>98.5</v>
          </cell>
          <cell r="AH122">
            <v>69749</v>
          </cell>
          <cell r="AI122">
            <v>6870277</v>
          </cell>
          <cell r="AJ122">
            <v>0</v>
          </cell>
          <cell r="AK122">
            <v>0</v>
          </cell>
          <cell r="AL122">
            <v>0</v>
          </cell>
          <cell r="AN122">
            <v>96</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CUS"/>
      <sheetName val="Planning FY20 Cover"/>
      <sheetName val="FY20 Allotment Summary"/>
      <sheetName val="FY20 Eligibility&amp;Calc"/>
      <sheetName val="FY20PhaseOut &amp; HH"/>
      <sheetName val="FY20 Allotment Comparison"/>
      <sheetName val="FY20 LEA ADM"/>
      <sheetName val="FY20 CS ADM"/>
      <sheetName val="Initial FY19 Cover "/>
      <sheetName val="FY19 Allotment Summary"/>
      <sheetName val="FY19 Eligibility&amp;Calc"/>
      <sheetName val="FY19 PhaseOut &amp; HH"/>
      <sheetName val="FY19 Allotment Comparison"/>
      <sheetName val="FY19 LEA ADM"/>
      <sheetName val="FY19 CS ADM"/>
      <sheetName val="Initial 18 Cover"/>
      <sheetName val="Planning Cover"/>
      <sheetName val="Index"/>
      <sheetName val="FY18 LEA ADM"/>
      <sheetName val="FY18 CS ADM"/>
      <sheetName val="FY18 Eligibility&amp;Calc"/>
      <sheetName val="FY18 PhaseOut &amp; HH"/>
      <sheetName val="FY18 Allotment Summary"/>
      <sheetName val="FY18 Allotment Comparison"/>
      <sheetName val="FY17 LEA ADM "/>
      <sheetName val="FY17 CS ADM"/>
      <sheetName val="FY17 Eligibility&amp;Calc"/>
      <sheetName val="FY17 PhaseOut &amp; HH"/>
      <sheetName val="FY17 Allotment Summary"/>
      <sheetName val="FY17Allotment Comparison"/>
      <sheetName val="FY16 LEA ADM"/>
      <sheetName val="FY16 CS ADM"/>
      <sheetName val="FY16 Eligibility&amp;Calc"/>
      <sheetName val="FY16 PhaseOut &amp; HH"/>
      <sheetName val="FY16 Allotment Summary"/>
      <sheetName val="FY16 Allotment Comparison"/>
      <sheetName val="FY15 LEA ADM"/>
      <sheetName val="FY15 CS ADM"/>
      <sheetName val="FY15 Eligibility&amp;Calc"/>
      <sheetName val="FY15 PhaseOut &amp; HH"/>
      <sheetName val="FY15 Allotment Summary"/>
      <sheetName val="FY15 Allotment Comparison"/>
      <sheetName val="By LEA (Vlookup)"/>
      <sheetName val="FY14 Allotment Summary"/>
      <sheetName val="FY14 Summary"/>
      <sheetName val="Compare  FY14"/>
      <sheetName val="FY14 ADM"/>
      <sheetName val="FY14 CS ADM"/>
      <sheetName val="F14Wksh 0 (Eligibility,HH)"/>
      <sheetName val="FY14 ADM (Eligible)"/>
      <sheetName val="FY14 Wksh 1 (A,B,C,D,E)"/>
      <sheetName val="FY14 Wksh 2 (F)"/>
      <sheetName val="FY14 Wksh 3 (H,I,J,K)"/>
      <sheetName val="FY14 Wksh 3(M) (Expansion)"/>
      <sheetName val="FY14 Wksh 4 (L Summary)"/>
      <sheetName val="FY14 Wksh 5 (Comparison)"/>
      <sheetName val="FY13 Allotment Summary"/>
      <sheetName val="FY13 Summary"/>
      <sheetName val="Compare  FY13"/>
      <sheetName val="FY13 ADM"/>
      <sheetName val="F13Wksh 0 (Eligibility,HH)"/>
      <sheetName val="FY13 ADM (Eligible)"/>
      <sheetName val="FY13 Wksh 1 (A,B,C,D,E)"/>
      <sheetName val="FY13 Wksh 2 (F)"/>
      <sheetName val="FY13 Wksh 3 (H,I,J,K)"/>
      <sheetName val="FY13 Wksh 3(M) (Expansion)"/>
      <sheetName val="FY13 Wksh 4 (L Summary)"/>
      <sheetName val="FY13 Wksh 5 (Comparison)"/>
      <sheetName val="FY12 Allotment Summary"/>
      <sheetName val="FY12 Summary"/>
      <sheetName val="Compare  FY12"/>
      <sheetName val="FY12 ADM"/>
      <sheetName val="F12Wksh 0 (Eligibility,HH)"/>
      <sheetName val="FY12 ADM (Eligible)"/>
      <sheetName val="FY12 Wksh 1 (A,B,C,D,E)"/>
      <sheetName val="FY12 Wksh 2 (F)"/>
      <sheetName val="FY12 Wksh 3 (H,I,J,K)"/>
      <sheetName val="FY12 Wksh 3(M) (Expansion)"/>
      <sheetName val="FY12 Wksh 4 (L Summary)"/>
      <sheetName val="FY12 Wksh 5 (Comparison)"/>
      <sheetName val="FY11 Allotment Summary  "/>
      <sheetName val="FY11 Summary "/>
      <sheetName val="Compare  FY11 "/>
      <sheetName val="FY11 ADM   "/>
      <sheetName val="F11Wksh 0 (Eligibility,HH) "/>
      <sheetName val="FY11 ADM (Eligible) "/>
      <sheetName val="FY11 Wksh 1 (A,B,C,D,E)  "/>
      <sheetName val="FY11 Wksh 2 (F)  "/>
      <sheetName val="FY11 Wksh 3 (H,I,J,K)"/>
      <sheetName val="FY11 Wksh 3(M) (Expansion) "/>
      <sheetName val="FY11 Wksh 4 (L Summary)  "/>
      <sheetName val="FY11 Wksh 5 (Comparison) "/>
      <sheetName val="FY10 Allotment Summary "/>
      <sheetName val="FY10 Summary"/>
      <sheetName val="Compare  FY10"/>
      <sheetName val="FY10 ADM  "/>
      <sheetName val="F10Wksh 0 (Eligibility,HH)"/>
      <sheetName val="FY10 ADM (Eligible)  "/>
      <sheetName val="FY10 Wksh 1 (A,B,C,D,E) "/>
      <sheetName val="FY10 Wksh 2 (F)  "/>
      <sheetName val="FY10 Wksh 3 (H,I,J,K)"/>
      <sheetName val="FY10 Wksh 3(M) (Expansion) "/>
      <sheetName val="FY10 Wksh 4 (L Summary) "/>
      <sheetName val="FY10 Wksh 5 (Comparison) "/>
      <sheetName val="FY09 Allotment Summary "/>
      <sheetName val="FY09 Summary "/>
      <sheetName val="Compare  (2)"/>
      <sheetName val="FY09 ADM "/>
      <sheetName val="FY09 Wksh 0 (Eligibility,HH "/>
      <sheetName val="FY09 ADM (Eligible) "/>
      <sheetName val="FY09 Wksh 1 (A,B,C,D,E) "/>
      <sheetName val="FY09 Wksh 2 (F) "/>
      <sheetName val="FY09 Wksh 3 (H,I,J,K) "/>
      <sheetName val="FY09 Wksh 3(M) (Expansion) "/>
      <sheetName val="FY09 Wksh 4 (L Summary) "/>
      <sheetName val="FY09 Wksh 5 (Comparison) "/>
      <sheetName val="FY08 Allotment Summary"/>
      <sheetName val="FY08 Summary"/>
      <sheetName val="Compare "/>
      <sheetName val="FY08 ADM"/>
      <sheetName val="FY08 Wksh 0 (Eligibility,HH)"/>
      <sheetName val="FY08 ADM (Eligible)"/>
      <sheetName val="FY08 Wksh 1 (A,B,C,D,E)"/>
      <sheetName val="FY08 Wksh 2 (F)"/>
      <sheetName val="FY08 Wksh 3 (H,I,J,K)"/>
      <sheetName val="FY08 Wksh 3(M) (Expansion)"/>
      <sheetName val="FY08 Wksh 4 (L Summary)"/>
      <sheetName val="FY08 Wksh 5 (Comparison)"/>
      <sheetName val="FY07 Allotment Summary"/>
      <sheetName val="FY07 Allotment Summary (2) "/>
      <sheetName val="FY07 Wksh 0 (Eligible,HH)"/>
      <sheetName val="FY07 ADM(Eligible)"/>
      <sheetName val="FY07 Wksh 1 (A,B,C,D,E)"/>
      <sheetName val="FY07 Wksh 2 (F) "/>
      <sheetName val="FY07 Wksh 3 (H,I,J,K)"/>
      <sheetName val="FY07 Wksh 4 (L) (Summary) "/>
      <sheetName val="FY07 ADM "/>
      <sheetName val="FY07 Wksh 5 (Comparison) "/>
      <sheetName val="(FY06)Allotment Summary"/>
      <sheetName val="(FY06)Allotment Summary (2)"/>
      <sheetName val="(FY06)Wksh 0 (Eligible,)"/>
      <sheetName val="(FY06)ADM(Eligible) "/>
      <sheetName val="(FY06)Wksh 1 (A,B,C,D,E)"/>
      <sheetName val="(FY06)Wksh 2 (F)"/>
      <sheetName val="(FY06)Wksh 3 (H,I,J,K)"/>
      <sheetName val="(FY06)Wksh 4 (L) (Summary)"/>
      <sheetName val="(FY06)ADM"/>
      <sheetName val="(FY06)Wksh 5 (Comparison)"/>
      <sheetName val="(FY05)Allotment Summary"/>
      <sheetName val="(FY05)Wksh 0 (Eligible)"/>
      <sheetName val="(FY05)ADM(Eligible)"/>
      <sheetName val="(FY05)Wksh 1 (A,B,C,D,E)"/>
      <sheetName val="(FY05)Wksh 2 (F)"/>
      <sheetName val="(FY05)Wksh 3 (H,I,J,K)"/>
      <sheetName val="(FY05)Wksh 4 (L) (Summary)"/>
      <sheetName val="(FY05)Wksh 5 (Comparison)"/>
      <sheetName val="(FY04)Allotment Summary"/>
      <sheetName val="(FY04)Wksh 0 (Eligible)"/>
      <sheetName val="(FY04)ADM(Eligible)"/>
      <sheetName val="(FY04)Wksh 1 (A,B,C,D,E)"/>
      <sheetName val="(FY04)Wksh 2 (F)"/>
      <sheetName val="(FY04)Wksh 3 (H,I,J,K)"/>
      <sheetName val="(FY04)Wksh 4 (L) (Summary)"/>
      <sheetName val="(FY04)Wksh 5 (Comparison)"/>
      <sheetName val="Sheet1"/>
    </sheetNames>
    <sheetDataSet>
      <sheetData sheetId="0"/>
      <sheetData sheetId="1"/>
      <sheetData sheetId="2"/>
      <sheetData sheetId="3"/>
      <sheetData sheetId="4"/>
      <sheetData sheetId="5">
        <row r="8">
          <cell r="A8" t="str">
            <v>010</v>
          </cell>
          <cell r="B8" t="str">
            <v>Alamance County</v>
          </cell>
          <cell r="C8">
            <v>0</v>
          </cell>
          <cell r="D8">
            <v>0</v>
          </cell>
        </row>
        <row r="9">
          <cell r="A9" t="str">
            <v>020</v>
          </cell>
          <cell r="B9" t="str">
            <v>Alexander County</v>
          </cell>
          <cell r="C9">
            <v>0</v>
          </cell>
          <cell r="D9">
            <v>0</v>
          </cell>
        </row>
        <row r="10">
          <cell r="A10" t="str">
            <v>030</v>
          </cell>
          <cell r="B10" t="str">
            <v>Alleghany County</v>
          </cell>
          <cell r="C10">
            <v>1548700</v>
          </cell>
          <cell r="D10">
            <v>1548700</v>
          </cell>
        </row>
        <row r="11">
          <cell r="A11" t="str">
            <v>040</v>
          </cell>
          <cell r="B11" t="str">
            <v>Anson County (Note1)</v>
          </cell>
          <cell r="C11">
            <v>0</v>
          </cell>
          <cell r="D11">
            <v>1548000</v>
          </cell>
        </row>
        <row r="12">
          <cell r="A12" t="str">
            <v>050</v>
          </cell>
          <cell r="B12" t="str">
            <v>Ashe County</v>
          </cell>
          <cell r="C12">
            <v>1548000</v>
          </cell>
          <cell r="D12">
            <v>1548000</v>
          </cell>
        </row>
        <row r="13">
          <cell r="A13" t="str">
            <v>060</v>
          </cell>
          <cell r="B13" t="str">
            <v>Avery County</v>
          </cell>
          <cell r="C13">
            <v>1600000</v>
          </cell>
          <cell r="D13">
            <v>1600000</v>
          </cell>
        </row>
        <row r="14">
          <cell r="A14" t="str">
            <v>070</v>
          </cell>
          <cell r="B14" t="str">
            <v>Beaufort County</v>
          </cell>
          <cell r="C14">
            <v>0</v>
          </cell>
          <cell r="D14">
            <v>0</v>
          </cell>
        </row>
        <row r="15">
          <cell r="A15" t="str">
            <v>080</v>
          </cell>
          <cell r="B15" t="str">
            <v>Bertie County</v>
          </cell>
          <cell r="C15">
            <v>1560000</v>
          </cell>
          <cell r="D15">
            <v>1560000</v>
          </cell>
        </row>
        <row r="16">
          <cell r="A16" t="str">
            <v>090</v>
          </cell>
          <cell r="B16" t="str">
            <v>Bladen County</v>
          </cell>
          <cell r="C16">
            <v>0</v>
          </cell>
          <cell r="D16">
            <v>0</v>
          </cell>
        </row>
        <row r="17">
          <cell r="A17" t="str">
            <v>100</v>
          </cell>
          <cell r="B17" t="str">
            <v>Brunswick County</v>
          </cell>
          <cell r="C17">
            <v>0</v>
          </cell>
          <cell r="D17">
            <v>0</v>
          </cell>
        </row>
        <row r="18">
          <cell r="A18" t="str">
            <v>110</v>
          </cell>
          <cell r="B18" t="str">
            <v>Buncombe County</v>
          </cell>
          <cell r="C18">
            <v>0</v>
          </cell>
          <cell r="D18">
            <v>0</v>
          </cell>
        </row>
        <row r="19">
          <cell r="A19" t="str">
            <v>111</v>
          </cell>
          <cell r="B19" t="str">
            <v>Asheville City</v>
          </cell>
          <cell r="C19">
            <v>0</v>
          </cell>
          <cell r="D19">
            <v>0</v>
          </cell>
        </row>
        <row r="20">
          <cell r="A20" t="str">
            <v>120</v>
          </cell>
          <cell r="B20" t="str">
            <v>Burke County</v>
          </cell>
          <cell r="C20">
            <v>0</v>
          </cell>
          <cell r="D20">
            <v>0</v>
          </cell>
        </row>
        <row r="21">
          <cell r="A21" t="str">
            <v>130</v>
          </cell>
          <cell r="B21" t="str">
            <v>Cabarrus County</v>
          </cell>
          <cell r="C21">
            <v>0</v>
          </cell>
          <cell r="D21">
            <v>0</v>
          </cell>
        </row>
        <row r="22">
          <cell r="A22" t="str">
            <v>132</v>
          </cell>
          <cell r="B22" t="str">
            <v>Kannapolis City</v>
          </cell>
          <cell r="C22">
            <v>0</v>
          </cell>
          <cell r="D22">
            <v>0</v>
          </cell>
        </row>
        <row r="23">
          <cell r="A23" t="str">
            <v>140</v>
          </cell>
          <cell r="B23" t="str">
            <v>Caldwell County</v>
          </cell>
          <cell r="C23">
            <v>0</v>
          </cell>
          <cell r="D23">
            <v>0</v>
          </cell>
        </row>
        <row r="24">
          <cell r="A24" t="str">
            <v>150</v>
          </cell>
          <cell r="B24" t="str">
            <v>Camden County</v>
          </cell>
          <cell r="C24">
            <v>1600000</v>
          </cell>
          <cell r="D24">
            <v>1600000</v>
          </cell>
        </row>
        <row r="25">
          <cell r="A25" t="str">
            <v>160</v>
          </cell>
          <cell r="B25" t="str">
            <v>Carteret County</v>
          </cell>
          <cell r="C25">
            <v>0</v>
          </cell>
          <cell r="D25">
            <v>0</v>
          </cell>
        </row>
        <row r="26">
          <cell r="A26" t="str">
            <v>170</v>
          </cell>
          <cell r="B26" t="str">
            <v>Caswell County</v>
          </cell>
          <cell r="C26">
            <v>1498000</v>
          </cell>
          <cell r="D26">
            <v>1470000</v>
          </cell>
        </row>
        <row r="27">
          <cell r="A27" t="str">
            <v>180</v>
          </cell>
          <cell r="B27" t="str">
            <v>Catawba County</v>
          </cell>
          <cell r="C27">
            <v>0</v>
          </cell>
          <cell r="D27">
            <v>0</v>
          </cell>
        </row>
        <row r="28">
          <cell r="A28" t="str">
            <v>181</v>
          </cell>
          <cell r="B28" t="str">
            <v>Hickory City</v>
          </cell>
          <cell r="C28">
            <v>0</v>
          </cell>
          <cell r="D28">
            <v>0</v>
          </cell>
        </row>
        <row r="29">
          <cell r="A29" t="str">
            <v>182</v>
          </cell>
          <cell r="B29" t="str">
            <v>Newton-Conover City</v>
          </cell>
          <cell r="C29">
            <v>0</v>
          </cell>
          <cell r="D29">
            <v>0</v>
          </cell>
        </row>
        <row r="30">
          <cell r="A30" t="str">
            <v>190</v>
          </cell>
          <cell r="B30" t="str">
            <v>Chatham County</v>
          </cell>
          <cell r="C30">
            <v>0</v>
          </cell>
          <cell r="D30">
            <v>0</v>
          </cell>
        </row>
        <row r="31">
          <cell r="A31" t="str">
            <v>200</v>
          </cell>
          <cell r="B31" t="str">
            <v>Cherokee County (Note 2)</v>
          </cell>
          <cell r="C31">
            <v>1548000</v>
          </cell>
          <cell r="D31">
            <v>1548000</v>
          </cell>
        </row>
        <row r="32">
          <cell r="A32" t="str">
            <v>210</v>
          </cell>
          <cell r="B32" t="str">
            <v>Chowan County</v>
          </cell>
          <cell r="C32">
            <v>1600000</v>
          </cell>
          <cell r="D32">
            <v>1600000</v>
          </cell>
        </row>
        <row r="33">
          <cell r="A33" t="str">
            <v>220</v>
          </cell>
          <cell r="B33" t="str">
            <v>Clay County</v>
          </cell>
          <cell r="C33">
            <v>1820000</v>
          </cell>
          <cell r="D33">
            <v>1820000</v>
          </cell>
        </row>
        <row r="34">
          <cell r="A34" t="str">
            <v>230</v>
          </cell>
          <cell r="B34" t="str">
            <v>Cleveland County</v>
          </cell>
          <cell r="C34">
            <v>0</v>
          </cell>
          <cell r="D34">
            <v>0</v>
          </cell>
        </row>
        <row r="35">
          <cell r="A35" t="str">
            <v>240</v>
          </cell>
          <cell r="B35" t="str">
            <v>Columbus County</v>
          </cell>
          <cell r="C35">
            <v>0</v>
          </cell>
          <cell r="D35">
            <v>0</v>
          </cell>
        </row>
        <row r="36">
          <cell r="A36" t="str">
            <v>241</v>
          </cell>
          <cell r="B36" t="str">
            <v>Whiteville City</v>
          </cell>
          <cell r="C36">
            <v>0</v>
          </cell>
          <cell r="D36">
            <v>0</v>
          </cell>
        </row>
        <row r="37">
          <cell r="A37" t="str">
            <v>250</v>
          </cell>
          <cell r="B37" t="str">
            <v>Craven County</v>
          </cell>
          <cell r="C37">
            <v>0</v>
          </cell>
          <cell r="D37">
            <v>0</v>
          </cell>
        </row>
        <row r="38">
          <cell r="A38" t="str">
            <v>260</v>
          </cell>
          <cell r="B38" t="str">
            <v>Cumberland County</v>
          </cell>
          <cell r="C38">
            <v>0</v>
          </cell>
          <cell r="D38">
            <v>0</v>
          </cell>
        </row>
        <row r="39">
          <cell r="A39" t="str">
            <v>270</v>
          </cell>
          <cell r="B39" t="str">
            <v>Currituck County</v>
          </cell>
          <cell r="C39">
            <v>0</v>
          </cell>
          <cell r="D39">
            <v>0</v>
          </cell>
        </row>
        <row r="40">
          <cell r="A40" t="str">
            <v>280</v>
          </cell>
          <cell r="B40" t="str">
            <v>Dare County</v>
          </cell>
          <cell r="C40">
            <v>0</v>
          </cell>
          <cell r="D40">
            <v>0</v>
          </cell>
        </row>
        <row r="41">
          <cell r="A41" t="str">
            <v>290</v>
          </cell>
          <cell r="B41" t="str">
            <v>Davidson County</v>
          </cell>
          <cell r="C41">
            <v>0</v>
          </cell>
          <cell r="D41">
            <v>0</v>
          </cell>
        </row>
        <row r="42">
          <cell r="A42" t="str">
            <v>291</v>
          </cell>
          <cell r="B42" t="str">
            <v>Lexington City</v>
          </cell>
          <cell r="C42">
            <v>0</v>
          </cell>
          <cell r="D42">
            <v>0</v>
          </cell>
        </row>
        <row r="43">
          <cell r="A43" t="str">
            <v>292</v>
          </cell>
          <cell r="B43" t="str">
            <v>Thomasville City</v>
          </cell>
          <cell r="C43">
            <v>0</v>
          </cell>
          <cell r="D43">
            <v>0</v>
          </cell>
        </row>
        <row r="44">
          <cell r="A44" t="str">
            <v>300</v>
          </cell>
          <cell r="B44" t="str">
            <v>Davie County</v>
          </cell>
          <cell r="C44">
            <v>0</v>
          </cell>
          <cell r="D44">
            <v>0</v>
          </cell>
        </row>
        <row r="45">
          <cell r="A45" t="str">
            <v>310</v>
          </cell>
          <cell r="B45" t="str">
            <v>Duplin County</v>
          </cell>
          <cell r="C45">
            <v>0</v>
          </cell>
          <cell r="D45">
            <v>0</v>
          </cell>
        </row>
        <row r="46">
          <cell r="A46" t="str">
            <v>320</v>
          </cell>
          <cell r="B46" t="str">
            <v>Durham Public</v>
          </cell>
          <cell r="C46">
            <v>0</v>
          </cell>
          <cell r="D46">
            <v>0</v>
          </cell>
        </row>
        <row r="47">
          <cell r="A47" t="str">
            <v>330</v>
          </cell>
          <cell r="B47" t="str">
            <v>Edgecombe County</v>
          </cell>
          <cell r="C47">
            <v>0</v>
          </cell>
          <cell r="D47">
            <v>0</v>
          </cell>
        </row>
        <row r="48">
          <cell r="A48" t="str">
            <v>340</v>
          </cell>
          <cell r="B48" t="str">
            <v>Forsyth County</v>
          </cell>
          <cell r="C48">
            <v>0</v>
          </cell>
          <cell r="D48">
            <v>0</v>
          </cell>
        </row>
        <row r="49">
          <cell r="A49" t="str">
            <v>350</v>
          </cell>
          <cell r="B49" t="str">
            <v>Franklin County</v>
          </cell>
          <cell r="C49">
            <v>0</v>
          </cell>
          <cell r="D49">
            <v>0</v>
          </cell>
        </row>
        <row r="50">
          <cell r="A50" t="str">
            <v>360</v>
          </cell>
          <cell r="B50" t="str">
            <v>Gaston County</v>
          </cell>
          <cell r="C50">
            <v>0</v>
          </cell>
          <cell r="D50">
            <v>0</v>
          </cell>
        </row>
        <row r="51">
          <cell r="A51" t="str">
            <v>370</v>
          </cell>
          <cell r="B51" t="str">
            <v>Gates County</v>
          </cell>
          <cell r="C51">
            <v>1548700</v>
          </cell>
          <cell r="D51">
            <v>1600000</v>
          </cell>
        </row>
        <row r="52">
          <cell r="A52" t="str">
            <v>380</v>
          </cell>
          <cell r="B52" t="str">
            <v>Graham County</v>
          </cell>
          <cell r="C52">
            <v>1820000</v>
          </cell>
          <cell r="D52">
            <v>1820000</v>
          </cell>
        </row>
        <row r="53">
          <cell r="A53" t="str">
            <v>390</v>
          </cell>
          <cell r="B53" t="str">
            <v>Granville County</v>
          </cell>
          <cell r="C53">
            <v>0</v>
          </cell>
          <cell r="D53">
            <v>0</v>
          </cell>
        </row>
        <row r="54">
          <cell r="A54" t="str">
            <v>400</v>
          </cell>
          <cell r="B54" t="str">
            <v>Greene County</v>
          </cell>
          <cell r="C54">
            <v>1548000</v>
          </cell>
          <cell r="D54">
            <v>1548000</v>
          </cell>
        </row>
        <row r="55">
          <cell r="A55" t="str">
            <v>410</v>
          </cell>
          <cell r="B55" t="str">
            <v>Guilford County</v>
          </cell>
          <cell r="C55">
            <v>0</v>
          </cell>
          <cell r="D55">
            <v>0</v>
          </cell>
        </row>
        <row r="56">
          <cell r="A56" t="str">
            <v>420</v>
          </cell>
          <cell r="B56" t="str">
            <v>Halifax County</v>
          </cell>
          <cell r="C56">
            <v>0</v>
          </cell>
          <cell r="D56">
            <v>0</v>
          </cell>
        </row>
        <row r="57">
          <cell r="A57" t="str">
            <v>421</v>
          </cell>
          <cell r="B57" t="str">
            <v>Roanoke Rapids City</v>
          </cell>
          <cell r="C57">
            <v>0</v>
          </cell>
          <cell r="D57">
            <v>0</v>
          </cell>
        </row>
        <row r="58">
          <cell r="A58" t="str">
            <v>422</v>
          </cell>
          <cell r="B58" t="str">
            <v>Weldon City</v>
          </cell>
          <cell r="C58">
            <v>0</v>
          </cell>
          <cell r="D58">
            <v>0</v>
          </cell>
        </row>
        <row r="59">
          <cell r="A59" t="str">
            <v>430</v>
          </cell>
          <cell r="B59" t="str">
            <v>Harnett County</v>
          </cell>
          <cell r="C59">
            <v>0</v>
          </cell>
          <cell r="D59">
            <v>0</v>
          </cell>
        </row>
        <row r="60">
          <cell r="A60" t="str">
            <v>440</v>
          </cell>
          <cell r="B60" t="str">
            <v>Haywood County</v>
          </cell>
          <cell r="C60">
            <v>0</v>
          </cell>
          <cell r="D60">
            <v>0</v>
          </cell>
        </row>
        <row r="61">
          <cell r="A61" t="str">
            <v>450</v>
          </cell>
          <cell r="B61" t="str">
            <v>Henderson County</v>
          </cell>
          <cell r="C61">
            <v>0</v>
          </cell>
          <cell r="D61">
            <v>0</v>
          </cell>
        </row>
        <row r="62">
          <cell r="A62" t="str">
            <v>460</v>
          </cell>
          <cell r="B62" t="str">
            <v>Hertford County</v>
          </cell>
          <cell r="C62">
            <v>1548000</v>
          </cell>
          <cell r="D62">
            <v>1498000</v>
          </cell>
        </row>
        <row r="63">
          <cell r="A63" t="str">
            <v>470</v>
          </cell>
          <cell r="B63" t="str">
            <v>Hoke County</v>
          </cell>
          <cell r="C63">
            <v>0</v>
          </cell>
          <cell r="D63">
            <v>0</v>
          </cell>
        </row>
        <row r="64">
          <cell r="A64" t="str">
            <v>480</v>
          </cell>
          <cell r="B64" t="str">
            <v>Hyde County</v>
          </cell>
          <cell r="C64">
            <v>1820000</v>
          </cell>
          <cell r="D64">
            <v>1710000</v>
          </cell>
        </row>
        <row r="65">
          <cell r="A65" t="str">
            <v>490</v>
          </cell>
          <cell r="B65" t="str">
            <v>Iredell County</v>
          </cell>
          <cell r="C65">
            <v>0</v>
          </cell>
          <cell r="D65">
            <v>0</v>
          </cell>
        </row>
        <row r="66">
          <cell r="A66" t="str">
            <v>491</v>
          </cell>
          <cell r="B66" t="str">
            <v>Mooresville City</v>
          </cell>
          <cell r="C66">
            <v>0</v>
          </cell>
          <cell r="D66">
            <v>0</v>
          </cell>
        </row>
        <row r="67">
          <cell r="A67" t="str">
            <v>500</v>
          </cell>
          <cell r="B67" t="str">
            <v>Jackson County</v>
          </cell>
          <cell r="C67">
            <v>0</v>
          </cell>
          <cell r="D67">
            <v>0</v>
          </cell>
        </row>
        <row r="68">
          <cell r="A68" t="str">
            <v>510</v>
          </cell>
          <cell r="B68" t="str">
            <v>Johnston County</v>
          </cell>
          <cell r="C68">
            <v>0</v>
          </cell>
          <cell r="D68">
            <v>0</v>
          </cell>
        </row>
        <row r="69">
          <cell r="A69" t="str">
            <v>520</v>
          </cell>
          <cell r="B69" t="str">
            <v>Jones County</v>
          </cell>
          <cell r="C69">
            <v>1820000</v>
          </cell>
          <cell r="D69">
            <v>1820000</v>
          </cell>
        </row>
        <row r="70">
          <cell r="A70" t="str">
            <v>530</v>
          </cell>
          <cell r="B70" t="str">
            <v>Lee County</v>
          </cell>
          <cell r="C70">
            <v>0</v>
          </cell>
          <cell r="D70">
            <v>0</v>
          </cell>
        </row>
        <row r="71">
          <cell r="A71" t="str">
            <v>540</v>
          </cell>
          <cell r="B71" t="str">
            <v>Lenoir County</v>
          </cell>
          <cell r="C71">
            <v>0</v>
          </cell>
          <cell r="D71">
            <v>0</v>
          </cell>
        </row>
        <row r="72">
          <cell r="A72" t="str">
            <v>550</v>
          </cell>
          <cell r="B72" t="str">
            <v>Lincoln County</v>
          </cell>
          <cell r="C72">
            <v>0</v>
          </cell>
          <cell r="D72">
            <v>0</v>
          </cell>
        </row>
        <row r="73">
          <cell r="A73" t="str">
            <v>560</v>
          </cell>
          <cell r="B73" t="str">
            <v>Macon County</v>
          </cell>
          <cell r="C73">
            <v>0</v>
          </cell>
          <cell r="D73">
            <v>0</v>
          </cell>
        </row>
        <row r="74">
          <cell r="A74" t="str">
            <v>570</v>
          </cell>
          <cell r="B74" t="str">
            <v>Madison County</v>
          </cell>
          <cell r="C74">
            <v>1560000</v>
          </cell>
          <cell r="D74">
            <v>1560000</v>
          </cell>
        </row>
        <row r="75">
          <cell r="A75" t="str">
            <v>580</v>
          </cell>
          <cell r="B75" t="str">
            <v>Martin County</v>
          </cell>
          <cell r="C75">
            <v>1548000</v>
          </cell>
          <cell r="D75">
            <v>1548000</v>
          </cell>
        </row>
        <row r="76">
          <cell r="A76" t="str">
            <v>590</v>
          </cell>
          <cell r="B76" t="str">
            <v>McDowell County</v>
          </cell>
          <cell r="C76">
            <v>0</v>
          </cell>
          <cell r="D76">
            <v>0</v>
          </cell>
        </row>
        <row r="77">
          <cell r="A77" t="str">
            <v>600</v>
          </cell>
          <cell r="B77" t="str">
            <v>Mecklenburg County</v>
          </cell>
          <cell r="C77">
            <v>0</v>
          </cell>
          <cell r="D77">
            <v>0</v>
          </cell>
        </row>
        <row r="78">
          <cell r="A78" t="str">
            <v>610</v>
          </cell>
          <cell r="B78" t="str">
            <v>Mitchell County</v>
          </cell>
          <cell r="C78">
            <v>1600000</v>
          </cell>
          <cell r="D78">
            <v>1600000</v>
          </cell>
        </row>
        <row r="79">
          <cell r="A79" t="str">
            <v>620</v>
          </cell>
          <cell r="B79" t="str">
            <v>Montgomery County</v>
          </cell>
          <cell r="C79">
            <v>0</v>
          </cell>
          <cell r="D79">
            <v>0</v>
          </cell>
        </row>
        <row r="80">
          <cell r="A80" t="str">
            <v>630</v>
          </cell>
          <cell r="B80" t="str">
            <v>Moore County</v>
          </cell>
          <cell r="C80">
            <v>0</v>
          </cell>
          <cell r="D80">
            <v>0</v>
          </cell>
        </row>
        <row r="81">
          <cell r="A81" t="str">
            <v>640</v>
          </cell>
          <cell r="B81" t="str">
            <v>Nash-Rocky Mount</v>
          </cell>
          <cell r="C81">
            <v>0</v>
          </cell>
          <cell r="D81">
            <v>0</v>
          </cell>
        </row>
        <row r="82">
          <cell r="A82" t="str">
            <v>650</v>
          </cell>
          <cell r="B82" t="str">
            <v>New Hanover County</v>
          </cell>
          <cell r="C82">
            <v>0</v>
          </cell>
          <cell r="D82">
            <v>0</v>
          </cell>
        </row>
        <row r="83">
          <cell r="A83" t="str">
            <v>660</v>
          </cell>
          <cell r="B83" t="str">
            <v>Northampton County</v>
          </cell>
          <cell r="C83">
            <v>1548700</v>
          </cell>
          <cell r="D83">
            <v>1548700</v>
          </cell>
        </row>
        <row r="84">
          <cell r="A84" t="str">
            <v>670</v>
          </cell>
          <cell r="B84" t="str">
            <v>Onslow County</v>
          </cell>
          <cell r="C84">
            <v>0</v>
          </cell>
          <cell r="D84">
            <v>0</v>
          </cell>
        </row>
        <row r="85">
          <cell r="A85" t="str">
            <v>680</v>
          </cell>
          <cell r="B85" t="str">
            <v>Orange County</v>
          </cell>
          <cell r="C85">
            <v>0</v>
          </cell>
          <cell r="D85">
            <v>0</v>
          </cell>
        </row>
        <row r="86">
          <cell r="A86" t="str">
            <v>681</v>
          </cell>
          <cell r="B86" t="str">
            <v>Chapel Hill-Carrboro</v>
          </cell>
          <cell r="C86">
            <v>0</v>
          </cell>
          <cell r="D86">
            <v>0</v>
          </cell>
        </row>
        <row r="87">
          <cell r="A87" t="str">
            <v>690</v>
          </cell>
          <cell r="B87" t="str">
            <v>Pamlico County</v>
          </cell>
          <cell r="C87">
            <v>1820000</v>
          </cell>
          <cell r="D87">
            <v>1548700</v>
          </cell>
        </row>
        <row r="88">
          <cell r="A88" t="str">
            <v>700</v>
          </cell>
          <cell r="B88" t="str">
            <v>Pasquotank County</v>
          </cell>
          <cell r="C88">
            <v>0</v>
          </cell>
          <cell r="D88">
            <v>0</v>
          </cell>
        </row>
        <row r="89">
          <cell r="A89" t="str">
            <v>710</v>
          </cell>
          <cell r="B89" t="str">
            <v>Pender County</v>
          </cell>
          <cell r="C89">
            <v>0</v>
          </cell>
          <cell r="D89">
            <v>0</v>
          </cell>
        </row>
        <row r="90">
          <cell r="A90" t="str">
            <v>720</v>
          </cell>
          <cell r="B90" t="str">
            <v>Perquimans County</v>
          </cell>
          <cell r="C90">
            <v>1548700</v>
          </cell>
          <cell r="D90">
            <v>1548700</v>
          </cell>
        </row>
        <row r="91">
          <cell r="A91" t="str">
            <v>730</v>
          </cell>
          <cell r="B91" t="str">
            <v>Person County</v>
          </cell>
          <cell r="C91">
            <v>0</v>
          </cell>
          <cell r="D91">
            <v>0</v>
          </cell>
        </row>
        <row r="92">
          <cell r="A92" t="str">
            <v>740</v>
          </cell>
          <cell r="B92" t="str">
            <v>Pitt County</v>
          </cell>
          <cell r="C92">
            <v>0</v>
          </cell>
          <cell r="D92">
            <v>0</v>
          </cell>
        </row>
        <row r="93">
          <cell r="A93" t="str">
            <v>750</v>
          </cell>
          <cell r="B93" t="str">
            <v>Polk County</v>
          </cell>
          <cell r="C93">
            <v>1560000</v>
          </cell>
          <cell r="D93">
            <v>1560000</v>
          </cell>
        </row>
        <row r="94">
          <cell r="A94" t="str">
            <v>760</v>
          </cell>
          <cell r="B94" t="str">
            <v>Randolph County</v>
          </cell>
          <cell r="C94">
            <v>0</v>
          </cell>
          <cell r="D94">
            <v>0</v>
          </cell>
        </row>
        <row r="95">
          <cell r="A95" t="str">
            <v>761</v>
          </cell>
          <cell r="B95" t="str">
            <v>Asheboro City</v>
          </cell>
          <cell r="C95">
            <v>0</v>
          </cell>
          <cell r="D95">
            <v>0</v>
          </cell>
        </row>
        <row r="96">
          <cell r="A96" t="str">
            <v>770</v>
          </cell>
          <cell r="B96" t="str">
            <v>Richmond County</v>
          </cell>
          <cell r="C96">
            <v>0</v>
          </cell>
          <cell r="D96">
            <v>0</v>
          </cell>
        </row>
        <row r="97">
          <cell r="A97" t="str">
            <v>780</v>
          </cell>
          <cell r="B97" t="str">
            <v>Robeson County</v>
          </cell>
          <cell r="C97">
            <v>0</v>
          </cell>
          <cell r="D97">
            <v>0</v>
          </cell>
        </row>
        <row r="98">
          <cell r="A98" t="str">
            <v>790</v>
          </cell>
          <cell r="B98" t="str">
            <v>Rockingham County</v>
          </cell>
          <cell r="C98">
            <v>0</v>
          </cell>
          <cell r="D98">
            <v>0</v>
          </cell>
        </row>
        <row r="99">
          <cell r="A99" t="str">
            <v>800</v>
          </cell>
          <cell r="B99" t="str">
            <v>Rowan-Salisbury</v>
          </cell>
          <cell r="C99">
            <v>0</v>
          </cell>
          <cell r="D99">
            <v>0</v>
          </cell>
        </row>
        <row r="100">
          <cell r="A100" t="str">
            <v>810</v>
          </cell>
          <cell r="B100" t="str">
            <v>Rutherford County</v>
          </cell>
          <cell r="C100">
            <v>0</v>
          </cell>
          <cell r="D100">
            <v>0</v>
          </cell>
        </row>
        <row r="101">
          <cell r="A101" t="str">
            <v>820</v>
          </cell>
          <cell r="B101" t="str">
            <v>Sampson County</v>
          </cell>
          <cell r="C101">
            <v>0</v>
          </cell>
          <cell r="D101">
            <v>0</v>
          </cell>
        </row>
        <row r="102">
          <cell r="A102" t="str">
            <v>821</v>
          </cell>
          <cell r="B102" t="str">
            <v>Clinton City</v>
          </cell>
          <cell r="C102">
            <v>0</v>
          </cell>
          <cell r="D102">
            <v>0</v>
          </cell>
        </row>
        <row r="103">
          <cell r="A103" t="str">
            <v>830</v>
          </cell>
          <cell r="B103" t="str">
            <v>Scotland County</v>
          </cell>
          <cell r="C103">
            <v>0</v>
          </cell>
          <cell r="D103">
            <v>0</v>
          </cell>
        </row>
        <row r="104">
          <cell r="A104" t="str">
            <v>840</v>
          </cell>
          <cell r="B104" t="str">
            <v>Stanly County</v>
          </cell>
          <cell r="C104">
            <v>0</v>
          </cell>
          <cell r="D104">
            <v>0</v>
          </cell>
        </row>
        <row r="105">
          <cell r="A105" t="str">
            <v>850</v>
          </cell>
          <cell r="B105" t="str">
            <v>Stokes County</v>
          </cell>
          <cell r="C105">
            <v>0</v>
          </cell>
          <cell r="D105">
            <v>0</v>
          </cell>
        </row>
        <row r="106">
          <cell r="A106" t="str">
            <v>860</v>
          </cell>
          <cell r="B106" t="str">
            <v>Surry County</v>
          </cell>
          <cell r="C106">
            <v>0</v>
          </cell>
          <cell r="D106">
            <v>0</v>
          </cell>
        </row>
        <row r="107">
          <cell r="A107" t="str">
            <v>861</v>
          </cell>
          <cell r="B107" t="str">
            <v>Elkin City</v>
          </cell>
          <cell r="C107">
            <v>0</v>
          </cell>
          <cell r="D107">
            <v>0</v>
          </cell>
        </row>
        <row r="108">
          <cell r="A108" t="str">
            <v>862</v>
          </cell>
          <cell r="B108" t="str">
            <v>Mount Airy City</v>
          </cell>
          <cell r="C108">
            <v>0</v>
          </cell>
          <cell r="D108">
            <v>0</v>
          </cell>
        </row>
        <row r="109">
          <cell r="A109" t="str">
            <v>870</v>
          </cell>
          <cell r="B109" t="str">
            <v>Swain County</v>
          </cell>
          <cell r="C109">
            <v>1560000</v>
          </cell>
          <cell r="D109">
            <v>1600000</v>
          </cell>
        </row>
        <row r="110">
          <cell r="A110" t="str">
            <v>880</v>
          </cell>
          <cell r="B110" t="str">
            <v>Transylvania County</v>
          </cell>
          <cell r="C110">
            <v>0</v>
          </cell>
          <cell r="D110">
            <v>0</v>
          </cell>
        </row>
        <row r="111">
          <cell r="A111" t="str">
            <v>890</v>
          </cell>
          <cell r="B111" t="str">
            <v>Tyrrell County</v>
          </cell>
          <cell r="C111">
            <v>1820000</v>
          </cell>
          <cell r="D111">
            <v>1820000</v>
          </cell>
        </row>
        <row r="112">
          <cell r="A112" t="str">
            <v>900</v>
          </cell>
          <cell r="B112" t="str">
            <v>Union County</v>
          </cell>
          <cell r="C112">
            <v>0</v>
          </cell>
          <cell r="D112">
            <v>0</v>
          </cell>
        </row>
        <row r="113">
          <cell r="A113" t="str">
            <v>910</v>
          </cell>
          <cell r="B113" t="str">
            <v>Vance County</v>
          </cell>
          <cell r="C113">
            <v>0</v>
          </cell>
          <cell r="D113">
            <v>0</v>
          </cell>
        </row>
        <row r="114">
          <cell r="A114" t="str">
            <v>920</v>
          </cell>
          <cell r="B114" t="str">
            <v>Wake County</v>
          </cell>
          <cell r="C114">
            <v>0</v>
          </cell>
          <cell r="D114">
            <v>0</v>
          </cell>
        </row>
        <row r="115">
          <cell r="A115" t="str">
            <v>930</v>
          </cell>
          <cell r="B115" t="str">
            <v>Warren County</v>
          </cell>
          <cell r="C115">
            <v>1560000</v>
          </cell>
          <cell r="D115">
            <v>1600000</v>
          </cell>
        </row>
        <row r="116">
          <cell r="A116" t="str">
            <v>940</v>
          </cell>
          <cell r="B116" t="str">
            <v>Washington County</v>
          </cell>
          <cell r="C116">
            <v>1548700</v>
          </cell>
          <cell r="D116">
            <v>1548700</v>
          </cell>
        </row>
        <row r="117">
          <cell r="A117" t="str">
            <v>950</v>
          </cell>
          <cell r="B117" t="str">
            <v>Watauga County</v>
          </cell>
          <cell r="C117">
            <v>0</v>
          </cell>
          <cell r="D117">
            <v>0</v>
          </cell>
        </row>
        <row r="118">
          <cell r="A118" t="str">
            <v>960</v>
          </cell>
          <cell r="B118" t="str">
            <v>Wayne County</v>
          </cell>
          <cell r="C118">
            <v>0</v>
          </cell>
          <cell r="D118">
            <v>0</v>
          </cell>
        </row>
        <row r="119">
          <cell r="A119" t="str">
            <v>970</v>
          </cell>
          <cell r="B119" t="str">
            <v>Wilkes County</v>
          </cell>
          <cell r="C119">
            <v>0</v>
          </cell>
          <cell r="D119">
            <v>0</v>
          </cell>
        </row>
        <row r="120">
          <cell r="A120" t="str">
            <v>980</v>
          </cell>
          <cell r="B120" t="str">
            <v>Wilson County</v>
          </cell>
          <cell r="C120">
            <v>0</v>
          </cell>
          <cell r="D120">
            <v>0</v>
          </cell>
        </row>
        <row r="121">
          <cell r="A121" t="str">
            <v>990</v>
          </cell>
          <cell r="B121" t="str">
            <v>Yadkin County</v>
          </cell>
          <cell r="C121">
            <v>0</v>
          </cell>
          <cell r="D121">
            <v>0</v>
          </cell>
        </row>
        <row r="122">
          <cell r="A122" t="str">
            <v>995</v>
          </cell>
          <cell r="B122" t="str">
            <v>Yancey County</v>
          </cell>
          <cell r="C122">
            <v>1560000</v>
          </cell>
          <cell r="D122">
            <v>1560000</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tial COVER"/>
      <sheetName val="1. By LEA (Details)"/>
      <sheetName val="Data Source"/>
      <sheetName val="Planning 19-20 COVER"/>
      <sheetName val="FY19-20 Summary"/>
      <sheetName val="FY19-20 Planning Summary"/>
      <sheetName val="FY19-20 ADM"/>
      <sheetName val="FY19-20 ADMAdj"/>
      <sheetName val="FY19-20 A"/>
      <sheetName val="FY19-20 A.1 (Property Value"/>
      <sheetName val="FY19-20 B"/>
      <sheetName val="FY19-20 B.1 (Sales Tax Roun"/>
      <sheetName val="FY19-20 B.1a (Sales Tax)"/>
      <sheetName val="FY19-20 B.3 (Fines)"/>
      <sheetName val="FY19-20 C "/>
      <sheetName val="FY19-20 D"/>
      <sheetName val="FY19-20 D.1 (Census)"/>
      <sheetName val="FY19-20 D.2 (Population)"/>
      <sheetName val="FY19-20 E"/>
      <sheetName val="FY19-20 E.1 (Tax Rate)"/>
      <sheetName val="FY19-20 E.2 (Sales Ratio)"/>
      <sheetName val="FY19-20 F"/>
      <sheetName val="FY19-20 F.1 (Income)"/>
      <sheetName val="FY19-20 G"/>
      <sheetName val="FY19-20 G.1 (Appropriations"/>
      <sheetName val="FY19-20 G.2 Supplemental Ta"/>
      <sheetName val="FY19-20 G.2a Supp Taxes Ema"/>
      <sheetName val="FY19-20 G.3 (DOT)"/>
      <sheetName val="FY19-20 G.3a "/>
      <sheetName val="FY19-20 G.4 (DPI)"/>
      <sheetName val="FY19-20 J"/>
      <sheetName val="FY19-20 Allotment compariso"/>
      <sheetName val="FY20 Compare $,%"/>
      <sheetName val="FY20 Compare Approp"/>
      <sheetName val="FY20 Chg"/>
      <sheetName val="                 (3)"/>
      <sheetName val="Initial 18-19 COVER"/>
      <sheetName val="FY18-19 Summary"/>
      <sheetName val="FY18-19 Initial Summary"/>
      <sheetName val="FY18-19 ADM"/>
      <sheetName val="FY18-19 ADMAdj"/>
      <sheetName val="FY18-19 A "/>
      <sheetName val="FY18-19 A.1 (Property Value"/>
      <sheetName val="FY18-19 B"/>
      <sheetName val="FY18-19 B.1 (Sales Tax Round)"/>
      <sheetName val="FY18-19 B.1a (Sales Tax)"/>
      <sheetName val="FY18-19 B.3 (Fines)"/>
      <sheetName val="FY18-19 C "/>
      <sheetName val="FY18-19 D"/>
      <sheetName val="FY18-19 D.1 (Census)"/>
      <sheetName val="FY18-19 D.2 (Population)"/>
      <sheetName val="FY18-19 E"/>
      <sheetName val="FY18-19 E.1 (Tax Rate)"/>
      <sheetName val="FY18-19 E.2 (Sales Ratio)"/>
      <sheetName val="FY18-19 F"/>
      <sheetName val="FY18-19 F.1 (Income)"/>
      <sheetName val="FY18-19 G"/>
      <sheetName val="FY18-19 G.1 (Appropriations)"/>
      <sheetName val="FY18-19 G.2 Supplemental Ta"/>
      <sheetName val="FY18-19 G.2a Supp Taxes Email "/>
      <sheetName val="FY18-19 G.3 (DOT)"/>
      <sheetName val="FY18-19 G.3a"/>
      <sheetName val="FY18-19 G.4 (DPI)"/>
      <sheetName val="FY18-19 J"/>
      <sheetName val="FY18-19 Allotment comparison"/>
      <sheetName val="FY19 Compare $,%"/>
      <sheetName val="FY19 Compare Approp"/>
      <sheetName val="FY19 Chg"/>
      <sheetName val="                 (2)"/>
      <sheetName val="FY17-18 INITIAL Summary"/>
      <sheetName val="FY17-18 Summary"/>
      <sheetName val="FY17-18 ADM"/>
      <sheetName val="FY17-18 ADMAdj"/>
      <sheetName val="FY17-18 A  "/>
      <sheetName val="FY17-18 A.1 (Property Value)"/>
      <sheetName val="FY17-18 B  "/>
      <sheetName val="FY17-18 B.1 (Sales Tax Round)"/>
      <sheetName val="FY17-18 B.1a (Sales Tax)"/>
      <sheetName val="FY17-18 B.3 (Fines)"/>
      <sheetName val="FY17-18 C  "/>
      <sheetName val="FY17-18 D  "/>
      <sheetName val="FY17-18 D.1 (Census)"/>
      <sheetName val="FY17-18 D.2 (Population)"/>
      <sheetName val="FY17-18 E  "/>
      <sheetName val="FY17-18 E.1 (Tax Rate)"/>
      <sheetName val="FY17-18 E.2 (Sales Ratio)"/>
      <sheetName val="FY17-18 F  "/>
      <sheetName val="FY17-18 F.1 (Income) "/>
      <sheetName val="FY17-18 G  "/>
      <sheetName val="FY17-18 G.1 (Appropriations) "/>
      <sheetName val="FY17-18 G.2 Supplemental Tax "/>
      <sheetName val="FY17-18 G.2a Supp Taxes Email "/>
      <sheetName val="FY17-18 G.3 (DOT) "/>
      <sheetName val="FY17-18 G.3a "/>
      <sheetName val="FY17-18 G.4 (DPI) "/>
      <sheetName val="FY17-18 J  "/>
      <sheetName val="FY17-18 J beforenewCScorrctfrmu"/>
      <sheetName val="FY17-18 Allotment comparison"/>
      <sheetName val="FY18 Compare $,% "/>
      <sheetName val="FY18 Compare Approp "/>
      <sheetName val="FY18 Chg "/>
      <sheetName val="                "/>
      <sheetName val="FY16-17 INITIAL Summary"/>
      <sheetName val="FY16-17 Summary"/>
      <sheetName val="FY16-17 ADM"/>
      <sheetName val="FY16-17 ADMAdj"/>
      <sheetName val="FY16-17 A "/>
      <sheetName val="FY16-17 A.1 (Property Value "/>
      <sheetName val="FY16-17 B "/>
      <sheetName val="FY16-17 B.1 (Sales Tax Roun "/>
      <sheetName val="FY16-17 B.1a (Sales Tax)"/>
      <sheetName val="FY16-17 B.3 (Fines)"/>
      <sheetName val="FY16-17 C"/>
      <sheetName val="FY16-17 D "/>
      <sheetName val="FY16-17 D.1 (Census)"/>
      <sheetName val="FY16-17 D.2 (Population)"/>
      <sheetName val="FY16-17 E"/>
      <sheetName val="FY16-17 E.1 (Tax Rate)"/>
      <sheetName val="FY16-17 E.2 (Sales Ratio)"/>
      <sheetName val="FY16-17 F"/>
      <sheetName val="FY16-17 F.1 (Income)"/>
      <sheetName val="FY16-17 G "/>
      <sheetName val="FY16-17 G.1 (Appropriations "/>
      <sheetName val="FY16-17 G.2 Supplemental Ta "/>
      <sheetName val="FY16-17 G.2a Supp Taxes Ema"/>
      <sheetName val="FY16-17 G.3 (DOT) (2)"/>
      <sheetName val="FY16-17 G.3a"/>
      <sheetName val="FY16-17 G.4 (DPI)"/>
      <sheetName val="FY16-17 J "/>
      <sheetName val="FY16-17 Allotment compariso"/>
      <sheetName val="FY16-17 Allotment revised wk_A"/>
      <sheetName val="PlanningRev16-17Allot Granville"/>
      <sheetName val="FY17 Compare $,%"/>
      <sheetName val="FY17 Compare Approp"/>
      <sheetName val="FY17 Chg"/>
      <sheetName val="                              "/>
      <sheetName val="FY15-16 Initial Summary"/>
      <sheetName val="FY15-16 Summary"/>
      <sheetName val="FY15-16 ADM"/>
      <sheetName val="FY15-16 ADMAdj"/>
      <sheetName val="FY15-16 A"/>
      <sheetName val="FY15-16 A.1 (Property Value)"/>
      <sheetName val="FY15-16 B"/>
      <sheetName val="FY15-16 B.1 (Sales Tax Round)"/>
      <sheetName val="FY15-16 B.1a (Sales Tax)"/>
      <sheetName val="FY14-15 B.2 (Memo) (2)"/>
      <sheetName val="FY15-16 B.3 (Fines)"/>
      <sheetName val="FY15-16 C"/>
      <sheetName val="FY15-16 D"/>
      <sheetName val="FY15-16 D.1 (Census)"/>
      <sheetName val="FY15-16 D.2 (Population)"/>
      <sheetName val="FY15-16 E"/>
      <sheetName val="FY15-16 E.1 (Tax Rate)"/>
      <sheetName val="FY15-16 E.2 (Sales Ratio)"/>
      <sheetName val="FY15-16 F"/>
      <sheetName val="FY15-16 F.1 (Income)"/>
      <sheetName val="FY15-16 G"/>
      <sheetName val="FY15-16 G.1 (Appropriations)"/>
      <sheetName val="FY15-16 G.2 Supplemental Tax"/>
      <sheetName val="FY15-16 G.2a Supp Taxes Email"/>
      <sheetName val="FY15-16 G.3 (DOT)"/>
      <sheetName val="FY15-16 G.3a"/>
      <sheetName val="FY15-16 G.4 (DPI)"/>
      <sheetName val="FY15-16 J"/>
      <sheetName val="FY15-16 Allotment comparison"/>
      <sheetName val="FY16 Compare $,%"/>
      <sheetName val="FY16 Compare Approp"/>
      <sheetName val="FY16 Chg"/>
      <sheetName val="Index"/>
      <sheetName val="FY14-15 Allotment Summary"/>
      <sheetName val="FY14-15 Summary"/>
      <sheetName val="FY14-15 ADM"/>
      <sheetName val="FY14-15 ADMAdj"/>
      <sheetName val="FY14-15 A"/>
      <sheetName val="FY14-15 A.1 (Property Value)"/>
      <sheetName val="FY14-15 B"/>
      <sheetName val="FY14-15 B.1 (Sales Tax Rounded)"/>
      <sheetName val="FY14-15 B.1a (Sales Tax)"/>
      <sheetName val="FY14-15 B.2 (Memo)"/>
      <sheetName val="FY14-15 B.3 (Fines)"/>
      <sheetName val="FY14-15 C"/>
      <sheetName val="FY14-15 D"/>
      <sheetName val="FY14-15 D.1 (Census)"/>
      <sheetName val="FY14-15 D.2 (Population)"/>
      <sheetName val="FY14-15 E"/>
      <sheetName val="FY14-15 E.1 (Tax Rate)"/>
      <sheetName val="FY14-15 E.2 (Sales Ratio)"/>
      <sheetName val="FY14-15 F"/>
      <sheetName val="FY14-15 F.1 (Income)"/>
      <sheetName val="FY14-15 G"/>
      <sheetName val="FY14-15 G.1 (Appropriations)"/>
      <sheetName val="FY14-15 G.2 Supplemental Taxes"/>
      <sheetName val="FY14-15 G.2a Supp Taxes Emails"/>
      <sheetName val="FY14-15 G.3 (DOT)"/>
      <sheetName val="FY14-15 G.3a"/>
      <sheetName val="FY14-15 G.4 (DPI)"/>
      <sheetName val="FY14-15 J"/>
      <sheetName val="FY14-15 Allotment comparison"/>
      <sheetName val="FY15 Compare $,%"/>
      <sheetName val="FY15 Compare Approp"/>
      <sheetName val="FY15 Chg"/>
      <sheetName val="FY13-14 Allotment Summary"/>
      <sheetName val="FY13-14 Summary"/>
      <sheetName val="FY13-14 ADM"/>
      <sheetName val="FY13-14 ADMAdj"/>
      <sheetName val="FY13-14 A"/>
      <sheetName val="FY13-14 A.1 (Property Value)"/>
      <sheetName val="FY13-14 B"/>
      <sheetName val="FY13-14 B.1 (Sales Tax Rounded)"/>
      <sheetName val="FY13-14 B.1a (Sales Tax)"/>
      <sheetName val="FY13-14 B.2 (Memo)"/>
      <sheetName val="FY13-14 B.3 (Fines)"/>
      <sheetName val="FY13-14 C"/>
      <sheetName val="FY13-14 D"/>
      <sheetName val="FY13-14 D.1 (Census)"/>
      <sheetName val="FY13-14 D.2 (Population)"/>
      <sheetName val="FY13-14 E"/>
      <sheetName val="FY13-14 E.1 (Tax Rate)"/>
      <sheetName val="FY13-14 E.2 (Sales Ratio)"/>
      <sheetName val="FY13-14 F"/>
      <sheetName val="FY13-14 F.1 (Income)"/>
      <sheetName val="FY13-14 GH"/>
      <sheetName val="FY13-14 G.1 (Appropriations)"/>
      <sheetName val="FY13-14 G.2 Supplemental Taxes"/>
      <sheetName val="FY13-14 G.3 (Yusador)"/>
      <sheetName val="FY13-14 G.3a"/>
      <sheetName val="FY13-14 G.4 (DPI)"/>
      <sheetName val="FY13-14 I"/>
      <sheetName val="FY13-14 J"/>
      <sheetName val="FY13-14 Allotment comparison"/>
      <sheetName val="FY14 Compare $,%"/>
      <sheetName val="FY14 Compare Approp"/>
      <sheetName val="FY14 Chg"/>
      <sheetName val="FY12-13 Allotment Summary"/>
      <sheetName val="FY12-13 Summary"/>
      <sheetName val="FY12-13 ADM"/>
      <sheetName val="FY12-13 ADMAdj"/>
      <sheetName val="FY12-13 A"/>
      <sheetName val="FY12-13 A.1 (Property Value)"/>
      <sheetName val="FY12-13 B"/>
      <sheetName val="FY12-13 B.1 (Sales Tax Rounded "/>
      <sheetName val="FY12-13 B.1a (Sales Tax)"/>
      <sheetName val="FY12-13 B.2 (Memo)"/>
      <sheetName val="FY12-13 B.3 (Fines)"/>
      <sheetName val="FY12-13 C"/>
      <sheetName val="FY12-13 D"/>
      <sheetName val="FY12-13 D.1 (Census)"/>
      <sheetName val="FY12-13 D.2 (Population)"/>
      <sheetName val="FY12-13 E"/>
      <sheetName val="FY12-13 E.1 (Tax Rate)"/>
      <sheetName val="FY12-13 E.2 (Sales Ratio)"/>
      <sheetName val="FY12-13 F"/>
      <sheetName val="FY12-13 F.1 (Income)"/>
      <sheetName val="FY12-13 GH"/>
      <sheetName val="FY12-13 G.1 (Appropriations)"/>
      <sheetName val="FY12-13 G.2 Supplemental Taxes"/>
      <sheetName val="FY12-13 G.3 (Yusador)"/>
      <sheetName val="FY12-13 G.3a"/>
      <sheetName val="FY12-13 G.4 (DPI)"/>
      <sheetName val="FY12-13 I"/>
      <sheetName val="FY12-13 J"/>
      <sheetName val="FY12-13 Allotment comparison"/>
      <sheetName val="FY13 Compare $,%"/>
      <sheetName val="FY13 Compare Approp"/>
      <sheetName val="FY13 Chg"/>
      <sheetName val="FY11-12 Allotment Summary   "/>
      <sheetName val="FY11-12 Summary    "/>
      <sheetName val="FY11-12 ADMAdj   "/>
      <sheetName val="FY11-12 ADM  "/>
      <sheetName val="FY11-12 A   "/>
      <sheetName val="FY11-12 A.1 (Property Value "/>
      <sheetName val="FY11-12 B  "/>
      <sheetName val="FY11-12 B.1 (Sales Tax Roun "/>
      <sheetName val="FY11-12 B.1a (Sales Tax)   "/>
      <sheetName val="FY11-12 B.2 (Memo)   "/>
      <sheetName val="FY11-12 B.3 (Fines)  "/>
      <sheetName val="FY11-12 C"/>
      <sheetName val="FY11-12 D  "/>
      <sheetName val="FY11-12 D.1 (Census) "/>
      <sheetName val="FY11-12 D.2 (Population)   "/>
      <sheetName val="FY11-12 E  "/>
      <sheetName val="FY11-12 E.1 (Tax Rate)  "/>
      <sheetName val="FY11-12 E.2 (Sales Ratio) "/>
      <sheetName val="FY11-12 F  "/>
      <sheetName val="FY11-12 F.1 (Income)   "/>
      <sheetName val="FY11-12 GH"/>
      <sheetName val="FY11-12 G.1 (Appropriations "/>
      <sheetName val="FY11-12 G.3 (Yusador)  "/>
      <sheetName val="FY11-12 G.3a  "/>
      <sheetName val="FY11-12 G.4 (DPI)  "/>
      <sheetName val="FY11-12 I "/>
      <sheetName val="FY11-12 J   "/>
      <sheetName val="FY11-12 Allotment comparison "/>
      <sheetName val="FY10-11 Allotment Summary   "/>
      <sheetName val="FY10-11 Summary   "/>
      <sheetName val="FY10-11 ADMAdj  "/>
      <sheetName val="FY10-11 ADM "/>
      <sheetName val="FY10-11 A  "/>
      <sheetName val="FY10-11 A.1 (Property Value"/>
      <sheetName val="FY10-11 B "/>
      <sheetName val="FY10-11 B.1 (Sales Tax Roun "/>
      <sheetName val="FY10-11 B.1a (Sales Tax)  "/>
      <sheetName val="FY10-11 B.2 (Memo)  "/>
      <sheetName val="FY10-11 B.3 (Fines) "/>
      <sheetName val="FY10-11 C"/>
      <sheetName val="FY10-11 D "/>
      <sheetName val="FY10-11 D.1 (Census)  "/>
      <sheetName val="FY10-11 D.2 (Population)  "/>
      <sheetName val="FY10-11 E  "/>
      <sheetName val="FY10-11 E.1 (Tax Rate) "/>
      <sheetName val="FY10-11 E.2 (Sales Ratio) "/>
      <sheetName val="FY10-11 F "/>
      <sheetName val="FY10-11 F.1 (Income)  "/>
      <sheetName val="FY10-11 GH"/>
      <sheetName val="FY10-11 G.1 (Appropriations "/>
      <sheetName val="FY10-11 G.3 (Yusador)  "/>
      <sheetName val="FY10-11 G.3a  "/>
      <sheetName val="FY10-11 G.4 (DPI) "/>
      <sheetName val="FY10-11 I "/>
      <sheetName val="FY10-11 J   "/>
      <sheetName val="FY10-11 Allotment comparison "/>
      <sheetName val="FY09-10 Allotment Summary  "/>
      <sheetName val="FY09-10 Summary  "/>
      <sheetName val="FY09-10 ADMAdj "/>
      <sheetName val="FY09-10 ADM "/>
      <sheetName val="FY09-10 A "/>
      <sheetName val="FY09-10 A.1 (Property Value "/>
      <sheetName val="FY09-10 B "/>
      <sheetName val="FY09-10 B.1 (Sales Tax Roun "/>
      <sheetName val="FY09-10 B.1a (Sales Tax) "/>
      <sheetName val="FY09-10 B.2 (Memo) "/>
      <sheetName val="FY09-10 B.3 (Fines) "/>
      <sheetName val="FY09-10 C  "/>
      <sheetName val="FY09-10 D "/>
      <sheetName val="FY09-10 D.1 (Census) "/>
      <sheetName val="FY09-10 D.2 (Population) "/>
      <sheetName val="FY09-10 E "/>
      <sheetName val="FY09-10 E.1 (Tax Rate) "/>
      <sheetName val="FY09-10 E.2 (Sales Ratio) "/>
      <sheetName val="FY09-10 F "/>
      <sheetName val="FY09-10 F.1 (Income) "/>
      <sheetName val="FY09-10 GH "/>
      <sheetName val="FY09-10 G.1 (Appropriations "/>
      <sheetName val="FY09-10 G.3 (Yusador) "/>
      <sheetName val="FY09-10 G.3a "/>
      <sheetName val="FY09-10 G.4 (DPI)"/>
      <sheetName val="FY09-10 I "/>
      <sheetName val="FY09-10 J  "/>
      <sheetName val="FY09-10 Allotment comparison"/>
      <sheetName val="FY08-09 Allotment Summary "/>
      <sheetName val="FY08-09 Summary "/>
      <sheetName val="FY08-09 J "/>
      <sheetName val="Hold Harmless (2)"/>
      <sheetName val="FY08-09 C "/>
      <sheetName val="FY07-08 Allotment Summary"/>
      <sheetName val="FY07-08 Summary"/>
      <sheetName val="FY07-08 ADMAdj"/>
      <sheetName val="FY07-08 ADM"/>
      <sheetName val="FY07-08 A"/>
      <sheetName val="FY07-08 A.1 (Property Value)"/>
      <sheetName val="FY07-08 B"/>
      <sheetName val="FY07-08 B.1 (Sales Tax Rounded)"/>
      <sheetName val="FY07-08 B.1a (Sales Tax)"/>
      <sheetName val="FY07-08 B.2 (Memo)"/>
      <sheetName val="FY07-08 B.3 (Fines)"/>
      <sheetName val="FY07-08 C"/>
      <sheetName val="FY07-08 D"/>
      <sheetName val="FY07-08 D.1 (Census)"/>
      <sheetName val="FY07-08 D.2 (Population)"/>
      <sheetName val="FY07-08 E"/>
      <sheetName val="FY07-08 E.1 (Tax Rate)"/>
      <sheetName val="FY07-08 E.2 (Sales Ratio)"/>
      <sheetName val="FY07-08 F"/>
      <sheetName val="FY07-08 F.1 (Income)"/>
      <sheetName val="FY07-08 GH"/>
      <sheetName val="FY07-08 G.1 (Appropriations)"/>
      <sheetName val="FY07-08 G.3 (Yusador)"/>
      <sheetName val="FY07-08 G.3a"/>
      <sheetName val="FY07-08 G.4 (DPI)"/>
      <sheetName val="FY07-08 I"/>
      <sheetName val="FY07-08 J"/>
      <sheetName val="Hold Harmless"/>
      <sheetName val="FY06-07 Summary  "/>
      <sheetName val="FY06-07 Allotment Summary "/>
      <sheetName val="(FY06-07 ADMadj)"/>
      <sheetName val="FY06-07 ADM "/>
      <sheetName val="(FY06-07 A) "/>
      <sheetName val="A.1(PropertyValue) "/>
      <sheetName val="(FY06-07 B) "/>
      <sheetName val="B.1(SalesTaxRounded) "/>
      <sheetName val="B.1a(SalesTax) "/>
      <sheetName val="B.2(memo) "/>
      <sheetName val="B.3 (Fines) "/>
      <sheetName val="(FY06-07 C) "/>
      <sheetName val="(FY06-07 D)"/>
      <sheetName val="D.1(Census) "/>
      <sheetName val="D.2(Population) "/>
      <sheetName val="(FY06-07 E)"/>
      <sheetName val="E.1 (TaxRate) "/>
      <sheetName val="E.2 (SalesRatio) "/>
      <sheetName val="(FY06-07 F) "/>
      <sheetName val="F.1(Income) "/>
      <sheetName val="(FY06-07 GH) "/>
      <sheetName val="G.1(Appropriation) "/>
      <sheetName val="G.2 "/>
      <sheetName val="G.3 (Yusaida) "/>
      <sheetName val="Sheet2 "/>
      <sheetName val="(FY06-07 I) "/>
      <sheetName val="(FY06-07 J) "/>
      <sheetName val="(FY05-06 Summary)"/>
      <sheetName val="(FY05-06 Summary2)"/>
      <sheetName val="(FY05-06 ADM)"/>
      <sheetName val="ADM"/>
      <sheetName val="(FY05-06 A)"/>
      <sheetName val="A.1(PropertyValue)"/>
      <sheetName val="(FY05-06 B)"/>
      <sheetName val="B.1(SalesTax)"/>
      <sheetName val="B.1(SalesTaxRounded)"/>
      <sheetName val="B.2(memo)"/>
      <sheetName val="B.3 (Fines)"/>
      <sheetName val="(FY05-06 C) Gov Incr"/>
      <sheetName val="(FY05-06 C)"/>
      <sheetName val="(FY05-06 D)"/>
      <sheetName val="D.1(Census)"/>
      <sheetName val="D.2(Population)"/>
      <sheetName val="(FY05-06 E)"/>
      <sheetName val="E.1 (TaxRate)"/>
      <sheetName val="E.2 (SalesRatio)"/>
      <sheetName val="(FY05-06 F)"/>
      <sheetName val="F.1(Income)"/>
      <sheetName val="(FY05-06 GH)"/>
      <sheetName val="G.1(Appropriation)"/>
      <sheetName val="(FY05-06 G1)"/>
      <sheetName val="G.3 (Yusaida)"/>
      <sheetName val="Sheet2"/>
      <sheetName val="(FY05-06 I)"/>
      <sheetName val="(FY05-06 J) Gov Incr"/>
      <sheetName val="(FY05-06 J)"/>
      <sheetName val="(FY04-05 Summary)"/>
      <sheetName val="(FY04-05 ADM)"/>
      <sheetName val="(FY04-05 A)"/>
      <sheetName val="(FY04-05 B)"/>
      <sheetName val="(FY04-05 C)"/>
      <sheetName val="(FY04-05 D)"/>
      <sheetName val="(FY04-05 E)"/>
      <sheetName val="(FY04-05 F)"/>
      <sheetName val="(FY04-05 GH)"/>
      <sheetName val="(FY04-05 I)"/>
      <sheetName val="(FY04-05 J)"/>
      <sheetName val="Compare (App)"/>
      <sheetName val="Compare (A1)"/>
      <sheetName val="Compare (A1R)"/>
      <sheetName val="Compare (A2)"/>
      <sheetName val="Compare (A3)"/>
      <sheetName val="Chg (1)"/>
      <sheetName val="Chg (2)"/>
      <sheetName val="Chg (3)"/>
      <sheetName val="Chg (4)"/>
      <sheetName val="Chg (5)"/>
      <sheetName val="Module1"/>
      <sheetName val="Module2"/>
      <sheetName val="Module3"/>
    </sheetNames>
    <sheetDataSet>
      <sheetData sheetId="0"/>
      <sheetData sheetId="1"/>
      <sheetData sheetId="2"/>
      <sheetData sheetId="3"/>
      <sheetData sheetId="4"/>
      <sheetData sheetId="5">
        <row r="14">
          <cell r="A14" t="str">
            <v>010</v>
          </cell>
          <cell r="B14" t="str">
            <v>Alamance County</v>
          </cell>
          <cell r="C14">
            <v>4293077</v>
          </cell>
        </row>
        <row r="15">
          <cell r="A15" t="str">
            <v>020</v>
          </cell>
          <cell r="B15" t="str">
            <v>Alexander County</v>
          </cell>
          <cell r="C15">
            <v>1898430</v>
          </cell>
        </row>
        <row r="16">
          <cell r="A16" t="str">
            <v>030</v>
          </cell>
          <cell r="B16" t="str">
            <v>Alleghany County</v>
          </cell>
          <cell r="C16">
            <v>0</v>
          </cell>
        </row>
        <row r="17">
          <cell r="A17" t="str">
            <v>040</v>
          </cell>
          <cell r="B17" t="str">
            <v>Anson County</v>
          </cell>
          <cell r="C17">
            <v>1612537</v>
          </cell>
        </row>
        <row r="18">
          <cell r="A18" t="str">
            <v>050</v>
          </cell>
          <cell r="B18" t="str">
            <v>Ashe County</v>
          </cell>
          <cell r="C18">
            <v>0</v>
          </cell>
        </row>
        <row r="19">
          <cell r="A19" t="str">
            <v>060</v>
          </cell>
          <cell r="B19" t="str">
            <v>Avery County</v>
          </cell>
          <cell r="C19">
            <v>0</v>
          </cell>
        </row>
        <row r="20">
          <cell r="A20" t="str">
            <v>070</v>
          </cell>
          <cell r="B20" t="str">
            <v>Beaufort County</v>
          </cell>
          <cell r="C20">
            <v>903119</v>
          </cell>
        </row>
        <row r="21">
          <cell r="A21" t="str">
            <v>080</v>
          </cell>
          <cell r="B21" t="str">
            <v>Bertie County</v>
          </cell>
          <cell r="C21">
            <v>1077138</v>
          </cell>
        </row>
        <row r="22">
          <cell r="A22" t="str">
            <v>090</v>
          </cell>
          <cell r="B22" t="str">
            <v>Bladen County</v>
          </cell>
          <cell r="C22">
            <v>2052242</v>
          </cell>
        </row>
        <row r="23">
          <cell r="A23" t="str">
            <v>100</v>
          </cell>
          <cell r="B23" t="str">
            <v>Brunswick County</v>
          </cell>
          <cell r="C23">
            <v>0</v>
          </cell>
        </row>
        <row r="24">
          <cell r="A24" t="str">
            <v>110</v>
          </cell>
          <cell r="B24" t="str">
            <v>Buncombe County</v>
          </cell>
          <cell r="C24">
            <v>0</v>
          </cell>
        </row>
        <row r="25">
          <cell r="A25" t="str">
            <v>111</v>
          </cell>
          <cell r="B25" t="str">
            <v>Asheville City</v>
          </cell>
          <cell r="C25">
            <v>0</v>
          </cell>
        </row>
        <row r="26">
          <cell r="A26" t="str">
            <v>120</v>
          </cell>
          <cell r="B26" t="str">
            <v>Burke County</v>
          </cell>
          <cell r="C26">
            <v>5526893</v>
          </cell>
        </row>
        <row r="27">
          <cell r="A27" t="str">
            <v>130</v>
          </cell>
          <cell r="B27" t="str">
            <v>Cabarrus County</v>
          </cell>
          <cell r="C27">
            <v>0</v>
          </cell>
        </row>
        <row r="28">
          <cell r="A28" t="str">
            <v>132</v>
          </cell>
          <cell r="B28" t="str">
            <v>Kannapolis City</v>
          </cell>
          <cell r="C28">
            <v>325963</v>
          </cell>
        </row>
        <row r="29">
          <cell r="A29" t="str">
            <v>140</v>
          </cell>
          <cell r="B29" t="str">
            <v>Caldwell County</v>
          </cell>
          <cell r="C29">
            <v>4416637</v>
          </cell>
        </row>
        <row r="30">
          <cell r="A30" t="str">
            <v>150</v>
          </cell>
          <cell r="B30" t="str">
            <v>Camden County</v>
          </cell>
          <cell r="C30">
            <v>608790</v>
          </cell>
        </row>
        <row r="31">
          <cell r="A31" t="str">
            <v>160</v>
          </cell>
          <cell r="B31" t="str">
            <v>Carteret County</v>
          </cell>
          <cell r="C31">
            <v>0</v>
          </cell>
        </row>
        <row r="32">
          <cell r="A32" t="str">
            <v>170</v>
          </cell>
          <cell r="B32" t="str">
            <v>Caswell County</v>
          </cell>
          <cell r="C32">
            <v>1028635</v>
          </cell>
        </row>
        <row r="33">
          <cell r="A33" t="str">
            <v>180</v>
          </cell>
          <cell r="B33" t="str">
            <v>Catawba County</v>
          </cell>
          <cell r="C33">
            <v>0</v>
          </cell>
        </row>
        <row r="34">
          <cell r="A34" t="str">
            <v>181</v>
          </cell>
          <cell r="B34" t="str">
            <v>Hickory City</v>
          </cell>
          <cell r="C34">
            <v>0</v>
          </cell>
        </row>
        <row r="35">
          <cell r="A35" t="str">
            <v>182</v>
          </cell>
          <cell r="B35" t="str">
            <v>Newton-Conover City</v>
          </cell>
          <cell r="C35">
            <v>0</v>
          </cell>
        </row>
        <row r="36">
          <cell r="A36" t="str">
            <v>190</v>
          </cell>
          <cell r="B36" t="str">
            <v>Chatham County</v>
          </cell>
          <cell r="C36">
            <v>0</v>
          </cell>
        </row>
        <row r="37">
          <cell r="A37" t="str">
            <v>200</v>
          </cell>
          <cell r="B37" t="str">
            <v>Cherokee County</v>
          </cell>
          <cell r="C37">
            <v>427805</v>
          </cell>
        </row>
        <row r="38">
          <cell r="A38" t="str">
            <v>210</v>
          </cell>
          <cell r="B38" t="str">
            <v>Chowan County</v>
          </cell>
          <cell r="C38">
            <v>447061</v>
          </cell>
        </row>
        <row r="39">
          <cell r="A39" t="str">
            <v>220</v>
          </cell>
          <cell r="B39" t="str">
            <v>Clay County</v>
          </cell>
          <cell r="C39">
            <v>0</v>
          </cell>
        </row>
        <row r="40">
          <cell r="A40" t="str">
            <v>230</v>
          </cell>
          <cell r="B40" t="str">
            <v>Cleveland County</v>
          </cell>
          <cell r="C40">
            <v>5188214</v>
          </cell>
        </row>
        <row r="41">
          <cell r="A41" t="str">
            <v>240</v>
          </cell>
          <cell r="B41" t="str">
            <v>Columbus County</v>
          </cell>
          <cell r="C41">
            <v>3689200</v>
          </cell>
        </row>
        <row r="42">
          <cell r="A42" t="str">
            <v>241</v>
          </cell>
          <cell r="B42" t="str">
            <v>Whiteville City</v>
          </cell>
          <cell r="C42">
            <v>1482998</v>
          </cell>
        </row>
        <row r="43">
          <cell r="A43" t="str">
            <v>250</v>
          </cell>
          <cell r="B43" t="str">
            <v>Craven County</v>
          </cell>
          <cell r="C43">
            <v>1625738</v>
          </cell>
        </row>
        <row r="44">
          <cell r="A44" t="str">
            <v>260</v>
          </cell>
          <cell r="B44" t="str">
            <v>Cumberland County</v>
          </cell>
          <cell r="C44">
            <v>13228288</v>
          </cell>
        </row>
        <row r="45">
          <cell r="A45" t="str">
            <v>270</v>
          </cell>
          <cell r="B45" t="str">
            <v>Currituck County</v>
          </cell>
          <cell r="C45">
            <v>0</v>
          </cell>
        </row>
        <row r="46">
          <cell r="A46" t="str">
            <v>280</v>
          </cell>
          <cell r="B46" t="str">
            <v>Dare County</v>
          </cell>
          <cell r="C46">
            <v>0</v>
          </cell>
        </row>
        <row r="47">
          <cell r="A47" t="str">
            <v>290</v>
          </cell>
          <cell r="B47" t="str">
            <v>Davidson County</v>
          </cell>
          <cell r="C47">
            <v>4201218</v>
          </cell>
        </row>
        <row r="48">
          <cell r="A48" t="str">
            <v>291</v>
          </cell>
          <cell r="B48" t="str">
            <v>Lexington City</v>
          </cell>
          <cell r="C48">
            <v>676004</v>
          </cell>
        </row>
        <row r="49">
          <cell r="A49" t="str">
            <v>292</v>
          </cell>
          <cell r="B49" t="str">
            <v>Thomasville City</v>
          </cell>
          <cell r="C49">
            <v>509401</v>
          </cell>
        </row>
        <row r="50">
          <cell r="A50" t="str">
            <v>300</v>
          </cell>
          <cell r="B50" t="str">
            <v>Davie County</v>
          </cell>
          <cell r="C50">
            <v>0</v>
          </cell>
        </row>
        <row r="51">
          <cell r="A51" t="str">
            <v>310</v>
          </cell>
          <cell r="B51" t="str">
            <v>Duplin County</v>
          </cell>
          <cell r="C51">
            <v>5782733</v>
          </cell>
        </row>
        <row r="52">
          <cell r="A52" t="str">
            <v>320</v>
          </cell>
          <cell r="B52" t="str">
            <v>Durham Public</v>
          </cell>
          <cell r="C52">
            <v>0</v>
          </cell>
        </row>
        <row r="53">
          <cell r="A53" t="str">
            <v>330</v>
          </cell>
          <cell r="B53" t="str">
            <v>Edgecombe County</v>
          </cell>
          <cell r="C53">
            <v>3560077</v>
          </cell>
        </row>
        <row r="54">
          <cell r="A54" t="str">
            <v>340</v>
          </cell>
          <cell r="B54" t="str">
            <v>Forsyth County</v>
          </cell>
          <cell r="C54">
            <v>0</v>
          </cell>
        </row>
        <row r="55">
          <cell r="A55" t="str">
            <v>350</v>
          </cell>
          <cell r="B55" t="str">
            <v>Franklin County</v>
          </cell>
          <cell r="C55">
            <v>3464119</v>
          </cell>
        </row>
        <row r="56">
          <cell r="A56" t="str">
            <v>360</v>
          </cell>
          <cell r="B56" t="str">
            <v>Gaston County</v>
          </cell>
          <cell r="C56">
            <v>3469198</v>
          </cell>
        </row>
        <row r="57">
          <cell r="A57" t="str">
            <v>370</v>
          </cell>
          <cell r="B57" t="str">
            <v>Gates County</v>
          </cell>
          <cell r="C57">
            <v>874052</v>
          </cell>
        </row>
        <row r="58">
          <cell r="A58" t="str">
            <v>380</v>
          </cell>
          <cell r="B58" t="str">
            <v>Graham County</v>
          </cell>
          <cell r="C58">
            <v>47153</v>
          </cell>
        </row>
        <row r="59">
          <cell r="A59" t="str">
            <v>390</v>
          </cell>
          <cell r="B59" t="str">
            <v>Granville County</v>
          </cell>
          <cell r="C59">
            <v>4018659</v>
          </cell>
        </row>
        <row r="60">
          <cell r="A60" t="str">
            <v>400</v>
          </cell>
          <cell r="B60" t="str">
            <v>Greene County</v>
          </cell>
          <cell r="C60">
            <v>2122434</v>
          </cell>
        </row>
        <row r="61">
          <cell r="A61" t="str">
            <v>410</v>
          </cell>
          <cell r="B61" t="str">
            <v>Guilford County</v>
          </cell>
          <cell r="C61">
            <v>0</v>
          </cell>
        </row>
        <row r="62">
          <cell r="A62" t="str">
            <v>420</v>
          </cell>
          <cell r="B62" t="str">
            <v>Halifax County</v>
          </cell>
          <cell r="C62">
            <v>1108165</v>
          </cell>
        </row>
        <row r="63">
          <cell r="A63" t="str">
            <v>421</v>
          </cell>
          <cell r="B63" t="str">
            <v>Roanoke Rapids City</v>
          </cell>
          <cell r="C63">
            <v>1322468</v>
          </cell>
        </row>
        <row r="64">
          <cell r="A64" t="str">
            <v>422</v>
          </cell>
          <cell r="B64" t="str">
            <v>Weldon City</v>
          </cell>
          <cell r="C64">
            <v>378318</v>
          </cell>
        </row>
        <row r="65">
          <cell r="A65" t="str">
            <v>430</v>
          </cell>
          <cell r="B65" t="str">
            <v>Harnett County</v>
          </cell>
          <cell r="C65">
            <v>11969629</v>
          </cell>
        </row>
        <row r="66">
          <cell r="A66" t="str">
            <v>440</v>
          </cell>
          <cell r="B66" t="str">
            <v>Haywood County</v>
          </cell>
          <cell r="C66">
            <v>0</v>
          </cell>
        </row>
        <row r="67">
          <cell r="A67" t="str">
            <v>450</v>
          </cell>
          <cell r="B67" t="str">
            <v>Henderson County</v>
          </cell>
          <cell r="C67">
            <v>0</v>
          </cell>
        </row>
        <row r="68">
          <cell r="A68" t="str">
            <v>460</v>
          </cell>
          <cell r="B68" t="str">
            <v>Hertford County</v>
          </cell>
          <cell r="C68">
            <v>1401218</v>
          </cell>
        </row>
        <row r="69">
          <cell r="A69" t="str">
            <v>470</v>
          </cell>
          <cell r="B69" t="str">
            <v>Hoke County</v>
          </cell>
          <cell r="C69">
            <v>6678174</v>
          </cell>
        </row>
        <row r="70">
          <cell r="A70" t="str">
            <v>480</v>
          </cell>
          <cell r="B70" t="str">
            <v>Hyde County</v>
          </cell>
          <cell r="C70">
            <v>0</v>
          </cell>
        </row>
        <row r="71">
          <cell r="A71" t="str">
            <v>490</v>
          </cell>
          <cell r="B71" t="str">
            <v>Iredell County</v>
          </cell>
          <cell r="C71">
            <v>0</v>
          </cell>
        </row>
        <row r="72">
          <cell r="A72" t="str">
            <v>491</v>
          </cell>
          <cell r="B72" t="str">
            <v>Mooresville City</v>
          </cell>
          <cell r="C72">
            <v>0</v>
          </cell>
        </row>
        <row r="73">
          <cell r="A73" t="str">
            <v>500</v>
          </cell>
          <cell r="B73" t="str">
            <v>Jackson County</v>
          </cell>
          <cell r="C73">
            <v>0</v>
          </cell>
        </row>
        <row r="74">
          <cell r="A74" t="str">
            <v>510</v>
          </cell>
          <cell r="B74" t="str">
            <v>Johnston County</v>
          </cell>
          <cell r="C74">
            <v>15672394</v>
          </cell>
        </row>
        <row r="75">
          <cell r="A75" t="str">
            <v>520</v>
          </cell>
          <cell r="B75" t="str">
            <v>Jones County</v>
          </cell>
          <cell r="C75">
            <v>177144</v>
          </cell>
        </row>
        <row r="76">
          <cell r="A76" t="str">
            <v>530</v>
          </cell>
          <cell r="B76" t="str">
            <v>Lee County</v>
          </cell>
          <cell r="C76">
            <v>2859283</v>
          </cell>
        </row>
        <row r="77">
          <cell r="A77" t="str">
            <v>540</v>
          </cell>
          <cell r="B77" t="str">
            <v>Lenoir County</v>
          </cell>
          <cell r="C77">
            <v>3549724</v>
          </cell>
        </row>
        <row r="78">
          <cell r="A78" t="str">
            <v>550</v>
          </cell>
          <cell r="B78" t="str">
            <v>Lincoln County</v>
          </cell>
          <cell r="C78">
            <v>0</v>
          </cell>
        </row>
        <row r="79">
          <cell r="A79" t="str">
            <v>560</v>
          </cell>
          <cell r="B79" t="str">
            <v>Macon County</v>
          </cell>
          <cell r="C79">
            <v>0</v>
          </cell>
        </row>
        <row r="80">
          <cell r="A80" t="str">
            <v>570</v>
          </cell>
          <cell r="B80" t="str">
            <v>Madison County</v>
          </cell>
          <cell r="C80">
            <v>0</v>
          </cell>
        </row>
        <row r="81">
          <cell r="A81" t="str">
            <v>580</v>
          </cell>
          <cell r="B81" t="str">
            <v>Martin County</v>
          </cell>
          <cell r="C81">
            <v>1253550</v>
          </cell>
        </row>
        <row r="82">
          <cell r="A82" t="str">
            <v>590</v>
          </cell>
          <cell r="B82" t="str">
            <v>McDowell County</v>
          </cell>
          <cell r="C82">
            <v>2331748</v>
          </cell>
        </row>
        <row r="83">
          <cell r="A83" t="str">
            <v>600</v>
          </cell>
          <cell r="B83" t="str">
            <v>Mecklenburg County</v>
          </cell>
          <cell r="C83">
            <v>0</v>
          </cell>
        </row>
        <row r="84">
          <cell r="A84" t="str">
            <v>610</v>
          </cell>
          <cell r="B84" t="str">
            <v>Mitchell County</v>
          </cell>
          <cell r="C84">
            <v>180396</v>
          </cell>
        </row>
        <row r="85">
          <cell r="A85" t="str">
            <v>620</v>
          </cell>
          <cell r="B85" t="str">
            <v>Montgomery County</v>
          </cell>
          <cell r="C85">
            <v>721041</v>
          </cell>
        </row>
        <row r="86">
          <cell r="A86" t="str">
            <v>630</v>
          </cell>
          <cell r="B86" t="str">
            <v>Moore County</v>
          </cell>
          <cell r="C86">
            <v>0</v>
          </cell>
        </row>
        <row r="87">
          <cell r="A87" t="str">
            <v>640</v>
          </cell>
          <cell r="B87" t="str">
            <v>Nash-Rocky Mount</v>
          </cell>
          <cell r="C87">
            <v>5476588</v>
          </cell>
        </row>
        <row r="88">
          <cell r="A88" t="str">
            <v>650</v>
          </cell>
          <cell r="B88" t="str">
            <v>New Hanover County</v>
          </cell>
          <cell r="C88">
            <v>0</v>
          </cell>
        </row>
        <row r="89">
          <cell r="A89" t="str">
            <v>660</v>
          </cell>
          <cell r="B89" t="str">
            <v>Northampton County</v>
          </cell>
          <cell r="C89">
            <v>677632</v>
          </cell>
        </row>
        <row r="90">
          <cell r="A90" t="str">
            <v>670</v>
          </cell>
          <cell r="B90" t="str">
            <v>Onslow County</v>
          </cell>
          <cell r="C90">
            <v>3445610</v>
          </cell>
        </row>
        <row r="91">
          <cell r="A91" t="str">
            <v>680</v>
          </cell>
          <cell r="B91" t="str">
            <v>Orange County</v>
          </cell>
          <cell r="C91">
            <v>0</v>
          </cell>
        </row>
        <row r="92">
          <cell r="A92" t="str">
            <v>681</v>
          </cell>
          <cell r="B92" t="str">
            <v>Chapel Hill-Carrboro</v>
          </cell>
          <cell r="C92">
            <v>0</v>
          </cell>
        </row>
        <row r="93">
          <cell r="A93" t="str">
            <v>690</v>
          </cell>
          <cell r="B93" t="str">
            <v>Pamlico County</v>
          </cell>
          <cell r="C93">
            <v>65162</v>
          </cell>
        </row>
        <row r="94">
          <cell r="A94" t="str">
            <v>700</v>
          </cell>
          <cell r="B94" t="str">
            <v>Pasquotank County</v>
          </cell>
          <cell r="C94">
            <v>1811129</v>
          </cell>
        </row>
        <row r="95">
          <cell r="A95" t="str">
            <v>710</v>
          </cell>
          <cell r="B95" t="str">
            <v>Pender County</v>
          </cell>
          <cell r="C95">
            <v>2370735</v>
          </cell>
        </row>
        <row r="96">
          <cell r="A96" t="str">
            <v>720</v>
          </cell>
          <cell r="B96" t="str">
            <v>Perquimans County</v>
          </cell>
          <cell r="C96">
            <v>0</v>
          </cell>
        </row>
        <row r="97">
          <cell r="A97" t="str">
            <v>730</v>
          </cell>
          <cell r="B97" t="str">
            <v>Person County</v>
          </cell>
          <cell r="C97">
            <v>633070</v>
          </cell>
        </row>
        <row r="98">
          <cell r="A98" t="str">
            <v>740</v>
          </cell>
          <cell r="B98" t="str">
            <v>Pitt County</v>
          </cell>
          <cell r="C98">
            <v>7249179</v>
          </cell>
        </row>
        <row r="99">
          <cell r="A99" t="str">
            <v>750</v>
          </cell>
          <cell r="B99" t="str">
            <v>Polk County</v>
          </cell>
          <cell r="C99">
            <v>0</v>
          </cell>
        </row>
        <row r="100">
          <cell r="A100" t="str">
            <v>760</v>
          </cell>
          <cell r="B100" t="str">
            <v>Randolph County</v>
          </cell>
          <cell r="C100">
            <v>6392193</v>
          </cell>
        </row>
        <row r="101">
          <cell r="A101" t="str">
            <v>761</v>
          </cell>
          <cell r="B101" t="str">
            <v>Asheboro City</v>
          </cell>
          <cell r="C101">
            <v>1800008</v>
          </cell>
        </row>
        <row r="102">
          <cell r="A102" t="str">
            <v>770</v>
          </cell>
          <cell r="B102" t="str">
            <v>Richmond County</v>
          </cell>
          <cell r="C102">
            <v>4285276</v>
          </cell>
        </row>
        <row r="103">
          <cell r="A103" t="str">
            <v>780</v>
          </cell>
          <cell r="B103" t="str">
            <v>Robeson County</v>
          </cell>
          <cell r="C103">
            <v>18128644</v>
          </cell>
        </row>
        <row r="104">
          <cell r="A104" t="str">
            <v>790</v>
          </cell>
          <cell r="B104" t="str">
            <v>Rockingham County</v>
          </cell>
          <cell r="C104">
            <v>4814484</v>
          </cell>
        </row>
        <row r="105">
          <cell r="A105" t="str">
            <v>800</v>
          </cell>
          <cell r="B105" t="str">
            <v>Rowan-Salisbury</v>
          </cell>
          <cell r="C105">
            <v>4776469</v>
          </cell>
        </row>
        <row r="106">
          <cell r="A106" t="str">
            <v>810</v>
          </cell>
          <cell r="B106" t="str">
            <v>Rutherford County</v>
          </cell>
          <cell r="C106">
            <v>3380889</v>
          </cell>
        </row>
        <row r="107">
          <cell r="A107" t="str">
            <v>820</v>
          </cell>
          <cell r="B107" t="str">
            <v>Sampson County</v>
          </cell>
          <cell r="C107">
            <v>4362573</v>
          </cell>
        </row>
        <row r="108">
          <cell r="A108" t="str">
            <v>821</v>
          </cell>
          <cell r="B108" t="str">
            <v>Clinton City</v>
          </cell>
          <cell r="C108">
            <v>1621066</v>
          </cell>
        </row>
        <row r="109">
          <cell r="A109" t="str">
            <v>830</v>
          </cell>
          <cell r="B109" t="str">
            <v>Scotland County</v>
          </cell>
          <cell r="C109">
            <v>3745134</v>
          </cell>
        </row>
        <row r="110">
          <cell r="A110" t="str">
            <v>840</v>
          </cell>
          <cell r="B110" t="str">
            <v>Stanly County</v>
          </cell>
          <cell r="C110">
            <v>2849350</v>
          </cell>
        </row>
        <row r="111">
          <cell r="A111" t="str">
            <v>850</v>
          </cell>
          <cell r="B111" t="str">
            <v>Stokes County</v>
          </cell>
          <cell r="C111">
            <v>1999350</v>
          </cell>
        </row>
        <row r="112">
          <cell r="A112" t="str">
            <v>860</v>
          </cell>
          <cell r="B112" t="str">
            <v>Surry County</v>
          </cell>
          <cell r="C112">
            <v>2523902</v>
          </cell>
        </row>
        <row r="113">
          <cell r="A113" t="str">
            <v>861</v>
          </cell>
          <cell r="B113" t="str">
            <v>Elkin City</v>
          </cell>
          <cell r="C113">
            <v>393524</v>
          </cell>
        </row>
        <row r="114">
          <cell r="A114" t="str">
            <v>862</v>
          </cell>
          <cell r="B114" t="str">
            <v>Mount Airy City</v>
          </cell>
          <cell r="C114">
            <v>540765</v>
          </cell>
        </row>
        <row r="115">
          <cell r="A115" t="str">
            <v>870</v>
          </cell>
          <cell r="B115" t="str">
            <v>Swain County</v>
          </cell>
          <cell r="C115">
            <v>166328</v>
          </cell>
        </row>
        <row r="116">
          <cell r="A116" t="str">
            <v>880</v>
          </cell>
          <cell r="B116" t="str">
            <v>Transylvania County</v>
          </cell>
          <cell r="C116">
            <v>0</v>
          </cell>
        </row>
        <row r="117">
          <cell r="A117" t="str">
            <v>890</v>
          </cell>
          <cell r="B117" t="str">
            <v>Tyrrell County</v>
          </cell>
          <cell r="C117">
            <v>361097</v>
          </cell>
        </row>
        <row r="118">
          <cell r="A118" t="str">
            <v>900</v>
          </cell>
          <cell r="B118" t="str">
            <v>Union County</v>
          </cell>
          <cell r="C118">
            <v>0</v>
          </cell>
        </row>
        <row r="119">
          <cell r="A119" t="str">
            <v>910</v>
          </cell>
          <cell r="B119" t="str">
            <v>Vance County</v>
          </cell>
          <cell r="C119">
            <v>3616801</v>
          </cell>
        </row>
        <row r="120">
          <cell r="A120" t="str">
            <v>920</v>
          </cell>
          <cell r="B120" t="str">
            <v>Wake County</v>
          </cell>
          <cell r="C120">
            <v>0</v>
          </cell>
        </row>
        <row r="121">
          <cell r="A121" t="str">
            <v>930</v>
          </cell>
          <cell r="B121" t="str">
            <v>Warren County</v>
          </cell>
          <cell r="C121">
            <v>117520</v>
          </cell>
        </row>
        <row r="122">
          <cell r="A122" t="str">
            <v>940</v>
          </cell>
          <cell r="B122" t="str">
            <v>Washington County</v>
          </cell>
          <cell r="C122">
            <v>482724</v>
          </cell>
        </row>
        <row r="123">
          <cell r="A123" t="str">
            <v>950</v>
          </cell>
          <cell r="B123" t="str">
            <v>Watauga County</v>
          </cell>
          <cell r="C123">
            <v>0</v>
          </cell>
        </row>
        <row r="124">
          <cell r="A124" t="str">
            <v>960</v>
          </cell>
          <cell r="B124" t="str">
            <v>Wayne County</v>
          </cell>
          <cell r="C124">
            <v>7642721</v>
          </cell>
        </row>
        <row r="125">
          <cell r="A125" t="str">
            <v>970</v>
          </cell>
          <cell r="B125" t="str">
            <v>Wilkes County</v>
          </cell>
          <cell r="C125">
            <v>2793594</v>
          </cell>
        </row>
        <row r="126">
          <cell r="A126" t="str">
            <v>980</v>
          </cell>
          <cell r="B126" t="str">
            <v>Wilson County</v>
          </cell>
          <cell r="C126">
            <v>3644281</v>
          </cell>
        </row>
        <row r="127">
          <cell r="A127" t="str">
            <v>990</v>
          </cell>
          <cell r="B127" t="str">
            <v>Yadkin County</v>
          </cell>
          <cell r="C127">
            <v>1694597</v>
          </cell>
        </row>
        <row r="128">
          <cell r="A128" t="str">
            <v>995</v>
          </cell>
          <cell r="B128" t="str">
            <v>Yancey County</v>
          </cell>
          <cell r="C128">
            <v>0</v>
          </cell>
        </row>
        <row r="129">
          <cell r="B129" t="str">
            <v>Charter Schools</v>
          </cell>
          <cell r="C129">
            <v>13747523</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refreshError="1"/>
      <sheetData sheetId="460" refreshError="1"/>
      <sheetData sheetId="46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124"/>
  <sheetViews>
    <sheetView workbookViewId="0">
      <pane ySplit="6" topLeftCell="A10" activePane="bottomLeft" state="frozen"/>
      <selection pane="bottomLeft" activeCell="B7" sqref="B7"/>
    </sheetView>
  </sheetViews>
  <sheetFormatPr defaultRowHeight="15"/>
  <cols>
    <col min="1" max="1" width="5.42578125" style="301" customWidth="1"/>
    <col min="2" max="2" width="16" style="301" customWidth="1"/>
    <col min="3" max="3" width="7.5703125" style="301" customWidth="1"/>
    <col min="4" max="4" width="7.85546875" style="301" customWidth="1"/>
    <col min="5" max="5" width="7.42578125" style="301" customWidth="1"/>
    <col min="6" max="6" width="7.140625" style="301" customWidth="1"/>
    <col min="7" max="7" width="8.42578125" style="301" customWidth="1"/>
    <col min="8" max="8" width="7.42578125" style="301" customWidth="1"/>
    <col min="9" max="9" width="8" style="301" customWidth="1"/>
    <col min="10" max="11" width="7.42578125" style="301" customWidth="1"/>
    <col min="12" max="12" width="7.85546875" style="301" customWidth="1"/>
    <col min="13" max="13" width="8.42578125" style="301" customWidth="1"/>
    <col min="14" max="14" width="7.140625" style="301" customWidth="1"/>
    <col min="15" max="15" width="7.42578125" style="301" customWidth="1"/>
    <col min="16" max="16" width="8.42578125" style="301" customWidth="1"/>
  </cols>
  <sheetData>
    <row r="1" spans="1:16" ht="13.35" customHeight="1">
      <c r="A1" s="323" t="s">
        <v>418</v>
      </c>
      <c r="B1" s="323"/>
      <c r="C1" s="323"/>
      <c r="D1" s="323"/>
      <c r="E1" s="323"/>
      <c r="F1" s="323"/>
      <c r="G1" s="323"/>
      <c r="H1" s="323"/>
      <c r="I1" s="323"/>
      <c r="J1" s="323"/>
      <c r="K1" s="323"/>
      <c r="L1" s="323"/>
      <c r="M1" s="323"/>
      <c r="N1" s="323"/>
      <c r="O1" s="323"/>
      <c r="P1" s="323"/>
    </row>
    <row r="2" spans="1:16" ht="13.35" customHeight="1">
      <c r="A2" s="323"/>
      <c r="B2" s="323"/>
      <c r="C2" s="323"/>
      <c r="D2" s="323"/>
      <c r="E2" s="323"/>
      <c r="F2" s="323"/>
      <c r="G2" s="323"/>
      <c r="H2" s="323"/>
      <c r="I2" s="323"/>
      <c r="J2" s="323"/>
      <c r="K2" s="323"/>
      <c r="L2" s="323"/>
      <c r="M2" s="323"/>
      <c r="N2" s="323"/>
      <c r="O2" s="323"/>
      <c r="P2" s="323"/>
    </row>
    <row r="3" spans="1:16">
      <c r="A3" s="60"/>
      <c r="B3" s="60"/>
      <c r="C3" s="295"/>
      <c r="D3" s="295"/>
      <c r="E3" s="295"/>
      <c r="F3" s="295"/>
      <c r="G3" s="295"/>
      <c r="H3" s="295"/>
      <c r="I3" s="295"/>
      <c r="J3" s="295"/>
      <c r="K3" s="295"/>
      <c r="L3" s="295"/>
      <c r="M3" s="295"/>
      <c r="N3" s="295"/>
      <c r="O3" s="295"/>
      <c r="P3" s="295"/>
    </row>
    <row r="4" spans="1:16">
      <c r="A4" s="60"/>
      <c r="B4" s="60"/>
      <c r="C4" s="295"/>
      <c r="D4" s="295"/>
      <c r="E4" s="295"/>
      <c r="F4" s="295"/>
      <c r="G4" s="295"/>
      <c r="H4" s="295"/>
      <c r="I4" s="295"/>
      <c r="J4" s="295"/>
      <c r="K4" s="295"/>
      <c r="L4" s="295"/>
      <c r="M4" s="295"/>
      <c r="N4" s="295"/>
      <c r="O4" s="295"/>
      <c r="P4" s="295"/>
    </row>
    <row r="5" spans="1:16">
      <c r="A5" s="324" t="s">
        <v>33</v>
      </c>
      <c r="B5" s="324" t="s">
        <v>422</v>
      </c>
      <c r="C5" s="322" t="s">
        <v>34</v>
      </c>
      <c r="D5" s="322" t="s">
        <v>35</v>
      </c>
      <c r="E5" s="322" t="s">
        <v>36</v>
      </c>
      <c r="F5" s="322" t="s">
        <v>37</v>
      </c>
      <c r="G5" s="322" t="s">
        <v>38</v>
      </c>
      <c r="H5" s="322" t="s">
        <v>39</v>
      </c>
      <c r="I5" s="322" t="s">
        <v>40</v>
      </c>
      <c r="J5" s="322" t="s">
        <v>41</v>
      </c>
      <c r="K5" s="322" t="s">
        <v>42</v>
      </c>
      <c r="L5" s="322" t="s">
        <v>43</v>
      </c>
      <c r="M5" s="322" t="s">
        <v>44</v>
      </c>
      <c r="N5" s="322" t="s">
        <v>45</v>
      </c>
      <c r="O5" s="322" t="s">
        <v>46</v>
      </c>
      <c r="P5" s="322" t="s">
        <v>47</v>
      </c>
    </row>
    <row r="6" spans="1:16">
      <c r="A6" s="324"/>
      <c r="B6" s="324"/>
      <c r="C6" s="322"/>
      <c r="D6" s="322"/>
      <c r="E6" s="322"/>
      <c r="F6" s="322"/>
      <c r="G6" s="322"/>
      <c r="H6" s="322"/>
      <c r="I6" s="322"/>
      <c r="J6" s="322"/>
      <c r="K6" s="322"/>
      <c r="L6" s="322"/>
      <c r="M6" s="322"/>
      <c r="N6" s="322"/>
      <c r="O6" s="322"/>
      <c r="P6" s="322"/>
    </row>
    <row r="7" spans="1:16">
      <c r="A7" s="60"/>
      <c r="B7" s="60"/>
      <c r="C7" s="295"/>
      <c r="D7" s="295"/>
      <c r="E7" s="295"/>
      <c r="F7" s="295"/>
      <c r="G7" s="295"/>
      <c r="H7" s="295"/>
      <c r="I7" s="295"/>
      <c r="J7" s="295"/>
      <c r="K7" s="295"/>
      <c r="L7" s="295"/>
      <c r="M7" s="295"/>
      <c r="N7" s="295"/>
      <c r="O7" s="295"/>
      <c r="P7" s="295"/>
    </row>
    <row r="8" spans="1:16">
      <c r="A8" s="296" t="s">
        <v>48</v>
      </c>
      <c r="B8" s="296" t="s">
        <v>49</v>
      </c>
      <c r="C8" s="22">
        <f>IF('[1]Higher of'!$C9="A",'[1]B1F2ADMY2018-19ACTFormat'!C8,'[1]PROJECTD.B1F2.Y2019-20Format'!C8)</f>
        <v>1643</v>
      </c>
      <c r="D8" s="22">
        <f>IF('[1]Higher of'!$C9="A",'[1]B1F2ADMY2018-19ACTFormat'!D8,'[1]PROJECTD.B1F2.Y2019-20Format'!D8)</f>
        <v>1779</v>
      </c>
      <c r="E8" s="22">
        <f>IF('[1]Higher of'!$C9="A",'[1]B1F2ADMY2018-19ACTFormat'!E8,'[1]PROJECTD.B1F2.Y2019-20Format'!E8)</f>
        <v>1707</v>
      </c>
      <c r="F8" s="22">
        <f>IF('[1]Higher of'!$C9="A",'[1]B1F2ADMY2018-19ACTFormat'!F8,'[1]PROJECTD.B1F2.Y2019-20Format'!F8)</f>
        <v>1712</v>
      </c>
      <c r="G8" s="22">
        <f>IF('[1]Higher of'!$C9="A",'[1]B1F2ADMY2018-19ACTFormat'!G8,'[1]PROJECTD.B1F2.Y2019-20Format'!G8)</f>
        <v>1745</v>
      </c>
      <c r="H8" s="22">
        <f>IF('[1]Higher of'!$C9="A",'[1]B1F2ADMY2018-19ACTFormat'!H8,'[1]PROJECTD.B1F2.Y2019-20Format'!H8)</f>
        <v>1811</v>
      </c>
      <c r="I8" s="22">
        <f>IF('[1]Higher of'!$C9="A",'[1]B1F2ADMY2018-19ACTFormat'!I8,'[1]PROJECTD.B1F2.Y2019-20Format'!I8)</f>
        <v>1938</v>
      </c>
      <c r="J8" s="22">
        <f>IF('[1]Higher of'!$C9="A",'[1]B1F2ADMY2018-19ACTFormat'!J8,'[1]PROJECTD.B1F2.Y2019-20Format'!J8)</f>
        <v>1850</v>
      </c>
      <c r="K8" s="22">
        <f>IF('[1]Higher of'!$C9="A",'[1]B1F2ADMY2018-19ACTFormat'!K8,'[1]PROJECTD.B1F2.Y2019-20Format'!K8)</f>
        <v>1757</v>
      </c>
      <c r="L8" s="22">
        <f>IF('[1]Higher of'!$C9="A",'[1]B1F2ADMY2018-19ACTFormat'!L8,'[1]PROJECTD.B1F2.Y2019-20Format'!L8)</f>
        <v>1923</v>
      </c>
      <c r="M8" s="22">
        <f>IF('[1]Higher of'!$C9="A",'[1]B1F2ADMY2018-19ACTFormat'!M8,'[1]PROJECTD.B1F2.Y2019-20Format'!M8)</f>
        <v>1663</v>
      </c>
      <c r="N8" s="22">
        <f>IF('[1]Higher of'!$C9="A",'[1]B1F2ADMY2018-19ACTFormat'!N8,'[1]PROJECTD.B1F2.Y2019-20Format'!N8)</f>
        <v>1763</v>
      </c>
      <c r="O8" s="22">
        <f>IF('[1]Higher of'!$C9="A",'[1]B1F2ADMY2018-19ACTFormat'!O8,'[1]PROJECTD.B1F2.Y2019-20Format'!O8)</f>
        <v>1518</v>
      </c>
      <c r="P8" s="297">
        <f t="shared" ref="P8:P71" si="0">SUM(C8:O8)</f>
        <v>22809</v>
      </c>
    </row>
    <row r="9" spans="1:16">
      <c r="A9" s="296" t="s">
        <v>50</v>
      </c>
      <c r="B9" s="296" t="s">
        <v>51</v>
      </c>
      <c r="C9" s="22">
        <f>IF('[1]Higher of'!$C10="A",'[1]B1F2ADMY2018-19ACTFormat'!C9,'[1]PROJECTD.B1F2.Y2019-20Format'!C9)</f>
        <v>366</v>
      </c>
      <c r="D9" s="22">
        <f>IF('[1]Higher of'!$C10="A",'[1]B1F2ADMY2018-19ACTFormat'!D9,'[1]PROJECTD.B1F2.Y2019-20Format'!D9)</f>
        <v>393</v>
      </c>
      <c r="E9" s="22">
        <f>IF('[1]Higher of'!$C10="A",'[1]B1F2ADMY2018-19ACTFormat'!E9,'[1]PROJECTD.B1F2.Y2019-20Format'!E9)</f>
        <v>331</v>
      </c>
      <c r="F9" s="22">
        <f>IF('[1]Higher of'!$C10="A",'[1]B1F2ADMY2018-19ACTFormat'!F9,'[1]PROJECTD.B1F2.Y2019-20Format'!F9)</f>
        <v>359</v>
      </c>
      <c r="G9" s="22">
        <f>IF('[1]Higher of'!$C10="A",'[1]B1F2ADMY2018-19ACTFormat'!G9,'[1]PROJECTD.B1F2.Y2019-20Format'!G9)</f>
        <v>375</v>
      </c>
      <c r="H9" s="22">
        <f>IF('[1]Higher of'!$C10="A",'[1]B1F2ADMY2018-19ACTFormat'!H9,'[1]PROJECTD.B1F2.Y2019-20Format'!H9)</f>
        <v>377</v>
      </c>
      <c r="I9" s="22">
        <f>IF('[1]Higher of'!$C10="A",'[1]B1F2ADMY2018-19ACTFormat'!I9,'[1]PROJECTD.B1F2.Y2019-20Format'!I9)</f>
        <v>394</v>
      </c>
      <c r="J9" s="22">
        <f>IF('[1]Higher of'!$C10="A",'[1]B1F2ADMY2018-19ACTFormat'!J9,'[1]PROJECTD.B1F2.Y2019-20Format'!J9)</f>
        <v>399</v>
      </c>
      <c r="K9" s="22">
        <f>IF('[1]Higher of'!$C10="A",'[1]B1F2ADMY2018-19ACTFormat'!K9,'[1]PROJECTD.B1F2.Y2019-20Format'!K9)</f>
        <v>405</v>
      </c>
      <c r="L9" s="22">
        <f>IF('[1]Higher of'!$C10="A",'[1]B1F2ADMY2018-19ACTFormat'!L9,'[1]PROJECTD.B1F2.Y2019-20Format'!L9)</f>
        <v>357</v>
      </c>
      <c r="M9" s="22">
        <f>IF('[1]Higher of'!$C10="A",'[1]B1F2ADMY2018-19ACTFormat'!M9,'[1]PROJECTD.B1F2.Y2019-20Format'!M9)</f>
        <v>378</v>
      </c>
      <c r="N9" s="22">
        <f>IF('[1]Higher of'!$C10="A",'[1]B1F2ADMY2018-19ACTFormat'!N9,'[1]PROJECTD.B1F2.Y2019-20Format'!N9)</f>
        <v>369</v>
      </c>
      <c r="O9" s="22">
        <f>IF('[1]Higher of'!$C10="A",'[1]B1F2ADMY2018-19ACTFormat'!O9,'[1]PROJECTD.B1F2.Y2019-20Format'!O9)</f>
        <v>309</v>
      </c>
      <c r="P9" s="297">
        <f t="shared" si="0"/>
        <v>4812</v>
      </c>
    </row>
    <row r="10" spans="1:16">
      <c r="A10" s="296" t="s">
        <v>4</v>
      </c>
      <c r="B10" s="296" t="s">
        <v>52</v>
      </c>
      <c r="C10" s="22">
        <f>IF('[1]Higher of'!$C11="A",'[1]B1F2ADMY2018-19ACTFormat'!C10,'[1]PROJECTD.B1F2.Y2019-20Format'!C10)</f>
        <v>102</v>
      </c>
      <c r="D10" s="22">
        <f>IF('[1]Higher of'!$C11="A",'[1]B1F2ADMY2018-19ACTFormat'!D10,'[1]PROJECTD.B1F2.Y2019-20Format'!D10)</f>
        <v>108</v>
      </c>
      <c r="E10" s="22">
        <f>IF('[1]Higher of'!$C11="A",'[1]B1F2ADMY2018-19ACTFormat'!E10,'[1]PROJECTD.B1F2.Y2019-20Format'!E10)</f>
        <v>90</v>
      </c>
      <c r="F10" s="22">
        <f>IF('[1]Higher of'!$C11="A",'[1]B1F2ADMY2018-19ACTFormat'!F10,'[1]PROJECTD.B1F2.Y2019-20Format'!F10)</f>
        <v>108</v>
      </c>
      <c r="G10" s="22">
        <f>IF('[1]Higher of'!$C11="A",'[1]B1F2ADMY2018-19ACTFormat'!G10,'[1]PROJECTD.B1F2.Y2019-20Format'!G10)</f>
        <v>89</v>
      </c>
      <c r="H10" s="22">
        <f>IF('[1]Higher of'!$C11="A",'[1]B1F2ADMY2018-19ACTFormat'!H10,'[1]PROJECTD.B1F2.Y2019-20Format'!H10)</f>
        <v>106</v>
      </c>
      <c r="I10" s="22">
        <f>IF('[1]Higher of'!$C11="A",'[1]B1F2ADMY2018-19ACTFormat'!I10,'[1]PROJECTD.B1F2.Y2019-20Format'!I10)</f>
        <v>104</v>
      </c>
      <c r="J10" s="22">
        <f>IF('[1]Higher of'!$C11="A",'[1]B1F2ADMY2018-19ACTFormat'!J10,'[1]PROJECTD.B1F2.Y2019-20Format'!J10)</f>
        <v>112</v>
      </c>
      <c r="K10" s="22">
        <f>IF('[1]Higher of'!$C11="A",'[1]B1F2ADMY2018-19ACTFormat'!K10,'[1]PROJECTD.B1F2.Y2019-20Format'!K10)</f>
        <v>93</v>
      </c>
      <c r="L10" s="22">
        <f>IF('[1]Higher of'!$C11="A",'[1]B1F2ADMY2018-19ACTFormat'!L10,'[1]PROJECTD.B1F2.Y2019-20Format'!L10)</f>
        <v>104</v>
      </c>
      <c r="M10" s="22">
        <f>IF('[1]Higher of'!$C11="A",'[1]B1F2ADMY2018-19ACTFormat'!M10,'[1]PROJECTD.B1F2.Y2019-20Format'!M10)</f>
        <v>110</v>
      </c>
      <c r="N10" s="22">
        <f>IF('[1]Higher of'!$C11="A",'[1]B1F2ADMY2018-19ACTFormat'!N10,'[1]PROJECTD.B1F2.Y2019-20Format'!N10)</f>
        <v>101</v>
      </c>
      <c r="O10" s="22">
        <f>IF('[1]Higher of'!$C11="A",'[1]B1F2ADMY2018-19ACTFormat'!O10,'[1]PROJECTD.B1F2.Y2019-20Format'!O10)</f>
        <v>120</v>
      </c>
      <c r="P10" s="297">
        <f t="shared" si="0"/>
        <v>1347</v>
      </c>
    </row>
    <row r="11" spans="1:16">
      <c r="A11" s="296" t="s">
        <v>53</v>
      </c>
      <c r="B11" s="296" t="s">
        <v>54</v>
      </c>
      <c r="C11" s="22">
        <f>IF('[1]Higher of'!$C12="A",'[1]B1F2ADMY2018-19ACTFormat'!C11,'[1]PROJECTD.B1F2.Y2019-20Format'!C11)</f>
        <v>254</v>
      </c>
      <c r="D11" s="22">
        <f>IF('[1]Higher of'!$C12="A",'[1]B1F2ADMY2018-19ACTFormat'!D11,'[1]PROJECTD.B1F2.Y2019-20Format'!D11)</f>
        <v>237</v>
      </c>
      <c r="E11" s="22">
        <f>IF('[1]Higher of'!$C12="A",'[1]B1F2ADMY2018-19ACTFormat'!E11,'[1]PROJECTD.B1F2.Y2019-20Format'!E11)</f>
        <v>248</v>
      </c>
      <c r="F11" s="22">
        <f>IF('[1]Higher of'!$C12="A",'[1]B1F2ADMY2018-19ACTFormat'!F11,'[1]PROJECTD.B1F2.Y2019-20Format'!F11)</f>
        <v>246</v>
      </c>
      <c r="G11" s="22">
        <f>IF('[1]Higher of'!$C12="A",'[1]B1F2ADMY2018-19ACTFormat'!G11,'[1]PROJECTD.B1F2.Y2019-20Format'!G11)</f>
        <v>261</v>
      </c>
      <c r="H11" s="22">
        <f>IF('[1]Higher of'!$C12="A",'[1]B1F2ADMY2018-19ACTFormat'!H11,'[1]PROJECTD.B1F2.Y2019-20Format'!H11)</f>
        <v>263</v>
      </c>
      <c r="I11" s="22">
        <f>IF('[1]Higher of'!$C12="A",'[1]B1F2ADMY2018-19ACTFormat'!I11,'[1]PROJECTD.B1F2.Y2019-20Format'!I11)</f>
        <v>223</v>
      </c>
      <c r="J11" s="22">
        <f>IF('[1]Higher of'!$C12="A",'[1]B1F2ADMY2018-19ACTFormat'!J11,'[1]PROJECTD.B1F2.Y2019-20Format'!J11)</f>
        <v>242</v>
      </c>
      <c r="K11" s="22">
        <f>IF('[1]Higher of'!$C12="A",'[1]B1F2ADMY2018-19ACTFormat'!K11,'[1]PROJECTD.B1F2.Y2019-20Format'!K11)</f>
        <v>224</v>
      </c>
      <c r="L11" s="22">
        <f>IF('[1]Higher of'!$C12="A",'[1]B1F2ADMY2018-19ACTFormat'!L11,'[1]PROJECTD.B1F2.Y2019-20Format'!L11)</f>
        <v>238</v>
      </c>
      <c r="M11" s="22">
        <f>IF('[1]Higher of'!$C12="A",'[1]B1F2ADMY2018-19ACTFormat'!M11,'[1]PROJECTD.B1F2.Y2019-20Format'!M11)</f>
        <v>273</v>
      </c>
      <c r="N11" s="22">
        <f>IF('[1]Higher of'!$C12="A",'[1]B1F2ADMY2018-19ACTFormat'!N11,'[1]PROJECTD.B1F2.Y2019-20Format'!N11)</f>
        <v>234</v>
      </c>
      <c r="O11" s="22">
        <f>IF('[1]Higher of'!$C12="A",'[1]B1F2ADMY2018-19ACTFormat'!O11,'[1]PROJECTD.B1F2.Y2019-20Format'!O11)</f>
        <v>241</v>
      </c>
      <c r="P11" s="297">
        <f t="shared" si="0"/>
        <v>3184</v>
      </c>
    </row>
    <row r="12" spans="1:16">
      <c r="A12" s="296" t="s">
        <v>55</v>
      </c>
      <c r="B12" s="296" t="s">
        <v>56</v>
      </c>
      <c r="C12" s="22">
        <f>IF('[1]Higher of'!$C13="A",'[1]B1F2ADMY2018-19ACTFormat'!C12,'[1]PROJECTD.B1F2.Y2019-20Format'!C12)</f>
        <v>201</v>
      </c>
      <c r="D12" s="22">
        <f>IF('[1]Higher of'!$C13="A",'[1]B1F2ADMY2018-19ACTFormat'!D12,'[1]PROJECTD.B1F2.Y2019-20Format'!D12)</f>
        <v>209</v>
      </c>
      <c r="E12" s="22">
        <f>IF('[1]Higher of'!$C13="A",'[1]B1F2ADMY2018-19ACTFormat'!E12,'[1]PROJECTD.B1F2.Y2019-20Format'!E12)</f>
        <v>192</v>
      </c>
      <c r="F12" s="22">
        <f>IF('[1]Higher of'!$C13="A",'[1]B1F2ADMY2018-19ACTFormat'!F12,'[1]PROJECTD.B1F2.Y2019-20Format'!F12)</f>
        <v>235</v>
      </c>
      <c r="G12" s="22">
        <f>IF('[1]Higher of'!$C13="A",'[1]B1F2ADMY2018-19ACTFormat'!G12,'[1]PROJECTD.B1F2.Y2019-20Format'!G12)</f>
        <v>227</v>
      </c>
      <c r="H12" s="22">
        <f>IF('[1]Higher of'!$C13="A",'[1]B1F2ADMY2018-19ACTFormat'!H12,'[1]PROJECTD.B1F2.Y2019-20Format'!H12)</f>
        <v>244</v>
      </c>
      <c r="I12" s="22">
        <f>IF('[1]Higher of'!$C13="A",'[1]B1F2ADMY2018-19ACTFormat'!I12,'[1]PROJECTD.B1F2.Y2019-20Format'!I12)</f>
        <v>268</v>
      </c>
      <c r="J12" s="22">
        <f>IF('[1]Higher of'!$C13="A",'[1]B1F2ADMY2018-19ACTFormat'!J12,'[1]PROJECTD.B1F2.Y2019-20Format'!J12)</f>
        <v>243</v>
      </c>
      <c r="K12" s="22">
        <f>IF('[1]Higher of'!$C13="A",'[1]B1F2ADMY2018-19ACTFormat'!K12,'[1]PROJECTD.B1F2.Y2019-20Format'!K12)</f>
        <v>231</v>
      </c>
      <c r="L12" s="22">
        <f>IF('[1]Higher of'!$C13="A",'[1]B1F2ADMY2018-19ACTFormat'!L12,'[1]PROJECTD.B1F2.Y2019-20Format'!L12)</f>
        <v>239</v>
      </c>
      <c r="M12" s="22">
        <f>IF('[1]Higher of'!$C13="A",'[1]B1F2ADMY2018-19ACTFormat'!M12,'[1]PROJECTD.B1F2.Y2019-20Format'!M12)</f>
        <v>248</v>
      </c>
      <c r="N12" s="22">
        <f>IF('[1]Higher of'!$C13="A",'[1]B1F2ADMY2018-19ACTFormat'!N12,'[1]PROJECTD.B1F2.Y2019-20Format'!N12)</f>
        <v>220</v>
      </c>
      <c r="O12" s="22">
        <f>IF('[1]Higher of'!$C13="A",'[1]B1F2ADMY2018-19ACTFormat'!O12,'[1]PROJECTD.B1F2.Y2019-20Format'!O12)</f>
        <v>223</v>
      </c>
      <c r="P12" s="297">
        <f t="shared" si="0"/>
        <v>2980</v>
      </c>
    </row>
    <row r="13" spans="1:16">
      <c r="A13" s="296" t="s">
        <v>57</v>
      </c>
      <c r="B13" s="296" t="s">
        <v>58</v>
      </c>
      <c r="C13" s="22">
        <f>IF('[1]Higher of'!$C14="A",'[1]B1F2ADMY2018-19ACTFormat'!C13,'[1]PROJECTD.B1F2.Y2019-20Format'!C13)</f>
        <v>144</v>
      </c>
      <c r="D13" s="22">
        <f>IF('[1]Higher of'!$C14="A",'[1]B1F2ADMY2018-19ACTFormat'!D13,'[1]PROJECTD.B1F2.Y2019-20Format'!D13)</f>
        <v>147</v>
      </c>
      <c r="E13" s="22">
        <f>IF('[1]Higher of'!$C14="A",'[1]B1F2ADMY2018-19ACTFormat'!E13,'[1]PROJECTD.B1F2.Y2019-20Format'!E13)</f>
        <v>143</v>
      </c>
      <c r="F13" s="22">
        <f>IF('[1]Higher of'!$C14="A",'[1]B1F2ADMY2018-19ACTFormat'!F13,'[1]PROJECTD.B1F2.Y2019-20Format'!F13)</f>
        <v>149</v>
      </c>
      <c r="G13" s="22">
        <f>IF('[1]Higher of'!$C14="A",'[1]B1F2ADMY2018-19ACTFormat'!G13,'[1]PROJECTD.B1F2.Y2019-20Format'!G13)</f>
        <v>150</v>
      </c>
      <c r="H13" s="22">
        <f>IF('[1]Higher of'!$C14="A",'[1]B1F2ADMY2018-19ACTFormat'!H13,'[1]PROJECTD.B1F2.Y2019-20Format'!H13)</f>
        <v>163</v>
      </c>
      <c r="I13" s="22">
        <f>IF('[1]Higher of'!$C14="A",'[1]B1F2ADMY2018-19ACTFormat'!I13,'[1]PROJECTD.B1F2.Y2019-20Format'!I13)</f>
        <v>156</v>
      </c>
      <c r="J13" s="22">
        <f>IF('[1]Higher of'!$C14="A",'[1]B1F2ADMY2018-19ACTFormat'!J13,'[1]PROJECTD.B1F2.Y2019-20Format'!J13)</f>
        <v>159</v>
      </c>
      <c r="K13" s="22">
        <f>IF('[1]Higher of'!$C14="A",'[1]B1F2ADMY2018-19ACTFormat'!K13,'[1]PROJECTD.B1F2.Y2019-20Format'!K13)</f>
        <v>136</v>
      </c>
      <c r="L13" s="22">
        <f>IF('[1]Higher of'!$C14="A",'[1]B1F2ADMY2018-19ACTFormat'!L13,'[1]PROJECTD.B1F2.Y2019-20Format'!L13)</f>
        <v>152</v>
      </c>
      <c r="M13" s="22">
        <f>IF('[1]Higher of'!$C14="A",'[1]B1F2ADMY2018-19ACTFormat'!M13,'[1]PROJECTD.B1F2.Y2019-20Format'!M13)</f>
        <v>152</v>
      </c>
      <c r="N13" s="22">
        <f>IF('[1]Higher of'!$C14="A",'[1]B1F2ADMY2018-19ACTFormat'!N13,'[1]PROJECTD.B1F2.Y2019-20Format'!N13)</f>
        <v>127</v>
      </c>
      <c r="O13" s="22">
        <f>IF('[1]Higher of'!$C14="A",'[1]B1F2ADMY2018-19ACTFormat'!O13,'[1]PROJECTD.B1F2.Y2019-20Format'!O13)</f>
        <v>148</v>
      </c>
      <c r="P13" s="297">
        <f t="shared" si="0"/>
        <v>1926</v>
      </c>
    </row>
    <row r="14" spans="1:16">
      <c r="A14" s="296" t="s">
        <v>59</v>
      </c>
      <c r="B14" s="296" t="s">
        <v>60</v>
      </c>
      <c r="C14" s="22">
        <f>IF('[1]Higher of'!$C15="A",'[1]B1F2ADMY2018-19ACTFormat'!C14,'[1]PROJECTD.B1F2.Y2019-20Format'!C14)</f>
        <v>462</v>
      </c>
      <c r="D14" s="22">
        <f>IF('[1]Higher of'!$C15="A",'[1]B1F2ADMY2018-19ACTFormat'!D14,'[1]PROJECTD.B1F2.Y2019-20Format'!D14)</f>
        <v>461</v>
      </c>
      <c r="E14" s="22">
        <f>IF('[1]Higher of'!$C15="A",'[1]B1F2ADMY2018-19ACTFormat'!E14,'[1]PROJECTD.B1F2.Y2019-20Format'!E14)</f>
        <v>496</v>
      </c>
      <c r="F14" s="22">
        <f>IF('[1]Higher of'!$C15="A",'[1]B1F2ADMY2018-19ACTFormat'!F14,'[1]PROJECTD.B1F2.Y2019-20Format'!F14)</f>
        <v>485</v>
      </c>
      <c r="G14" s="22">
        <f>IF('[1]Higher of'!$C15="A",'[1]B1F2ADMY2018-19ACTFormat'!G14,'[1]PROJECTD.B1F2.Y2019-20Format'!G14)</f>
        <v>499</v>
      </c>
      <c r="H14" s="22">
        <f>IF('[1]Higher of'!$C15="A",'[1]B1F2ADMY2018-19ACTFormat'!H14,'[1]PROJECTD.B1F2.Y2019-20Format'!H14)</f>
        <v>475</v>
      </c>
      <c r="I14" s="22">
        <f>IF('[1]Higher of'!$C15="A",'[1]B1F2ADMY2018-19ACTFormat'!I14,'[1]PROJECTD.B1F2.Y2019-20Format'!I14)</f>
        <v>529</v>
      </c>
      <c r="J14" s="22">
        <f>IF('[1]Higher of'!$C15="A",'[1]B1F2ADMY2018-19ACTFormat'!J14,'[1]PROJECTD.B1F2.Y2019-20Format'!J14)</f>
        <v>489</v>
      </c>
      <c r="K14" s="22">
        <f>IF('[1]Higher of'!$C15="A",'[1]B1F2ADMY2018-19ACTFormat'!K14,'[1]PROJECTD.B1F2.Y2019-20Format'!K14)</f>
        <v>490</v>
      </c>
      <c r="L14" s="22">
        <f>IF('[1]Higher of'!$C15="A",'[1]B1F2ADMY2018-19ACTFormat'!L14,'[1]PROJECTD.B1F2.Y2019-20Format'!L14)</f>
        <v>527</v>
      </c>
      <c r="M14" s="22">
        <f>IF('[1]Higher of'!$C15="A",'[1]B1F2ADMY2018-19ACTFormat'!M14,'[1]PROJECTD.B1F2.Y2019-20Format'!M14)</f>
        <v>499</v>
      </c>
      <c r="N14" s="22">
        <f>IF('[1]Higher of'!$C15="A",'[1]B1F2ADMY2018-19ACTFormat'!N14,'[1]PROJECTD.B1F2.Y2019-20Format'!N14)</f>
        <v>540</v>
      </c>
      <c r="O14" s="22">
        <f>IF('[1]Higher of'!$C15="A",'[1]B1F2ADMY2018-19ACTFormat'!O14,'[1]PROJECTD.B1F2.Y2019-20Format'!O14)</f>
        <v>549</v>
      </c>
      <c r="P14" s="297">
        <f t="shared" si="0"/>
        <v>6501</v>
      </c>
    </row>
    <row r="15" spans="1:16">
      <c r="A15" s="296" t="s">
        <v>61</v>
      </c>
      <c r="B15" s="296" t="s">
        <v>62</v>
      </c>
      <c r="C15" s="22">
        <f>IF('[1]Higher of'!$C16="A",'[1]B1F2ADMY2018-19ACTFormat'!C15,'[1]PROJECTD.B1F2.Y2019-20Format'!C15)</f>
        <v>133</v>
      </c>
      <c r="D15" s="22">
        <f>IF('[1]Higher of'!$C16="A",'[1]B1F2ADMY2018-19ACTFormat'!D15,'[1]PROJECTD.B1F2.Y2019-20Format'!D15)</f>
        <v>133</v>
      </c>
      <c r="E15" s="22">
        <f>IF('[1]Higher of'!$C16="A",'[1]B1F2ADMY2018-19ACTFormat'!E15,'[1]PROJECTD.B1F2.Y2019-20Format'!E15)</f>
        <v>152</v>
      </c>
      <c r="F15" s="22">
        <f>IF('[1]Higher of'!$C16="A",'[1]B1F2ADMY2018-19ACTFormat'!F15,'[1]PROJECTD.B1F2.Y2019-20Format'!F15)</f>
        <v>161</v>
      </c>
      <c r="G15" s="22">
        <f>IF('[1]Higher of'!$C16="A",'[1]B1F2ADMY2018-19ACTFormat'!G15,'[1]PROJECTD.B1F2.Y2019-20Format'!G15)</f>
        <v>178</v>
      </c>
      <c r="H15" s="22">
        <f>IF('[1]Higher of'!$C16="A",'[1]B1F2ADMY2018-19ACTFormat'!H15,'[1]PROJECTD.B1F2.Y2019-20Format'!H15)</f>
        <v>170</v>
      </c>
      <c r="I15" s="22">
        <f>IF('[1]Higher of'!$C16="A",'[1]B1F2ADMY2018-19ACTFormat'!I15,'[1]PROJECTD.B1F2.Y2019-20Format'!I15)</f>
        <v>173</v>
      </c>
      <c r="J15" s="22">
        <f>IF('[1]Higher of'!$C16="A",'[1]B1F2ADMY2018-19ACTFormat'!J15,'[1]PROJECTD.B1F2.Y2019-20Format'!J15)</f>
        <v>163</v>
      </c>
      <c r="K15" s="22">
        <f>IF('[1]Higher of'!$C16="A",'[1]B1F2ADMY2018-19ACTFormat'!K15,'[1]PROJECTD.B1F2.Y2019-20Format'!K15)</f>
        <v>150</v>
      </c>
      <c r="L15" s="22">
        <f>IF('[1]Higher of'!$C16="A",'[1]B1F2ADMY2018-19ACTFormat'!L15,'[1]PROJECTD.B1F2.Y2019-20Format'!L15)</f>
        <v>197</v>
      </c>
      <c r="M15" s="22">
        <f>IF('[1]Higher of'!$C16="A",'[1]B1F2ADMY2018-19ACTFormat'!M15,'[1]PROJECTD.B1F2.Y2019-20Format'!M15)</f>
        <v>156</v>
      </c>
      <c r="N15" s="22">
        <f>IF('[1]Higher of'!$C16="A",'[1]B1F2ADMY2018-19ACTFormat'!N15,'[1]PROJECTD.B1F2.Y2019-20Format'!N15)</f>
        <v>179</v>
      </c>
      <c r="O15" s="22">
        <f>IF('[1]Higher of'!$C16="A",'[1]B1F2ADMY2018-19ACTFormat'!O15,'[1]PROJECTD.B1F2.Y2019-20Format'!O15)</f>
        <v>166</v>
      </c>
      <c r="P15" s="297">
        <f t="shared" si="0"/>
        <v>2111</v>
      </c>
    </row>
    <row r="16" spans="1:16">
      <c r="A16" s="296" t="s">
        <v>63</v>
      </c>
      <c r="B16" s="296" t="s">
        <v>64</v>
      </c>
      <c r="C16" s="22">
        <f>IF('[1]Higher of'!$C17="A",'[1]B1F2ADMY2018-19ACTFormat'!C16,'[1]PROJECTD.B1F2.Y2019-20Format'!C16)</f>
        <v>311</v>
      </c>
      <c r="D16" s="22">
        <f>IF('[1]Higher of'!$C17="A",'[1]B1F2ADMY2018-19ACTFormat'!D16,'[1]PROJECTD.B1F2.Y2019-20Format'!D16)</f>
        <v>283</v>
      </c>
      <c r="E16" s="22">
        <f>IF('[1]Higher of'!$C17="A",'[1]B1F2ADMY2018-19ACTFormat'!E16,'[1]PROJECTD.B1F2.Y2019-20Format'!E16)</f>
        <v>272</v>
      </c>
      <c r="F16" s="22">
        <f>IF('[1]Higher of'!$C17="A",'[1]B1F2ADMY2018-19ACTFormat'!F16,'[1]PROJECTD.B1F2.Y2019-20Format'!F16)</f>
        <v>294</v>
      </c>
      <c r="G16" s="22">
        <f>IF('[1]Higher of'!$C17="A",'[1]B1F2ADMY2018-19ACTFormat'!G16,'[1]PROJECTD.B1F2.Y2019-20Format'!G16)</f>
        <v>287</v>
      </c>
      <c r="H16" s="22">
        <f>IF('[1]Higher of'!$C17="A",'[1]B1F2ADMY2018-19ACTFormat'!H16,'[1]PROJECTD.B1F2.Y2019-20Format'!H16)</f>
        <v>296</v>
      </c>
      <c r="I16" s="22">
        <f>IF('[1]Higher of'!$C17="A",'[1]B1F2ADMY2018-19ACTFormat'!I16,'[1]PROJECTD.B1F2.Y2019-20Format'!I16)</f>
        <v>344</v>
      </c>
      <c r="J16" s="22">
        <f>IF('[1]Higher of'!$C17="A",'[1]B1F2ADMY2018-19ACTFormat'!J16,'[1]PROJECTD.B1F2.Y2019-20Format'!J16)</f>
        <v>318</v>
      </c>
      <c r="K16" s="22">
        <f>IF('[1]Higher of'!$C17="A",'[1]B1F2ADMY2018-19ACTFormat'!K16,'[1]PROJECTD.B1F2.Y2019-20Format'!K16)</f>
        <v>342</v>
      </c>
      <c r="L16" s="22">
        <f>IF('[1]Higher of'!$C17="A",'[1]B1F2ADMY2018-19ACTFormat'!L16,'[1]PROJECTD.B1F2.Y2019-20Format'!L16)</f>
        <v>369</v>
      </c>
      <c r="M16" s="22">
        <f>IF('[1]Higher of'!$C17="A",'[1]B1F2ADMY2018-19ACTFormat'!M16,'[1]PROJECTD.B1F2.Y2019-20Format'!M16)</f>
        <v>337</v>
      </c>
      <c r="N16" s="22">
        <f>IF('[1]Higher of'!$C17="A",'[1]B1F2ADMY2018-19ACTFormat'!N16,'[1]PROJECTD.B1F2.Y2019-20Format'!N16)</f>
        <v>344</v>
      </c>
      <c r="O16" s="22">
        <f>IF('[1]Higher of'!$C17="A",'[1]B1F2ADMY2018-19ACTFormat'!O16,'[1]PROJECTD.B1F2.Y2019-20Format'!O16)</f>
        <v>339</v>
      </c>
      <c r="P16" s="297">
        <f t="shared" si="0"/>
        <v>4136</v>
      </c>
    </row>
    <row r="17" spans="1:16">
      <c r="A17" s="296" t="s">
        <v>65</v>
      </c>
      <c r="B17" s="296" t="s">
        <v>66</v>
      </c>
      <c r="C17" s="22">
        <f>IF('[1]Higher of'!$C18="A",'[1]B1F2ADMY2018-19ACTFormat'!C17,'[1]PROJECTD.B1F2.Y2019-20Format'!C17)</f>
        <v>854</v>
      </c>
      <c r="D17" s="22">
        <f>IF('[1]Higher of'!$C18="A",'[1]B1F2ADMY2018-19ACTFormat'!D17,'[1]PROJECTD.B1F2.Y2019-20Format'!D17)</f>
        <v>925</v>
      </c>
      <c r="E17" s="22">
        <f>IF('[1]Higher of'!$C18="A",'[1]B1F2ADMY2018-19ACTFormat'!E17,'[1]PROJECTD.B1F2.Y2019-20Format'!E17)</f>
        <v>881</v>
      </c>
      <c r="F17" s="22">
        <f>IF('[1]Higher of'!$C18="A",'[1]B1F2ADMY2018-19ACTFormat'!F17,'[1]PROJECTD.B1F2.Y2019-20Format'!F17)</f>
        <v>893</v>
      </c>
      <c r="G17" s="22">
        <f>IF('[1]Higher of'!$C18="A",'[1]B1F2ADMY2018-19ACTFormat'!G17,'[1]PROJECTD.B1F2.Y2019-20Format'!G17)</f>
        <v>939</v>
      </c>
      <c r="H17" s="22">
        <f>IF('[1]Higher of'!$C18="A",'[1]B1F2ADMY2018-19ACTFormat'!H17,'[1]PROJECTD.B1F2.Y2019-20Format'!H17)</f>
        <v>988</v>
      </c>
      <c r="I17" s="22">
        <f>IF('[1]Higher of'!$C18="A",'[1]B1F2ADMY2018-19ACTFormat'!I17,'[1]PROJECTD.B1F2.Y2019-20Format'!I17)</f>
        <v>1050</v>
      </c>
      <c r="J17" s="22">
        <f>IF('[1]Higher of'!$C18="A",'[1]B1F2ADMY2018-19ACTFormat'!J17,'[1]PROJECTD.B1F2.Y2019-20Format'!J17)</f>
        <v>1089</v>
      </c>
      <c r="K17" s="22">
        <f>IF('[1]Higher of'!$C18="A",'[1]B1F2ADMY2018-19ACTFormat'!K17,'[1]PROJECTD.B1F2.Y2019-20Format'!K17)</f>
        <v>1055</v>
      </c>
      <c r="L17" s="22">
        <f>IF('[1]Higher of'!$C18="A",'[1]B1F2ADMY2018-19ACTFormat'!L17,'[1]PROJECTD.B1F2.Y2019-20Format'!L17)</f>
        <v>1205</v>
      </c>
      <c r="M17" s="22">
        <f>IF('[1]Higher of'!$C18="A",'[1]B1F2ADMY2018-19ACTFormat'!M17,'[1]PROJECTD.B1F2.Y2019-20Format'!M17)</f>
        <v>961</v>
      </c>
      <c r="N17" s="22">
        <f>IF('[1]Higher of'!$C18="A",'[1]B1F2ADMY2018-19ACTFormat'!N17,'[1]PROJECTD.B1F2.Y2019-20Format'!N17)</f>
        <v>976</v>
      </c>
      <c r="O17" s="22">
        <f>IF('[1]Higher of'!$C18="A",'[1]B1F2ADMY2018-19ACTFormat'!O17,'[1]PROJECTD.B1F2.Y2019-20Format'!O17)</f>
        <v>987</v>
      </c>
      <c r="P17" s="297">
        <f t="shared" si="0"/>
        <v>12803</v>
      </c>
    </row>
    <row r="18" spans="1:16">
      <c r="A18" s="296" t="s">
        <v>67</v>
      </c>
      <c r="B18" s="296" t="s">
        <v>68</v>
      </c>
      <c r="C18" s="22">
        <f>IF('[1]Higher of'!$C19="A",'[1]B1F2ADMY2018-19ACTFormat'!C18,'[1]PROJECTD.B1F2.Y2019-20Format'!C18)</f>
        <v>1773</v>
      </c>
      <c r="D18" s="22">
        <f>IF('[1]Higher of'!$C19="A",'[1]B1F2ADMY2018-19ACTFormat'!D18,'[1]PROJECTD.B1F2.Y2019-20Format'!D18)</f>
        <v>1784</v>
      </c>
      <c r="E18" s="22">
        <f>IF('[1]Higher of'!$C19="A",'[1]B1F2ADMY2018-19ACTFormat'!E18,'[1]PROJECTD.B1F2.Y2019-20Format'!E18)</f>
        <v>1745</v>
      </c>
      <c r="F18" s="22">
        <f>IF('[1]Higher of'!$C19="A",'[1]B1F2ADMY2018-19ACTFormat'!F18,'[1]PROJECTD.B1F2.Y2019-20Format'!F18)</f>
        <v>1736</v>
      </c>
      <c r="G18" s="22">
        <f>IF('[1]Higher of'!$C19="A",'[1]B1F2ADMY2018-19ACTFormat'!G18,'[1]PROJECTD.B1F2.Y2019-20Format'!G18)</f>
        <v>1737</v>
      </c>
      <c r="H18" s="22">
        <f>IF('[1]Higher of'!$C19="A",'[1]B1F2ADMY2018-19ACTFormat'!H18,'[1]PROJECTD.B1F2.Y2019-20Format'!H18)</f>
        <v>1900</v>
      </c>
      <c r="I18" s="22">
        <f>IF('[1]Higher of'!$C19="A",'[1]B1F2ADMY2018-19ACTFormat'!I18,'[1]PROJECTD.B1F2.Y2019-20Format'!I18)</f>
        <v>1857</v>
      </c>
      <c r="J18" s="22">
        <f>IF('[1]Higher of'!$C19="A",'[1]B1F2ADMY2018-19ACTFormat'!J18,'[1]PROJECTD.B1F2.Y2019-20Format'!J18)</f>
        <v>1793</v>
      </c>
      <c r="K18" s="22">
        <f>IF('[1]Higher of'!$C19="A",'[1]B1F2ADMY2018-19ACTFormat'!K18,'[1]PROJECTD.B1F2.Y2019-20Format'!K18)</f>
        <v>1792</v>
      </c>
      <c r="L18" s="22">
        <f>IF('[1]Higher of'!$C19="A",'[1]B1F2ADMY2018-19ACTFormat'!L18,'[1]PROJECTD.B1F2.Y2019-20Format'!L18)</f>
        <v>1971</v>
      </c>
      <c r="M18" s="22">
        <f>IF('[1]Higher of'!$C19="A",'[1]B1F2ADMY2018-19ACTFormat'!M18,'[1]PROJECTD.B1F2.Y2019-20Format'!M18)</f>
        <v>1927</v>
      </c>
      <c r="N18" s="22">
        <f>IF('[1]Higher of'!$C19="A",'[1]B1F2ADMY2018-19ACTFormat'!N18,'[1]PROJECTD.B1F2.Y2019-20Format'!N18)</f>
        <v>1880</v>
      </c>
      <c r="O18" s="22">
        <f>IF('[1]Higher of'!$C19="A",'[1]B1F2ADMY2018-19ACTFormat'!O18,'[1]PROJECTD.B1F2.Y2019-20Format'!O18)</f>
        <v>1788</v>
      </c>
      <c r="P18" s="297">
        <f t="shared" si="0"/>
        <v>23683</v>
      </c>
    </row>
    <row r="19" spans="1:16">
      <c r="A19" s="296" t="s">
        <v>69</v>
      </c>
      <c r="B19" s="296" t="s">
        <v>70</v>
      </c>
      <c r="C19" s="22">
        <f>IF('[1]Higher of'!$C20="A",'[1]B1F2ADMY2018-19ACTFormat'!C19,'[1]PROJECTD.B1F2.Y2019-20Format'!C19)</f>
        <v>328</v>
      </c>
      <c r="D19" s="22">
        <f>IF('[1]Higher of'!$C20="A",'[1]B1F2ADMY2018-19ACTFormat'!D19,'[1]PROJECTD.B1F2.Y2019-20Format'!D19)</f>
        <v>361</v>
      </c>
      <c r="E19" s="22">
        <f>IF('[1]Higher of'!$C20="A",'[1]B1F2ADMY2018-19ACTFormat'!E19,'[1]PROJECTD.B1F2.Y2019-20Format'!E19)</f>
        <v>346</v>
      </c>
      <c r="F19" s="22">
        <f>IF('[1]Higher of'!$C20="A",'[1]B1F2ADMY2018-19ACTFormat'!F19,'[1]PROJECTD.B1F2.Y2019-20Format'!F19)</f>
        <v>348</v>
      </c>
      <c r="G19" s="22">
        <f>IF('[1]Higher of'!$C20="A",'[1]B1F2ADMY2018-19ACTFormat'!G19,'[1]PROJECTD.B1F2.Y2019-20Format'!G19)</f>
        <v>379</v>
      </c>
      <c r="H19" s="22">
        <f>IF('[1]Higher of'!$C20="A",'[1]B1F2ADMY2018-19ACTFormat'!H19,'[1]PROJECTD.B1F2.Y2019-20Format'!H19)</f>
        <v>337</v>
      </c>
      <c r="I19" s="22">
        <f>IF('[1]Higher of'!$C20="A",'[1]B1F2ADMY2018-19ACTFormat'!I19,'[1]PROJECTD.B1F2.Y2019-20Format'!I19)</f>
        <v>314</v>
      </c>
      <c r="J19" s="22">
        <f>IF('[1]Higher of'!$C20="A",'[1]B1F2ADMY2018-19ACTFormat'!J19,'[1]PROJECTD.B1F2.Y2019-20Format'!J19)</f>
        <v>303</v>
      </c>
      <c r="K19" s="22">
        <f>IF('[1]Higher of'!$C20="A",'[1]B1F2ADMY2018-19ACTFormat'!K19,'[1]PROJECTD.B1F2.Y2019-20Format'!K19)</f>
        <v>271</v>
      </c>
      <c r="L19" s="22">
        <f>IF('[1]Higher of'!$C20="A",'[1]B1F2ADMY2018-19ACTFormat'!L19,'[1]PROJECTD.B1F2.Y2019-20Format'!L19)</f>
        <v>378</v>
      </c>
      <c r="M19" s="22">
        <f>IF('[1]Higher of'!$C20="A",'[1]B1F2ADMY2018-19ACTFormat'!M19,'[1]PROJECTD.B1F2.Y2019-20Format'!M19)</f>
        <v>347</v>
      </c>
      <c r="N19" s="22">
        <f>IF('[1]Higher of'!$C20="A",'[1]B1F2ADMY2018-19ACTFormat'!N19,'[1]PROJECTD.B1F2.Y2019-20Format'!N19)</f>
        <v>302</v>
      </c>
      <c r="O19" s="22">
        <f>IF('[1]Higher of'!$C20="A",'[1]B1F2ADMY2018-19ACTFormat'!O19,'[1]PROJECTD.B1F2.Y2019-20Format'!O19)</f>
        <v>316</v>
      </c>
      <c r="P19" s="297">
        <f t="shared" si="0"/>
        <v>4330</v>
      </c>
    </row>
    <row r="20" spans="1:16">
      <c r="A20" s="296" t="s">
        <v>71</v>
      </c>
      <c r="B20" s="296" t="s">
        <v>72</v>
      </c>
      <c r="C20" s="22">
        <f>IF('[1]Higher of'!$C21="A",'[1]B1F2ADMY2018-19ACTFormat'!C20,'[1]PROJECTD.B1F2.Y2019-20Format'!C20)</f>
        <v>826</v>
      </c>
      <c r="D20" s="22">
        <f>IF('[1]Higher of'!$C21="A",'[1]B1F2ADMY2018-19ACTFormat'!D20,'[1]PROJECTD.B1F2.Y2019-20Format'!D20)</f>
        <v>843</v>
      </c>
      <c r="E20" s="22">
        <f>IF('[1]Higher of'!$C21="A",'[1]B1F2ADMY2018-19ACTFormat'!E20,'[1]PROJECTD.B1F2.Y2019-20Format'!E20)</f>
        <v>840</v>
      </c>
      <c r="F20" s="22">
        <f>IF('[1]Higher of'!$C21="A",'[1]B1F2ADMY2018-19ACTFormat'!F20,'[1]PROJECTD.B1F2.Y2019-20Format'!F20)</f>
        <v>861</v>
      </c>
      <c r="G20" s="22">
        <f>IF('[1]Higher of'!$C21="A",'[1]B1F2ADMY2018-19ACTFormat'!G20,'[1]PROJECTD.B1F2.Y2019-20Format'!G20)</f>
        <v>936</v>
      </c>
      <c r="H20" s="22">
        <f>IF('[1]Higher of'!$C21="A",'[1]B1F2ADMY2018-19ACTFormat'!H20,'[1]PROJECTD.B1F2.Y2019-20Format'!H20)</f>
        <v>1010</v>
      </c>
      <c r="I20" s="22">
        <f>IF('[1]Higher of'!$C21="A",'[1]B1F2ADMY2018-19ACTFormat'!I20,'[1]PROJECTD.B1F2.Y2019-20Format'!I20)</f>
        <v>953</v>
      </c>
      <c r="J20" s="22">
        <f>IF('[1]Higher of'!$C21="A",'[1]B1F2ADMY2018-19ACTFormat'!J20,'[1]PROJECTD.B1F2.Y2019-20Format'!J20)</f>
        <v>954</v>
      </c>
      <c r="K20" s="22">
        <f>IF('[1]Higher of'!$C21="A",'[1]B1F2ADMY2018-19ACTFormat'!K20,'[1]PROJECTD.B1F2.Y2019-20Format'!K20)</f>
        <v>929</v>
      </c>
      <c r="L20" s="22">
        <f>IF('[1]Higher of'!$C21="A",'[1]B1F2ADMY2018-19ACTFormat'!L20,'[1]PROJECTD.B1F2.Y2019-20Format'!L20)</f>
        <v>903</v>
      </c>
      <c r="M20" s="22">
        <f>IF('[1]Higher of'!$C21="A",'[1]B1F2ADMY2018-19ACTFormat'!M20,'[1]PROJECTD.B1F2.Y2019-20Format'!M20)</f>
        <v>973</v>
      </c>
      <c r="N20" s="22">
        <f>IF('[1]Higher of'!$C21="A",'[1]B1F2ADMY2018-19ACTFormat'!N20,'[1]PROJECTD.B1F2.Y2019-20Format'!N20)</f>
        <v>931</v>
      </c>
      <c r="O20" s="22">
        <f>IF('[1]Higher of'!$C21="A",'[1]B1F2ADMY2018-19ACTFormat'!O20,'[1]PROJECTD.B1F2.Y2019-20Format'!O20)</f>
        <v>936</v>
      </c>
      <c r="P20" s="297">
        <f t="shared" si="0"/>
        <v>11895</v>
      </c>
    </row>
    <row r="21" spans="1:16">
      <c r="A21" s="296" t="s">
        <v>73</v>
      </c>
      <c r="B21" s="296" t="s">
        <v>74</v>
      </c>
      <c r="C21" s="22">
        <f>IF('[1]Higher of'!$C22="A",'[1]B1F2ADMY2018-19ACTFormat'!C21,'[1]PROJECTD.B1F2.Y2019-20Format'!C21)</f>
        <v>2292</v>
      </c>
      <c r="D21" s="22">
        <f>IF('[1]Higher of'!$C22="A",'[1]B1F2ADMY2018-19ACTFormat'!D21,'[1]PROJECTD.B1F2.Y2019-20Format'!D21)</f>
        <v>2384</v>
      </c>
      <c r="E21" s="22">
        <f>IF('[1]Higher of'!$C22="A",'[1]B1F2ADMY2018-19ACTFormat'!E21,'[1]PROJECTD.B1F2.Y2019-20Format'!E21)</f>
        <v>2430</v>
      </c>
      <c r="F21" s="22">
        <f>IF('[1]Higher of'!$C22="A",'[1]B1F2ADMY2018-19ACTFormat'!F21,'[1]PROJECTD.B1F2.Y2019-20Format'!F21)</f>
        <v>2389</v>
      </c>
      <c r="G21" s="22">
        <f>IF('[1]Higher of'!$C22="A",'[1]B1F2ADMY2018-19ACTFormat'!G21,'[1]PROJECTD.B1F2.Y2019-20Format'!G21)</f>
        <v>2529</v>
      </c>
      <c r="H21" s="22">
        <f>IF('[1]Higher of'!$C22="A",'[1]B1F2ADMY2018-19ACTFormat'!H21,'[1]PROJECTD.B1F2.Y2019-20Format'!H21)</f>
        <v>2702</v>
      </c>
      <c r="I21" s="22">
        <f>IF('[1]Higher of'!$C22="A",'[1]B1F2ADMY2018-19ACTFormat'!I21,'[1]PROJECTD.B1F2.Y2019-20Format'!I21)</f>
        <v>2824</v>
      </c>
      <c r="J21" s="22">
        <f>IF('[1]Higher of'!$C22="A",'[1]B1F2ADMY2018-19ACTFormat'!J21,'[1]PROJECTD.B1F2.Y2019-20Format'!J21)</f>
        <v>2815</v>
      </c>
      <c r="K21" s="22">
        <f>IF('[1]Higher of'!$C22="A",'[1]B1F2ADMY2018-19ACTFormat'!K21,'[1]PROJECTD.B1F2.Y2019-20Format'!K21)</f>
        <v>2759</v>
      </c>
      <c r="L21" s="22">
        <f>IF('[1]Higher of'!$C22="A",'[1]B1F2ADMY2018-19ACTFormat'!L21,'[1]PROJECTD.B1F2.Y2019-20Format'!L21)</f>
        <v>2885</v>
      </c>
      <c r="M21" s="22">
        <f>IF('[1]Higher of'!$C22="A",'[1]B1F2ADMY2018-19ACTFormat'!M21,'[1]PROJECTD.B1F2.Y2019-20Format'!M21)</f>
        <v>2547</v>
      </c>
      <c r="N21" s="22">
        <f>IF('[1]Higher of'!$C22="A",'[1]B1F2ADMY2018-19ACTFormat'!N21,'[1]PROJECTD.B1F2.Y2019-20Format'!N21)</f>
        <v>2594</v>
      </c>
      <c r="O21" s="22">
        <f>IF('[1]Higher of'!$C22="A",'[1]B1F2ADMY2018-19ACTFormat'!O21,'[1]PROJECTD.B1F2.Y2019-20Format'!O21)</f>
        <v>2481</v>
      </c>
      <c r="P21" s="297">
        <f t="shared" si="0"/>
        <v>33631</v>
      </c>
    </row>
    <row r="22" spans="1:16">
      <c r="A22" s="296" t="s">
        <v>75</v>
      </c>
      <c r="B22" s="296" t="s">
        <v>76</v>
      </c>
      <c r="C22" s="22">
        <f>IF('[1]Higher of'!$C23="A",'[1]B1F2ADMY2018-19ACTFormat'!C22,'[1]PROJECTD.B1F2.Y2019-20Format'!C22)</f>
        <v>409</v>
      </c>
      <c r="D22" s="22">
        <f>IF('[1]Higher of'!$C23="A",'[1]B1F2ADMY2018-19ACTFormat'!D22,'[1]PROJECTD.B1F2.Y2019-20Format'!D22)</f>
        <v>408</v>
      </c>
      <c r="E22" s="22">
        <f>IF('[1]Higher of'!$C23="A",'[1]B1F2ADMY2018-19ACTFormat'!E22,'[1]PROJECTD.B1F2.Y2019-20Format'!E22)</f>
        <v>406</v>
      </c>
      <c r="F22" s="22">
        <f>IF('[1]Higher of'!$C23="A",'[1]B1F2ADMY2018-19ACTFormat'!F22,'[1]PROJECTD.B1F2.Y2019-20Format'!F22)</f>
        <v>419</v>
      </c>
      <c r="G22" s="22">
        <f>IF('[1]Higher of'!$C23="A",'[1]B1F2ADMY2018-19ACTFormat'!G22,'[1]PROJECTD.B1F2.Y2019-20Format'!G22)</f>
        <v>434</v>
      </c>
      <c r="H22" s="22">
        <f>IF('[1]Higher of'!$C23="A",'[1]B1F2ADMY2018-19ACTFormat'!H22,'[1]PROJECTD.B1F2.Y2019-20Format'!H22)</f>
        <v>438</v>
      </c>
      <c r="I22" s="22">
        <f>IF('[1]Higher of'!$C23="A",'[1]B1F2ADMY2018-19ACTFormat'!I22,'[1]PROJECTD.B1F2.Y2019-20Format'!I22)</f>
        <v>462</v>
      </c>
      <c r="J22" s="22">
        <f>IF('[1]Higher of'!$C23="A",'[1]B1F2ADMY2018-19ACTFormat'!J22,'[1]PROJECTD.B1F2.Y2019-20Format'!J22)</f>
        <v>461</v>
      </c>
      <c r="K22" s="22">
        <f>IF('[1]Higher of'!$C23="A",'[1]B1F2ADMY2018-19ACTFormat'!K22,'[1]PROJECTD.B1F2.Y2019-20Format'!K22)</f>
        <v>427</v>
      </c>
      <c r="L22" s="22">
        <f>IF('[1]Higher of'!$C23="A",'[1]B1F2ADMY2018-19ACTFormat'!L22,'[1]PROJECTD.B1F2.Y2019-20Format'!L22)</f>
        <v>485</v>
      </c>
      <c r="M22" s="22">
        <f>IF('[1]Higher of'!$C23="A",'[1]B1F2ADMY2018-19ACTFormat'!M22,'[1]PROJECTD.B1F2.Y2019-20Format'!M22)</f>
        <v>390</v>
      </c>
      <c r="N22" s="22">
        <f>IF('[1]Higher of'!$C23="A",'[1]B1F2ADMY2018-19ACTFormat'!N22,'[1]PROJECTD.B1F2.Y2019-20Format'!N22)</f>
        <v>410</v>
      </c>
      <c r="O22" s="22">
        <f>IF('[1]Higher of'!$C23="A",'[1]B1F2ADMY2018-19ACTFormat'!O22,'[1]PROJECTD.B1F2.Y2019-20Format'!O22)</f>
        <v>392</v>
      </c>
      <c r="P22" s="297">
        <f t="shared" si="0"/>
        <v>5541</v>
      </c>
    </row>
    <row r="23" spans="1:16">
      <c r="A23" s="296" t="s">
        <v>77</v>
      </c>
      <c r="B23" s="296" t="s">
        <v>78</v>
      </c>
      <c r="C23" s="22">
        <f>IF('[1]Higher of'!$C24="A",'[1]B1F2ADMY2018-19ACTFormat'!C23,'[1]PROJECTD.B1F2.Y2019-20Format'!C23)</f>
        <v>820</v>
      </c>
      <c r="D23" s="22">
        <f>IF('[1]Higher of'!$C24="A",'[1]B1F2ADMY2018-19ACTFormat'!D23,'[1]PROJECTD.B1F2.Y2019-20Format'!D23)</f>
        <v>821</v>
      </c>
      <c r="E23" s="22">
        <f>IF('[1]Higher of'!$C24="A",'[1]B1F2ADMY2018-19ACTFormat'!E23,'[1]PROJECTD.B1F2.Y2019-20Format'!E23)</f>
        <v>792</v>
      </c>
      <c r="F23" s="22">
        <f>IF('[1]Higher of'!$C24="A",'[1]B1F2ADMY2018-19ACTFormat'!F23,'[1]PROJECTD.B1F2.Y2019-20Format'!F23)</f>
        <v>816</v>
      </c>
      <c r="G23" s="22">
        <f>IF('[1]Higher of'!$C24="A",'[1]B1F2ADMY2018-19ACTFormat'!G23,'[1]PROJECTD.B1F2.Y2019-20Format'!G23)</f>
        <v>819</v>
      </c>
      <c r="H23" s="22">
        <f>IF('[1]Higher of'!$C24="A",'[1]B1F2ADMY2018-19ACTFormat'!H23,'[1]PROJECTD.B1F2.Y2019-20Format'!H23)</f>
        <v>888</v>
      </c>
      <c r="I23" s="22">
        <f>IF('[1]Higher of'!$C24="A",'[1]B1F2ADMY2018-19ACTFormat'!I23,'[1]PROJECTD.B1F2.Y2019-20Format'!I23)</f>
        <v>942</v>
      </c>
      <c r="J23" s="22">
        <f>IF('[1]Higher of'!$C24="A",'[1]B1F2ADMY2018-19ACTFormat'!J23,'[1]PROJECTD.B1F2.Y2019-20Format'!J23)</f>
        <v>878</v>
      </c>
      <c r="K23" s="22">
        <f>IF('[1]Higher of'!$C24="A",'[1]B1F2ADMY2018-19ACTFormat'!K23,'[1]PROJECTD.B1F2.Y2019-20Format'!K23)</f>
        <v>877</v>
      </c>
      <c r="L23" s="22">
        <f>IF('[1]Higher of'!$C24="A",'[1]B1F2ADMY2018-19ACTFormat'!L23,'[1]PROJECTD.B1F2.Y2019-20Format'!L23)</f>
        <v>931</v>
      </c>
      <c r="M23" s="22">
        <f>IF('[1]Higher of'!$C24="A",'[1]B1F2ADMY2018-19ACTFormat'!M23,'[1]PROJECTD.B1F2.Y2019-20Format'!M23)</f>
        <v>938</v>
      </c>
      <c r="N23" s="22">
        <f>IF('[1]Higher of'!$C24="A",'[1]B1F2ADMY2018-19ACTFormat'!N23,'[1]PROJECTD.B1F2.Y2019-20Format'!N23)</f>
        <v>928</v>
      </c>
      <c r="O23" s="22">
        <f>IF('[1]Higher of'!$C24="A",'[1]B1F2ADMY2018-19ACTFormat'!O23,'[1]PROJECTD.B1F2.Y2019-20Format'!O23)</f>
        <v>939</v>
      </c>
      <c r="P23" s="297">
        <f t="shared" si="0"/>
        <v>11389</v>
      </c>
    </row>
    <row r="24" spans="1:16">
      <c r="A24" s="296" t="s">
        <v>79</v>
      </c>
      <c r="B24" s="296" t="s">
        <v>80</v>
      </c>
      <c r="C24" s="22">
        <f>IF('[1]Higher of'!$C25="A",'[1]B1F2ADMY2018-19ACTFormat'!C24,'[1]PROJECTD.B1F2.Y2019-20Format'!C24)</f>
        <v>164</v>
      </c>
      <c r="D24" s="22">
        <f>IF('[1]Higher of'!$C25="A",'[1]B1F2ADMY2018-19ACTFormat'!D24,'[1]PROJECTD.B1F2.Y2019-20Format'!D24)</f>
        <v>150</v>
      </c>
      <c r="E24" s="22">
        <f>IF('[1]Higher of'!$C25="A",'[1]B1F2ADMY2018-19ACTFormat'!E24,'[1]PROJECTD.B1F2.Y2019-20Format'!E24)</f>
        <v>126</v>
      </c>
      <c r="F24" s="22">
        <f>IF('[1]Higher of'!$C25="A",'[1]B1F2ADMY2018-19ACTFormat'!F24,'[1]PROJECTD.B1F2.Y2019-20Format'!F24)</f>
        <v>133</v>
      </c>
      <c r="G24" s="22">
        <f>IF('[1]Higher of'!$C25="A",'[1]B1F2ADMY2018-19ACTFormat'!G24,'[1]PROJECTD.B1F2.Y2019-20Format'!G24)</f>
        <v>132</v>
      </c>
      <c r="H24" s="22">
        <f>IF('[1]Higher of'!$C25="A",'[1]B1F2ADMY2018-19ACTFormat'!H24,'[1]PROJECTD.B1F2.Y2019-20Format'!H24)</f>
        <v>113</v>
      </c>
      <c r="I24" s="22">
        <f>IF('[1]Higher of'!$C25="A",'[1]B1F2ADMY2018-19ACTFormat'!I24,'[1]PROJECTD.B1F2.Y2019-20Format'!I24)</f>
        <v>159</v>
      </c>
      <c r="J24" s="22">
        <f>IF('[1]Higher of'!$C25="A",'[1]B1F2ADMY2018-19ACTFormat'!J24,'[1]PROJECTD.B1F2.Y2019-20Format'!J24)</f>
        <v>152</v>
      </c>
      <c r="K24" s="22">
        <f>IF('[1]Higher of'!$C25="A",'[1]B1F2ADMY2018-19ACTFormat'!K24,'[1]PROJECTD.B1F2.Y2019-20Format'!K24)</f>
        <v>179</v>
      </c>
      <c r="L24" s="22">
        <f>IF('[1]Higher of'!$C25="A",'[1]B1F2ADMY2018-19ACTFormat'!L24,'[1]PROJECTD.B1F2.Y2019-20Format'!L24)</f>
        <v>159</v>
      </c>
      <c r="M24" s="22">
        <f>IF('[1]Higher of'!$C25="A",'[1]B1F2ADMY2018-19ACTFormat'!M24,'[1]PROJECTD.B1F2.Y2019-20Format'!M24)</f>
        <v>158</v>
      </c>
      <c r="N24" s="22">
        <f>IF('[1]Higher of'!$C25="A",'[1]B1F2ADMY2018-19ACTFormat'!N24,'[1]PROJECTD.B1F2.Y2019-20Format'!N24)</f>
        <v>144</v>
      </c>
      <c r="O24" s="22">
        <f>IF('[1]Higher of'!$C25="A",'[1]B1F2ADMY2018-19ACTFormat'!O24,'[1]PROJECTD.B1F2.Y2019-20Format'!O24)</f>
        <v>147</v>
      </c>
      <c r="P24" s="297">
        <f t="shared" si="0"/>
        <v>1916</v>
      </c>
    </row>
    <row r="25" spans="1:16">
      <c r="A25" s="296" t="s">
        <v>81</v>
      </c>
      <c r="B25" s="296" t="s">
        <v>82</v>
      </c>
      <c r="C25" s="22">
        <f>IF('[1]Higher of'!$C26="A",'[1]B1F2ADMY2018-19ACTFormat'!C25,'[1]PROJECTD.B1F2.Y2019-20Format'!C25)</f>
        <v>534</v>
      </c>
      <c r="D25" s="22">
        <f>IF('[1]Higher of'!$C26="A",'[1]B1F2ADMY2018-19ACTFormat'!D25,'[1]PROJECTD.B1F2.Y2019-20Format'!D25)</f>
        <v>579</v>
      </c>
      <c r="E25" s="22">
        <f>IF('[1]Higher of'!$C26="A",'[1]B1F2ADMY2018-19ACTFormat'!E25,'[1]PROJECTD.B1F2.Y2019-20Format'!E25)</f>
        <v>599</v>
      </c>
      <c r="F25" s="22">
        <f>IF('[1]Higher of'!$C26="A",'[1]B1F2ADMY2018-19ACTFormat'!F25,'[1]PROJECTD.B1F2.Y2019-20Format'!F25)</f>
        <v>573</v>
      </c>
      <c r="G25" s="22">
        <f>IF('[1]Higher of'!$C26="A",'[1]B1F2ADMY2018-19ACTFormat'!G25,'[1]PROJECTD.B1F2.Y2019-20Format'!G25)</f>
        <v>609</v>
      </c>
      <c r="H25" s="22">
        <f>IF('[1]Higher of'!$C26="A",'[1]B1F2ADMY2018-19ACTFormat'!H25,'[1]PROJECTD.B1F2.Y2019-20Format'!H25)</f>
        <v>614</v>
      </c>
      <c r="I25" s="22">
        <f>IF('[1]Higher of'!$C26="A",'[1]B1F2ADMY2018-19ACTFormat'!I25,'[1]PROJECTD.B1F2.Y2019-20Format'!I25)</f>
        <v>679</v>
      </c>
      <c r="J25" s="22">
        <f>IF('[1]Higher of'!$C26="A",'[1]B1F2ADMY2018-19ACTFormat'!J25,'[1]PROJECTD.B1F2.Y2019-20Format'!J25)</f>
        <v>708</v>
      </c>
      <c r="K25" s="22">
        <f>IF('[1]Higher of'!$C26="A",'[1]B1F2ADMY2018-19ACTFormat'!K25,'[1]PROJECTD.B1F2.Y2019-20Format'!K25)</f>
        <v>681</v>
      </c>
      <c r="L25" s="22">
        <f>IF('[1]Higher of'!$C26="A",'[1]B1F2ADMY2018-19ACTFormat'!L25,'[1]PROJECTD.B1F2.Y2019-20Format'!L25)</f>
        <v>736</v>
      </c>
      <c r="M25" s="22">
        <f>IF('[1]Higher of'!$C26="A",'[1]B1F2ADMY2018-19ACTFormat'!M25,'[1]PROJECTD.B1F2.Y2019-20Format'!M25)</f>
        <v>648</v>
      </c>
      <c r="N25" s="22">
        <f>IF('[1]Higher of'!$C26="A",'[1]B1F2ADMY2018-19ACTFormat'!N25,'[1]PROJECTD.B1F2.Y2019-20Format'!N25)</f>
        <v>642</v>
      </c>
      <c r="O25" s="22">
        <f>IF('[1]Higher of'!$C26="A",'[1]B1F2ADMY2018-19ACTFormat'!O25,'[1]PROJECTD.B1F2.Y2019-20Format'!O25)</f>
        <v>562</v>
      </c>
      <c r="P25" s="297">
        <f t="shared" si="0"/>
        <v>8164</v>
      </c>
    </row>
    <row r="26" spans="1:16">
      <c r="A26" s="296" t="s">
        <v>83</v>
      </c>
      <c r="B26" s="296" t="s">
        <v>84</v>
      </c>
      <c r="C26" s="22">
        <f>IF('[1]Higher of'!$C27="A",'[1]B1F2ADMY2018-19ACTFormat'!C26,'[1]PROJECTD.B1F2.Y2019-20Format'!C26)</f>
        <v>185</v>
      </c>
      <c r="D26" s="22">
        <f>IF('[1]Higher of'!$C27="A",'[1]B1F2ADMY2018-19ACTFormat'!D26,'[1]PROJECTD.B1F2.Y2019-20Format'!D26)</f>
        <v>184</v>
      </c>
      <c r="E26" s="22">
        <f>IF('[1]Higher of'!$C27="A",'[1]B1F2ADMY2018-19ACTFormat'!E26,'[1]PROJECTD.B1F2.Y2019-20Format'!E26)</f>
        <v>171</v>
      </c>
      <c r="F26" s="22">
        <f>IF('[1]Higher of'!$C27="A",'[1]B1F2ADMY2018-19ACTFormat'!F26,'[1]PROJECTD.B1F2.Y2019-20Format'!F26)</f>
        <v>195</v>
      </c>
      <c r="G26" s="22">
        <f>IF('[1]Higher of'!$C27="A",'[1]B1F2ADMY2018-19ACTFormat'!G26,'[1]PROJECTD.B1F2.Y2019-20Format'!G26)</f>
        <v>196</v>
      </c>
      <c r="H26" s="22">
        <f>IF('[1]Higher of'!$C27="A",'[1]B1F2ADMY2018-19ACTFormat'!H26,'[1]PROJECTD.B1F2.Y2019-20Format'!H26)</f>
        <v>197</v>
      </c>
      <c r="I26" s="22">
        <f>IF('[1]Higher of'!$C27="A",'[1]B1F2ADMY2018-19ACTFormat'!I26,'[1]PROJECTD.B1F2.Y2019-20Format'!I26)</f>
        <v>205</v>
      </c>
      <c r="J26" s="22">
        <f>IF('[1]Higher of'!$C27="A",'[1]B1F2ADMY2018-19ACTFormat'!J26,'[1]PROJECTD.B1F2.Y2019-20Format'!J26)</f>
        <v>175</v>
      </c>
      <c r="K26" s="22">
        <f>IF('[1]Higher of'!$C27="A",'[1]B1F2ADMY2018-19ACTFormat'!K26,'[1]PROJECTD.B1F2.Y2019-20Format'!K26)</f>
        <v>200</v>
      </c>
      <c r="L26" s="22">
        <f>IF('[1]Higher of'!$C27="A",'[1]B1F2ADMY2018-19ACTFormat'!L26,'[1]PROJECTD.B1F2.Y2019-20Format'!L26)</f>
        <v>193</v>
      </c>
      <c r="M26" s="22">
        <f>IF('[1]Higher of'!$C27="A",'[1]B1F2ADMY2018-19ACTFormat'!M26,'[1]PROJECTD.B1F2.Y2019-20Format'!M26)</f>
        <v>200</v>
      </c>
      <c r="N26" s="22">
        <f>IF('[1]Higher of'!$C27="A",'[1]B1F2ADMY2018-19ACTFormat'!N26,'[1]PROJECTD.B1F2.Y2019-20Format'!N26)</f>
        <v>185</v>
      </c>
      <c r="O26" s="22">
        <f>IF('[1]Higher of'!$C27="A",'[1]B1F2ADMY2018-19ACTFormat'!O26,'[1]PROJECTD.B1F2.Y2019-20Format'!O26)</f>
        <v>189</v>
      </c>
      <c r="P26" s="297">
        <f t="shared" si="0"/>
        <v>2475</v>
      </c>
    </row>
    <row r="27" spans="1:16">
      <c r="A27" s="296" t="s">
        <v>85</v>
      </c>
      <c r="B27" s="296" t="s">
        <v>86</v>
      </c>
      <c r="C27" s="22">
        <f>IF('[1]Higher of'!$C28="A",'[1]B1F2ADMY2018-19ACTFormat'!C27,'[1]PROJECTD.B1F2.Y2019-20Format'!C27)</f>
        <v>1076</v>
      </c>
      <c r="D27" s="22">
        <f>IF('[1]Higher of'!$C28="A",'[1]B1F2ADMY2018-19ACTFormat'!D27,'[1]PROJECTD.B1F2.Y2019-20Format'!D27)</f>
        <v>1171</v>
      </c>
      <c r="E27" s="22">
        <f>IF('[1]Higher of'!$C28="A",'[1]B1F2ADMY2018-19ACTFormat'!E27,'[1]PROJECTD.B1F2.Y2019-20Format'!E27)</f>
        <v>1141</v>
      </c>
      <c r="F27" s="22">
        <f>IF('[1]Higher of'!$C28="A",'[1]B1F2ADMY2018-19ACTFormat'!F27,'[1]PROJECTD.B1F2.Y2019-20Format'!F27)</f>
        <v>1113</v>
      </c>
      <c r="G27" s="22">
        <f>IF('[1]Higher of'!$C28="A",'[1]B1F2ADMY2018-19ACTFormat'!G27,'[1]PROJECTD.B1F2.Y2019-20Format'!G27)</f>
        <v>1233</v>
      </c>
      <c r="H27" s="22">
        <f>IF('[1]Higher of'!$C28="A",'[1]B1F2ADMY2018-19ACTFormat'!H27,'[1]PROJECTD.B1F2.Y2019-20Format'!H27)</f>
        <v>1263</v>
      </c>
      <c r="I27" s="22">
        <f>IF('[1]Higher of'!$C28="A",'[1]B1F2ADMY2018-19ACTFormat'!I27,'[1]PROJECTD.B1F2.Y2019-20Format'!I27)</f>
        <v>1305</v>
      </c>
      <c r="J27" s="22">
        <f>IF('[1]Higher of'!$C28="A",'[1]B1F2ADMY2018-19ACTFormat'!J27,'[1]PROJECTD.B1F2.Y2019-20Format'!J27)</f>
        <v>1295</v>
      </c>
      <c r="K27" s="22">
        <f>IF('[1]Higher of'!$C28="A",'[1]B1F2ADMY2018-19ACTFormat'!K27,'[1]PROJECTD.B1F2.Y2019-20Format'!K27)</f>
        <v>1275</v>
      </c>
      <c r="L27" s="22">
        <f>IF('[1]Higher of'!$C28="A",'[1]B1F2ADMY2018-19ACTFormat'!L27,'[1]PROJECTD.B1F2.Y2019-20Format'!L27)</f>
        <v>1217</v>
      </c>
      <c r="M27" s="22">
        <f>IF('[1]Higher of'!$C28="A",'[1]B1F2ADMY2018-19ACTFormat'!M27,'[1]PROJECTD.B1F2.Y2019-20Format'!M27)</f>
        <v>1302</v>
      </c>
      <c r="N27" s="22">
        <f>IF('[1]Higher of'!$C28="A",'[1]B1F2ADMY2018-19ACTFormat'!N27,'[1]PROJECTD.B1F2.Y2019-20Format'!N27)</f>
        <v>1309</v>
      </c>
      <c r="O27" s="22">
        <f>IF('[1]Higher of'!$C28="A",'[1]B1F2ADMY2018-19ACTFormat'!O27,'[1]PROJECTD.B1F2.Y2019-20Format'!O27)</f>
        <v>1210</v>
      </c>
      <c r="P27" s="297">
        <f t="shared" si="0"/>
        <v>15910</v>
      </c>
    </row>
    <row r="28" spans="1:16">
      <c r="A28" s="296" t="s">
        <v>87</v>
      </c>
      <c r="B28" s="296" t="s">
        <v>88</v>
      </c>
      <c r="C28" s="22">
        <f>IF('[1]Higher of'!$C29="A",'[1]B1F2ADMY2018-19ACTFormat'!C28,'[1]PROJECTD.B1F2.Y2019-20Format'!C28)</f>
        <v>305</v>
      </c>
      <c r="D28" s="22">
        <f>IF('[1]Higher of'!$C29="A",'[1]B1F2ADMY2018-19ACTFormat'!D28,'[1]PROJECTD.B1F2.Y2019-20Format'!D28)</f>
        <v>316</v>
      </c>
      <c r="E28" s="22">
        <f>IF('[1]Higher of'!$C29="A",'[1]B1F2ADMY2018-19ACTFormat'!E28,'[1]PROJECTD.B1F2.Y2019-20Format'!E28)</f>
        <v>298</v>
      </c>
      <c r="F28" s="22">
        <f>IF('[1]Higher of'!$C29="A",'[1]B1F2ADMY2018-19ACTFormat'!F28,'[1]PROJECTD.B1F2.Y2019-20Format'!F28)</f>
        <v>309</v>
      </c>
      <c r="G28" s="22">
        <f>IF('[1]Higher of'!$C29="A",'[1]B1F2ADMY2018-19ACTFormat'!G28,'[1]PROJECTD.B1F2.Y2019-20Format'!G28)</f>
        <v>313</v>
      </c>
      <c r="H28" s="22">
        <f>IF('[1]Higher of'!$C29="A",'[1]B1F2ADMY2018-19ACTFormat'!H28,'[1]PROJECTD.B1F2.Y2019-20Format'!H28)</f>
        <v>322</v>
      </c>
      <c r="I28" s="22">
        <f>IF('[1]Higher of'!$C29="A",'[1]B1F2ADMY2018-19ACTFormat'!I28,'[1]PROJECTD.B1F2.Y2019-20Format'!I28)</f>
        <v>339</v>
      </c>
      <c r="J28" s="22">
        <f>IF('[1]Higher of'!$C29="A",'[1]B1F2ADMY2018-19ACTFormat'!J28,'[1]PROJECTD.B1F2.Y2019-20Format'!J28)</f>
        <v>346</v>
      </c>
      <c r="K28" s="22">
        <f>IF('[1]Higher of'!$C29="A",'[1]B1F2ADMY2018-19ACTFormat'!K28,'[1]PROJECTD.B1F2.Y2019-20Format'!K28)</f>
        <v>339</v>
      </c>
      <c r="L28" s="22">
        <f>IF('[1]Higher of'!$C29="A",'[1]B1F2ADMY2018-19ACTFormat'!L28,'[1]PROJECTD.B1F2.Y2019-20Format'!L28)</f>
        <v>295</v>
      </c>
      <c r="M28" s="22">
        <f>IF('[1]Higher of'!$C29="A",'[1]B1F2ADMY2018-19ACTFormat'!M28,'[1]PROJECTD.B1F2.Y2019-20Format'!M28)</f>
        <v>320</v>
      </c>
      <c r="N28" s="22">
        <f>IF('[1]Higher of'!$C29="A",'[1]B1F2ADMY2018-19ACTFormat'!N28,'[1]PROJECTD.B1F2.Y2019-20Format'!N28)</f>
        <v>317</v>
      </c>
      <c r="O28" s="22">
        <f>IF('[1]Higher of'!$C29="A",'[1]B1F2ADMY2018-19ACTFormat'!O28,'[1]PROJECTD.B1F2.Y2019-20Format'!O28)</f>
        <v>264</v>
      </c>
      <c r="P28" s="297">
        <f t="shared" si="0"/>
        <v>4083</v>
      </c>
    </row>
    <row r="29" spans="1:16">
      <c r="A29" s="296" t="s">
        <v>89</v>
      </c>
      <c r="B29" s="296" t="s">
        <v>90</v>
      </c>
      <c r="C29" s="22">
        <f>IF('[1]Higher of'!$C30="A",'[1]B1F2ADMY2018-19ACTFormat'!C29,'[1]PROJECTD.B1F2.Y2019-20Format'!C29)</f>
        <v>183</v>
      </c>
      <c r="D29" s="22">
        <f>IF('[1]Higher of'!$C30="A",'[1]B1F2ADMY2018-19ACTFormat'!D29,'[1]PROJECTD.B1F2.Y2019-20Format'!D29)</f>
        <v>230</v>
      </c>
      <c r="E29" s="22">
        <f>IF('[1]Higher of'!$C30="A",'[1]B1F2ADMY2018-19ACTFormat'!E29,'[1]PROJECTD.B1F2.Y2019-20Format'!E29)</f>
        <v>216</v>
      </c>
      <c r="F29" s="22">
        <f>IF('[1]Higher of'!$C30="A",'[1]B1F2ADMY2018-19ACTFormat'!F29,'[1]PROJECTD.B1F2.Y2019-20Format'!F29)</f>
        <v>195</v>
      </c>
      <c r="G29" s="22">
        <f>IF('[1]Higher of'!$C30="A",'[1]B1F2ADMY2018-19ACTFormat'!G29,'[1]PROJECTD.B1F2.Y2019-20Format'!G29)</f>
        <v>241</v>
      </c>
      <c r="H29" s="22">
        <f>IF('[1]Higher of'!$C30="A",'[1]B1F2ADMY2018-19ACTFormat'!H29,'[1]PROJECTD.B1F2.Y2019-20Format'!H29)</f>
        <v>244</v>
      </c>
      <c r="I29" s="22">
        <f>IF('[1]Higher of'!$C30="A",'[1]B1F2ADMY2018-19ACTFormat'!I29,'[1]PROJECTD.B1F2.Y2019-20Format'!I29)</f>
        <v>249</v>
      </c>
      <c r="J29" s="22">
        <f>IF('[1]Higher of'!$C30="A",'[1]B1F2ADMY2018-19ACTFormat'!J29,'[1]PROJECTD.B1F2.Y2019-20Format'!J29)</f>
        <v>213</v>
      </c>
      <c r="K29" s="22">
        <f>IF('[1]Higher of'!$C30="A",'[1]B1F2ADMY2018-19ACTFormat'!K29,'[1]PROJECTD.B1F2.Y2019-20Format'!K29)</f>
        <v>227</v>
      </c>
      <c r="L29" s="22">
        <f>IF('[1]Higher of'!$C30="A",'[1]B1F2ADMY2018-19ACTFormat'!L29,'[1]PROJECTD.B1F2.Y2019-20Format'!L29)</f>
        <v>236</v>
      </c>
      <c r="M29" s="22">
        <f>IF('[1]Higher of'!$C30="A",'[1]B1F2ADMY2018-19ACTFormat'!M29,'[1]PROJECTD.B1F2.Y2019-20Format'!M29)</f>
        <v>245</v>
      </c>
      <c r="N29" s="22">
        <f>IF('[1]Higher of'!$C30="A",'[1]B1F2ADMY2018-19ACTFormat'!N29,'[1]PROJECTD.B1F2.Y2019-20Format'!N29)</f>
        <v>221</v>
      </c>
      <c r="O29" s="22">
        <f>IF('[1]Higher of'!$C30="A",'[1]B1F2ADMY2018-19ACTFormat'!O29,'[1]PROJECTD.B1F2.Y2019-20Format'!O29)</f>
        <v>258</v>
      </c>
      <c r="P29" s="297">
        <f t="shared" si="0"/>
        <v>2958</v>
      </c>
    </row>
    <row r="30" spans="1:16">
      <c r="A30" s="296" t="s">
        <v>91</v>
      </c>
      <c r="B30" s="296" t="s">
        <v>92</v>
      </c>
      <c r="C30" s="22">
        <f>IF('[1]Higher of'!$C31="A",'[1]B1F2ADMY2018-19ACTFormat'!C30,'[1]PROJECTD.B1F2.Y2019-20Format'!C30)</f>
        <v>626</v>
      </c>
      <c r="D30" s="22">
        <f>IF('[1]Higher of'!$C31="A",'[1]B1F2ADMY2018-19ACTFormat'!D30,'[1]PROJECTD.B1F2.Y2019-20Format'!D30)</f>
        <v>624</v>
      </c>
      <c r="E30" s="22">
        <f>IF('[1]Higher of'!$C31="A",'[1]B1F2ADMY2018-19ACTFormat'!E30,'[1]PROJECTD.B1F2.Y2019-20Format'!E30)</f>
        <v>641</v>
      </c>
      <c r="F30" s="22">
        <f>IF('[1]Higher of'!$C31="A",'[1]B1F2ADMY2018-19ACTFormat'!F30,'[1]PROJECTD.B1F2.Y2019-20Format'!F30)</f>
        <v>652</v>
      </c>
      <c r="G30" s="22">
        <f>IF('[1]Higher of'!$C31="A",'[1]B1F2ADMY2018-19ACTFormat'!G30,'[1]PROJECTD.B1F2.Y2019-20Format'!G30)</f>
        <v>641</v>
      </c>
      <c r="H30" s="22">
        <f>IF('[1]Higher of'!$C31="A",'[1]B1F2ADMY2018-19ACTFormat'!H30,'[1]PROJECTD.B1F2.Y2019-20Format'!H30)</f>
        <v>692</v>
      </c>
      <c r="I30" s="22">
        <f>IF('[1]Higher of'!$C31="A",'[1]B1F2ADMY2018-19ACTFormat'!I30,'[1]PROJECTD.B1F2.Y2019-20Format'!I30)</f>
        <v>752</v>
      </c>
      <c r="J30" s="22">
        <f>IF('[1]Higher of'!$C31="A",'[1]B1F2ADMY2018-19ACTFormat'!J30,'[1]PROJECTD.B1F2.Y2019-20Format'!J30)</f>
        <v>717</v>
      </c>
      <c r="K30" s="22">
        <f>IF('[1]Higher of'!$C31="A",'[1]B1F2ADMY2018-19ACTFormat'!K30,'[1]PROJECTD.B1F2.Y2019-20Format'!K30)</f>
        <v>761</v>
      </c>
      <c r="L30" s="22">
        <f>IF('[1]Higher of'!$C31="A",'[1]B1F2ADMY2018-19ACTFormat'!L30,'[1]PROJECTD.B1F2.Y2019-20Format'!L30)</f>
        <v>825</v>
      </c>
      <c r="M30" s="22">
        <f>IF('[1]Higher of'!$C31="A",'[1]B1F2ADMY2018-19ACTFormat'!M30,'[1]PROJECTD.B1F2.Y2019-20Format'!M30)</f>
        <v>676</v>
      </c>
      <c r="N30" s="22">
        <f>IF('[1]Higher of'!$C31="A",'[1]B1F2ADMY2018-19ACTFormat'!N30,'[1]PROJECTD.B1F2.Y2019-20Format'!N30)</f>
        <v>712</v>
      </c>
      <c r="O30" s="22">
        <f>IF('[1]Higher of'!$C31="A",'[1]B1F2ADMY2018-19ACTFormat'!O30,'[1]PROJECTD.B1F2.Y2019-20Format'!O30)</f>
        <v>619</v>
      </c>
      <c r="P30" s="297">
        <f t="shared" si="0"/>
        <v>8938</v>
      </c>
    </row>
    <row r="31" spans="1:16">
      <c r="A31" s="296" t="s">
        <v>93</v>
      </c>
      <c r="B31" s="296" t="s">
        <v>94</v>
      </c>
      <c r="C31" s="22">
        <f>IF('[1]Higher of'!$C32="A",'[1]B1F2ADMY2018-19ACTFormat'!C31,'[1]PROJECTD.B1F2.Y2019-20Format'!C31)</f>
        <v>192</v>
      </c>
      <c r="D31" s="22">
        <f>IF('[1]Higher of'!$C32="A",'[1]B1F2ADMY2018-19ACTFormat'!D31,'[1]PROJECTD.B1F2.Y2019-20Format'!D31)</f>
        <v>211</v>
      </c>
      <c r="E31" s="22">
        <f>IF('[1]Higher of'!$C32="A",'[1]B1F2ADMY2018-19ACTFormat'!E31,'[1]PROJECTD.B1F2.Y2019-20Format'!E31)</f>
        <v>201</v>
      </c>
      <c r="F31" s="22">
        <f>IF('[1]Higher of'!$C32="A",'[1]B1F2ADMY2018-19ACTFormat'!F31,'[1]PROJECTD.B1F2.Y2019-20Format'!F31)</f>
        <v>236</v>
      </c>
      <c r="G31" s="22">
        <f>IF('[1]Higher of'!$C32="A",'[1]B1F2ADMY2018-19ACTFormat'!G31,'[1]PROJECTD.B1F2.Y2019-20Format'!G31)</f>
        <v>225</v>
      </c>
      <c r="H31" s="22">
        <f>IF('[1]Higher of'!$C32="A",'[1]B1F2ADMY2018-19ACTFormat'!H31,'[1]PROJECTD.B1F2.Y2019-20Format'!H31)</f>
        <v>269</v>
      </c>
      <c r="I31" s="22">
        <f>IF('[1]Higher of'!$C32="A",'[1]B1F2ADMY2018-19ACTFormat'!I31,'[1]PROJECTD.B1F2.Y2019-20Format'!I31)</f>
        <v>237</v>
      </c>
      <c r="J31" s="22">
        <f>IF('[1]Higher of'!$C32="A",'[1]B1F2ADMY2018-19ACTFormat'!J31,'[1]PROJECTD.B1F2.Y2019-20Format'!J31)</f>
        <v>262</v>
      </c>
      <c r="K31" s="22">
        <f>IF('[1]Higher of'!$C32="A",'[1]B1F2ADMY2018-19ACTFormat'!K31,'[1]PROJECTD.B1F2.Y2019-20Format'!K31)</f>
        <v>243</v>
      </c>
      <c r="L31" s="22">
        <f>IF('[1]Higher of'!$C32="A",'[1]B1F2ADMY2018-19ACTFormat'!L31,'[1]PROJECTD.B1F2.Y2019-20Format'!L31)</f>
        <v>256</v>
      </c>
      <c r="M31" s="22">
        <f>IF('[1]Higher of'!$C32="A",'[1]B1F2ADMY2018-19ACTFormat'!M31,'[1]PROJECTD.B1F2.Y2019-20Format'!M31)</f>
        <v>284</v>
      </c>
      <c r="N31" s="22">
        <f>IF('[1]Higher of'!$C32="A",'[1]B1F2ADMY2018-19ACTFormat'!N31,'[1]PROJECTD.B1F2.Y2019-20Format'!N31)</f>
        <v>264</v>
      </c>
      <c r="O31" s="22">
        <f>IF('[1]Higher of'!$C32="A",'[1]B1F2ADMY2018-19ACTFormat'!O31,'[1]PROJECTD.B1F2.Y2019-20Format'!O31)</f>
        <v>264</v>
      </c>
      <c r="P31" s="297">
        <f t="shared" si="0"/>
        <v>3144</v>
      </c>
    </row>
    <row r="32" spans="1:16">
      <c r="A32" s="296" t="s">
        <v>95</v>
      </c>
      <c r="B32" s="296" t="s">
        <v>96</v>
      </c>
      <c r="C32" s="22">
        <f>IF('[1]Higher of'!$C33="A",'[1]B1F2ADMY2018-19ACTFormat'!C32,'[1]PROJECTD.B1F2.Y2019-20Format'!C32)</f>
        <v>152</v>
      </c>
      <c r="D32" s="22">
        <f>IF('[1]Higher of'!$C33="A",'[1]B1F2ADMY2018-19ACTFormat'!D32,'[1]PROJECTD.B1F2.Y2019-20Format'!D32)</f>
        <v>133</v>
      </c>
      <c r="E32" s="22">
        <f>IF('[1]Higher of'!$C33="A",'[1]B1F2ADMY2018-19ACTFormat'!E32,'[1]PROJECTD.B1F2.Y2019-20Format'!E32)</f>
        <v>151</v>
      </c>
      <c r="F32" s="22">
        <f>IF('[1]Higher of'!$C33="A",'[1]B1F2ADMY2018-19ACTFormat'!F32,'[1]PROJECTD.B1F2.Y2019-20Format'!F32)</f>
        <v>151</v>
      </c>
      <c r="G32" s="22">
        <f>IF('[1]Higher of'!$C33="A",'[1]B1F2ADMY2018-19ACTFormat'!G32,'[1]PROJECTD.B1F2.Y2019-20Format'!G32)</f>
        <v>153</v>
      </c>
      <c r="H32" s="22">
        <f>IF('[1]Higher of'!$C33="A",'[1]B1F2ADMY2018-19ACTFormat'!H32,'[1]PROJECTD.B1F2.Y2019-20Format'!H32)</f>
        <v>177</v>
      </c>
      <c r="I32" s="22">
        <f>IF('[1]Higher of'!$C33="A",'[1]B1F2ADMY2018-19ACTFormat'!I32,'[1]PROJECTD.B1F2.Y2019-20Format'!I32)</f>
        <v>167</v>
      </c>
      <c r="J32" s="22">
        <f>IF('[1]Higher of'!$C33="A",'[1]B1F2ADMY2018-19ACTFormat'!J32,'[1]PROJECTD.B1F2.Y2019-20Format'!J32)</f>
        <v>163</v>
      </c>
      <c r="K32" s="22">
        <f>IF('[1]Higher of'!$C33="A",'[1]B1F2ADMY2018-19ACTFormat'!K32,'[1]PROJECTD.B1F2.Y2019-20Format'!K32)</f>
        <v>129</v>
      </c>
      <c r="L32" s="22">
        <f>IF('[1]Higher of'!$C33="A",'[1]B1F2ADMY2018-19ACTFormat'!L32,'[1]PROJECTD.B1F2.Y2019-20Format'!L32)</f>
        <v>142</v>
      </c>
      <c r="M32" s="22">
        <f>IF('[1]Higher of'!$C33="A",'[1]B1F2ADMY2018-19ACTFormat'!M32,'[1]PROJECTD.B1F2.Y2019-20Format'!M32)</f>
        <v>145</v>
      </c>
      <c r="N32" s="22">
        <f>IF('[1]Higher of'!$C33="A",'[1]B1F2ADMY2018-19ACTFormat'!N32,'[1]PROJECTD.B1F2.Y2019-20Format'!N32)</f>
        <v>155</v>
      </c>
      <c r="O32" s="22">
        <f>IF('[1]Higher of'!$C33="A",'[1]B1F2ADMY2018-19ACTFormat'!O32,'[1]PROJECTD.B1F2.Y2019-20Format'!O32)</f>
        <v>144</v>
      </c>
      <c r="P32" s="297">
        <f t="shared" si="0"/>
        <v>1962</v>
      </c>
    </row>
    <row r="33" spans="1:16">
      <c r="A33" s="296" t="s">
        <v>97</v>
      </c>
      <c r="B33" s="296" t="s">
        <v>98</v>
      </c>
      <c r="C33" s="22">
        <f>IF('[1]Higher of'!$C34="A",'[1]B1F2ADMY2018-19ACTFormat'!C33,'[1]PROJECTD.B1F2.Y2019-20Format'!C33)</f>
        <v>112</v>
      </c>
      <c r="D33" s="22">
        <f>IF('[1]Higher of'!$C34="A",'[1]B1F2ADMY2018-19ACTFormat'!D33,'[1]PROJECTD.B1F2.Y2019-20Format'!D33)</f>
        <v>90</v>
      </c>
      <c r="E33" s="22">
        <f>IF('[1]Higher of'!$C34="A",'[1]B1F2ADMY2018-19ACTFormat'!E33,'[1]PROJECTD.B1F2.Y2019-20Format'!E33)</f>
        <v>87</v>
      </c>
      <c r="F33" s="22">
        <f>IF('[1]Higher of'!$C34="A",'[1]B1F2ADMY2018-19ACTFormat'!F33,'[1]PROJECTD.B1F2.Y2019-20Format'!F33)</f>
        <v>89</v>
      </c>
      <c r="G33" s="22">
        <f>IF('[1]Higher of'!$C34="A",'[1]B1F2ADMY2018-19ACTFormat'!G33,'[1]PROJECTD.B1F2.Y2019-20Format'!G33)</f>
        <v>95</v>
      </c>
      <c r="H33" s="22">
        <f>IF('[1]Higher of'!$C34="A",'[1]B1F2ADMY2018-19ACTFormat'!H33,'[1]PROJECTD.B1F2.Y2019-20Format'!H33)</f>
        <v>121</v>
      </c>
      <c r="I33" s="22">
        <f>IF('[1]Higher of'!$C34="A",'[1]B1F2ADMY2018-19ACTFormat'!I33,'[1]PROJECTD.B1F2.Y2019-20Format'!I33)</f>
        <v>97</v>
      </c>
      <c r="J33" s="22">
        <f>IF('[1]Higher of'!$C34="A",'[1]B1F2ADMY2018-19ACTFormat'!J33,'[1]PROJECTD.B1F2.Y2019-20Format'!J33)</f>
        <v>104</v>
      </c>
      <c r="K33" s="22">
        <f>IF('[1]Higher of'!$C34="A",'[1]B1F2ADMY2018-19ACTFormat'!K33,'[1]PROJECTD.B1F2.Y2019-20Format'!K33)</f>
        <v>114</v>
      </c>
      <c r="L33" s="22">
        <f>IF('[1]Higher of'!$C34="A",'[1]B1F2ADMY2018-19ACTFormat'!L33,'[1]PROJECTD.B1F2.Y2019-20Format'!L33)</f>
        <v>109</v>
      </c>
      <c r="M33" s="22">
        <f>IF('[1]Higher of'!$C34="A",'[1]B1F2ADMY2018-19ACTFormat'!M33,'[1]PROJECTD.B1F2.Y2019-20Format'!M33)</f>
        <v>98</v>
      </c>
      <c r="N33" s="22">
        <f>IF('[1]Higher of'!$C34="A",'[1]B1F2ADMY2018-19ACTFormat'!N33,'[1]PROJECTD.B1F2.Y2019-20Format'!N33)</f>
        <v>84</v>
      </c>
      <c r="O33" s="22">
        <f>IF('[1]Higher of'!$C34="A",'[1]B1F2ADMY2018-19ACTFormat'!O33,'[1]PROJECTD.B1F2.Y2019-20Format'!O33)</f>
        <v>80</v>
      </c>
      <c r="P33" s="297">
        <f t="shared" si="0"/>
        <v>1280</v>
      </c>
    </row>
    <row r="34" spans="1:16">
      <c r="A34" s="296" t="s">
        <v>99</v>
      </c>
      <c r="B34" s="296" t="s">
        <v>100</v>
      </c>
      <c r="C34" s="22">
        <f>IF('[1]Higher of'!$C35="A",'[1]B1F2ADMY2018-19ACTFormat'!C34,'[1]PROJECTD.B1F2.Y2019-20Format'!C34)</f>
        <v>967</v>
      </c>
      <c r="D34" s="22">
        <f>IF('[1]Higher of'!$C35="A",'[1]B1F2ADMY2018-19ACTFormat'!D34,'[1]PROJECTD.B1F2.Y2019-20Format'!D34)</f>
        <v>1038</v>
      </c>
      <c r="E34" s="22">
        <f>IF('[1]Higher of'!$C35="A",'[1]B1F2ADMY2018-19ACTFormat'!E34,'[1]PROJECTD.B1F2.Y2019-20Format'!E34)</f>
        <v>989</v>
      </c>
      <c r="F34" s="22">
        <f>IF('[1]Higher of'!$C35="A",'[1]B1F2ADMY2018-19ACTFormat'!F34,'[1]PROJECTD.B1F2.Y2019-20Format'!F34)</f>
        <v>1106</v>
      </c>
      <c r="G34" s="22">
        <f>IF('[1]Higher of'!$C35="A",'[1]B1F2ADMY2018-19ACTFormat'!G34,'[1]PROJECTD.B1F2.Y2019-20Format'!G34)</f>
        <v>1142</v>
      </c>
      <c r="H34" s="22">
        <f>IF('[1]Higher of'!$C35="A",'[1]B1F2ADMY2018-19ACTFormat'!H34,'[1]PROJECTD.B1F2.Y2019-20Format'!H34)</f>
        <v>1159</v>
      </c>
      <c r="I34" s="22">
        <f>IF('[1]Higher of'!$C35="A",'[1]B1F2ADMY2018-19ACTFormat'!I34,'[1]PROJECTD.B1F2.Y2019-20Format'!I34)</f>
        <v>1170</v>
      </c>
      <c r="J34" s="22">
        <f>IF('[1]Higher of'!$C35="A",'[1]B1F2ADMY2018-19ACTFormat'!J34,'[1]PROJECTD.B1F2.Y2019-20Format'!J34)</f>
        <v>1075</v>
      </c>
      <c r="K34" s="22">
        <f>IF('[1]Higher of'!$C35="A",'[1]B1F2ADMY2018-19ACTFormat'!K34,'[1]PROJECTD.B1F2.Y2019-20Format'!K34)</f>
        <v>1183</v>
      </c>
      <c r="L34" s="22">
        <f>IF('[1]Higher of'!$C35="A",'[1]B1F2ADMY2018-19ACTFormat'!L34,'[1]PROJECTD.B1F2.Y2019-20Format'!L34)</f>
        <v>1167</v>
      </c>
      <c r="M34" s="22">
        <f>IF('[1]Higher of'!$C35="A",'[1]B1F2ADMY2018-19ACTFormat'!M34,'[1]PROJECTD.B1F2.Y2019-20Format'!M34)</f>
        <v>1142</v>
      </c>
      <c r="N34" s="22">
        <f>IF('[1]Higher of'!$C35="A",'[1]B1F2ADMY2018-19ACTFormat'!N34,'[1]PROJECTD.B1F2.Y2019-20Format'!N34)</f>
        <v>1105</v>
      </c>
      <c r="O34" s="22">
        <f>IF('[1]Higher of'!$C35="A",'[1]B1F2ADMY2018-19ACTFormat'!O34,'[1]PROJECTD.B1F2.Y2019-20Format'!O34)</f>
        <v>1126</v>
      </c>
      <c r="P34" s="297">
        <f t="shared" si="0"/>
        <v>14369</v>
      </c>
    </row>
    <row r="35" spans="1:16">
      <c r="A35" s="296" t="s">
        <v>101</v>
      </c>
      <c r="B35" s="296" t="s">
        <v>102</v>
      </c>
      <c r="C35" s="22">
        <f>IF('[1]Higher of'!$C36="A",'[1]B1F2ADMY2018-19ACTFormat'!C35,'[1]PROJECTD.B1F2.Y2019-20Format'!C35)</f>
        <v>394</v>
      </c>
      <c r="D35" s="22">
        <f>IF('[1]Higher of'!$C36="A",'[1]B1F2ADMY2018-19ACTFormat'!D35,'[1]PROJECTD.B1F2.Y2019-20Format'!D35)</f>
        <v>413</v>
      </c>
      <c r="E35" s="22">
        <f>IF('[1]Higher of'!$C36="A",'[1]B1F2ADMY2018-19ACTFormat'!E35,'[1]PROJECTD.B1F2.Y2019-20Format'!E35)</f>
        <v>372</v>
      </c>
      <c r="F35" s="22">
        <f>IF('[1]Higher of'!$C36="A",'[1]B1F2ADMY2018-19ACTFormat'!F35,'[1]PROJECTD.B1F2.Y2019-20Format'!F35)</f>
        <v>377</v>
      </c>
      <c r="G35" s="22">
        <f>IF('[1]Higher of'!$C36="A",'[1]B1F2ADMY2018-19ACTFormat'!G35,'[1]PROJECTD.B1F2.Y2019-20Format'!G35)</f>
        <v>396</v>
      </c>
      <c r="H35" s="22">
        <f>IF('[1]Higher of'!$C36="A",'[1]B1F2ADMY2018-19ACTFormat'!H35,'[1]PROJECTD.B1F2.Y2019-20Format'!H35)</f>
        <v>387</v>
      </c>
      <c r="I35" s="22">
        <f>IF('[1]Higher of'!$C36="A",'[1]B1F2ADMY2018-19ACTFormat'!I35,'[1]PROJECTD.B1F2.Y2019-20Format'!I35)</f>
        <v>428</v>
      </c>
      <c r="J35" s="22">
        <f>IF('[1]Higher of'!$C36="A",'[1]B1F2ADMY2018-19ACTFormat'!J35,'[1]PROJECTD.B1F2.Y2019-20Format'!J35)</f>
        <v>402</v>
      </c>
      <c r="K35" s="22">
        <f>IF('[1]Higher of'!$C36="A",'[1]B1F2ADMY2018-19ACTFormat'!K35,'[1]PROJECTD.B1F2.Y2019-20Format'!K35)</f>
        <v>424</v>
      </c>
      <c r="L35" s="22">
        <f>IF('[1]Higher of'!$C36="A",'[1]B1F2ADMY2018-19ACTFormat'!L35,'[1]PROJECTD.B1F2.Y2019-20Format'!L35)</f>
        <v>498</v>
      </c>
      <c r="M35" s="22">
        <f>IF('[1]Higher of'!$C36="A",'[1]B1F2ADMY2018-19ACTFormat'!M35,'[1]PROJECTD.B1F2.Y2019-20Format'!M35)</f>
        <v>498</v>
      </c>
      <c r="N35" s="22">
        <f>IF('[1]Higher of'!$C36="A",'[1]B1F2ADMY2018-19ACTFormat'!N35,'[1]PROJECTD.B1F2.Y2019-20Format'!N35)</f>
        <v>461</v>
      </c>
      <c r="O35" s="22">
        <f>IF('[1]Higher of'!$C36="A",'[1]B1F2ADMY2018-19ACTFormat'!O35,'[1]PROJECTD.B1F2.Y2019-20Format'!O35)</f>
        <v>495</v>
      </c>
      <c r="P35" s="297">
        <f t="shared" si="0"/>
        <v>5545</v>
      </c>
    </row>
    <row r="36" spans="1:16">
      <c r="A36" s="296" t="s">
        <v>103</v>
      </c>
      <c r="B36" s="296" t="s">
        <v>104</v>
      </c>
      <c r="C36" s="22">
        <f>IF('[1]Higher of'!$C37="A",'[1]B1F2ADMY2018-19ACTFormat'!C36,'[1]PROJECTD.B1F2.Y2019-20Format'!C36)</f>
        <v>167</v>
      </c>
      <c r="D36" s="22">
        <f>IF('[1]Higher of'!$C37="A",'[1]B1F2ADMY2018-19ACTFormat'!D36,'[1]PROJECTD.B1F2.Y2019-20Format'!D36)</f>
        <v>175</v>
      </c>
      <c r="E36" s="22">
        <f>IF('[1]Higher of'!$C37="A",'[1]B1F2ADMY2018-19ACTFormat'!E36,'[1]PROJECTD.B1F2.Y2019-20Format'!E36)</f>
        <v>145</v>
      </c>
      <c r="F36" s="22">
        <f>IF('[1]Higher of'!$C37="A",'[1]B1F2ADMY2018-19ACTFormat'!F36,'[1]PROJECTD.B1F2.Y2019-20Format'!F36)</f>
        <v>184</v>
      </c>
      <c r="G36" s="22">
        <f>IF('[1]Higher of'!$C37="A",'[1]B1F2ADMY2018-19ACTFormat'!G36,'[1]PROJECTD.B1F2.Y2019-20Format'!G36)</f>
        <v>176</v>
      </c>
      <c r="H36" s="22">
        <f>IF('[1]Higher of'!$C37="A",'[1]B1F2ADMY2018-19ACTFormat'!H36,'[1]PROJECTD.B1F2.Y2019-20Format'!H36)</f>
        <v>173</v>
      </c>
      <c r="I36" s="22">
        <f>IF('[1]Higher of'!$C37="A",'[1]B1F2ADMY2018-19ACTFormat'!I36,'[1]PROJECTD.B1F2.Y2019-20Format'!I36)</f>
        <v>181</v>
      </c>
      <c r="J36" s="22">
        <f>IF('[1]Higher of'!$C37="A",'[1]B1F2ADMY2018-19ACTFormat'!J36,'[1]PROJECTD.B1F2.Y2019-20Format'!J36)</f>
        <v>137</v>
      </c>
      <c r="K36" s="22">
        <f>IF('[1]Higher of'!$C37="A",'[1]B1F2ADMY2018-19ACTFormat'!K36,'[1]PROJECTD.B1F2.Y2019-20Format'!K36)</f>
        <v>170</v>
      </c>
      <c r="L36" s="22">
        <f>IF('[1]Higher of'!$C37="A",'[1]B1F2ADMY2018-19ACTFormat'!L36,'[1]PROJECTD.B1F2.Y2019-20Format'!L36)</f>
        <v>205</v>
      </c>
      <c r="M36" s="22">
        <f>IF('[1]Higher of'!$C37="A",'[1]B1F2ADMY2018-19ACTFormat'!M36,'[1]PROJECTD.B1F2.Y2019-20Format'!M36)</f>
        <v>159</v>
      </c>
      <c r="N36" s="22">
        <f>IF('[1]Higher of'!$C37="A",'[1]B1F2ADMY2018-19ACTFormat'!N36,'[1]PROJECTD.B1F2.Y2019-20Format'!N36)</f>
        <v>196</v>
      </c>
      <c r="O36" s="22">
        <f>IF('[1]Higher of'!$C37="A",'[1]B1F2ADMY2018-19ACTFormat'!O36,'[1]PROJECTD.B1F2.Y2019-20Format'!O36)</f>
        <v>161</v>
      </c>
      <c r="P36" s="297">
        <f t="shared" si="0"/>
        <v>2229</v>
      </c>
    </row>
    <row r="37" spans="1:16">
      <c r="A37" s="296" t="s">
        <v>105</v>
      </c>
      <c r="B37" s="296" t="s">
        <v>106</v>
      </c>
      <c r="C37" s="22">
        <f>IF('[1]Higher of'!$C38="A",'[1]B1F2ADMY2018-19ACTFormat'!C37,'[1]PROJECTD.B1F2.Y2019-20Format'!C37)</f>
        <v>1059</v>
      </c>
      <c r="D37" s="22">
        <f>IF('[1]Higher of'!$C38="A",'[1]B1F2ADMY2018-19ACTFormat'!D37,'[1]PROJECTD.B1F2.Y2019-20Format'!D37)</f>
        <v>1065</v>
      </c>
      <c r="E37" s="22">
        <f>IF('[1]Higher of'!$C38="A",'[1]B1F2ADMY2018-19ACTFormat'!E37,'[1]PROJECTD.B1F2.Y2019-20Format'!E37)</f>
        <v>1055</v>
      </c>
      <c r="F37" s="22">
        <f>IF('[1]Higher of'!$C38="A",'[1]B1F2ADMY2018-19ACTFormat'!F37,'[1]PROJECTD.B1F2.Y2019-20Format'!F37)</f>
        <v>1117</v>
      </c>
      <c r="G37" s="22">
        <f>IF('[1]Higher of'!$C38="A",'[1]B1F2ADMY2018-19ACTFormat'!G37,'[1]PROJECTD.B1F2.Y2019-20Format'!G37)</f>
        <v>1075</v>
      </c>
      <c r="H37" s="22">
        <f>IF('[1]Higher of'!$C38="A",'[1]B1F2ADMY2018-19ACTFormat'!H37,'[1]PROJECTD.B1F2.Y2019-20Format'!H37)</f>
        <v>1077</v>
      </c>
      <c r="I37" s="22">
        <f>IF('[1]Higher of'!$C38="A",'[1]B1F2ADMY2018-19ACTFormat'!I37,'[1]PROJECTD.B1F2.Y2019-20Format'!I37)</f>
        <v>1113</v>
      </c>
      <c r="J37" s="22">
        <f>IF('[1]Higher of'!$C38="A",'[1]B1F2ADMY2018-19ACTFormat'!J37,'[1]PROJECTD.B1F2.Y2019-20Format'!J37)</f>
        <v>1036</v>
      </c>
      <c r="K37" s="22">
        <f>IF('[1]Higher of'!$C38="A",'[1]B1F2ADMY2018-19ACTFormat'!K37,'[1]PROJECTD.B1F2.Y2019-20Format'!K37)</f>
        <v>1004</v>
      </c>
      <c r="L37" s="22">
        <f>IF('[1]Higher of'!$C38="A",'[1]B1F2ADMY2018-19ACTFormat'!L37,'[1]PROJECTD.B1F2.Y2019-20Format'!L37)</f>
        <v>1047</v>
      </c>
      <c r="M37" s="22">
        <f>IF('[1]Higher of'!$C38="A",'[1]B1F2ADMY2018-19ACTFormat'!M37,'[1]PROJECTD.B1F2.Y2019-20Format'!M37)</f>
        <v>1057</v>
      </c>
      <c r="N37" s="22">
        <f>IF('[1]Higher of'!$C38="A",'[1]B1F2ADMY2018-19ACTFormat'!N37,'[1]PROJECTD.B1F2.Y2019-20Format'!N37)</f>
        <v>916</v>
      </c>
      <c r="O37" s="22">
        <f>IF('[1]Higher of'!$C38="A",'[1]B1F2ADMY2018-19ACTFormat'!O37,'[1]PROJECTD.B1F2.Y2019-20Format'!O37)</f>
        <v>1004</v>
      </c>
      <c r="P37" s="297">
        <f t="shared" si="0"/>
        <v>13625</v>
      </c>
    </row>
    <row r="38" spans="1:16">
      <c r="A38" s="296" t="s">
        <v>107</v>
      </c>
      <c r="B38" s="296" t="s">
        <v>108</v>
      </c>
      <c r="C38" s="22">
        <f>IF('[1]Higher of'!$C39="A",'[1]B1F2ADMY2018-19ACTFormat'!C38,'[1]PROJECTD.B1F2.Y2019-20Format'!C38)</f>
        <v>4173</v>
      </c>
      <c r="D38" s="22">
        <f>IF('[1]Higher of'!$C39="A",'[1]B1F2ADMY2018-19ACTFormat'!D38,'[1]PROJECTD.B1F2.Y2019-20Format'!D38)</f>
        <v>3964</v>
      </c>
      <c r="E38" s="22">
        <f>IF('[1]Higher of'!$C39="A",'[1]B1F2ADMY2018-19ACTFormat'!E38,'[1]PROJECTD.B1F2.Y2019-20Format'!E38)</f>
        <v>3747</v>
      </c>
      <c r="F38" s="22">
        <f>IF('[1]Higher of'!$C39="A",'[1]B1F2ADMY2018-19ACTFormat'!F38,'[1]PROJECTD.B1F2.Y2019-20Format'!F38)</f>
        <v>3956</v>
      </c>
      <c r="G38" s="22">
        <f>IF('[1]Higher of'!$C39="A",'[1]B1F2ADMY2018-19ACTFormat'!G38,'[1]PROJECTD.B1F2.Y2019-20Format'!G38)</f>
        <v>3974</v>
      </c>
      <c r="H38" s="22">
        <f>IF('[1]Higher of'!$C39="A",'[1]B1F2ADMY2018-19ACTFormat'!H38,'[1]PROJECTD.B1F2.Y2019-20Format'!H38)</f>
        <v>4003</v>
      </c>
      <c r="I38" s="22">
        <f>IF('[1]Higher of'!$C39="A",'[1]B1F2ADMY2018-19ACTFormat'!I38,'[1]PROJECTD.B1F2.Y2019-20Format'!I38)</f>
        <v>4031</v>
      </c>
      <c r="J38" s="22">
        <f>IF('[1]Higher of'!$C39="A",'[1]B1F2ADMY2018-19ACTFormat'!J38,'[1]PROJECTD.B1F2.Y2019-20Format'!J38)</f>
        <v>3826</v>
      </c>
      <c r="K38" s="22">
        <f>IF('[1]Higher of'!$C39="A",'[1]B1F2ADMY2018-19ACTFormat'!K38,'[1]PROJECTD.B1F2.Y2019-20Format'!K38)</f>
        <v>3745</v>
      </c>
      <c r="L38" s="22">
        <f>IF('[1]Higher of'!$C39="A",'[1]B1F2ADMY2018-19ACTFormat'!L38,'[1]PROJECTD.B1F2.Y2019-20Format'!L38)</f>
        <v>4172</v>
      </c>
      <c r="M38" s="22">
        <f>IF('[1]Higher of'!$C39="A",'[1]B1F2ADMY2018-19ACTFormat'!M38,'[1]PROJECTD.B1F2.Y2019-20Format'!M38)</f>
        <v>3685</v>
      </c>
      <c r="N38" s="22">
        <f>IF('[1]Higher of'!$C39="A",'[1]B1F2ADMY2018-19ACTFormat'!N38,'[1]PROJECTD.B1F2.Y2019-20Format'!N38)</f>
        <v>3747</v>
      </c>
      <c r="O38" s="22">
        <f>IF('[1]Higher of'!$C39="A",'[1]B1F2ADMY2018-19ACTFormat'!O38,'[1]PROJECTD.B1F2.Y2019-20Format'!O38)</f>
        <v>3382</v>
      </c>
      <c r="P38" s="297">
        <f t="shared" si="0"/>
        <v>50405</v>
      </c>
    </row>
    <row r="39" spans="1:16">
      <c r="A39" s="296" t="s">
        <v>109</v>
      </c>
      <c r="B39" s="296" t="s">
        <v>110</v>
      </c>
      <c r="C39" s="22">
        <f>IF('[1]Higher of'!$C40="A",'[1]B1F2ADMY2018-19ACTFormat'!C39,'[1]PROJECTD.B1F2.Y2019-20Format'!C39)</f>
        <v>340</v>
      </c>
      <c r="D39" s="22">
        <f>IF('[1]Higher of'!$C40="A",'[1]B1F2ADMY2018-19ACTFormat'!D39,'[1]PROJECTD.B1F2.Y2019-20Format'!D39)</f>
        <v>336</v>
      </c>
      <c r="E39" s="22">
        <f>IF('[1]Higher of'!$C40="A",'[1]B1F2ADMY2018-19ACTFormat'!E39,'[1]PROJECTD.B1F2.Y2019-20Format'!E39)</f>
        <v>306</v>
      </c>
      <c r="F39" s="22">
        <f>IF('[1]Higher of'!$C40="A",'[1]B1F2ADMY2018-19ACTFormat'!F39,'[1]PROJECTD.B1F2.Y2019-20Format'!F39)</f>
        <v>335</v>
      </c>
      <c r="G39" s="22">
        <f>IF('[1]Higher of'!$C40="A",'[1]B1F2ADMY2018-19ACTFormat'!G39,'[1]PROJECTD.B1F2.Y2019-20Format'!G39)</f>
        <v>320</v>
      </c>
      <c r="H39" s="22">
        <f>IF('[1]Higher of'!$C40="A",'[1]B1F2ADMY2018-19ACTFormat'!H39,'[1]PROJECTD.B1F2.Y2019-20Format'!H39)</f>
        <v>269</v>
      </c>
      <c r="I39" s="22">
        <f>IF('[1]Higher of'!$C40="A",'[1]B1F2ADMY2018-19ACTFormat'!I39,'[1]PROJECTD.B1F2.Y2019-20Format'!I39)</f>
        <v>311</v>
      </c>
      <c r="J39" s="22">
        <f>IF('[1]Higher of'!$C40="A",'[1]B1F2ADMY2018-19ACTFormat'!J39,'[1]PROJECTD.B1F2.Y2019-20Format'!J39)</f>
        <v>327</v>
      </c>
      <c r="K39" s="22">
        <f>IF('[1]Higher of'!$C40="A",'[1]B1F2ADMY2018-19ACTFormat'!K39,'[1]PROJECTD.B1F2.Y2019-20Format'!K39)</f>
        <v>309</v>
      </c>
      <c r="L39" s="22">
        <f>IF('[1]Higher of'!$C40="A",'[1]B1F2ADMY2018-19ACTFormat'!L39,'[1]PROJECTD.B1F2.Y2019-20Format'!L39)</f>
        <v>323</v>
      </c>
      <c r="M39" s="22">
        <f>IF('[1]Higher of'!$C40="A",'[1]B1F2ADMY2018-19ACTFormat'!M39,'[1]PROJECTD.B1F2.Y2019-20Format'!M39)</f>
        <v>330</v>
      </c>
      <c r="N39" s="22">
        <f>IF('[1]Higher of'!$C40="A",'[1]B1F2ADMY2018-19ACTFormat'!N39,'[1]PROJECTD.B1F2.Y2019-20Format'!N39)</f>
        <v>301</v>
      </c>
      <c r="O39" s="22">
        <f>IF('[1]Higher of'!$C40="A",'[1]B1F2ADMY2018-19ACTFormat'!O39,'[1]PROJECTD.B1F2.Y2019-20Format'!O39)</f>
        <v>327</v>
      </c>
      <c r="P39" s="297">
        <f t="shared" si="0"/>
        <v>4134</v>
      </c>
    </row>
    <row r="40" spans="1:16">
      <c r="A40" s="296" t="s">
        <v>111</v>
      </c>
      <c r="B40" s="296" t="s">
        <v>112</v>
      </c>
      <c r="C40" s="22">
        <f>IF('[1]Higher of'!$C41="A",'[1]B1F2ADMY2018-19ACTFormat'!C40,'[1]PROJECTD.B1F2.Y2019-20Format'!C40)</f>
        <v>345</v>
      </c>
      <c r="D40" s="22">
        <f>IF('[1]Higher of'!$C41="A",'[1]B1F2ADMY2018-19ACTFormat'!D40,'[1]PROJECTD.B1F2.Y2019-20Format'!D40)</f>
        <v>356</v>
      </c>
      <c r="E40" s="22">
        <f>IF('[1]Higher of'!$C41="A",'[1]B1F2ADMY2018-19ACTFormat'!E40,'[1]PROJECTD.B1F2.Y2019-20Format'!E40)</f>
        <v>407</v>
      </c>
      <c r="F40" s="22">
        <f>IF('[1]Higher of'!$C41="A",'[1]B1F2ADMY2018-19ACTFormat'!F40,'[1]PROJECTD.B1F2.Y2019-20Format'!F40)</f>
        <v>360</v>
      </c>
      <c r="G40" s="22">
        <f>IF('[1]Higher of'!$C41="A",'[1]B1F2ADMY2018-19ACTFormat'!G40,'[1]PROJECTD.B1F2.Y2019-20Format'!G40)</f>
        <v>399</v>
      </c>
      <c r="H40" s="22">
        <f>IF('[1]Higher of'!$C41="A",'[1]B1F2ADMY2018-19ACTFormat'!H40,'[1]PROJECTD.B1F2.Y2019-20Format'!H40)</f>
        <v>343</v>
      </c>
      <c r="I40" s="22">
        <f>IF('[1]Higher of'!$C41="A",'[1]B1F2ADMY2018-19ACTFormat'!I40,'[1]PROJECTD.B1F2.Y2019-20Format'!I40)</f>
        <v>437</v>
      </c>
      <c r="J40" s="22">
        <f>IF('[1]Higher of'!$C41="A",'[1]B1F2ADMY2018-19ACTFormat'!J40,'[1]PROJECTD.B1F2.Y2019-20Format'!J40)</f>
        <v>439</v>
      </c>
      <c r="K40" s="22">
        <f>IF('[1]Higher of'!$C41="A",'[1]B1F2ADMY2018-19ACTFormat'!K40,'[1]PROJECTD.B1F2.Y2019-20Format'!K40)</f>
        <v>429</v>
      </c>
      <c r="L40" s="22">
        <f>IF('[1]Higher of'!$C41="A",'[1]B1F2ADMY2018-19ACTFormat'!L40,'[1]PROJECTD.B1F2.Y2019-20Format'!L40)</f>
        <v>465</v>
      </c>
      <c r="M40" s="22">
        <f>IF('[1]Higher of'!$C41="A",'[1]B1F2ADMY2018-19ACTFormat'!M40,'[1]PROJECTD.B1F2.Y2019-20Format'!M40)</f>
        <v>424</v>
      </c>
      <c r="N40" s="22">
        <f>IF('[1]Higher of'!$C41="A",'[1]B1F2ADMY2018-19ACTFormat'!N40,'[1]PROJECTD.B1F2.Y2019-20Format'!N40)</f>
        <v>429</v>
      </c>
      <c r="O40" s="22">
        <f>IF('[1]Higher of'!$C41="A",'[1]B1F2ADMY2018-19ACTFormat'!O40,'[1]PROJECTD.B1F2.Y2019-20Format'!O40)</f>
        <v>339</v>
      </c>
      <c r="P40" s="297">
        <f t="shared" si="0"/>
        <v>5172</v>
      </c>
    </row>
    <row r="41" spans="1:16">
      <c r="A41" s="296" t="s">
        <v>113</v>
      </c>
      <c r="B41" s="296" t="s">
        <v>114</v>
      </c>
      <c r="C41" s="22">
        <f>IF('[1]Higher of'!$C42="A",'[1]B1F2ADMY2018-19ACTFormat'!C41,'[1]PROJECTD.B1F2.Y2019-20Format'!C41)</f>
        <v>1317</v>
      </c>
      <c r="D41" s="22">
        <f>IF('[1]Higher of'!$C42="A",'[1]B1F2ADMY2018-19ACTFormat'!D41,'[1]PROJECTD.B1F2.Y2019-20Format'!D41)</f>
        <v>1330</v>
      </c>
      <c r="E41" s="22">
        <f>IF('[1]Higher of'!$C42="A",'[1]B1F2ADMY2018-19ACTFormat'!E41,'[1]PROJECTD.B1F2.Y2019-20Format'!E41)</f>
        <v>1283</v>
      </c>
      <c r="F41" s="22">
        <f>IF('[1]Higher of'!$C42="A",'[1]B1F2ADMY2018-19ACTFormat'!F41,'[1]PROJECTD.B1F2.Y2019-20Format'!F41)</f>
        <v>1315</v>
      </c>
      <c r="G41" s="22">
        <f>IF('[1]Higher of'!$C42="A",'[1]B1F2ADMY2018-19ACTFormat'!G41,'[1]PROJECTD.B1F2.Y2019-20Format'!G41)</f>
        <v>1432</v>
      </c>
      <c r="H41" s="22">
        <f>IF('[1]Higher of'!$C42="A",'[1]B1F2ADMY2018-19ACTFormat'!H41,'[1]PROJECTD.B1F2.Y2019-20Format'!H41)</f>
        <v>1474</v>
      </c>
      <c r="I41" s="22">
        <f>IF('[1]Higher of'!$C42="A",'[1]B1F2ADMY2018-19ACTFormat'!I41,'[1]PROJECTD.B1F2.Y2019-20Format'!I41)</f>
        <v>1494</v>
      </c>
      <c r="J41" s="22">
        <f>IF('[1]Higher of'!$C42="A",'[1]B1F2ADMY2018-19ACTFormat'!J41,'[1]PROJECTD.B1F2.Y2019-20Format'!J41)</f>
        <v>1489</v>
      </c>
      <c r="K41" s="22">
        <f>IF('[1]Higher of'!$C42="A",'[1]B1F2ADMY2018-19ACTFormat'!K41,'[1]PROJECTD.B1F2.Y2019-20Format'!K41)</f>
        <v>1544</v>
      </c>
      <c r="L41" s="22">
        <f>IF('[1]Higher of'!$C42="A",'[1]B1F2ADMY2018-19ACTFormat'!L41,'[1]PROJECTD.B1F2.Y2019-20Format'!L41)</f>
        <v>1637</v>
      </c>
      <c r="M41" s="22">
        <f>IF('[1]Higher of'!$C42="A",'[1]B1F2ADMY2018-19ACTFormat'!M41,'[1]PROJECTD.B1F2.Y2019-20Format'!M41)</f>
        <v>1575</v>
      </c>
      <c r="N41" s="22">
        <f>IF('[1]Higher of'!$C42="A",'[1]B1F2ADMY2018-19ACTFormat'!N41,'[1]PROJECTD.B1F2.Y2019-20Format'!N41)</f>
        <v>1521</v>
      </c>
      <c r="O41" s="22">
        <f>IF('[1]Higher of'!$C42="A",'[1]B1F2ADMY2018-19ACTFormat'!O41,'[1]PROJECTD.B1F2.Y2019-20Format'!O41)</f>
        <v>1426</v>
      </c>
      <c r="P41" s="297">
        <f t="shared" si="0"/>
        <v>18837</v>
      </c>
    </row>
    <row r="42" spans="1:16">
      <c r="A42" s="296" t="s">
        <v>115</v>
      </c>
      <c r="B42" s="296" t="s">
        <v>116</v>
      </c>
      <c r="C42" s="22">
        <f>IF('[1]Higher of'!$C43="A",'[1]B1F2ADMY2018-19ACTFormat'!C42,'[1]PROJECTD.B1F2.Y2019-20Format'!C42)</f>
        <v>256</v>
      </c>
      <c r="D42" s="22">
        <f>IF('[1]Higher of'!$C43="A",'[1]B1F2ADMY2018-19ACTFormat'!D42,'[1]PROJECTD.B1F2.Y2019-20Format'!D42)</f>
        <v>212</v>
      </c>
      <c r="E42" s="22">
        <f>IF('[1]Higher of'!$C43="A",'[1]B1F2ADMY2018-19ACTFormat'!E42,'[1]PROJECTD.B1F2.Y2019-20Format'!E42)</f>
        <v>201</v>
      </c>
      <c r="F42" s="22">
        <f>IF('[1]Higher of'!$C43="A",'[1]B1F2ADMY2018-19ACTFormat'!F42,'[1]PROJECTD.B1F2.Y2019-20Format'!F42)</f>
        <v>240</v>
      </c>
      <c r="G42" s="22">
        <f>IF('[1]Higher of'!$C43="A",'[1]B1F2ADMY2018-19ACTFormat'!G42,'[1]PROJECTD.B1F2.Y2019-20Format'!G42)</f>
        <v>226</v>
      </c>
      <c r="H42" s="22">
        <f>IF('[1]Higher of'!$C43="A",'[1]B1F2ADMY2018-19ACTFormat'!H42,'[1]PROJECTD.B1F2.Y2019-20Format'!H42)</f>
        <v>260</v>
      </c>
      <c r="I42" s="22">
        <f>IF('[1]Higher of'!$C43="A",'[1]B1F2ADMY2018-19ACTFormat'!I42,'[1]PROJECTD.B1F2.Y2019-20Format'!I42)</f>
        <v>284</v>
      </c>
      <c r="J42" s="22">
        <f>IF('[1]Higher of'!$C43="A",'[1]B1F2ADMY2018-19ACTFormat'!J42,'[1]PROJECTD.B1F2.Y2019-20Format'!J42)</f>
        <v>257</v>
      </c>
      <c r="K42" s="22">
        <f>IF('[1]Higher of'!$C43="A",'[1]B1F2ADMY2018-19ACTFormat'!K42,'[1]PROJECTD.B1F2.Y2019-20Format'!K42)</f>
        <v>254</v>
      </c>
      <c r="L42" s="22">
        <f>IF('[1]Higher of'!$C43="A",'[1]B1F2ADMY2018-19ACTFormat'!L42,'[1]PROJECTD.B1F2.Y2019-20Format'!L42)</f>
        <v>270</v>
      </c>
      <c r="M42" s="22">
        <f>IF('[1]Higher of'!$C43="A",'[1]B1F2ADMY2018-19ACTFormat'!M42,'[1]PROJECTD.B1F2.Y2019-20Format'!M42)</f>
        <v>195</v>
      </c>
      <c r="N42" s="22">
        <f>IF('[1]Higher of'!$C43="A",'[1]B1F2ADMY2018-19ACTFormat'!N42,'[1]PROJECTD.B1F2.Y2019-20Format'!N42)</f>
        <v>219</v>
      </c>
      <c r="O42" s="22">
        <f>IF('[1]Higher of'!$C43="A",'[1]B1F2ADMY2018-19ACTFormat'!O42,'[1]PROJECTD.B1F2.Y2019-20Format'!O42)</f>
        <v>157</v>
      </c>
      <c r="P42" s="297">
        <f t="shared" si="0"/>
        <v>3031</v>
      </c>
    </row>
    <row r="43" spans="1:16">
      <c r="A43" s="296" t="s">
        <v>117</v>
      </c>
      <c r="B43" s="296" t="s">
        <v>118</v>
      </c>
      <c r="C43" s="22">
        <f>IF('[1]Higher of'!$C44="A",'[1]B1F2ADMY2018-19ACTFormat'!C43,'[1]PROJECTD.B1F2.Y2019-20Format'!C43)</f>
        <v>200</v>
      </c>
      <c r="D43" s="22">
        <f>IF('[1]Higher of'!$C44="A",'[1]B1F2ADMY2018-19ACTFormat'!D43,'[1]PROJECTD.B1F2.Y2019-20Format'!D43)</f>
        <v>198</v>
      </c>
      <c r="E43" s="22">
        <f>IF('[1]Higher of'!$C44="A",'[1]B1F2ADMY2018-19ACTFormat'!E43,'[1]PROJECTD.B1F2.Y2019-20Format'!E43)</f>
        <v>171</v>
      </c>
      <c r="F43" s="22">
        <f>IF('[1]Higher of'!$C44="A",'[1]B1F2ADMY2018-19ACTFormat'!F43,'[1]PROJECTD.B1F2.Y2019-20Format'!F43)</f>
        <v>166</v>
      </c>
      <c r="G43" s="22">
        <f>IF('[1]Higher of'!$C44="A",'[1]B1F2ADMY2018-19ACTFormat'!G43,'[1]PROJECTD.B1F2.Y2019-20Format'!G43)</f>
        <v>197</v>
      </c>
      <c r="H43" s="22">
        <f>IF('[1]Higher of'!$C44="A",'[1]B1F2ADMY2018-19ACTFormat'!H43,'[1]PROJECTD.B1F2.Y2019-20Format'!H43)</f>
        <v>181</v>
      </c>
      <c r="I43" s="22">
        <f>IF('[1]Higher of'!$C44="A",'[1]B1F2ADMY2018-19ACTFormat'!I43,'[1]PROJECTD.B1F2.Y2019-20Format'!I43)</f>
        <v>194</v>
      </c>
      <c r="J43" s="22">
        <f>IF('[1]Higher of'!$C44="A",'[1]B1F2ADMY2018-19ACTFormat'!J43,'[1]PROJECTD.B1F2.Y2019-20Format'!J43)</f>
        <v>168</v>
      </c>
      <c r="K43" s="22">
        <f>IF('[1]Higher of'!$C44="A",'[1]B1F2ADMY2018-19ACTFormat'!K43,'[1]PROJECTD.B1F2.Y2019-20Format'!K43)</f>
        <v>148</v>
      </c>
      <c r="L43" s="22">
        <f>IF('[1]Higher of'!$C44="A",'[1]B1F2ADMY2018-19ACTFormat'!L43,'[1]PROJECTD.B1F2.Y2019-20Format'!L43)</f>
        <v>167</v>
      </c>
      <c r="M43" s="22">
        <f>IF('[1]Higher of'!$C44="A",'[1]B1F2ADMY2018-19ACTFormat'!M43,'[1]PROJECTD.B1F2.Y2019-20Format'!M43)</f>
        <v>177</v>
      </c>
      <c r="N43" s="22">
        <f>IF('[1]Higher of'!$C44="A",'[1]B1F2ADMY2018-19ACTFormat'!N43,'[1]PROJECTD.B1F2.Y2019-20Format'!N43)</f>
        <v>163</v>
      </c>
      <c r="O43" s="22">
        <f>IF('[1]Higher of'!$C44="A",'[1]B1F2ADMY2018-19ACTFormat'!O43,'[1]PROJECTD.B1F2.Y2019-20Format'!O43)</f>
        <v>154</v>
      </c>
      <c r="P43" s="297">
        <f t="shared" si="0"/>
        <v>2284</v>
      </c>
    </row>
    <row r="44" spans="1:16">
      <c r="A44" s="296" t="s">
        <v>119</v>
      </c>
      <c r="B44" s="296" t="s">
        <v>120</v>
      </c>
      <c r="C44" s="22">
        <f>IF('[1]Higher of'!$C45="A",'[1]B1F2ADMY2018-19ACTFormat'!C44,'[1]PROJECTD.B1F2.Y2019-20Format'!C44)</f>
        <v>452</v>
      </c>
      <c r="D44" s="22">
        <f>IF('[1]Higher of'!$C45="A",'[1]B1F2ADMY2018-19ACTFormat'!D44,'[1]PROJECTD.B1F2.Y2019-20Format'!D44)</f>
        <v>431</v>
      </c>
      <c r="E44" s="22">
        <f>IF('[1]Higher of'!$C45="A",'[1]B1F2ADMY2018-19ACTFormat'!E44,'[1]PROJECTD.B1F2.Y2019-20Format'!E44)</f>
        <v>435</v>
      </c>
      <c r="F44" s="22">
        <f>IF('[1]Higher of'!$C45="A",'[1]B1F2ADMY2018-19ACTFormat'!F44,'[1]PROJECTD.B1F2.Y2019-20Format'!F44)</f>
        <v>460</v>
      </c>
      <c r="G44" s="22">
        <f>IF('[1]Higher of'!$C45="A",'[1]B1F2ADMY2018-19ACTFormat'!G44,'[1]PROJECTD.B1F2.Y2019-20Format'!G44)</f>
        <v>486</v>
      </c>
      <c r="H44" s="22">
        <f>IF('[1]Higher of'!$C45="A",'[1]B1F2ADMY2018-19ACTFormat'!H44,'[1]PROJECTD.B1F2.Y2019-20Format'!H44)</f>
        <v>455</v>
      </c>
      <c r="I44" s="22">
        <f>IF('[1]Higher of'!$C45="A",'[1]B1F2ADMY2018-19ACTFormat'!I44,'[1]PROJECTD.B1F2.Y2019-20Format'!I44)</f>
        <v>487</v>
      </c>
      <c r="J44" s="22">
        <f>IF('[1]Higher of'!$C45="A",'[1]B1F2ADMY2018-19ACTFormat'!J44,'[1]PROJECTD.B1F2.Y2019-20Format'!J44)</f>
        <v>509</v>
      </c>
      <c r="K44" s="22">
        <f>IF('[1]Higher of'!$C45="A",'[1]B1F2ADMY2018-19ACTFormat'!K44,'[1]PROJECTD.B1F2.Y2019-20Format'!K44)</f>
        <v>473</v>
      </c>
      <c r="L44" s="22">
        <f>IF('[1]Higher of'!$C45="A",'[1]B1F2ADMY2018-19ACTFormat'!L44,'[1]PROJECTD.B1F2.Y2019-20Format'!L44)</f>
        <v>548</v>
      </c>
      <c r="M44" s="22">
        <f>IF('[1]Higher of'!$C45="A",'[1]B1F2ADMY2018-19ACTFormat'!M44,'[1]PROJECTD.B1F2.Y2019-20Format'!M44)</f>
        <v>470</v>
      </c>
      <c r="N44" s="22">
        <f>IF('[1]Higher of'!$C45="A",'[1]B1F2ADMY2018-19ACTFormat'!N44,'[1]PROJECTD.B1F2.Y2019-20Format'!N44)</f>
        <v>502</v>
      </c>
      <c r="O44" s="22">
        <f>IF('[1]Higher of'!$C45="A",'[1]B1F2ADMY2018-19ACTFormat'!O44,'[1]PROJECTD.B1F2.Y2019-20Format'!O44)</f>
        <v>425</v>
      </c>
      <c r="P44" s="297">
        <f t="shared" si="0"/>
        <v>6133</v>
      </c>
    </row>
    <row r="45" spans="1:16">
      <c r="A45" s="296" t="s">
        <v>121</v>
      </c>
      <c r="B45" s="296" t="s">
        <v>122</v>
      </c>
      <c r="C45" s="22">
        <f>IF('[1]Higher of'!$C46="A",'[1]B1F2ADMY2018-19ACTFormat'!C45,'[1]PROJECTD.B1F2.Y2019-20Format'!C45)</f>
        <v>753</v>
      </c>
      <c r="D45" s="22">
        <f>IF('[1]Higher of'!$C46="A",'[1]B1F2ADMY2018-19ACTFormat'!D45,'[1]PROJECTD.B1F2.Y2019-20Format'!D45)</f>
        <v>736</v>
      </c>
      <c r="E45" s="22">
        <f>IF('[1]Higher of'!$C46="A",'[1]B1F2ADMY2018-19ACTFormat'!E45,'[1]PROJECTD.B1F2.Y2019-20Format'!E45)</f>
        <v>712</v>
      </c>
      <c r="F45" s="22">
        <f>IF('[1]Higher of'!$C46="A",'[1]B1F2ADMY2018-19ACTFormat'!F45,'[1]PROJECTD.B1F2.Y2019-20Format'!F45)</f>
        <v>741</v>
      </c>
      <c r="G45" s="22">
        <f>IF('[1]Higher of'!$C46="A",'[1]B1F2ADMY2018-19ACTFormat'!G45,'[1]PROJECTD.B1F2.Y2019-20Format'!G45)</f>
        <v>717</v>
      </c>
      <c r="H45" s="22">
        <f>IF('[1]Higher of'!$C46="A",'[1]B1F2ADMY2018-19ACTFormat'!H45,'[1]PROJECTD.B1F2.Y2019-20Format'!H45)</f>
        <v>763</v>
      </c>
      <c r="I45" s="22">
        <f>IF('[1]Higher of'!$C46="A",'[1]B1F2ADMY2018-19ACTFormat'!I45,'[1]PROJECTD.B1F2.Y2019-20Format'!I45)</f>
        <v>784</v>
      </c>
      <c r="J45" s="22">
        <f>IF('[1]Higher of'!$C46="A",'[1]B1F2ADMY2018-19ACTFormat'!J45,'[1]PROJECTD.B1F2.Y2019-20Format'!J45)</f>
        <v>802</v>
      </c>
      <c r="K45" s="22">
        <f>IF('[1]Higher of'!$C46="A",'[1]B1F2ADMY2018-19ACTFormat'!K45,'[1]PROJECTD.B1F2.Y2019-20Format'!K45)</f>
        <v>761</v>
      </c>
      <c r="L45" s="22">
        <f>IF('[1]Higher of'!$C46="A",'[1]B1F2ADMY2018-19ACTFormat'!L45,'[1]PROJECTD.B1F2.Y2019-20Format'!L45)</f>
        <v>884</v>
      </c>
      <c r="M45" s="22">
        <f>IF('[1]Higher of'!$C46="A",'[1]B1F2ADMY2018-19ACTFormat'!M45,'[1]PROJECTD.B1F2.Y2019-20Format'!M45)</f>
        <v>628</v>
      </c>
      <c r="N45" s="22">
        <f>IF('[1]Higher of'!$C46="A",'[1]B1F2ADMY2018-19ACTFormat'!N45,'[1]PROJECTD.B1F2.Y2019-20Format'!N45)</f>
        <v>656</v>
      </c>
      <c r="O45" s="22">
        <f>IF('[1]Higher of'!$C46="A",'[1]B1F2ADMY2018-19ACTFormat'!O45,'[1]PROJECTD.B1F2.Y2019-20Format'!O45)</f>
        <v>602</v>
      </c>
      <c r="P45" s="297">
        <f t="shared" si="0"/>
        <v>9539</v>
      </c>
    </row>
    <row r="46" spans="1:16">
      <c r="A46" s="296" t="s">
        <v>123</v>
      </c>
      <c r="B46" s="296" t="s">
        <v>124</v>
      </c>
      <c r="C46" s="22">
        <f>IF('[1]Higher of'!$C47="A",'[1]B1F2ADMY2018-19ACTFormat'!C46,'[1]PROJECTD.B1F2.Y2019-20Format'!C46)</f>
        <v>2682</v>
      </c>
      <c r="D46" s="22">
        <f>IF('[1]Higher of'!$C47="A",'[1]B1F2ADMY2018-19ACTFormat'!D46,'[1]PROJECTD.B1F2.Y2019-20Format'!D46)</f>
        <v>2458</v>
      </c>
      <c r="E46" s="22">
        <f>IF('[1]Higher of'!$C47="A",'[1]B1F2ADMY2018-19ACTFormat'!E46,'[1]PROJECTD.B1F2.Y2019-20Format'!E46)</f>
        <v>2457</v>
      </c>
      <c r="F46" s="22">
        <f>IF('[1]Higher of'!$C47="A",'[1]B1F2ADMY2018-19ACTFormat'!F46,'[1]PROJECTD.B1F2.Y2019-20Format'!F46)</f>
        <v>2401</v>
      </c>
      <c r="G46" s="22">
        <f>IF('[1]Higher of'!$C47="A",'[1]B1F2ADMY2018-19ACTFormat'!G46,'[1]PROJECTD.B1F2.Y2019-20Format'!G46)</f>
        <v>2520</v>
      </c>
      <c r="H46" s="22">
        <f>IF('[1]Higher of'!$C47="A",'[1]B1F2ADMY2018-19ACTFormat'!H46,'[1]PROJECTD.B1F2.Y2019-20Format'!H46)</f>
        <v>2410</v>
      </c>
      <c r="I46" s="22">
        <f>IF('[1]Higher of'!$C47="A",'[1]B1F2ADMY2018-19ACTFormat'!I46,'[1]PROJECTD.B1F2.Y2019-20Format'!I46)</f>
        <v>2457</v>
      </c>
      <c r="J46" s="22">
        <f>IF('[1]Higher of'!$C47="A",'[1]B1F2ADMY2018-19ACTFormat'!J46,'[1]PROJECTD.B1F2.Y2019-20Format'!J46)</f>
        <v>2382</v>
      </c>
      <c r="K46" s="22">
        <f>IF('[1]Higher of'!$C47="A",'[1]B1F2ADMY2018-19ACTFormat'!K46,'[1]PROJECTD.B1F2.Y2019-20Format'!K46)</f>
        <v>2298</v>
      </c>
      <c r="L46" s="22">
        <f>IF('[1]Higher of'!$C47="A",'[1]B1F2ADMY2018-19ACTFormat'!L46,'[1]PROJECTD.B1F2.Y2019-20Format'!L46)</f>
        <v>2884</v>
      </c>
      <c r="M46" s="22">
        <f>IF('[1]Higher of'!$C47="A",'[1]B1F2ADMY2018-19ACTFormat'!M46,'[1]PROJECTD.B1F2.Y2019-20Format'!M46)</f>
        <v>2498</v>
      </c>
      <c r="N46" s="22">
        <f>IF('[1]Higher of'!$C47="A",'[1]B1F2ADMY2018-19ACTFormat'!N46,'[1]PROJECTD.B1F2.Y2019-20Format'!N46)</f>
        <v>2671</v>
      </c>
      <c r="O46" s="22">
        <f>IF('[1]Higher of'!$C47="A",'[1]B1F2ADMY2018-19ACTFormat'!O46,'[1]PROJECTD.B1F2.Y2019-20Format'!O46)</f>
        <v>2373</v>
      </c>
      <c r="P46" s="297">
        <f t="shared" si="0"/>
        <v>32491</v>
      </c>
    </row>
    <row r="47" spans="1:16">
      <c r="A47" s="296" t="s">
        <v>125</v>
      </c>
      <c r="B47" s="296" t="s">
        <v>126</v>
      </c>
      <c r="C47" s="22">
        <f>IF('[1]Higher of'!$C48="A",'[1]B1F2ADMY2018-19ACTFormat'!C47,'[1]PROJECTD.B1F2.Y2019-20Format'!C47)</f>
        <v>439</v>
      </c>
      <c r="D47" s="22">
        <f>IF('[1]Higher of'!$C48="A",'[1]B1F2ADMY2018-19ACTFormat'!D47,'[1]PROJECTD.B1F2.Y2019-20Format'!D47)</f>
        <v>456</v>
      </c>
      <c r="E47" s="22">
        <f>IF('[1]Higher of'!$C48="A",'[1]B1F2ADMY2018-19ACTFormat'!E47,'[1]PROJECTD.B1F2.Y2019-20Format'!E47)</f>
        <v>442</v>
      </c>
      <c r="F47" s="22">
        <f>IF('[1]Higher of'!$C48="A",'[1]B1F2ADMY2018-19ACTFormat'!F47,'[1]PROJECTD.B1F2.Y2019-20Format'!F47)</f>
        <v>445</v>
      </c>
      <c r="G47" s="22">
        <f>IF('[1]Higher of'!$C48="A",'[1]B1F2ADMY2018-19ACTFormat'!G47,'[1]PROJECTD.B1F2.Y2019-20Format'!G47)</f>
        <v>483</v>
      </c>
      <c r="H47" s="22">
        <f>IF('[1]Higher of'!$C48="A",'[1]B1F2ADMY2018-19ACTFormat'!H47,'[1]PROJECTD.B1F2.Y2019-20Format'!H47)</f>
        <v>461</v>
      </c>
      <c r="I47" s="22">
        <f>IF('[1]Higher of'!$C48="A",'[1]B1F2ADMY2018-19ACTFormat'!I47,'[1]PROJECTD.B1F2.Y2019-20Format'!I47)</f>
        <v>458</v>
      </c>
      <c r="J47" s="22">
        <f>IF('[1]Higher of'!$C48="A",'[1]B1F2ADMY2018-19ACTFormat'!J47,'[1]PROJECTD.B1F2.Y2019-20Format'!J47)</f>
        <v>426</v>
      </c>
      <c r="K47" s="22">
        <f>IF('[1]Higher of'!$C48="A",'[1]B1F2ADMY2018-19ACTFormat'!K47,'[1]PROJECTD.B1F2.Y2019-20Format'!K47)</f>
        <v>417</v>
      </c>
      <c r="L47" s="22">
        <f>IF('[1]Higher of'!$C48="A",'[1]B1F2ADMY2018-19ACTFormat'!L47,'[1]PROJECTD.B1F2.Y2019-20Format'!L47)</f>
        <v>473</v>
      </c>
      <c r="M47" s="22">
        <f>IF('[1]Higher of'!$C48="A",'[1]B1F2ADMY2018-19ACTFormat'!M47,'[1]PROJECTD.B1F2.Y2019-20Format'!M47)</f>
        <v>466</v>
      </c>
      <c r="N47" s="22">
        <f>IF('[1]Higher of'!$C48="A",'[1]B1F2ADMY2018-19ACTFormat'!N47,'[1]PROJECTD.B1F2.Y2019-20Format'!N47)</f>
        <v>449</v>
      </c>
      <c r="O47" s="22">
        <f>IF('[1]Higher of'!$C48="A",'[1]B1F2ADMY2018-19ACTFormat'!O47,'[1]PROJECTD.B1F2.Y2019-20Format'!O47)</f>
        <v>421</v>
      </c>
      <c r="P47" s="297">
        <f t="shared" si="0"/>
        <v>5836</v>
      </c>
    </row>
    <row r="48" spans="1:16">
      <c r="A48" s="296" t="s">
        <v>127</v>
      </c>
      <c r="B48" s="296" t="s">
        <v>128</v>
      </c>
      <c r="C48" s="22">
        <f>IF('[1]Higher of'!$C49="A",'[1]B1F2ADMY2018-19ACTFormat'!C48,'[1]PROJECTD.B1F2.Y2019-20Format'!C48)</f>
        <v>4117</v>
      </c>
      <c r="D48" s="22">
        <f>IF('[1]Higher of'!$C49="A",'[1]B1F2ADMY2018-19ACTFormat'!D48,'[1]PROJECTD.B1F2.Y2019-20Format'!D48)</f>
        <v>4035</v>
      </c>
      <c r="E48" s="22">
        <f>IF('[1]Higher of'!$C49="A",'[1]B1F2ADMY2018-19ACTFormat'!E48,'[1]PROJECTD.B1F2.Y2019-20Format'!E48)</f>
        <v>4019</v>
      </c>
      <c r="F48" s="22">
        <f>IF('[1]Higher of'!$C49="A",'[1]B1F2ADMY2018-19ACTFormat'!F48,'[1]PROJECTD.B1F2.Y2019-20Format'!F48)</f>
        <v>4104</v>
      </c>
      <c r="G48" s="22">
        <f>IF('[1]Higher of'!$C49="A",'[1]B1F2ADMY2018-19ACTFormat'!G48,'[1]PROJECTD.B1F2.Y2019-20Format'!G48)</f>
        <v>4077</v>
      </c>
      <c r="H48" s="22">
        <f>IF('[1]Higher of'!$C49="A",'[1]B1F2ADMY2018-19ACTFormat'!H48,'[1]PROJECTD.B1F2.Y2019-20Format'!H48)</f>
        <v>4325</v>
      </c>
      <c r="I48" s="22">
        <f>IF('[1]Higher of'!$C49="A",'[1]B1F2ADMY2018-19ACTFormat'!I48,'[1]PROJECTD.B1F2.Y2019-20Format'!I48)</f>
        <v>4402</v>
      </c>
      <c r="J48" s="22">
        <f>IF('[1]Higher of'!$C49="A",'[1]B1F2ADMY2018-19ACTFormat'!J48,'[1]PROJECTD.B1F2.Y2019-20Format'!J48)</f>
        <v>4269</v>
      </c>
      <c r="K48" s="22">
        <f>IF('[1]Higher of'!$C49="A",'[1]B1F2ADMY2018-19ACTFormat'!K48,'[1]PROJECTD.B1F2.Y2019-20Format'!K48)</f>
        <v>4199</v>
      </c>
      <c r="L48" s="22">
        <f>IF('[1]Higher of'!$C49="A",'[1]B1F2ADMY2018-19ACTFormat'!L48,'[1]PROJECTD.B1F2.Y2019-20Format'!L48)</f>
        <v>4522</v>
      </c>
      <c r="M48" s="22">
        <f>IF('[1]Higher of'!$C49="A",'[1]B1F2ADMY2018-19ACTFormat'!M48,'[1]PROJECTD.B1F2.Y2019-20Format'!M48)</f>
        <v>3962</v>
      </c>
      <c r="N48" s="22">
        <f>IF('[1]Higher of'!$C49="A",'[1]B1F2ADMY2018-19ACTFormat'!N48,'[1]PROJECTD.B1F2.Y2019-20Format'!N48)</f>
        <v>4256</v>
      </c>
      <c r="O48" s="22">
        <f>IF('[1]Higher of'!$C49="A",'[1]B1F2ADMY2018-19ACTFormat'!O48,'[1]PROJECTD.B1F2.Y2019-20Format'!O48)</f>
        <v>3887</v>
      </c>
      <c r="P48" s="297">
        <f t="shared" si="0"/>
        <v>54174</v>
      </c>
    </row>
    <row r="49" spans="1:16">
      <c r="A49" s="296" t="s">
        <v>129</v>
      </c>
      <c r="B49" s="296" t="s">
        <v>130</v>
      </c>
      <c r="C49" s="22">
        <f>IF('[1]Higher of'!$C50="A",'[1]B1F2ADMY2018-19ACTFormat'!C49,'[1]PROJECTD.B1F2.Y2019-20Format'!C49)</f>
        <v>552</v>
      </c>
      <c r="D49" s="22">
        <f>IF('[1]Higher of'!$C50="A",'[1]B1F2ADMY2018-19ACTFormat'!D49,'[1]PROJECTD.B1F2.Y2019-20Format'!D49)</f>
        <v>566</v>
      </c>
      <c r="E49" s="22">
        <f>IF('[1]Higher of'!$C50="A",'[1]B1F2ADMY2018-19ACTFormat'!E49,'[1]PROJECTD.B1F2.Y2019-20Format'!E49)</f>
        <v>575</v>
      </c>
      <c r="F49" s="22">
        <f>IF('[1]Higher of'!$C50="A",'[1]B1F2ADMY2018-19ACTFormat'!F49,'[1]PROJECTD.B1F2.Y2019-20Format'!F49)</f>
        <v>529</v>
      </c>
      <c r="G49" s="22">
        <f>IF('[1]Higher of'!$C50="A",'[1]B1F2ADMY2018-19ACTFormat'!G49,'[1]PROJECTD.B1F2.Y2019-20Format'!G49)</f>
        <v>646</v>
      </c>
      <c r="H49" s="22">
        <f>IF('[1]Higher of'!$C50="A",'[1]B1F2ADMY2018-19ACTFormat'!H49,'[1]PROJECTD.B1F2.Y2019-20Format'!H49)</f>
        <v>642</v>
      </c>
      <c r="I49" s="22">
        <f>IF('[1]Higher of'!$C50="A",'[1]B1F2ADMY2018-19ACTFormat'!I49,'[1]PROJECTD.B1F2.Y2019-20Format'!I49)</f>
        <v>652</v>
      </c>
      <c r="J49" s="22">
        <f>IF('[1]Higher of'!$C50="A",'[1]B1F2ADMY2018-19ACTFormat'!J49,'[1]PROJECTD.B1F2.Y2019-20Format'!J49)</f>
        <v>670</v>
      </c>
      <c r="K49" s="22">
        <f>IF('[1]Higher of'!$C50="A",'[1]B1F2ADMY2018-19ACTFormat'!K49,'[1]PROJECTD.B1F2.Y2019-20Format'!K49)</f>
        <v>634</v>
      </c>
      <c r="L49" s="22">
        <f>IF('[1]Higher of'!$C50="A",'[1]B1F2ADMY2018-19ACTFormat'!L49,'[1]PROJECTD.B1F2.Y2019-20Format'!L49)</f>
        <v>710</v>
      </c>
      <c r="M49" s="22">
        <f>IF('[1]Higher of'!$C50="A",'[1]B1F2ADMY2018-19ACTFormat'!M49,'[1]PROJECTD.B1F2.Y2019-20Format'!M49)</f>
        <v>677</v>
      </c>
      <c r="N49" s="22">
        <f>IF('[1]Higher of'!$C50="A",'[1]B1F2ADMY2018-19ACTFormat'!N49,'[1]PROJECTD.B1F2.Y2019-20Format'!N49)</f>
        <v>680</v>
      </c>
      <c r="O49" s="22">
        <f>IF('[1]Higher of'!$C50="A",'[1]B1F2ADMY2018-19ACTFormat'!O49,'[1]PROJECTD.B1F2.Y2019-20Format'!O49)</f>
        <v>645</v>
      </c>
      <c r="P49" s="297">
        <f t="shared" si="0"/>
        <v>8178</v>
      </c>
    </row>
    <row r="50" spans="1:16">
      <c r="A50" s="296" t="s">
        <v>131</v>
      </c>
      <c r="B50" s="296" t="s">
        <v>132</v>
      </c>
      <c r="C50" s="22">
        <f>IF('[1]Higher of'!$C51="A",'[1]B1F2ADMY2018-19ACTFormat'!C50,'[1]PROJECTD.B1F2.Y2019-20Format'!C50)</f>
        <v>2230</v>
      </c>
      <c r="D50" s="22">
        <f>IF('[1]Higher of'!$C51="A",'[1]B1F2ADMY2018-19ACTFormat'!D50,'[1]PROJECTD.B1F2.Y2019-20Format'!D50)</f>
        <v>2364</v>
      </c>
      <c r="E50" s="22">
        <f>IF('[1]Higher of'!$C51="A",'[1]B1F2ADMY2018-19ACTFormat'!E50,'[1]PROJECTD.B1F2.Y2019-20Format'!E50)</f>
        <v>2356</v>
      </c>
      <c r="F50" s="22">
        <f>IF('[1]Higher of'!$C51="A",'[1]B1F2ADMY2018-19ACTFormat'!F50,'[1]PROJECTD.B1F2.Y2019-20Format'!F50)</f>
        <v>2394</v>
      </c>
      <c r="G50" s="22">
        <f>IF('[1]Higher of'!$C51="A",'[1]B1F2ADMY2018-19ACTFormat'!G50,'[1]PROJECTD.B1F2.Y2019-20Format'!G50)</f>
        <v>2478</v>
      </c>
      <c r="H50" s="22">
        <f>IF('[1]Higher of'!$C51="A",'[1]B1F2ADMY2018-19ACTFormat'!H50,'[1]PROJECTD.B1F2.Y2019-20Format'!H50)</f>
        <v>2412</v>
      </c>
      <c r="I50" s="22">
        <f>IF('[1]Higher of'!$C51="A",'[1]B1F2ADMY2018-19ACTFormat'!I50,'[1]PROJECTD.B1F2.Y2019-20Format'!I50)</f>
        <v>2473</v>
      </c>
      <c r="J50" s="22">
        <f>IF('[1]Higher of'!$C51="A",'[1]B1F2ADMY2018-19ACTFormat'!J50,'[1]PROJECTD.B1F2.Y2019-20Format'!J50)</f>
        <v>2479</v>
      </c>
      <c r="K50" s="22">
        <f>IF('[1]Higher of'!$C51="A",'[1]B1F2ADMY2018-19ACTFormat'!K50,'[1]PROJECTD.B1F2.Y2019-20Format'!K50)</f>
        <v>2373</v>
      </c>
      <c r="L50" s="22">
        <f>IF('[1]Higher of'!$C51="A",'[1]B1F2ADMY2018-19ACTFormat'!L50,'[1]PROJECTD.B1F2.Y2019-20Format'!L50)</f>
        <v>2563</v>
      </c>
      <c r="M50" s="22">
        <f>IF('[1]Higher of'!$C51="A",'[1]B1F2ADMY2018-19ACTFormat'!M50,'[1]PROJECTD.B1F2.Y2019-20Format'!M50)</f>
        <v>2461</v>
      </c>
      <c r="N50" s="22">
        <f>IF('[1]Higher of'!$C51="A",'[1]B1F2ADMY2018-19ACTFormat'!N50,'[1]PROJECTD.B1F2.Y2019-20Format'!N50)</f>
        <v>2314</v>
      </c>
      <c r="O50" s="22">
        <f>IF('[1]Higher of'!$C51="A",'[1]B1F2ADMY2018-19ACTFormat'!O50,'[1]PROJECTD.B1F2.Y2019-20Format'!O50)</f>
        <v>2256</v>
      </c>
      <c r="P50" s="297">
        <f t="shared" si="0"/>
        <v>31153</v>
      </c>
    </row>
    <row r="51" spans="1:16">
      <c r="A51" s="296" t="s">
        <v>133</v>
      </c>
      <c r="B51" s="296" t="s">
        <v>134</v>
      </c>
      <c r="C51" s="22">
        <f>IF('[1]Higher of'!$C52="A",'[1]B1F2ADMY2018-19ACTFormat'!C51,'[1]PROJECTD.B1F2.Y2019-20Format'!C51)</f>
        <v>139</v>
      </c>
      <c r="D51" s="22">
        <f>IF('[1]Higher of'!$C52="A",'[1]B1F2ADMY2018-19ACTFormat'!D51,'[1]PROJECTD.B1F2.Y2019-20Format'!D51)</f>
        <v>135</v>
      </c>
      <c r="E51" s="22">
        <f>IF('[1]Higher of'!$C52="A",'[1]B1F2ADMY2018-19ACTFormat'!E51,'[1]PROJECTD.B1F2.Y2019-20Format'!E51)</f>
        <v>147</v>
      </c>
      <c r="F51" s="22">
        <f>IF('[1]Higher of'!$C52="A",'[1]B1F2ADMY2018-19ACTFormat'!F51,'[1]PROJECTD.B1F2.Y2019-20Format'!F51)</f>
        <v>121</v>
      </c>
      <c r="G51" s="22">
        <f>IF('[1]Higher of'!$C52="A",'[1]B1F2ADMY2018-19ACTFormat'!G51,'[1]PROJECTD.B1F2.Y2019-20Format'!G51)</f>
        <v>126</v>
      </c>
      <c r="H51" s="22">
        <f>IF('[1]Higher of'!$C52="A",'[1]B1F2ADMY2018-19ACTFormat'!H51,'[1]PROJECTD.B1F2.Y2019-20Format'!H51)</f>
        <v>127</v>
      </c>
      <c r="I51" s="22">
        <f>IF('[1]Higher of'!$C52="A",'[1]B1F2ADMY2018-19ACTFormat'!I51,'[1]PROJECTD.B1F2.Y2019-20Format'!I51)</f>
        <v>130</v>
      </c>
      <c r="J51" s="22">
        <f>IF('[1]Higher of'!$C52="A",'[1]B1F2ADMY2018-19ACTFormat'!J51,'[1]PROJECTD.B1F2.Y2019-20Format'!J51)</f>
        <v>137</v>
      </c>
      <c r="K51" s="22">
        <f>IF('[1]Higher of'!$C52="A",'[1]B1F2ADMY2018-19ACTFormat'!K51,'[1]PROJECTD.B1F2.Y2019-20Format'!K51)</f>
        <v>147</v>
      </c>
      <c r="L51" s="22">
        <f>IF('[1]Higher of'!$C52="A",'[1]B1F2ADMY2018-19ACTFormat'!L51,'[1]PROJECTD.B1F2.Y2019-20Format'!L51)</f>
        <v>145</v>
      </c>
      <c r="M51" s="22">
        <f>IF('[1]Higher of'!$C52="A",'[1]B1F2ADMY2018-19ACTFormat'!M51,'[1]PROJECTD.B1F2.Y2019-20Format'!M51)</f>
        <v>103</v>
      </c>
      <c r="N51" s="22">
        <f>IF('[1]Higher of'!$C52="A",'[1]B1F2ADMY2018-19ACTFormat'!N51,'[1]PROJECTD.B1F2.Y2019-20Format'!N51)</f>
        <v>108</v>
      </c>
      <c r="O51" s="22">
        <f>IF('[1]Higher of'!$C52="A",'[1]B1F2ADMY2018-19ACTFormat'!O51,'[1]PROJECTD.B1F2.Y2019-20Format'!O51)</f>
        <v>141</v>
      </c>
      <c r="P51" s="297">
        <f t="shared" si="0"/>
        <v>1706</v>
      </c>
    </row>
    <row r="52" spans="1:16">
      <c r="A52" s="296" t="s">
        <v>135</v>
      </c>
      <c r="B52" s="296" t="s">
        <v>136</v>
      </c>
      <c r="C52" s="22">
        <f>IF('[1]Higher of'!$C53="A",'[1]B1F2ADMY2018-19ACTFormat'!C52,'[1]PROJECTD.B1F2.Y2019-20Format'!C52)</f>
        <v>86</v>
      </c>
      <c r="D52" s="22">
        <f>IF('[1]Higher of'!$C53="A",'[1]B1F2ADMY2018-19ACTFormat'!D52,'[1]PROJECTD.B1F2.Y2019-20Format'!D52)</f>
        <v>81</v>
      </c>
      <c r="E52" s="22">
        <f>IF('[1]Higher of'!$C53="A",'[1]B1F2ADMY2018-19ACTFormat'!E52,'[1]PROJECTD.B1F2.Y2019-20Format'!E52)</f>
        <v>81</v>
      </c>
      <c r="F52" s="22">
        <f>IF('[1]Higher of'!$C53="A",'[1]B1F2ADMY2018-19ACTFormat'!F52,'[1]PROJECTD.B1F2.Y2019-20Format'!F52)</f>
        <v>87</v>
      </c>
      <c r="G52" s="22">
        <f>IF('[1]Higher of'!$C53="A",'[1]B1F2ADMY2018-19ACTFormat'!G52,'[1]PROJECTD.B1F2.Y2019-20Format'!G52)</f>
        <v>63</v>
      </c>
      <c r="H52" s="22">
        <f>IF('[1]Higher of'!$C53="A",'[1]B1F2ADMY2018-19ACTFormat'!H52,'[1]PROJECTD.B1F2.Y2019-20Format'!H52)</f>
        <v>87</v>
      </c>
      <c r="I52" s="22">
        <f>IF('[1]Higher of'!$C53="A",'[1]B1F2ADMY2018-19ACTFormat'!I52,'[1]PROJECTD.B1F2.Y2019-20Format'!I52)</f>
        <v>83</v>
      </c>
      <c r="J52" s="22">
        <f>IF('[1]Higher of'!$C53="A",'[1]B1F2ADMY2018-19ACTFormat'!J52,'[1]PROJECTD.B1F2.Y2019-20Format'!J52)</f>
        <v>88</v>
      </c>
      <c r="K52" s="22">
        <f>IF('[1]Higher of'!$C53="A",'[1]B1F2ADMY2018-19ACTFormat'!K52,'[1]PROJECTD.B1F2.Y2019-20Format'!K52)</f>
        <v>100</v>
      </c>
      <c r="L52" s="22">
        <f>IF('[1]Higher of'!$C53="A",'[1]B1F2ADMY2018-19ACTFormat'!L52,'[1]PROJECTD.B1F2.Y2019-20Format'!L52)</f>
        <v>102</v>
      </c>
      <c r="M52" s="22">
        <f>IF('[1]Higher of'!$C53="A",'[1]B1F2ADMY2018-19ACTFormat'!M52,'[1]PROJECTD.B1F2.Y2019-20Format'!M52)</f>
        <v>97</v>
      </c>
      <c r="N52" s="22">
        <f>IF('[1]Higher of'!$C53="A",'[1]B1F2ADMY2018-19ACTFormat'!N52,'[1]PROJECTD.B1F2.Y2019-20Format'!N52)</f>
        <v>94</v>
      </c>
      <c r="O52" s="22">
        <f>IF('[1]Higher of'!$C53="A",'[1]B1F2ADMY2018-19ACTFormat'!O52,'[1]PROJECTD.B1F2.Y2019-20Format'!O52)</f>
        <v>72</v>
      </c>
      <c r="P52" s="297">
        <f t="shared" si="0"/>
        <v>1121</v>
      </c>
    </row>
    <row r="53" spans="1:16">
      <c r="A53" s="296" t="s">
        <v>137</v>
      </c>
      <c r="B53" s="296" t="s">
        <v>138</v>
      </c>
      <c r="C53" s="22">
        <f>IF('[1]Higher of'!$C54="A",'[1]B1F2ADMY2018-19ACTFormat'!C53,'[1]PROJECTD.B1F2.Y2019-20Format'!C53)</f>
        <v>515</v>
      </c>
      <c r="D53" s="22">
        <f>IF('[1]Higher of'!$C54="A",'[1]B1F2ADMY2018-19ACTFormat'!D53,'[1]PROJECTD.B1F2.Y2019-20Format'!D53)</f>
        <v>513</v>
      </c>
      <c r="E53" s="22">
        <f>IF('[1]Higher of'!$C54="A",'[1]B1F2ADMY2018-19ACTFormat'!E53,'[1]PROJECTD.B1F2.Y2019-20Format'!E53)</f>
        <v>534</v>
      </c>
      <c r="F53" s="22">
        <f>IF('[1]Higher of'!$C54="A",'[1]B1F2ADMY2018-19ACTFormat'!F53,'[1]PROJECTD.B1F2.Y2019-20Format'!F53)</f>
        <v>547</v>
      </c>
      <c r="G53" s="22">
        <f>IF('[1]Higher of'!$C54="A",'[1]B1F2ADMY2018-19ACTFormat'!G53,'[1]PROJECTD.B1F2.Y2019-20Format'!G53)</f>
        <v>553</v>
      </c>
      <c r="H53" s="22">
        <f>IF('[1]Higher of'!$C54="A",'[1]B1F2ADMY2018-19ACTFormat'!H53,'[1]PROJECTD.B1F2.Y2019-20Format'!H53)</f>
        <v>585</v>
      </c>
      <c r="I53" s="22">
        <f>IF('[1]Higher of'!$C54="A",'[1]B1F2ADMY2018-19ACTFormat'!I53,'[1]PROJECTD.B1F2.Y2019-20Format'!I53)</f>
        <v>598</v>
      </c>
      <c r="J53" s="22">
        <f>IF('[1]Higher of'!$C54="A",'[1]B1F2ADMY2018-19ACTFormat'!J53,'[1]PROJECTD.B1F2.Y2019-20Format'!J53)</f>
        <v>597</v>
      </c>
      <c r="K53" s="22">
        <f>IF('[1]Higher of'!$C54="A",'[1]B1F2ADMY2018-19ACTFormat'!K53,'[1]PROJECTD.B1F2.Y2019-20Format'!K53)</f>
        <v>559</v>
      </c>
      <c r="L53" s="22">
        <f>IF('[1]Higher of'!$C54="A",'[1]B1F2ADMY2018-19ACTFormat'!L53,'[1]PROJECTD.B1F2.Y2019-20Format'!L53)</f>
        <v>614</v>
      </c>
      <c r="M53" s="22">
        <f>IF('[1]Higher of'!$C54="A",'[1]B1F2ADMY2018-19ACTFormat'!M53,'[1]PROJECTD.B1F2.Y2019-20Format'!M53)</f>
        <v>617</v>
      </c>
      <c r="N53" s="22">
        <f>IF('[1]Higher of'!$C54="A",'[1]B1F2ADMY2018-19ACTFormat'!N53,'[1]PROJECTD.B1F2.Y2019-20Format'!N53)</f>
        <v>611</v>
      </c>
      <c r="O53" s="22">
        <f>IF('[1]Higher of'!$C54="A",'[1]B1F2ADMY2018-19ACTFormat'!O53,'[1]PROJECTD.B1F2.Y2019-20Format'!O53)</f>
        <v>538</v>
      </c>
      <c r="P53" s="297">
        <f t="shared" si="0"/>
        <v>7381</v>
      </c>
    </row>
    <row r="54" spans="1:16">
      <c r="A54" s="296" t="s">
        <v>139</v>
      </c>
      <c r="B54" s="296" t="s">
        <v>140</v>
      </c>
      <c r="C54" s="22">
        <f>IF('[1]Higher of'!$C55="A",'[1]B1F2ADMY2018-19ACTFormat'!C54,'[1]PROJECTD.B1F2.Y2019-20Format'!C54)</f>
        <v>202</v>
      </c>
      <c r="D54" s="22">
        <f>IF('[1]Higher of'!$C55="A",'[1]B1F2ADMY2018-19ACTFormat'!D54,'[1]PROJECTD.B1F2.Y2019-20Format'!D54)</f>
        <v>196</v>
      </c>
      <c r="E54" s="22">
        <f>IF('[1]Higher of'!$C55="A",'[1]B1F2ADMY2018-19ACTFormat'!E54,'[1]PROJECTD.B1F2.Y2019-20Format'!E54)</f>
        <v>203</v>
      </c>
      <c r="F54" s="22">
        <f>IF('[1]Higher of'!$C55="A",'[1]B1F2ADMY2018-19ACTFormat'!F54,'[1]PROJECTD.B1F2.Y2019-20Format'!F54)</f>
        <v>232</v>
      </c>
      <c r="G54" s="22">
        <f>IF('[1]Higher of'!$C55="A",'[1]B1F2ADMY2018-19ACTFormat'!G54,'[1]PROJECTD.B1F2.Y2019-20Format'!G54)</f>
        <v>267</v>
      </c>
      <c r="H54" s="22">
        <f>IF('[1]Higher of'!$C55="A",'[1]B1F2ADMY2018-19ACTFormat'!H54,'[1]PROJECTD.B1F2.Y2019-20Format'!H54)</f>
        <v>204</v>
      </c>
      <c r="I54" s="22">
        <f>IF('[1]Higher of'!$C55="A",'[1]B1F2ADMY2018-19ACTFormat'!I54,'[1]PROJECTD.B1F2.Y2019-20Format'!I54)</f>
        <v>259</v>
      </c>
      <c r="J54" s="22">
        <f>IF('[1]Higher of'!$C55="A",'[1]B1F2ADMY2018-19ACTFormat'!J54,'[1]PROJECTD.B1F2.Y2019-20Format'!J54)</f>
        <v>255</v>
      </c>
      <c r="K54" s="22">
        <f>IF('[1]Higher of'!$C55="A",'[1]B1F2ADMY2018-19ACTFormat'!K54,'[1]PROJECTD.B1F2.Y2019-20Format'!K54)</f>
        <v>226</v>
      </c>
      <c r="L54" s="22">
        <f>IF('[1]Higher of'!$C55="A",'[1]B1F2ADMY2018-19ACTFormat'!L54,'[1]PROJECTD.B1F2.Y2019-20Format'!L54)</f>
        <v>253</v>
      </c>
      <c r="M54" s="22">
        <f>IF('[1]Higher of'!$C55="A",'[1]B1F2ADMY2018-19ACTFormat'!M54,'[1]PROJECTD.B1F2.Y2019-20Format'!M54)</f>
        <v>216</v>
      </c>
      <c r="N54" s="22">
        <f>IF('[1]Higher of'!$C55="A",'[1]B1F2ADMY2018-19ACTFormat'!N54,'[1]PROJECTD.B1F2.Y2019-20Format'!N54)</f>
        <v>237</v>
      </c>
      <c r="O54" s="22">
        <f>IF('[1]Higher of'!$C55="A",'[1]B1F2ADMY2018-19ACTFormat'!O54,'[1]PROJECTD.B1F2.Y2019-20Format'!O54)</f>
        <v>186</v>
      </c>
      <c r="P54" s="297">
        <f t="shared" si="0"/>
        <v>2936</v>
      </c>
    </row>
    <row r="55" spans="1:16">
      <c r="A55" s="296" t="s">
        <v>141</v>
      </c>
      <c r="B55" s="296" t="s">
        <v>142</v>
      </c>
      <c r="C55" s="22">
        <f>IF('[1]Higher of'!$C56="A",'[1]B1F2ADMY2018-19ACTFormat'!C55,'[1]PROJECTD.B1F2.Y2019-20Format'!C55)</f>
        <v>5242</v>
      </c>
      <c r="D55" s="22">
        <f>IF('[1]Higher of'!$C56="A",'[1]B1F2ADMY2018-19ACTFormat'!D55,'[1]PROJECTD.B1F2.Y2019-20Format'!D55)</f>
        <v>5277</v>
      </c>
      <c r="E55" s="22">
        <f>IF('[1]Higher of'!$C56="A",'[1]B1F2ADMY2018-19ACTFormat'!E55,'[1]PROJECTD.B1F2.Y2019-20Format'!E55)</f>
        <v>5285</v>
      </c>
      <c r="F55" s="22">
        <f>IF('[1]Higher of'!$C56="A",'[1]B1F2ADMY2018-19ACTFormat'!F55,'[1]PROJECTD.B1F2.Y2019-20Format'!F55)</f>
        <v>5125</v>
      </c>
      <c r="G55" s="22">
        <f>IF('[1]Higher of'!$C56="A",'[1]B1F2ADMY2018-19ACTFormat'!G55,'[1]PROJECTD.B1F2.Y2019-20Format'!G55)</f>
        <v>5308</v>
      </c>
      <c r="H55" s="22">
        <f>IF('[1]Higher of'!$C56="A",'[1]B1F2ADMY2018-19ACTFormat'!H55,'[1]PROJECTD.B1F2.Y2019-20Format'!H55)</f>
        <v>5643</v>
      </c>
      <c r="I55" s="22">
        <f>IF('[1]Higher of'!$C56="A",'[1]B1F2ADMY2018-19ACTFormat'!I55,'[1]PROJECTD.B1F2.Y2019-20Format'!I55)</f>
        <v>5685</v>
      </c>
      <c r="J55" s="22">
        <f>IF('[1]Higher of'!$C56="A",'[1]B1F2ADMY2018-19ACTFormat'!J55,'[1]PROJECTD.B1F2.Y2019-20Format'!J55)</f>
        <v>5533</v>
      </c>
      <c r="K55" s="22">
        <f>IF('[1]Higher of'!$C56="A",'[1]B1F2ADMY2018-19ACTFormat'!K55,'[1]PROJECTD.B1F2.Y2019-20Format'!K55)</f>
        <v>5685</v>
      </c>
      <c r="L55" s="22">
        <f>IF('[1]Higher of'!$C56="A",'[1]B1F2ADMY2018-19ACTFormat'!L55,'[1]PROJECTD.B1F2.Y2019-20Format'!L55)</f>
        <v>6493</v>
      </c>
      <c r="M55" s="22">
        <f>IF('[1]Higher of'!$C56="A",'[1]B1F2ADMY2018-19ACTFormat'!M55,'[1]PROJECTD.B1F2.Y2019-20Format'!M55)</f>
        <v>5622</v>
      </c>
      <c r="N55" s="22">
        <f>IF('[1]Higher of'!$C56="A",'[1]B1F2ADMY2018-19ACTFormat'!N55,'[1]PROJECTD.B1F2.Y2019-20Format'!N55)</f>
        <v>5769</v>
      </c>
      <c r="O55" s="22">
        <f>IF('[1]Higher of'!$C56="A",'[1]B1F2ADMY2018-19ACTFormat'!O55,'[1]PROJECTD.B1F2.Y2019-20Format'!O55)</f>
        <v>5259</v>
      </c>
      <c r="P55" s="297">
        <f t="shared" si="0"/>
        <v>71926</v>
      </c>
    </row>
    <row r="56" spans="1:16">
      <c r="A56" s="296" t="s">
        <v>143</v>
      </c>
      <c r="B56" s="296" t="s">
        <v>144</v>
      </c>
      <c r="C56" s="22">
        <f>IF('[1]Higher of'!$C57="A",'[1]B1F2ADMY2018-19ACTFormat'!C56,'[1]PROJECTD.B1F2.Y2019-20Format'!C56)</f>
        <v>182</v>
      </c>
      <c r="D56" s="22">
        <f>IF('[1]Higher of'!$C57="A",'[1]B1F2ADMY2018-19ACTFormat'!D56,'[1]PROJECTD.B1F2.Y2019-20Format'!D56)</f>
        <v>194</v>
      </c>
      <c r="E56" s="22">
        <f>IF('[1]Higher of'!$C57="A",'[1]B1F2ADMY2018-19ACTFormat'!E56,'[1]PROJECTD.B1F2.Y2019-20Format'!E56)</f>
        <v>209</v>
      </c>
      <c r="F56" s="22">
        <f>IF('[1]Higher of'!$C57="A",'[1]B1F2ADMY2018-19ACTFormat'!F56,'[1]PROJECTD.B1F2.Y2019-20Format'!F56)</f>
        <v>201</v>
      </c>
      <c r="G56" s="22">
        <f>IF('[1]Higher of'!$C57="A",'[1]B1F2ADMY2018-19ACTFormat'!G56,'[1]PROJECTD.B1F2.Y2019-20Format'!G56)</f>
        <v>233</v>
      </c>
      <c r="H56" s="22">
        <f>IF('[1]Higher of'!$C57="A",'[1]B1F2ADMY2018-19ACTFormat'!H56,'[1]PROJECTD.B1F2.Y2019-20Format'!H56)</f>
        <v>207</v>
      </c>
      <c r="I56" s="22">
        <f>IF('[1]Higher of'!$C57="A",'[1]B1F2ADMY2018-19ACTFormat'!I56,'[1]PROJECTD.B1F2.Y2019-20Format'!I56)</f>
        <v>187</v>
      </c>
      <c r="J56" s="22">
        <f>IF('[1]Higher of'!$C57="A",'[1]B1F2ADMY2018-19ACTFormat'!J56,'[1]PROJECTD.B1F2.Y2019-20Format'!J56)</f>
        <v>185</v>
      </c>
      <c r="K56" s="22">
        <f>IF('[1]Higher of'!$C57="A",'[1]B1F2ADMY2018-19ACTFormat'!K56,'[1]PROJECTD.B1F2.Y2019-20Format'!K56)</f>
        <v>177</v>
      </c>
      <c r="L56" s="22">
        <f>IF('[1]Higher of'!$C57="A",'[1]B1F2ADMY2018-19ACTFormat'!L56,'[1]PROJECTD.B1F2.Y2019-20Format'!L56)</f>
        <v>173</v>
      </c>
      <c r="M56" s="22">
        <f>IF('[1]Higher of'!$C57="A",'[1]B1F2ADMY2018-19ACTFormat'!M56,'[1]PROJECTD.B1F2.Y2019-20Format'!M56)</f>
        <v>136</v>
      </c>
      <c r="N56" s="22">
        <f>IF('[1]Higher of'!$C57="A",'[1]B1F2ADMY2018-19ACTFormat'!N56,'[1]PROJECTD.B1F2.Y2019-20Format'!N56)</f>
        <v>142</v>
      </c>
      <c r="O56" s="22">
        <f>IF('[1]Higher of'!$C57="A",'[1]B1F2ADMY2018-19ACTFormat'!O56,'[1]PROJECTD.B1F2.Y2019-20Format'!O56)</f>
        <v>132</v>
      </c>
      <c r="P56" s="297">
        <f t="shared" si="0"/>
        <v>2358</v>
      </c>
    </row>
    <row r="57" spans="1:16">
      <c r="A57" s="296" t="s">
        <v>145</v>
      </c>
      <c r="B57" s="296" t="s">
        <v>146</v>
      </c>
      <c r="C57" s="22">
        <f>IF('[1]Higher of'!$C58="A",'[1]B1F2ADMY2018-19ACTFormat'!C57,'[1]PROJECTD.B1F2.Y2019-20Format'!C57)</f>
        <v>172</v>
      </c>
      <c r="D57" s="22">
        <f>IF('[1]Higher of'!$C58="A",'[1]B1F2ADMY2018-19ACTFormat'!D57,'[1]PROJECTD.B1F2.Y2019-20Format'!D57)</f>
        <v>193</v>
      </c>
      <c r="E57" s="22">
        <f>IF('[1]Higher of'!$C58="A",'[1]B1F2ADMY2018-19ACTFormat'!E57,'[1]PROJECTD.B1F2.Y2019-20Format'!E57)</f>
        <v>201</v>
      </c>
      <c r="F57" s="22">
        <f>IF('[1]Higher of'!$C58="A",'[1]B1F2ADMY2018-19ACTFormat'!F57,'[1]PROJECTD.B1F2.Y2019-20Format'!F57)</f>
        <v>192</v>
      </c>
      <c r="G57" s="22">
        <f>IF('[1]Higher of'!$C58="A",'[1]B1F2ADMY2018-19ACTFormat'!G57,'[1]PROJECTD.B1F2.Y2019-20Format'!G57)</f>
        <v>219</v>
      </c>
      <c r="H57" s="22">
        <f>IF('[1]Higher of'!$C58="A",'[1]B1F2ADMY2018-19ACTFormat'!H57,'[1]PROJECTD.B1F2.Y2019-20Format'!H57)</f>
        <v>227</v>
      </c>
      <c r="I57" s="22">
        <f>IF('[1]Higher of'!$C58="A",'[1]B1F2ADMY2018-19ACTFormat'!I57,'[1]PROJECTD.B1F2.Y2019-20Format'!I57)</f>
        <v>248</v>
      </c>
      <c r="J57" s="22">
        <f>IF('[1]Higher of'!$C58="A",'[1]B1F2ADMY2018-19ACTFormat'!J57,'[1]PROJECTD.B1F2.Y2019-20Format'!J57)</f>
        <v>220</v>
      </c>
      <c r="K57" s="22">
        <f>IF('[1]Higher of'!$C58="A",'[1]B1F2ADMY2018-19ACTFormat'!K57,'[1]PROJECTD.B1F2.Y2019-20Format'!K57)</f>
        <v>199</v>
      </c>
      <c r="L57" s="22">
        <f>IF('[1]Higher of'!$C58="A",'[1]B1F2ADMY2018-19ACTFormat'!L57,'[1]PROJECTD.B1F2.Y2019-20Format'!L57)</f>
        <v>205</v>
      </c>
      <c r="M57" s="22">
        <f>IF('[1]Higher of'!$C58="A",'[1]B1F2ADMY2018-19ACTFormat'!M57,'[1]PROJECTD.B1F2.Y2019-20Format'!M57)</f>
        <v>264</v>
      </c>
      <c r="N57" s="22">
        <f>IF('[1]Higher of'!$C58="A",'[1]B1F2ADMY2018-19ACTFormat'!N57,'[1]PROJECTD.B1F2.Y2019-20Format'!N57)</f>
        <v>238</v>
      </c>
      <c r="O57" s="22">
        <f>IF('[1]Higher of'!$C58="A",'[1]B1F2ADMY2018-19ACTFormat'!O57,'[1]PROJECTD.B1F2.Y2019-20Format'!O57)</f>
        <v>236</v>
      </c>
      <c r="P57" s="297">
        <f t="shared" si="0"/>
        <v>2814</v>
      </c>
    </row>
    <row r="58" spans="1:16">
      <c r="A58" s="296" t="s">
        <v>147</v>
      </c>
      <c r="B58" s="296" t="s">
        <v>148</v>
      </c>
      <c r="C58" s="22">
        <f>IF('[1]Higher of'!$C59="A",'[1]B1F2ADMY2018-19ACTFormat'!C58,'[1]PROJECTD.B1F2.Y2019-20Format'!C58)</f>
        <v>40</v>
      </c>
      <c r="D58" s="22">
        <f>IF('[1]Higher of'!$C59="A",'[1]B1F2ADMY2018-19ACTFormat'!D58,'[1]PROJECTD.B1F2.Y2019-20Format'!D58)</f>
        <v>42</v>
      </c>
      <c r="E58" s="22">
        <f>IF('[1]Higher of'!$C59="A",'[1]B1F2ADMY2018-19ACTFormat'!E58,'[1]PROJECTD.B1F2.Y2019-20Format'!E58)</f>
        <v>52</v>
      </c>
      <c r="F58" s="22">
        <f>IF('[1]Higher of'!$C59="A",'[1]B1F2ADMY2018-19ACTFormat'!F58,'[1]PROJECTD.B1F2.Y2019-20Format'!F58)</f>
        <v>65</v>
      </c>
      <c r="G58" s="22">
        <f>IF('[1]Higher of'!$C59="A",'[1]B1F2ADMY2018-19ACTFormat'!G58,'[1]PROJECTD.B1F2.Y2019-20Format'!G58)</f>
        <v>70</v>
      </c>
      <c r="H58" s="22">
        <f>IF('[1]Higher of'!$C59="A",'[1]B1F2ADMY2018-19ACTFormat'!H58,'[1]PROJECTD.B1F2.Y2019-20Format'!H58)</f>
        <v>41</v>
      </c>
      <c r="I58" s="22">
        <f>IF('[1]Higher of'!$C59="A",'[1]B1F2ADMY2018-19ACTFormat'!I58,'[1]PROJECTD.B1F2.Y2019-20Format'!I58)</f>
        <v>59</v>
      </c>
      <c r="J58" s="22">
        <f>IF('[1]Higher of'!$C59="A",'[1]B1F2ADMY2018-19ACTFormat'!J58,'[1]PROJECTD.B1F2.Y2019-20Format'!J58)</f>
        <v>46</v>
      </c>
      <c r="K58" s="22">
        <f>IF('[1]Higher of'!$C59="A",'[1]B1F2ADMY2018-19ACTFormat'!K58,'[1]PROJECTD.B1F2.Y2019-20Format'!K58)</f>
        <v>54</v>
      </c>
      <c r="L58" s="22">
        <f>IF('[1]Higher of'!$C59="A",'[1]B1F2ADMY2018-19ACTFormat'!L58,'[1]PROJECTD.B1F2.Y2019-20Format'!L58)</f>
        <v>73</v>
      </c>
      <c r="M58" s="22">
        <f>IF('[1]Higher of'!$C59="A",'[1]B1F2ADMY2018-19ACTFormat'!M58,'[1]PROJECTD.B1F2.Y2019-20Format'!M58)</f>
        <v>89</v>
      </c>
      <c r="N58" s="22">
        <f>IF('[1]Higher of'!$C59="A",'[1]B1F2ADMY2018-19ACTFormat'!N58,'[1]PROJECTD.B1F2.Y2019-20Format'!N58)</f>
        <v>91</v>
      </c>
      <c r="O58" s="22">
        <f>IF('[1]Higher of'!$C59="A",'[1]B1F2ADMY2018-19ACTFormat'!O58,'[1]PROJECTD.B1F2.Y2019-20Format'!O58)</f>
        <v>83</v>
      </c>
      <c r="P58" s="297">
        <f t="shared" si="0"/>
        <v>805</v>
      </c>
    </row>
    <row r="59" spans="1:16">
      <c r="A59" s="296" t="s">
        <v>149</v>
      </c>
      <c r="B59" s="296" t="s">
        <v>150</v>
      </c>
      <c r="C59" s="22">
        <f>IF('[1]Higher of'!$C60="A",'[1]B1F2ADMY2018-19ACTFormat'!C59,'[1]PROJECTD.B1F2.Y2019-20Format'!C59)</f>
        <v>1846</v>
      </c>
      <c r="D59" s="22">
        <f>IF('[1]Higher of'!$C60="A",'[1]B1F2ADMY2018-19ACTFormat'!D59,'[1]PROJECTD.B1F2.Y2019-20Format'!D59)</f>
        <v>1621</v>
      </c>
      <c r="E59" s="22">
        <f>IF('[1]Higher of'!$C60="A",'[1]B1F2ADMY2018-19ACTFormat'!E59,'[1]PROJECTD.B1F2.Y2019-20Format'!E59)</f>
        <v>1591</v>
      </c>
      <c r="F59" s="22">
        <f>IF('[1]Higher of'!$C60="A",'[1]B1F2ADMY2018-19ACTFormat'!F59,'[1]PROJECTD.B1F2.Y2019-20Format'!F59)</f>
        <v>1560</v>
      </c>
      <c r="G59" s="22">
        <f>IF('[1]Higher of'!$C60="A",'[1]B1F2ADMY2018-19ACTFormat'!G59,'[1]PROJECTD.B1F2.Y2019-20Format'!G59)</f>
        <v>1531</v>
      </c>
      <c r="H59" s="22">
        <f>IF('[1]Higher of'!$C60="A",'[1]B1F2ADMY2018-19ACTFormat'!H59,'[1]PROJECTD.B1F2.Y2019-20Format'!H59)</f>
        <v>1695</v>
      </c>
      <c r="I59" s="22">
        <f>IF('[1]Higher of'!$C60="A",'[1]B1F2ADMY2018-19ACTFormat'!I59,'[1]PROJECTD.B1F2.Y2019-20Format'!I59)</f>
        <v>1678</v>
      </c>
      <c r="J59" s="22">
        <f>IF('[1]Higher of'!$C60="A",'[1]B1F2ADMY2018-19ACTFormat'!J59,'[1]PROJECTD.B1F2.Y2019-20Format'!J59)</f>
        <v>1658</v>
      </c>
      <c r="K59" s="22">
        <f>IF('[1]Higher of'!$C60="A",'[1]B1F2ADMY2018-19ACTFormat'!K59,'[1]PROJECTD.B1F2.Y2019-20Format'!K59)</f>
        <v>1503</v>
      </c>
      <c r="L59" s="22">
        <f>IF('[1]Higher of'!$C60="A",'[1]B1F2ADMY2018-19ACTFormat'!L59,'[1]PROJECTD.B1F2.Y2019-20Format'!L59)</f>
        <v>1656</v>
      </c>
      <c r="M59" s="22">
        <f>IF('[1]Higher of'!$C60="A",'[1]B1F2ADMY2018-19ACTFormat'!M59,'[1]PROJECTD.B1F2.Y2019-20Format'!M59)</f>
        <v>1426</v>
      </c>
      <c r="N59" s="22">
        <f>IF('[1]Higher of'!$C60="A",'[1]B1F2ADMY2018-19ACTFormat'!N59,'[1]PROJECTD.B1F2.Y2019-20Format'!N59)</f>
        <v>1420</v>
      </c>
      <c r="O59" s="22">
        <f>IF('[1]Higher of'!$C60="A",'[1]B1F2ADMY2018-19ACTFormat'!O59,'[1]PROJECTD.B1F2.Y2019-20Format'!O59)</f>
        <v>1338</v>
      </c>
      <c r="P59" s="297">
        <f t="shared" si="0"/>
        <v>20523</v>
      </c>
    </row>
    <row r="60" spans="1:16">
      <c r="A60" s="296" t="s">
        <v>151</v>
      </c>
      <c r="B60" s="296" t="s">
        <v>152</v>
      </c>
      <c r="C60" s="22">
        <f>IF('[1]Higher of'!$C61="A",'[1]B1F2ADMY2018-19ACTFormat'!C60,'[1]PROJECTD.B1F2.Y2019-20Format'!C60)</f>
        <v>547</v>
      </c>
      <c r="D60" s="22">
        <f>IF('[1]Higher of'!$C61="A",'[1]B1F2ADMY2018-19ACTFormat'!D60,'[1]PROJECTD.B1F2.Y2019-20Format'!D60)</f>
        <v>527</v>
      </c>
      <c r="E60" s="22">
        <f>IF('[1]Higher of'!$C61="A",'[1]B1F2ADMY2018-19ACTFormat'!E60,'[1]PROJECTD.B1F2.Y2019-20Format'!E60)</f>
        <v>561</v>
      </c>
      <c r="F60" s="22">
        <f>IF('[1]Higher of'!$C61="A",'[1]B1F2ADMY2018-19ACTFormat'!F60,'[1]PROJECTD.B1F2.Y2019-20Format'!F60)</f>
        <v>526</v>
      </c>
      <c r="G60" s="22">
        <f>IF('[1]Higher of'!$C61="A",'[1]B1F2ADMY2018-19ACTFormat'!G60,'[1]PROJECTD.B1F2.Y2019-20Format'!G60)</f>
        <v>520</v>
      </c>
      <c r="H60" s="22">
        <f>IF('[1]Higher of'!$C61="A",'[1]B1F2ADMY2018-19ACTFormat'!H60,'[1]PROJECTD.B1F2.Y2019-20Format'!H60)</f>
        <v>525</v>
      </c>
      <c r="I60" s="22">
        <f>IF('[1]Higher of'!$C61="A",'[1]B1F2ADMY2018-19ACTFormat'!I60,'[1]PROJECTD.B1F2.Y2019-20Format'!I60)</f>
        <v>548</v>
      </c>
      <c r="J60" s="22">
        <f>IF('[1]Higher of'!$C61="A",'[1]B1F2ADMY2018-19ACTFormat'!J60,'[1]PROJECTD.B1F2.Y2019-20Format'!J60)</f>
        <v>593</v>
      </c>
      <c r="K60" s="22">
        <f>IF('[1]Higher of'!$C61="A",'[1]B1F2ADMY2018-19ACTFormat'!K60,'[1]PROJECTD.B1F2.Y2019-20Format'!K60)</f>
        <v>554</v>
      </c>
      <c r="L60" s="22">
        <f>IF('[1]Higher of'!$C61="A",'[1]B1F2ADMY2018-19ACTFormat'!L60,'[1]PROJECTD.B1F2.Y2019-20Format'!L60)</f>
        <v>586</v>
      </c>
      <c r="M60" s="22">
        <f>IF('[1]Higher of'!$C61="A",'[1]B1F2ADMY2018-19ACTFormat'!M60,'[1]PROJECTD.B1F2.Y2019-20Format'!M60)</f>
        <v>536</v>
      </c>
      <c r="N60" s="22">
        <f>IF('[1]Higher of'!$C61="A",'[1]B1F2ADMY2018-19ACTFormat'!N60,'[1]PROJECTD.B1F2.Y2019-20Format'!N60)</f>
        <v>537</v>
      </c>
      <c r="O60" s="22">
        <f>IF('[1]Higher of'!$C61="A",'[1]B1F2ADMY2018-19ACTFormat'!O60,'[1]PROJECTD.B1F2.Y2019-20Format'!O60)</f>
        <v>590</v>
      </c>
      <c r="P60" s="297">
        <f t="shared" si="0"/>
        <v>7150</v>
      </c>
    </row>
    <row r="61" spans="1:16">
      <c r="A61" s="296" t="s">
        <v>153</v>
      </c>
      <c r="B61" s="296" t="s">
        <v>154</v>
      </c>
      <c r="C61" s="22">
        <f>IF('[1]Higher of'!$C62="A",'[1]B1F2ADMY2018-19ACTFormat'!C61,'[1]PROJECTD.B1F2.Y2019-20Format'!C61)</f>
        <v>913</v>
      </c>
      <c r="D61" s="22">
        <f>IF('[1]Higher of'!$C62="A",'[1]B1F2ADMY2018-19ACTFormat'!D61,'[1]PROJECTD.B1F2.Y2019-20Format'!D61)</f>
        <v>1002</v>
      </c>
      <c r="E61" s="22">
        <f>IF('[1]Higher of'!$C62="A",'[1]B1F2ADMY2018-19ACTFormat'!E61,'[1]PROJECTD.B1F2.Y2019-20Format'!E61)</f>
        <v>972</v>
      </c>
      <c r="F61" s="22">
        <f>IF('[1]Higher of'!$C62="A",'[1]B1F2ADMY2018-19ACTFormat'!F61,'[1]PROJECTD.B1F2.Y2019-20Format'!F61)</f>
        <v>998</v>
      </c>
      <c r="G61" s="22">
        <f>IF('[1]Higher of'!$C62="A",'[1]B1F2ADMY2018-19ACTFormat'!G61,'[1]PROJECTD.B1F2.Y2019-20Format'!G61)</f>
        <v>1027</v>
      </c>
      <c r="H61" s="22">
        <f>IF('[1]Higher of'!$C62="A",'[1]B1F2ADMY2018-19ACTFormat'!H61,'[1]PROJECTD.B1F2.Y2019-20Format'!H61)</f>
        <v>1104</v>
      </c>
      <c r="I61" s="22">
        <f>IF('[1]Higher of'!$C62="A",'[1]B1F2ADMY2018-19ACTFormat'!I61,'[1]PROJECTD.B1F2.Y2019-20Format'!I61)</f>
        <v>1071</v>
      </c>
      <c r="J61" s="22">
        <f>IF('[1]Higher of'!$C62="A",'[1]B1F2ADMY2018-19ACTFormat'!J61,'[1]PROJECTD.B1F2.Y2019-20Format'!J61)</f>
        <v>1037</v>
      </c>
      <c r="K61" s="22">
        <f>IF('[1]Higher of'!$C62="A",'[1]B1F2ADMY2018-19ACTFormat'!K61,'[1]PROJECTD.B1F2.Y2019-20Format'!K61)</f>
        <v>1026</v>
      </c>
      <c r="L61" s="22">
        <f>IF('[1]Higher of'!$C62="A",'[1]B1F2ADMY2018-19ACTFormat'!L61,'[1]PROJECTD.B1F2.Y2019-20Format'!L61)</f>
        <v>1076</v>
      </c>
      <c r="M61" s="22">
        <f>IF('[1]Higher of'!$C62="A",'[1]B1F2ADMY2018-19ACTFormat'!M61,'[1]PROJECTD.B1F2.Y2019-20Format'!M61)</f>
        <v>1134</v>
      </c>
      <c r="N61" s="22">
        <f>IF('[1]Higher of'!$C62="A",'[1]B1F2ADMY2018-19ACTFormat'!N61,'[1]PROJECTD.B1F2.Y2019-20Format'!N61)</f>
        <v>1008</v>
      </c>
      <c r="O61" s="22">
        <f>IF('[1]Higher of'!$C62="A",'[1]B1F2ADMY2018-19ACTFormat'!O61,'[1]PROJECTD.B1F2.Y2019-20Format'!O61)</f>
        <v>1008</v>
      </c>
      <c r="P61" s="297">
        <f t="shared" si="0"/>
        <v>13376</v>
      </c>
    </row>
    <row r="62" spans="1:16">
      <c r="A62" s="296" t="s">
        <v>155</v>
      </c>
      <c r="B62" s="296" t="s">
        <v>156</v>
      </c>
      <c r="C62" s="22">
        <f>IF('[1]Higher of'!$C63="A",'[1]B1F2ADMY2018-19ACTFormat'!C62,'[1]PROJECTD.B1F2.Y2019-20Format'!C62)</f>
        <v>203</v>
      </c>
      <c r="D62" s="22">
        <f>IF('[1]Higher of'!$C63="A",'[1]B1F2ADMY2018-19ACTFormat'!D62,'[1]PROJECTD.B1F2.Y2019-20Format'!D62)</f>
        <v>187</v>
      </c>
      <c r="E62" s="22">
        <f>IF('[1]Higher of'!$C63="A",'[1]B1F2ADMY2018-19ACTFormat'!E62,'[1]PROJECTD.B1F2.Y2019-20Format'!E62)</f>
        <v>198</v>
      </c>
      <c r="F62" s="22">
        <f>IF('[1]Higher of'!$C63="A",'[1]B1F2ADMY2018-19ACTFormat'!F62,'[1]PROJECTD.B1F2.Y2019-20Format'!F62)</f>
        <v>200</v>
      </c>
      <c r="G62" s="22">
        <f>IF('[1]Higher of'!$C63="A",'[1]B1F2ADMY2018-19ACTFormat'!G62,'[1]PROJECTD.B1F2.Y2019-20Format'!G62)</f>
        <v>218</v>
      </c>
      <c r="H62" s="22">
        <f>IF('[1]Higher of'!$C63="A",'[1]B1F2ADMY2018-19ACTFormat'!H62,'[1]PROJECTD.B1F2.Y2019-20Format'!H62)</f>
        <v>216</v>
      </c>
      <c r="I62" s="22">
        <f>IF('[1]Higher of'!$C63="A",'[1]B1F2ADMY2018-19ACTFormat'!I62,'[1]PROJECTD.B1F2.Y2019-20Format'!I62)</f>
        <v>218</v>
      </c>
      <c r="J62" s="22">
        <f>IF('[1]Higher of'!$C63="A",'[1]B1F2ADMY2018-19ACTFormat'!J62,'[1]PROJECTD.B1F2.Y2019-20Format'!J62)</f>
        <v>224</v>
      </c>
      <c r="K62" s="22">
        <f>IF('[1]Higher of'!$C63="A",'[1]B1F2ADMY2018-19ACTFormat'!K62,'[1]PROJECTD.B1F2.Y2019-20Format'!K62)</f>
        <v>219</v>
      </c>
      <c r="L62" s="22">
        <f>IF('[1]Higher of'!$C63="A",'[1]B1F2ADMY2018-19ACTFormat'!L62,'[1]PROJECTD.B1F2.Y2019-20Format'!L62)</f>
        <v>268</v>
      </c>
      <c r="M62" s="22">
        <f>IF('[1]Higher of'!$C63="A",'[1]B1F2ADMY2018-19ACTFormat'!M62,'[1]PROJECTD.B1F2.Y2019-20Format'!M62)</f>
        <v>228</v>
      </c>
      <c r="N62" s="22">
        <f>IF('[1]Higher of'!$C63="A",'[1]B1F2ADMY2018-19ACTFormat'!N62,'[1]PROJECTD.B1F2.Y2019-20Format'!N62)</f>
        <v>181</v>
      </c>
      <c r="O62" s="22">
        <f>IF('[1]Higher of'!$C63="A",'[1]B1F2ADMY2018-19ACTFormat'!O62,'[1]PROJECTD.B1F2.Y2019-20Format'!O62)</f>
        <v>179</v>
      </c>
      <c r="P62" s="297">
        <f t="shared" si="0"/>
        <v>2739</v>
      </c>
    </row>
    <row r="63" spans="1:16">
      <c r="A63" s="296" t="s">
        <v>157</v>
      </c>
      <c r="B63" s="296" t="s">
        <v>158</v>
      </c>
      <c r="C63" s="22">
        <f>IF('[1]Higher of'!$C64="A",'[1]B1F2ADMY2018-19ACTFormat'!C63,'[1]PROJECTD.B1F2.Y2019-20Format'!C63)</f>
        <v>757</v>
      </c>
      <c r="D63" s="22">
        <f>IF('[1]Higher of'!$C64="A",'[1]B1F2ADMY2018-19ACTFormat'!D63,'[1]PROJECTD.B1F2.Y2019-20Format'!D63)</f>
        <v>745</v>
      </c>
      <c r="E63" s="22">
        <f>IF('[1]Higher of'!$C64="A",'[1]B1F2ADMY2018-19ACTFormat'!E63,'[1]PROJECTD.B1F2.Y2019-20Format'!E63)</f>
        <v>793</v>
      </c>
      <c r="F63" s="22">
        <f>IF('[1]Higher of'!$C64="A",'[1]B1F2ADMY2018-19ACTFormat'!F63,'[1]PROJECTD.B1F2.Y2019-20Format'!F63)</f>
        <v>737</v>
      </c>
      <c r="G63" s="22">
        <f>IF('[1]Higher of'!$C64="A",'[1]B1F2ADMY2018-19ACTFormat'!G63,'[1]PROJECTD.B1F2.Y2019-20Format'!G63)</f>
        <v>706</v>
      </c>
      <c r="H63" s="22">
        <f>IF('[1]Higher of'!$C64="A",'[1]B1F2ADMY2018-19ACTFormat'!H63,'[1]PROJECTD.B1F2.Y2019-20Format'!H63)</f>
        <v>757</v>
      </c>
      <c r="I63" s="22">
        <f>IF('[1]Higher of'!$C64="A",'[1]B1F2ADMY2018-19ACTFormat'!I63,'[1]PROJECTD.B1F2.Y2019-20Format'!I63)</f>
        <v>715</v>
      </c>
      <c r="J63" s="22">
        <f>IF('[1]Higher of'!$C64="A",'[1]B1F2ADMY2018-19ACTFormat'!J63,'[1]PROJECTD.B1F2.Y2019-20Format'!J63)</f>
        <v>767</v>
      </c>
      <c r="K63" s="22">
        <f>IF('[1]Higher of'!$C64="A",'[1]B1F2ADMY2018-19ACTFormat'!K63,'[1]PROJECTD.B1F2.Y2019-20Format'!K63)</f>
        <v>682</v>
      </c>
      <c r="L63" s="22">
        <f>IF('[1]Higher of'!$C64="A",'[1]B1F2ADMY2018-19ACTFormat'!L63,'[1]PROJECTD.B1F2.Y2019-20Format'!L63)</f>
        <v>760</v>
      </c>
      <c r="M63" s="22">
        <f>IF('[1]Higher of'!$C64="A",'[1]B1F2ADMY2018-19ACTFormat'!M63,'[1]PROJECTD.B1F2.Y2019-20Format'!M63)</f>
        <v>601</v>
      </c>
      <c r="N63" s="22">
        <f>IF('[1]Higher of'!$C64="A",'[1]B1F2ADMY2018-19ACTFormat'!N63,'[1]PROJECTD.B1F2.Y2019-20Format'!N63)</f>
        <v>533</v>
      </c>
      <c r="O63" s="22">
        <f>IF('[1]Higher of'!$C64="A",'[1]B1F2ADMY2018-19ACTFormat'!O63,'[1]PROJECTD.B1F2.Y2019-20Format'!O63)</f>
        <v>511</v>
      </c>
      <c r="P63" s="297">
        <f t="shared" si="0"/>
        <v>9064</v>
      </c>
    </row>
    <row r="64" spans="1:16">
      <c r="A64" s="296" t="s">
        <v>159</v>
      </c>
      <c r="B64" s="296" t="s">
        <v>160</v>
      </c>
      <c r="C64" s="22">
        <f>IF('[1]Higher of'!$C65="A",'[1]B1F2ADMY2018-19ACTFormat'!C64,'[1]PROJECTD.B1F2.Y2019-20Format'!C64)</f>
        <v>47</v>
      </c>
      <c r="D64" s="22">
        <f>IF('[1]Higher of'!$C65="A",'[1]B1F2ADMY2018-19ACTFormat'!D64,'[1]PROJECTD.B1F2.Y2019-20Format'!D64)</f>
        <v>41</v>
      </c>
      <c r="E64" s="22">
        <f>IF('[1]Higher of'!$C65="A",'[1]B1F2ADMY2018-19ACTFormat'!E64,'[1]PROJECTD.B1F2.Y2019-20Format'!E64)</f>
        <v>45</v>
      </c>
      <c r="F64" s="22">
        <f>IF('[1]Higher of'!$C65="A",'[1]B1F2ADMY2018-19ACTFormat'!F64,'[1]PROJECTD.B1F2.Y2019-20Format'!F64)</f>
        <v>38</v>
      </c>
      <c r="G64" s="22">
        <f>IF('[1]Higher of'!$C65="A",'[1]B1F2ADMY2018-19ACTFormat'!G64,'[1]PROJECTD.B1F2.Y2019-20Format'!G64)</f>
        <v>52</v>
      </c>
      <c r="H64" s="22">
        <f>IF('[1]Higher of'!$C65="A",'[1]B1F2ADMY2018-19ACTFormat'!H64,'[1]PROJECTD.B1F2.Y2019-20Format'!H64)</f>
        <v>51</v>
      </c>
      <c r="I64" s="22">
        <f>IF('[1]Higher of'!$C65="A",'[1]B1F2ADMY2018-19ACTFormat'!I64,'[1]PROJECTD.B1F2.Y2019-20Format'!I64)</f>
        <v>49</v>
      </c>
      <c r="J64" s="22">
        <f>IF('[1]Higher of'!$C65="A",'[1]B1F2ADMY2018-19ACTFormat'!J64,'[1]PROJECTD.B1F2.Y2019-20Format'!J64)</f>
        <v>57</v>
      </c>
      <c r="K64" s="22">
        <f>IF('[1]Higher of'!$C65="A",'[1]B1F2ADMY2018-19ACTFormat'!K64,'[1]PROJECTD.B1F2.Y2019-20Format'!K64)</f>
        <v>53</v>
      </c>
      <c r="L64" s="22">
        <f>IF('[1]Higher of'!$C65="A",'[1]B1F2ADMY2018-19ACTFormat'!L64,'[1]PROJECTD.B1F2.Y2019-20Format'!L64)</f>
        <v>46</v>
      </c>
      <c r="M64" s="22">
        <f>IF('[1]Higher of'!$C65="A",'[1]B1F2ADMY2018-19ACTFormat'!M64,'[1]PROJECTD.B1F2.Y2019-20Format'!M64)</f>
        <v>26</v>
      </c>
      <c r="N64" s="22">
        <f>IF('[1]Higher of'!$C65="A",'[1]B1F2ADMY2018-19ACTFormat'!N64,'[1]PROJECTD.B1F2.Y2019-20Format'!N64)</f>
        <v>34</v>
      </c>
      <c r="O64" s="22">
        <f>IF('[1]Higher of'!$C65="A",'[1]B1F2ADMY2018-19ACTFormat'!O64,'[1]PROJECTD.B1F2.Y2019-20Format'!O64)</f>
        <v>52</v>
      </c>
      <c r="P64" s="297">
        <f t="shared" si="0"/>
        <v>591</v>
      </c>
    </row>
    <row r="65" spans="1:16">
      <c r="A65" s="296" t="s">
        <v>161</v>
      </c>
      <c r="B65" s="296" t="s">
        <v>162</v>
      </c>
      <c r="C65" s="22">
        <f>IF('[1]Higher of'!$C66="A",'[1]B1F2ADMY2018-19ACTFormat'!C65,'[1]PROJECTD.B1F2.Y2019-20Format'!C65)</f>
        <v>1280</v>
      </c>
      <c r="D65" s="22">
        <f>IF('[1]Higher of'!$C66="A",'[1]B1F2ADMY2018-19ACTFormat'!D65,'[1]PROJECTD.B1F2.Y2019-20Format'!D65)</f>
        <v>1392</v>
      </c>
      <c r="E65" s="22">
        <f>IF('[1]Higher of'!$C66="A",'[1]B1F2ADMY2018-19ACTFormat'!E65,'[1]PROJECTD.B1F2.Y2019-20Format'!E65)</f>
        <v>1386</v>
      </c>
      <c r="F65" s="22">
        <f>IF('[1]Higher of'!$C66="A",'[1]B1F2ADMY2018-19ACTFormat'!F65,'[1]PROJECTD.B1F2.Y2019-20Format'!F65)</f>
        <v>1439</v>
      </c>
      <c r="G65" s="22">
        <f>IF('[1]Higher of'!$C66="A",'[1]B1F2ADMY2018-19ACTFormat'!G65,'[1]PROJECTD.B1F2.Y2019-20Format'!G65)</f>
        <v>1434</v>
      </c>
      <c r="H65" s="22">
        <f>IF('[1]Higher of'!$C66="A",'[1]B1F2ADMY2018-19ACTFormat'!H65,'[1]PROJECTD.B1F2.Y2019-20Format'!H65)</f>
        <v>1538</v>
      </c>
      <c r="I65" s="22">
        <f>IF('[1]Higher of'!$C66="A",'[1]B1F2ADMY2018-19ACTFormat'!I65,'[1]PROJECTD.B1F2.Y2019-20Format'!I65)</f>
        <v>1602</v>
      </c>
      <c r="J65" s="22">
        <f>IF('[1]Higher of'!$C66="A",'[1]B1F2ADMY2018-19ACTFormat'!J65,'[1]PROJECTD.B1F2.Y2019-20Format'!J65)</f>
        <v>1641</v>
      </c>
      <c r="K65" s="22">
        <f>IF('[1]Higher of'!$C66="A",'[1]B1F2ADMY2018-19ACTFormat'!K65,'[1]PROJECTD.B1F2.Y2019-20Format'!K65)</f>
        <v>1604</v>
      </c>
      <c r="L65" s="22">
        <f>IF('[1]Higher of'!$C66="A",'[1]B1F2ADMY2018-19ACTFormat'!L65,'[1]PROJECTD.B1F2.Y2019-20Format'!L65)</f>
        <v>1687</v>
      </c>
      <c r="M65" s="22">
        <f>IF('[1]Higher of'!$C66="A",'[1]B1F2ADMY2018-19ACTFormat'!M65,'[1]PROJECTD.B1F2.Y2019-20Format'!M65)</f>
        <v>1808</v>
      </c>
      <c r="N65" s="22">
        <f>IF('[1]Higher of'!$C66="A",'[1]B1F2ADMY2018-19ACTFormat'!N65,'[1]PROJECTD.B1F2.Y2019-20Format'!N65)</f>
        <v>1776</v>
      </c>
      <c r="O65" s="22">
        <f>IF('[1]Higher of'!$C66="A",'[1]B1F2ADMY2018-19ACTFormat'!O65,'[1]PROJECTD.B1F2.Y2019-20Format'!O65)</f>
        <v>1696</v>
      </c>
      <c r="P65" s="297">
        <f t="shared" si="0"/>
        <v>20283</v>
      </c>
    </row>
    <row r="66" spans="1:16">
      <c r="A66" s="296" t="s">
        <v>163</v>
      </c>
      <c r="B66" s="296" t="s">
        <v>164</v>
      </c>
      <c r="C66" s="22">
        <f>IF('[1]Higher of'!$C67="A",'[1]B1F2ADMY2018-19ACTFormat'!C66,'[1]PROJECTD.B1F2.Y2019-20Format'!C66)</f>
        <v>433</v>
      </c>
      <c r="D66" s="22">
        <f>IF('[1]Higher of'!$C67="A",'[1]B1F2ADMY2018-19ACTFormat'!D66,'[1]PROJECTD.B1F2.Y2019-20Format'!D66)</f>
        <v>412</v>
      </c>
      <c r="E66" s="22">
        <f>IF('[1]Higher of'!$C67="A",'[1]B1F2ADMY2018-19ACTFormat'!E66,'[1]PROJECTD.B1F2.Y2019-20Format'!E66)</f>
        <v>470</v>
      </c>
      <c r="F66" s="22">
        <f>IF('[1]Higher of'!$C67="A",'[1]B1F2ADMY2018-19ACTFormat'!F66,'[1]PROJECTD.B1F2.Y2019-20Format'!F66)</f>
        <v>387</v>
      </c>
      <c r="G66" s="22">
        <f>IF('[1]Higher of'!$C67="A",'[1]B1F2ADMY2018-19ACTFormat'!G66,'[1]PROJECTD.B1F2.Y2019-20Format'!G66)</f>
        <v>467</v>
      </c>
      <c r="H66" s="22">
        <f>IF('[1]Higher of'!$C67="A",'[1]B1F2ADMY2018-19ACTFormat'!H66,'[1]PROJECTD.B1F2.Y2019-20Format'!H66)</f>
        <v>424</v>
      </c>
      <c r="I66" s="22">
        <f>IF('[1]Higher of'!$C67="A",'[1]B1F2ADMY2018-19ACTFormat'!I66,'[1]PROJECTD.B1F2.Y2019-20Format'!I66)</f>
        <v>518</v>
      </c>
      <c r="J66" s="22">
        <f>IF('[1]Higher of'!$C67="A",'[1]B1F2ADMY2018-19ACTFormat'!J66,'[1]PROJECTD.B1F2.Y2019-20Format'!J66)</f>
        <v>499</v>
      </c>
      <c r="K66" s="22">
        <f>IF('[1]Higher of'!$C67="A",'[1]B1F2ADMY2018-19ACTFormat'!K66,'[1]PROJECTD.B1F2.Y2019-20Format'!K66)</f>
        <v>484</v>
      </c>
      <c r="L66" s="22">
        <f>IF('[1]Higher of'!$C67="A",'[1]B1F2ADMY2018-19ACTFormat'!L66,'[1]PROJECTD.B1F2.Y2019-20Format'!L66)</f>
        <v>482</v>
      </c>
      <c r="M66" s="22">
        <f>IF('[1]Higher of'!$C67="A",'[1]B1F2ADMY2018-19ACTFormat'!M66,'[1]PROJECTD.B1F2.Y2019-20Format'!M66)</f>
        <v>484</v>
      </c>
      <c r="N66" s="22">
        <f>IF('[1]Higher of'!$C67="A",'[1]B1F2ADMY2018-19ACTFormat'!N66,'[1]PROJECTD.B1F2.Y2019-20Format'!N66)</f>
        <v>424</v>
      </c>
      <c r="O66" s="22">
        <f>IF('[1]Higher of'!$C67="A",'[1]B1F2ADMY2018-19ACTFormat'!O66,'[1]PROJECTD.B1F2.Y2019-20Format'!O66)</f>
        <v>507</v>
      </c>
      <c r="P66" s="297">
        <f t="shared" si="0"/>
        <v>5991</v>
      </c>
    </row>
    <row r="67" spans="1:16">
      <c r="A67" s="296" t="s">
        <v>165</v>
      </c>
      <c r="B67" s="296" t="s">
        <v>166</v>
      </c>
      <c r="C67" s="22">
        <f>IF('[1]Higher of'!$C68="A",'[1]B1F2ADMY2018-19ACTFormat'!C67,'[1]PROJECTD.B1F2.Y2019-20Format'!C67)</f>
        <v>252</v>
      </c>
      <c r="D67" s="22">
        <f>IF('[1]Higher of'!$C68="A",'[1]B1F2ADMY2018-19ACTFormat'!D67,'[1]PROJECTD.B1F2.Y2019-20Format'!D67)</f>
        <v>262</v>
      </c>
      <c r="E67" s="22">
        <f>IF('[1]Higher of'!$C68="A",'[1]B1F2ADMY2018-19ACTFormat'!E67,'[1]PROJECTD.B1F2.Y2019-20Format'!E67)</f>
        <v>282</v>
      </c>
      <c r="F67" s="22">
        <f>IF('[1]Higher of'!$C68="A",'[1]B1F2ADMY2018-19ACTFormat'!F67,'[1]PROJECTD.B1F2.Y2019-20Format'!F67)</f>
        <v>295</v>
      </c>
      <c r="G67" s="22">
        <f>IF('[1]Higher of'!$C68="A",'[1]B1F2ADMY2018-19ACTFormat'!G67,'[1]PROJECTD.B1F2.Y2019-20Format'!G67)</f>
        <v>285</v>
      </c>
      <c r="H67" s="22">
        <f>IF('[1]Higher of'!$C68="A",'[1]B1F2ADMY2018-19ACTFormat'!H67,'[1]PROJECTD.B1F2.Y2019-20Format'!H67)</f>
        <v>280</v>
      </c>
      <c r="I67" s="22">
        <f>IF('[1]Higher of'!$C68="A",'[1]B1F2ADMY2018-19ACTFormat'!I67,'[1]PROJECTD.B1F2.Y2019-20Format'!I67)</f>
        <v>293</v>
      </c>
      <c r="J67" s="22">
        <f>IF('[1]Higher of'!$C68="A",'[1]B1F2ADMY2018-19ACTFormat'!J67,'[1]PROJECTD.B1F2.Y2019-20Format'!J67)</f>
        <v>240</v>
      </c>
      <c r="K67" s="22">
        <f>IF('[1]Higher of'!$C68="A",'[1]B1F2ADMY2018-19ACTFormat'!K67,'[1]PROJECTD.B1F2.Y2019-20Format'!K67)</f>
        <v>266</v>
      </c>
      <c r="L67" s="22">
        <f>IF('[1]Higher of'!$C68="A",'[1]B1F2ADMY2018-19ACTFormat'!L67,'[1]PROJECTD.B1F2.Y2019-20Format'!L67)</f>
        <v>272</v>
      </c>
      <c r="M67" s="22">
        <f>IF('[1]Higher of'!$C68="A",'[1]B1F2ADMY2018-19ACTFormat'!M67,'[1]PROJECTD.B1F2.Y2019-20Format'!M67)</f>
        <v>309</v>
      </c>
      <c r="N67" s="22">
        <f>IF('[1]Higher of'!$C68="A",'[1]B1F2ADMY2018-19ACTFormat'!N67,'[1]PROJECTD.B1F2.Y2019-20Format'!N67)</f>
        <v>284</v>
      </c>
      <c r="O67" s="22">
        <f>IF('[1]Higher of'!$C68="A",'[1]B1F2ADMY2018-19ACTFormat'!O67,'[1]PROJECTD.B1F2.Y2019-20Format'!O67)</f>
        <v>295</v>
      </c>
      <c r="P67" s="297">
        <f t="shared" si="0"/>
        <v>3615</v>
      </c>
    </row>
    <row r="68" spans="1:16">
      <c r="A68" s="296" t="s">
        <v>167</v>
      </c>
      <c r="B68" s="296" t="s">
        <v>168</v>
      </c>
      <c r="C68" s="22">
        <f>IF('[1]Higher of'!$C69="A",'[1]B1F2ADMY2018-19ACTFormat'!C68,'[1]PROJECTD.B1F2.Y2019-20Format'!C68)</f>
        <v>2631</v>
      </c>
      <c r="D68" s="22">
        <f>IF('[1]Higher of'!$C69="A",'[1]B1F2ADMY2018-19ACTFormat'!D68,'[1]PROJECTD.B1F2.Y2019-20Format'!D68)</f>
        <v>2613</v>
      </c>
      <c r="E68" s="22">
        <f>IF('[1]Higher of'!$C69="A",'[1]B1F2ADMY2018-19ACTFormat'!E68,'[1]PROJECTD.B1F2.Y2019-20Format'!E68)</f>
        <v>2763</v>
      </c>
      <c r="F68" s="22">
        <f>IF('[1]Higher of'!$C69="A",'[1]B1F2ADMY2018-19ACTFormat'!F68,'[1]PROJECTD.B1F2.Y2019-20Format'!F68)</f>
        <v>2659</v>
      </c>
      <c r="G68" s="22">
        <f>IF('[1]Higher of'!$C69="A",'[1]B1F2ADMY2018-19ACTFormat'!G68,'[1]PROJECTD.B1F2.Y2019-20Format'!G68)</f>
        <v>2735</v>
      </c>
      <c r="H68" s="22">
        <f>IF('[1]Higher of'!$C69="A",'[1]B1F2ADMY2018-19ACTFormat'!H68,'[1]PROJECTD.B1F2.Y2019-20Format'!H68)</f>
        <v>2966</v>
      </c>
      <c r="I68" s="22">
        <f>IF('[1]Higher of'!$C69="A",'[1]B1F2ADMY2018-19ACTFormat'!I68,'[1]PROJECTD.B1F2.Y2019-20Format'!I68)</f>
        <v>2989</v>
      </c>
      <c r="J68" s="22">
        <f>IF('[1]Higher of'!$C69="A",'[1]B1F2ADMY2018-19ACTFormat'!J68,'[1]PROJECTD.B1F2.Y2019-20Format'!J68)</f>
        <v>3051</v>
      </c>
      <c r="K68" s="22">
        <f>IF('[1]Higher of'!$C69="A",'[1]B1F2ADMY2018-19ACTFormat'!K68,'[1]PROJECTD.B1F2.Y2019-20Format'!K68)</f>
        <v>3080</v>
      </c>
      <c r="L68" s="22">
        <f>IF('[1]Higher of'!$C69="A",'[1]B1F2ADMY2018-19ACTFormat'!L68,'[1]PROJECTD.B1F2.Y2019-20Format'!L68)</f>
        <v>3121</v>
      </c>
      <c r="M68" s="22">
        <f>IF('[1]Higher of'!$C69="A",'[1]B1F2ADMY2018-19ACTFormat'!M68,'[1]PROJECTD.B1F2.Y2019-20Format'!M68)</f>
        <v>2948</v>
      </c>
      <c r="N68" s="22">
        <f>IF('[1]Higher of'!$C69="A",'[1]B1F2ADMY2018-19ACTFormat'!N68,'[1]PROJECTD.B1F2.Y2019-20Format'!N68)</f>
        <v>2867</v>
      </c>
      <c r="O68" s="22">
        <f>IF('[1]Higher of'!$C69="A",'[1]B1F2ADMY2018-19ACTFormat'!O68,'[1]PROJECTD.B1F2.Y2019-20Format'!O68)</f>
        <v>2894</v>
      </c>
      <c r="P68" s="297">
        <f t="shared" si="0"/>
        <v>37317</v>
      </c>
    </row>
    <row r="69" spans="1:16">
      <c r="A69" s="296" t="s">
        <v>169</v>
      </c>
      <c r="B69" s="296" t="s">
        <v>170</v>
      </c>
      <c r="C69" s="22">
        <f>IF('[1]Higher of'!$C70="A",'[1]B1F2ADMY2018-19ACTFormat'!C69,'[1]PROJECTD.B1F2.Y2019-20Format'!C69)</f>
        <v>91</v>
      </c>
      <c r="D69" s="22">
        <f>IF('[1]Higher of'!$C70="A",'[1]B1F2ADMY2018-19ACTFormat'!D69,'[1]PROJECTD.B1F2.Y2019-20Format'!D69)</f>
        <v>89</v>
      </c>
      <c r="E69" s="22">
        <f>IF('[1]Higher of'!$C70="A",'[1]B1F2ADMY2018-19ACTFormat'!E69,'[1]PROJECTD.B1F2.Y2019-20Format'!E69)</f>
        <v>76</v>
      </c>
      <c r="F69" s="22">
        <f>IF('[1]Higher of'!$C70="A",'[1]B1F2ADMY2018-19ACTFormat'!F69,'[1]PROJECTD.B1F2.Y2019-20Format'!F69)</f>
        <v>82</v>
      </c>
      <c r="G69" s="22">
        <f>IF('[1]Higher of'!$C70="A",'[1]B1F2ADMY2018-19ACTFormat'!G69,'[1]PROJECTD.B1F2.Y2019-20Format'!G69)</f>
        <v>85</v>
      </c>
      <c r="H69" s="22">
        <f>IF('[1]Higher of'!$C70="A",'[1]B1F2ADMY2018-19ACTFormat'!H69,'[1]PROJECTD.B1F2.Y2019-20Format'!H69)</f>
        <v>80</v>
      </c>
      <c r="I69" s="22">
        <f>IF('[1]Higher of'!$C70="A",'[1]B1F2ADMY2018-19ACTFormat'!I69,'[1]PROJECTD.B1F2.Y2019-20Format'!I69)</f>
        <v>76</v>
      </c>
      <c r="J69" s="22">
        <f>IF('[1]Higher of'!$C70="A",'[1]B1F2ADMY2018-19ACTFormat'!J69,'[1]PROJECTD.B1F2.Y2019-20Format'!J69)</f>
        <v>82</v>
      </c>
      <c r="K69" s="22">
        <f>IF('[1]Higher of'!$C70="A",'[1]B1F2ADMY2018-19ACTFormat'!K69,'[1]PROJECTD.B1F2.Y2019-20Format'!K69)</f>
        <v>64</v>
      </c>
      <c r="L69" s="22">
        <f>IF('[1]Higher of'!$C70="A",'[1]B1F2ADMY2018-19ACTFormat'!L69,'[1]PROJECTD.B1F2.Y2019-20Format'!L69)</f>
        <v>106</v>
      </c>
      <c r="M69" s="22">
        <f>IF('[1]Higher of'!$C70="A",'[1]B1F2ADMY2018-19ACTFormat'!M69,'[1]PROJECTD.B1F2.Y2019-20Format'!M69)</f>
        <v>76</v>
      </c>
      <c r="N69" s="22">
        <f>IF('[1]Higher of'!$C70="A",'[1]B1F2ADMY2018-19ACTFormat'!N69,'[1]PROJECTD.B1F2.Y2019-20Format'!N69)</f>
        <v>85</v>
      </c>
      <c r="O69" s="22">
        <f>IF('[1]Higher of'!$C70="A",'[1]B1F2ADMY2018-19ACTFormat'!O69,'[1]PROJECTD.B1F2.Y2019-20Format'!O69)</f>
        <v>77</v>
      </c>
      <c r="P69" s="297">
        <f t="shared" si="0"/>
        <v>1069</v>
      </c>
    </row>
    <row r="70" spans="1:16">
      <c r="A70" s="296" t="s">
        <v>171</v>
      </c>
      <c r="B70" s="296" t="s">
        <v>172</v>
      </c>
      <c r="C70" s="22">
        <f>IF('[1]Higher of'!$C71="A",'[1]B1F2ADMY2018-19ACTFormat'!C70,'[1]PROJECTD.B1F2.Y2019-20Format'!C70)</f>
        <v>757</v>
      </c>
      <c r="D70" s="22">
        <f>IF('[1]Higher of'!$C71="A",'[1]B1F2ADMY2018-19ACTFormat'!D70,'[1]PROJECTD.B1F2.Y2019-20Format'!D70)</f>
        <v>707</v>
      </c>
      <c r="E70" s="22">
        <f>IF('[1]Higher of'!$C71="A",'[1]B1F2ADMY2018-19ACTFormat'!E70,'[1]PROJECTD.B1F2.Y2019-20Format'!E70)</f>
        <v>752</v>
      </c>
      <c r="F70" s="22">
        <f>IF('[1]Higher of'!$C71="A",'[1]B1F2ADMY2018-19ACTFormat'!F70,'[1]PROJECTD.B1F2.Y2019-20Format'!F70)</f>
        <v>807</v>
      </c>
      <c r="G70" s="22">
        <f>IF('[1]Higher of'!$C71="A",'[1]B1F2ADMY2018-19ACTFormat'!G70,'[1]PROJECTD.B1F2.Y2019-20Format'!G70)</f>
        <v>748</v>
      </c>
      <c r="H70" s="22">
        <f>IF('[1]Higher of'!$C71="A",'[1]B1F2ADMY2018-19ACTFormat'!H70,'[1]PROJECTD.B1F2.Y2019-20Format'!H70)</f>
        <v>854</v>
      </c>
      <c r="I70" s="22">
        <f>IF('[1]Higher of'!$C71="A",'[1]B1F2ADMY2018-19ACTFormat'!I70,'[1]PROJECTD.B1F2.Y2019-20Format'!I70)</f>
        <v>791</v>
      </c>
      <c r="J70" s="22">
        <f>IF('[1]Higher of'!$C71="A",'[1]B1F2ADMY2018-19ACTFormat'!J70,'[1]PROJECTD.B1F2.Y2019-20Format'!J70)</f>
        <v>733</v>
      </c>
      <c r="K70" s="22">
        <f>IF('[1]Higher of'!$C71="A",'[1]B1F2ADMY2018-19ACTFormat'!K70,'[1]PROJECTD.B1F2.Y2019-20Format'!K70)</f>
        <v>774</v>
      </c>
      <c r="L70" s="22">
        <f>IF('[1]Higher of'!$C71="A",'[1]B1F2ADMY2018-19ACTFormat'!L70,'[1]PROJECTD.B1F2.Y2019-20Format'!L70)</f>
        <v>771</v>
      </c>
      <c r="M70" s="22">
        <f>IF('[1]Higher of'!$C71="A",'[1]B1F2ADMY2018-19ACTFormat'!M70,'[1]PROJECTD.B1F2.Y2019-20Format'!M70)</f>
        <v>814</v>
      </c>
      <c r="N70" s="22">
        <f>IF('[1]Higher of'!$C71="A",'[1]B1F2ADMY2018-19ACTFormat'!N70,'[1]PROJECTD.B1F2.Y2019-20Format'!N70)</f>
        <v>709</v>
      </c>
      <c r="O70" s="22">
        <f>IF('[1]Higher of'!$C71="A",'[1]B1F2ADMY2018-19ACTFormat'!O70,'[1]PROJECTD.B1F2.Y2019-20Format'!O70)</f>
        <v>651</v>
      </c>
      <c r="P70" s="297">
        <f t="shared" si="0"/>
        <v>9868</v>
      </c>
    </row>
    <row r="71" spans="1:16">
      <c r="A71" s="296" t="s">
        <v>173</v>
      </c>
      <c r="B71" s="296" t="s">
        <v>174</v>
      </c>
      <c r="C71" s="22">
        <f>IF('[1]Higher of'!$C72="A",'[1]B1F2ADMY2018-19ACTFormat'!C71,'[1]PROJECTD.B1F2.Y2019-20Format'!C71)</f>
        <v>601</v>
      </c>
      <c r="D71" s="22">
        <f>IF('[1]Higher of'!$C72="A",'[1]B1F2ADMY2018-19ACTFormat'!D71,'[1]PROJECTD.B1F2.Y2019-20Format'!D71)</f>
        <v>672</v>
      </c>
      <c r="E71" s="22">
        <f>IF('[1]Higher of'!$C72="A",'[1]B1F2ADMY2018-19ACTFormat'!E71,'[1]PROJECTD.B1F2.Y2019-20Format'!E71)</f>
        <v>671</v>
      </c>
      <c r="F71" s="22">
        <f>IF('[1]Higher of'!$C72="A",'[1]B1F2ADMY2018-19ACTFormat'!F71,'[1]PROJECTD.B1F2.Y2019-20Format'!F71)</f>
        <v>639</v>
      </c>
      <c r="G71" s="22">
        <f>IF('[1]Higher of'!$C72="A",'[1]B1F2ADMY2018-19ACTFormat'!G71,'[1]PROJECTD.B1F2.Y2019-20Format'!G71)</f>
        <v>677</v>
      </c>
      <c r="H71" s="22">
        <f>IF('[1]Higher of'!$C72="A",'[1]B1F2ADMY2018-19ACTFormat'!H71,'[1]PROJECTD.B1F2.Y2019-20Format'!H71)</f>
        <v>710</v>
      </c>
      <c r="I71" s="22">
        <f>IF('[1]Higher of'!$C72="A",'[1]B1F2ADMY2018-19ACTFormat'!I71,'[1]PROJECTD.B1F2.Y2019-20Format'!I71)</f>
        <v>674</v>
      </c>
      <c r="J71" s="22">
        <f>IF('[1]Higher of'!$C72="A",'[1]B1F2ADMY2018-19ACTFormat'!J71,'[1]PROJECTD.B1F2.Y2019-20Format'!J71)</f>
        <v>725</v>
      </c>
      <c r="K71" s="22">
        <f>IF('[1]Higher of'!$C72="A",'[1]B1F2ADMY2018-19ACTFormat'!K71,'[1]PROJECTD.B1F2.Y2019-20Format'!K71)</f>
        <v>643</v>
      </c>
      <c r="L71" s="22">
        <f>IF('[1]Higher of'!$C72="A",'[1]B1F2ADMY2018-19ACTFormat'!L71,'[1]PROJECTD.B1F2.Y2019-20Format'!L71)</f>
        <v>653</v>
      </c>
      <c r="M71" s="22">
        <f>IF('[1]Higher of'!$C72="A",'[1]B1F2ADMY2018-19ACTFormat'!M71,'[1]PROJECTD.B1F2.Y2019-20Format'!M71)</f>
        <v>630</v>
      </c>
      <c r="N71" s="22">
        <f>IF('[1]Higher of'!$C72="A",'[1]B1F2ADMY2018-19ACTFormat'!N71,'[1]PROJECTD.B1F2.Y2019-20Format'!N71)</f>
        <v>600</v>
      </c>
      <c r="O71" s="22">
        <f>IF('[1]Higher of'!$C72="A",'[1]B1F2ADMY2018-19ACTFormat'!O71,'[1]PROJECTD.B1F2.Y2019-20Format'!O71)</f>
        <v>611</v>
      </c>
      <c r="P71" s="297">
        <f t="shared" si="0"/>
        <v>8506</v>
      </c>
    </row>
    <row r="72" spans="1:16">
      <c r="A72" s="296" t="s">
        <v>175</v>
      </c>
      <c r="B72" s="296" t="s">
        <v>176</v>
      </c>
      <c r="C72" s="22">
        <f>IF('[1]Higher of'!$C73="A",'[1]B1F2ADMY2018-19ACTFormat'!C72,'[1]PROJECTD.B1F2.Y2019-20Format'!C72)</f>
        <v>843</v>
      </c>
      <c r="D72" s="22">
        <f>IF('[1]Higher of'!$C73="A",'[1]B1F2ADMY2018-19ACTFormat'!D72,'[1]PROJECTD.B1F2.Y2019-20Format'!D72)</f>
        <v>871</v>
      </c>
      <c r="E72" s="22">
        <f>IF('[1]Higher of'!$C73="A",'[1]B1F2ADMY2018-19ACTFormat'!E72,'[1]PROJECTD.B1F2.Y2019-20Format'!E72)</f>
        <v>798</v>
      </c>
      <c r="F72" s="22">
        <f>IF('[1]Higher of'!$C73="A",'[1]B1F2ADMY2018-19ACTFormat'!F72,'[1]PROJECTD.B1F2.Y2019-20Format'!F72)</f>
        <v>829</v>
      </c>
      <c r="G72" s="22">
        <f>IF('[1]Higher of'!$C73="A",'[1]B1F2ADMY2018-19ACTFormat'!G72,'[1]PROJECTD.B1F2.Y2019-20Format'!G72)</f>
        <v>920</v>
      </c>
      <c r="H72" s="22">
        <f>IF('[1]Higher of'!$C73="A",'[1]B1F2ADMY2018-19ACTFormat'!H72,'[1]PROJECTD.B1F2.Y2019-20Format'!H72)</f>
        <v>880</v>
      </c>
      <c r="I72" s="22">
        <f>IF('[1]Higher of'!$C73="A",'[1]B1F2ADMY2018-19ACTFormat'!I72,'[1]PROJECTD.B1F2.Y2019-20Format'!I72)</f>
        <v>895</v>
      </c>
      <c r="J72" s="22">
        <f>IF('[1]Higher of'!$C73="A",'[1]B1F2ADMY2018-19ACTFormat'!J72,'[1]PROJECTD.B1F2.Y2019-20Format'!J72)</f>
        <v>900</v>
      </c>
      <c r="K72" s="22">
        <f>IF('[1]Higher of'!$C73="A",'[1]B1F2ADMY2018-19ACTFormat'!K72,'[1]PROJECTD.B1F2.Y2019-20Format'!K72)</f>
        <v>903</v>
      </c>
      <c r="L72" s="22">
        <f>IF('[1]Higher of'!$C73="A",'[1]B1F2ADMY2018-19ACTFormat'!L72,'[1]PROJECTD.B1F2.Y2019-20Format'!L72)</f>
        <v>920</v>
      </c>
      <c r="M72" s="22">
        <f>IF('[1]Higher of'!$C73="A",'[1]B1F2ADMY2018-19ACTFormat'!M72,'[1]PROJECTD.B1F2.Y2019-20Format'!M72)</f>
        <v>933</v>
      </c>
      <c r="N72" s="22">
        <f>IF('[1]Higher of'!$C73="A",'[1]B1F2ADMY2018-19ACTFormat'!N72,'[1]PROJECTD.B1F2.Y2019-20Format'!N72)</f>
        <v>882</v>
      </c>
      <c r="O72" s="22">
        <f>IF('[1]Higher of'!$C73="A",'[1]B1F2ADMY2018-19ACTFormat'!O72,'[1]PROJECTD.B1F2.Y2019-20Format'!O72)</f>
        <v>869</v>
      </c>
      <c r="P72" s="297">
        <f t="shared" ref="P72:P122" si="1">SUM(C72:O72)</f>
        <v>11443</v>
      </c>
    </row>
    <row r="73" spans="1:16">
      <c r="A73" s="296" t="s">
        <v>177</v>
      </c>
      <c r="B73" s="296" t="s">
        <v>178</v>
      </c>
      <c r="C73" s="22">
        <f>IF('[1]Higher of'!$C74="A",'[1]B1F2ADMY2018-19ACTFormat'!C73,'[1]PROJECTD.B1F2.Y2019-20Format'!C73)</f>
        <v>375</v>
      </c>
      <c r="D73" s="22">
        <f>IF('[1]Higher of'!$C74="A",'[1]B1F2ADMY2018-19ACTFormat'!D73,'[1]PROJECTD.B1F2.Y2019-20Format'!D73)</f>
        <v>381</v>
      </c>
      <c r="E73" s="22">
        <f>IF('[1]Higher of'!$C74="A",'[1]B1F2ADMY2018-19ACTFormat'!E73,'[1]PROJECTD.B1F2.Y2019-20Format'!E73)</f>
        <v>328</v>
      </c>
      <c r="F73" s="22">
        <f>IF('[1]Higher of'!$C74="A",'[1]B1F2ADMY2018-19ACTFormat'!F73,'[1]PROJECTD.B1F2.Y2019-20Format'!F73)</f>
        <v>307</v>
      </c>
      <c r="G73" s="22">
        <f>IF('[1]Higher of'!$C74="A",'[1]B1F2ADMY2018-19ACTFormat'!G73,'[1]PROJECTD.B1F2.Y2019-20Format'!G73)</f>
        <v>324</v>
      </c>
      <c r="H73" s="22">
        <f>IF('[1]Higher of'!$C74="A",'[1]B1F2ADMY2018-19ACTFormat'!H73,'[1]PROJECTD.B1F2.Y2019-20Format'!H73)</f>
        <v>365</v>
      </c>
      <c r="I73" s="22">
        <f>IF('[1]Higher of'!$C74="A",'[1]B1F2ADMY2018-19ACTFormat'!I73,'[1]PROJECTD.B1F2.Y2019-20Format'!I73)</f>
        <v>348</v>
      </c>
      <c r="J73" s="22">
        <f>IF('[1]Higher of'!$C74="A",'[1]B1F2ADMY2018-19ACTFormat'!J73,'[1]PROJECTD.B1F2.Y2019-20Format'!J73)</f>
        <v>379</v>
      </c>
      <c r="K73" s="22">
        <f>IF('[1]Higher of'!$C74="A",'[1]B1F2ADMY2018-19ACTFormat'!K73,'[1]PROJECTD.B1F2.Y2019-20Format'!K73)</f>
        <v>353</v>
      </c>
      <c r="L73" s="22">
        <f>IF('[1]Higher of'!$C74="A",'[1]B1F2ADMY2018-19ACTFormat'!L73,'[1]PROJECTD.B1F2.Y2019-20Format'!L73)</f>
        <v>352</v>
      </c>
      <c r="M73" s="22">
        <f>IF('[1]Higher of'!$C74="A",'[1]B1F2ADMY2018-19ACTFormat'!M73,'[1]PROJECTD.B1F2.Y2019-20Format'!M73)</f>
        <v>326</v>
      </c>
      <c r="N73" s="22">
        <f>IF('[1]Higher of'!$C74="A",'[1]B1F2ADMY2018-19ACTFormat'!N73,'[1]PROJECTD.B1F2.Y2019-20Format'!N73)</f>
        <v>321</v>
      </c>
      <c r="O73" s="22">
        <f>IF('[1]Higher of'!$C74="A",'[1]B1F2ADMY2018-19ACTFormat'!O73,'[1]PROJECTD.B1F2.Y2019-20Format'!O73)</f>
        <v>307</v>
      </c>
      <c r="P73" s="297">
        <f t="shared" si="1"/>
        <v>4466</v>
      </c>
    </row>
    <row r="74" spans="1:16">
      <c r="A74" s="296" t="s">
        <v>179</v>
      </c>
      <c r="B74" s="296" t="s">
        <v>180</v>
      </c>
      <c r="C74" s="22">
        <f>IF('[1]Higher of'!$C75="A",'[1]B1F2ADMY2018-19ACTFormat'!C74,'[1]PROJECTD.B1F2.Y2019-20Format'!C74)</f>
        <v>179</v>
      </c>
      <c r="D74" s="22">
        <f>IF('[1]Higher of'!$C75="A",'[1]B1F2ADMY2018-19ACTFormat'!D74,'[1]PROJECTD.B1F2.Y2019-20Format'!D74)</f>
        <v>171</v>
      </c>
      <c r="E74" s="22">
        <f>IF('[1]Higher of'!$C75="A",'[1]B1F2ADMY2018-19ACTFormat'!E74,'[1]PROJECTD.B1F2.Y2019-20Format'!E74)</f>
        <v>183</v>
      </c>
      <c r="F74" s="22">
        <f>IF('[1]Higher of'!$C75="A",'[1]B1F2ADMY2018-19ACTFormat'!F74,'[1]PROJECTD.B1F2.Y2019-20Format'!F74)</f>
        <v>153</v>
      </c>
      <c r="G74" s="22">
        <f>IF('[1]Higher of'!$C75="A",'[1]B1F2ADMY2018-19ACTFormat'!G74,'[1]PROJECTD.B1F2.Y2019-20Format'!G74)</f>
        <v>155</v>
      </c>
      <c r="H74" s="22">
        <f>IF('[1]Higher of'!$C75="A",'[1]B1F2ADMY2018-19ACTFormat'!H74,'[1]PROJECTD.B1F2.Y2019-20Format'!H74)</f>
        <v>165</v>
      </c>
      <c r="I74" s="22">
        <f>IF('[1]Higher of'!$C75="A",'[1]B1F2ADMY2018-19ACTFormat'!I74,'[1]PROJECTD.B1F2.Y2019-20Format'!I74)</f>
        <v>158</v>
      </c>
      <c r="J74" s="22">
        <f>IF('[1]Higher of'!$C75="A",'[1]B1F2ADMY2018-19ACTFormat'!J74,'[1]PROJECTD.B1F2.Y2019-20Format'!J74)</f>
        <v>158</v>
      </c>
      <c r="K74" s="22">
        <f>IF('[1]Higher of'!$C75="A",'[1]B1F2ADMY2018-19ACTFormat'!K74,'[1]PROJECTD.B1F2.Y2019-20Format'!K74)</f>
        <v>169</v>
      </c>
      <c r="L74" s="22">
        <f>IF('[1]Higher of'!$C75="A",'[1]B1F2ADMY2018-19ACTFormat'!L74,'[1]PROJECTD.B1F2.Y2019-20Format'!L74)</f>
        <v>193</v>
      </c>
      <c r="M74" s="22">
        <f>IF('[1]Higher of'!$C75="A",'[1]B1F2ADMY2018-19ACTFormat'!M74,'[1]PROJECTD.B1F2.Y2019-20Format'!M74)</f>
        <v>210</v>
      </c>
      <c r="N74" s="22">
        <f>IF('[1]Higher of'!$C75="A",'[1]B1F2ADMY2018-19ACTFormat'!N74,'[1]PROJECTD.B1F2.Y2019-20Format'!N74)</f>
        <v>186</v>
      </c>
      <c r="O74" s="22">
        <f>IF('[1]Higher of'!$C75="A",'[1]B1F2ADMY2018-19ACTFormat'!O74,'[1]PROJECTD.B1F2.Y2019-20Format'!O74)</f>
        <v>206</v>
      </c>
      <c r="P74" s="297">
        <f t="shared" si="1"/>
        <v>2286</v>
      </c>
    </row>
    <row r="75" spans="1:16">
      <c r="A75" s="296" t="s">
        <v>181</v>
      </c>
      <c r="B75" s="296" t="s">
        <v>182</v>
      </c>
      <c r="C75" s="22">
        <f>IF('[1]Higher of'!$C76="A",'[1]B1F2ADMY2018-19ACTFormat'!C75,'[1]PROJECTD.B1F2.Y2019-20Format'!C75)</f>
        <v>220</v>
      </c>
      <c r="D75" s="22">
        <f>IF('[1]Higher of'!$C76="A",'[1]B1F2ADMY2018-19ACTFormat'!D75,'[1]PROJECTD.B1F2.Y2019-20Format'!D75)</f>
        <v>236</v>
      </c>
      <c r="E75" s="22">
        <f>IF('[1]Higher of'!$C76="A",'[1]B1F2ADMY2018-19ACTFormat'!E75,'[1]PROJECTD.B1F2.Y2019-20Format'!E75)</f>
        <v>241</v>
      </c>
      <c r="F75" s="22">
        <f>IF('[1]Higher of'!$C76="A",'[1]B1F2ADMY2018-19ACTFormat'!F75,'[1]PROJECTD.B1F2.Y2019-20Format'!F75)</f>
        <v>259</v>
      </c>
      <c r="G75" s="22">
        <f>IF('[1]Higher of'!$C76="A",'[1]B1F2ADMY2018-19ACTFormat'!G75,'[1]PROJECTD.B1F2.Y2019-20Format'!G75)</f>
        <v>275</v>
      </c>
      <c r="H75" s="22">
        <f>IF('[1]Higher of'!$C76="A",'[1]B1F2ADMY2018-19ACTFormat'!H75,'[1]PROJECTD.B1F2.Y2019-20Format'!H75)</f>
        <v>272</v>
      </c>
      <c r="I75" s="22">
        <f>IF('[1]Higher of'!$C76="A",'[1]B1F2ADMY2018-19ACTFormat'!I75,'[1]PROJECTD.B1F2.Y2019-20Format'!I75)</f>
        <v>213</v>
      </c>
      <c r="J75" s="22">
        <f>IF('[1]Higher of'!$C76="A",'[1]B1F2ADMY2018-19ACTFormat'!J75,'[1]PROJECTD.B1F2.Y2019-20Format'!J75)</f>
        <v>233</v>
      </c>
      <c r="K75" s="22">
        <f>IF('[1]Higher of'!$C76="A",'[1]B1F2ADMY2018-19ACTFormat'!K75,'[1]PROJECTD.B1F2.Y2019-20Format'!K75)</f>
        <v>196</v>
      </c>
      <c r="L75" s="22">
        <f>IF('[1]Higher of'!$C76="A",'[1]B1F2ADMY2018-19ACTFormat'!L75,'[1]PROJECTD.B1F2.Y2019-20Format'!L75)</f>
        <v>253</v>
      </c>
      <c r="M75" s="22">
        <f>IF('[1]Higher of'!$C76="A",'[1]B1F2ADMY2018-19ACTFormat'!M75,'[1]PROJECTD.B1F2.Y2019-20Format'!M75)</f>
        <v>207</v>
      </c>
      <c r="N75" s="22">
        <f>IF('[1]Higher of'!$C76="A",'[1]B1F2ADMY2018-19ACTFormat'!N75,'[1]PROJECTD.B1F2.Y2019-20Format'!N75)</f>
        <v>175</v>
      </c>
      <c r="O75" s="22">
        <f>IF('[1]Higher of'!$C76="A",'[1]B1F2ADMY2018-19ACTFormat'!O75,'[1]PROJECTD.B1F2.Y2019-20Format'!O75)</f>
        <v>186</v>
      </c>
      <c r="P75" s="297">
        <f t="shared" si="1"/>
        <v>2966</v>
      </c>
    </row>
    <row r="76" spans="1:16">
      <c r="A76" s="296" t="s">
        <v>183</v>
      </c>
      <c r="B76" s="296" t="s">
        <v>184</v>
      </c>
      <c r="C76" s="22">
        <f>IF('[1]Higher of'!$C77="A",'[1]B1F2ADMY2018-19ACTFormat'!C76,'[1]PROJECTD.B1F2.Y2019-20Format'!C76)</f>
        <v>416</v>
      </c>
      <c r="D76" s="22">
        <f>IF('[1]Higher of'!$C77="A",'[1]B1F2ADMY2018-19ACTFormat'!D76,'[1]PROJECTD.B1F2.Y2019-20Format'!D76)</f>
        <v>401</v>
      </c>
      <c r="E76" s="22">
        <f>IF('[1]Higher of'!$C77="A",'[1]B1F2ADMY2018-19ACTFormat'!E76,'[1]PROJECTD.B1F2.Y2019-20Format'!E76)</f>
        <v>439</v>
      </c>
      <c r="F76" s="22">
        <f>IF('[1]Higher of'!$C77="A",'[1]B1F2ADMY2018-19ACTFormat'!F76,'[1]PROJECTD.B1F2.Y2019-20Format'!F76)</f>
        <v>469</v>
      </c>
      <c r="G76" s="22">
        <f>IF('[1]Higher of'!$C77="A",'[1]B1F2ADMY2018-19ACTFormat'!G76,'[1]PROJECTD.B1F2.Y2019-20Format'!G76)</f>
        <v>480</v>
      </c>
      <c r="H76" s="22">
        <f>IF('[1]Higher of'!$C77="A",'[1]B1F2ADMY2018-19ACTFormat'!H76,'[1]PROJECTD.B1F2.Y2019-20Format'!H76)</f>
        <v>504</v>
      </c>
      <c r="I76" s="22">
        <f>IF('[1]Higher of'!$C77="A",'[1]B1F2ADMY2018-19ACTFormat'!I76,'[1]PROJECTD.B1F2.Y2019-20Format'!I76)</f>
        <v>449</v>
      </c>
      <c r="J76" s="22">
        <f>IF('[1]Higher of'!$C77="A",'[1]B1F2ADMY2018-19ACTFormat'!J76,'[1]PROJECTD.B1F2.Y2019-20Format'!J76)</f>
        <v>540</v>
      </c>
      <c r="K76" s="22">
        <f>IF('[1]Higher of'!$C77="A",'[1]B1F2ADMY2018-19ACTFormat'!K76,'[1]PROJECTD.B1F2.Y2019-20Format'!K76)</f>
        <v>467</v>
      </c>
      <c r="L76" s="22">
        <f>IF('[1]Higher of'!$C77="A",'[1]B1F2ADMY2018-19ACTFormat'!L76,'[1]PROJECTD.B1F2.Y2019-20Format'!L76)</f>
        <v>392</v>
      </c>
      <c r="M76" s="22">
        <f>IF('[1]Higher of'!$C77="A",'[1]B1F2ADMY2018-19ACTFormat'!M76,'[1]PROJECTD.B1F2.Y2019-20Format'!M76)</f>
        <v>477</v>
      </c>
      <c r="N76" s="22">
        <f>IF('[1]Higher of'!$C77="A",'[1]B1F2ADMY2018-19ACTFormat'!N76,'[1]PROJECTD.B1F2.Y2019-20Format'!N76)</f>
        <v>457</v>
      </c>
      <c r="O76" s="22">
        <f>IF('[1]Higher of'!$C77="A",'[1]B1F2ADMY2018-19ACTFormat'!O76,'[1]PROJECTD.B1F2.Y2019-20Format'!O76)</f>
        <v>454</v>
      </c>
      <c r="P76" s="297">
        <f t="shared" si="1"/>
        <v>5945</v>
      </c>
    </row>
    <row r="77" spans="1:16">
      <c r="A77" s="296" t="s">
        <v>185</v>
      </c>
      <c r="B77" s="296" t="s">
        <v>186</v>
      </c>
      <c r="C77" s="22">
        <f>IF('[1]Higher of'!$C78="A",'[1]B1F2ADMY2018-19ACTFormat'!C77,'[1]PROJECTD.B1F2.Y2019-20Format'!C77)</f>
        <v>11966</v>
      </c>
      <c r="D77" s="22">
        <f>IF('[1]Higher of'!$C78="A",'[1]B1F2ADMY2018-19ACTFormat'!D77,'[1]PROJECTD.B1F2.Y2019-20Format'!D77)</f>
        <v>11271</v>
      </c>
      <c r="E77" s="22">
        <f>IF('[1]Higher of'!$C78="A",'[1]B1F2ADMY2018-19ACTFormat'!E77,'[1]PROJECTD.B1F2.Y2019-20Format'!E77)</f>
        <v>11419</v>
      </c>
      <c r="F77" s="22">
        <f>IF('[1]Higher of'!$C78="A",'[1]B1F2ADMY2018-19ACTFormat'!F77,'[1]PROJECTD.B1F2.Y2019-20Format'!F77)</f>
        <v>11433</v>
      </c>
      <c r="G77" s="22">
        <f>IF('[1]Higher of'!$C78="A",'[1]B1F2ADMY2018-19ACTFormat'!G77,'[1]PROJECTD.B1F2.Y2019-20Format'!G77)</f>
        <v>11631</v>
      </c>
      <c r="H77" s="22">
        <f>IF('[1]Higher of'!$C78="A",'[1]B1F2ADMY2018-19ACTFormat'!H77,'[1]PROJECTD.B1F2.Y2019-20Format'!H77)</f>
        <v>11957</v>
      </c>
      <c r="I77" s="22">
        <f>IF('[1]Higher of'!$C78="A",'[1]B1F2ADMY2018-19ACTFormat'!I77,'[1]PROJECTD.B1F2.Y2019-20Format'!I77)</f>
        <v>11808</v>
      </c>
      <c r="J77" s="22">
        <f>IF('[1]Higher of'!$C78="A",'[1]B1F2ADMY2018-19ACTFormat'!J77,'[1]PROJECTD.B1F2.Y2019-20Format'!J77)</f>
        <v>11748</v>
      </c>
      <c r="K77" s="22">
        <f>IF('[1]Higher of'!$C78="A",'[1]B1F2ADMY2018-19ACTFormat'!K77,'[1]PROJECTD.B1F2.Y2019-20Format'!K77)</f>
        <v>11491</v>
      </c>
      <c r="L77" s="22">
        <f>IF('[1]Higher of'!$C78="A",'[1]B1F2ADMY2018-19ACTFormat'!L77,'[1]PROJECTD.B1F2.Y2019-20Format'!L77)</f>
        <v>13119</v>
      </c>
      <c r="M77" s="22">
        <f>IF('[1]Higher of'!$C78="A",'[1]B1F2ADMY2018-19ACTFormat'!M77,'[1]PROJECTD.B1F2.Y2019-20Format'!M77)</f>
        <v>11139</v>
      </c>
      <c r="N77" s="22">
        <f>IF('[1]Higher of'!$C78="A",'[1]B1F2ADMY2018-19ACTFormat'!N77,'[1]PROJECTD.B1F2.Y2019-20Format'!N77)</f>
        <v>10331</v>
      </c>
      <c r="O77" s="22">
        <f>IF('[1]Higher of'!$C78="A",'[1]B1F2ADMY2018-19ACTFormat'!O77,'[1]PROJECTD.B1F2.Y2019-20Format'!O77)</f>
        <v>10370</v>
      </c>
      <c r="P77" s="297">
        <f t="shared" si="1"/>
        <v>149683</v>
      </c>
    </row>
    <row r="78" spans="1:16">
      <c r="A78" s="296" t="s">
        <v>187</v>
      </c>
      <c r="B78" s="296" t="s">
        <v>188</v>
      </c>
      <c r="C78" s="22">
        <f>IF('[1]Higher of'!$C79="A",'[1]B1F2ADMY2018-19ACTFormat'!C78,'[1]PROJECTD.B1F2.Y2019-20Format'!C78)</f>
        <v>139</v>
      </c>
      <c r="D78" s="22">
        <f>IF('[1]Higher of'!$C79="A",'[1]B1F2ADMY2018-19ACTFormat'!D78,'[1]PROJECTD.B1F2.Y2019-20Format'!D78)</f>
        <v>114</v>
      </c>
      <c r="E78" s="22">
        <f>IF('[1]Higher of'!$C79="A",'[1]B1F2ADMY2018-19ACTFormat'!E78,'[1]PROJECTD.B1F2.Y2019-20Format'!E78)</f>
        <v>143</v>
      </c>
      <c r="F78" s="22">
        <f>IF('[1]Higher of'!$C79="A",'[1]B1F2ADMY2018-19ACTFormat'!F78,'[1]PROJECTD.B1F2.Y2019-20Format'!F78)</f>
        <v>117</v>
      </c>
      <c r="G78" s="22">
        <f>IF('[1]Higher of'!$C79="A",'[1]B1F2ADMY2018-19ACTFormat'!G78,'[1]PROJECTD.B1F2.Y2019-20Format'!G78)</f>
        <v>128</v>
      </c>
      <c r="H78" s="22">
        <f>IF('[1]Higher of'!$C79="A",'[1]B1F2ADMY2018-19ACTFormat'!H78,'[1]PROJECTD.B1F2.Y2019-20Format'!H78)</f>
        <v>148</v>
      </c>
      <c r="I78" s="22">
        <f>IF('[1]Higher of'!$C79="A",'[1]B1F2ADMY2018-19ACTFormat'!I78,'[1]PROJECTD.B1F2.Y2019-20Format'!I78)</f>
        <v>147</v>
      </c>
      <c r="J78" s="22">
        <f>IF('[1]Higher of'!$C79="A",'[1]B1F2ADMY2018-19ACTFormat'!J78,'[1]PROJECTD.B1F2.Y2019-20Format'!J78)</f>
        <v>141</v>
      </c>
      <c r="K78" s="22">
        <f>IF('[1]Higher of'!$C79="A",'[1]B1F2ADMY2018-19ACTFormat'!K78,'[1]PROJECTD.B1F2.Y2019-20Format'!K78)</f>
        <v>135</v>
      </c>
      <c r="L78" s="22">
        <f>IF('[1]Higher of'!$C79="A",'[1]B1F2ADMY2018-19ACTFormat'!L78,'[1]PROJECTD.B1F2.Y2019-20Format'!L78)</f>
        <v>172</v>
      </c>
      <c r="M78" s="22">
        <f>IF('[1]Higher of'!$C79="A",'[1]B1F2ADMY2018-19ACTFormat'!M78,'[1]PROJECTD.B1F2.Y2019-20Format'!M78)</f>
        <v>150</v>
      </c>
      <c r="N78" s="22">
        <f>IF('[1]Higher of'!$C79="A",'[1]B1F2ADMY2018-19ACTFormat'!N78,'[1]PROJECTD.B1F2.Y2019-20Format'!N78)</f>
        <v>159</v>
      </c>
      <c r="O78" s="22">
        <f>IF('[1]Higher of'!$C79="A",'[1]B1F2ADMY2018-19ACTFormat'!O78,'[1]PROJECTD.B1F2.Y2019-20Format'!O78)</f>
        <v>184</v>
      </c>
      <c r="P78" s="297">
        <f t="shared" si="1"/>
        <v>1877</v>
      </c>
    </row>
    <row r="79" spans="1:16">
      <c r="A79" s="296" t="s">
        <v>189</v>
      </c>
      <c r="B79" s="296" t="s">
        <v>190</v>
      </c>
      <c r="C79" s="22">
        <f>IF('[1]Higher of'!$C80="A",'[1]B1F2ADMY2018-19ACTFormat'!C79,'[1]PROJECTD.B1F2.Y2019-20Format'!C79)</f>
        <v>301</v>
      </c>
      <c r="D79" s="22">
        <f>IF('[1]Higher of'!$C80="A",'[1]B1F2ADMY2018-19ACTFormat'!D79,'[1]PROJECTD.B1F2.Y2019-20Format'!D79)</f>
        <v>316</v>
      </c>
      <c r="E79" s="22">
        <f>IF('[1]Higher of'!$C80="A",'[1]B1F2ADMY2018-19ACTFormat'!E79,'[1]PROJECTD.B1F2.Y2019-20Format'!E79)</f>
        <v>283</v>
      </c>
      <c r="F79" s="22">
        <f>IF('[1]Higher of'!$C80="A",'[1]B1F2ADMY2018-19ACTFormat'!F79,'[1]PROJECTD.B1F2.Y2019-20Format'!F79)</f>
        <v>276</v>
      </c>
      <c r="G79" s="22">
        <f>IF('[1]Higher of'!$C80="A",'[1]B1F2ADMY2018-19ACTFormat'!G79,'[1]PROJECTD.B1F2.Y2019-20Format'!G79)</f>
        <v>289</v>
      </c>
      <c r="H79" s="22">
        <f>IF('[1]Higher of'!$C80="A",'[1]B1F2ADMY2018-19ACTFormat'!H79,'[1]PROJECTD.B1F2.Y2019-20Format'!H79)</f>
        <v>321</v>
      </c>
      <c r="I79" s="22">
        <f>IF('[1]Higher of'!$C80="A",'[1]B1F2ADMY2018-19ACTFormat'!I79,'[1]PROJECTD.B1F2.Y2019-20Format'!I79)</f>
        <v>314</v>
      </c>
      <c r="J79" s="22">
        <f>IF('[1]Higher of'!$C80="A",'[1]B1F2ADMY2018-19ACTFormat'!J79,'[1]PROJECTD.B1F2.Y2019-20Format'!J79)</f>
        <v>271</v>
      </c>
      <c r="K79" s="22">
        <f>IF('[1]Higher of'!$C80="A",'[1]B1F2ADMY2018-19ACTFormat'!K79,'[1]PROJECTD.B1F2.Y2019-20Format'!K79)</f>
        <v>304</v>
      </c>
      <c r="L79" s="22">
        <f>IF('[1]Higher of'!$C80="A",'[1]B1F2ADMY2018-19ACTFormat'!L79,'[1]PROJECTD.B1F2.Y2019-20Format'!L79)</f>
        <v>258</v>
      </c>
      <c r="M79" s="22">
        <f>IF('[1]Higher of'!$C80="A",'[1]B1F2ADMY2018-19ACTFormat'!M79,'[1]PROJECTD.B1F2.Y2019-20Format'!M79)</f>
        <v>281</v>
      </c>
      <c r="N79" s="22">
        <f>IF('[1]Higher of'!$C80="A",'[1]B1F2ADMY2018-19ACTFormat'!N79,'[1]PROJECTD.B1F2.Y2019-20Format'!N79)</f>
        <v>304</v>
      </c>
      <c r="O79" s="22">
        <f>IF('[1]Higher of'!$C80="A",'[1]B1F2ADMY2018-19ACTFormat'!O79,'[1]PROJECTD.B1F2.Y2019-20Format'!O79)</f>
        <v>299</v>
      </c>
      <c r="P79" s="297">
        <f t="shared" si="1"/>
        <v>3817</v>
      </c>
    </row>
    <row r="80" spans="1:16">
      <c r="A80" s="296" t="s">
        <v>191</v>
      </c>
      <c r="B80" s="296" t="s">
        <v>192</v>
      </c>
      <c r="C80" s="22">
        <f>IF('[1]Higher of'!$C81="A",'[1]B1F2ADMY2018-19ACTFormat'!C80,'[1]PROJECTD.B1F2.Y2019-20Format'!C80)</f>
        <v>969</v>
      </c>
      <c r="D80" s="22">
        <f>IF('[1]Higher of'!$C81="A",'[1]B1F2ADMY2018-19ACTFormat'!D80,'[1]PROJECTD.B1F2.Y2019-20Format'!D80)</f>
        <v>971</v>
      </c>
      <c r="E80" s="22">
        <f>IF('[1]Higher of'!$C81="A",'[1]B1F2ADMY2018-19ACTFormat'!E80,'[1]PROJECTD.B1F2.Y2019-20Format'!E80)</f>
        <v>920</v>
      </c>
      <c r="F80" s="22">
        <f>IF('[1]Higher of'!$C81="A",'[1]B1F2ADMY2018-19ACTFormat'!F80,'[1]PROJECTD.B1F2.Y2019-20Format'!F80)</f>
        <v>926</v>
      </c>
      <c r="G80" s="22">
        <f>IF('[1]Higher of'!$C81="A",'[1]B1F2ADMY2018-19ACTFormat'!G80,'[1]PROJECTD.B1F2.Y2019-20Format'!G80)</f>
        <v>928</v>
      </c>
      <c r="H80" s="22">
        <f>IF('[1]Higher of'!$C81="A",'[1]B1F2ADMY2018-19ACTFormat'!H80,'[1]PROJECTD.B1F2.Y2019-20Format'!H80)</f>
        <v>999</v>
      </c>
      <c r="I80" s="22">
        <f>IF('[1]Higher of'!$C81="A",'[1]B1F2ADMY2018-19ACTFormat'!I80,'[1]PROJECTD.B1F2.Y2019-20Format'!I80)</f>
        <v>1010</v>
      </c>
      <c r="J80" s="22">
        <f>IF('[1]Higher of'!$C81="A",'[1]B1F2ADMY2018-19ACTFormat'!J80,'[1]PROJECTD.B1F2.Y2019-20Format'!J80)</f>
        <v>1052</v>
      </c>
      <c r="K80" s="22">
        <f>IF('[1]Higher of'!$C81="A",'[1]B1F2ADMY2018-19ACTFormat'!K80,'[1]PROJECTD.B1F2.Y2019-20Format'!K80)</f>
        <v>1033</v>
      </c>
      <c r="L80" s="22">
        <f>IF('[1]Higher of'!$C81="A",'[1]B1F2ADMY2018-19ACTFormat'!L80,'[1]PROJECTD.B1F2.Y2019-20Format'!L80)</f>
        <v>1093</v>
      </c>
      <c r="M80" s="22">
        <f>IF('[1]Higher of'!$C81="A",'[1]B1F2ADMY2018-19ACTFormat'!M80,'[1]PROJECTD.B1F2.Y2019-20Format'!M80)</f>
        <v>1029</v>
      </c>
      <c r="N80" s="22">
        <f>IF('[1]Higher of'!$C81="A",'[1]B1F2ADMY2018-19ACTFormat'!N80,'[1]PROJECTD.B1F2.Y2019-20Format'!N80)</f>
        <v>1004</v>
      </c>
      <c r="O80" s="22">
        <f>IF('[1]Higher of'!$C81="A",'[1]B1F2ADMY2018-19ACTFormat'!O80,'[1]PROJECTD.B1F2.Y2019-20Format'!O80)</f>
        <v>948</v>
      </c>
      <c r="P80" s="297">
        <f t="shared" si="1"/>
        <v>12882</v>
      </c>
    </row>
    <row r="81" spans="1:16">
      <c r="A81" s="296" t="s">
        <v>193</v>
      </c>
      <c r="B81" s="296" t="s">
        <v>194</v>
      </c>
      <c r="C81" s="22">
        <f>IF('[1]Higher of'!$C82="A",'[1]B1F2ADMY2018-19ACTFormat'!C81,'[1]PROJECTD.B1F2.Y2019-20Format'!C81)</f>
        <v>1059</v>
      </c>
      <c r="D81" s="22">
        <f>IF('[1]Higher of'!$C82="A",'[1]B1F2ADMY2018-19ACTFormat'!D81,'[1]PROJECTD.B1F2.Y2019-20Format'!D81)</f>
        <v>1130</v>
      </c>
      <c r="E81" s="22">
        <f>IF('[1]Higher of'!$C82="A",'[1]B1F2ADMY2018-19ACTFormat'!E81,'[1]PROJECTD.B1F2.Y2019-20Format'!E81)</f>
        <v>1072</v>
      </c>
      <c r="F81" s="22">
        <f>IF('[1]Higher of'!$C82="A",'[1]B1F2ADMY2018-19ACTFormat'!F81,'[1]PROJECTD.B1F2.Y2019-20Format'!F81)</f>
        <v>1200</v>
      </c>
      <c r="G81" s="22">
        <f>IF('[1]Higher of'!$C82="A",'[1]B1F2ADMY2018-19ACTFormat'!G81,'[1]PROJECTD.B1F2.Y2019-20Format'!G81)</f>
        <v>1192</v>
      </c>
      <c r="H81" s="22">
        <f>IF('[1]Higher of'!$C82="A",'[1]B1F2ADMY2018-19ACTFormat'!H81,'[1]PROJECTD.B1F2.Y2019-20Format'!H81)</f>
        <v>1163</v>
      </c>
      <c r="I81" s="22">
        <f>IF('[1]Higher of'!$C82="A",'[1]B1F2ADMY2018-19ACTFormat'!I81,'[1]PROJECTD.B1F2.Y2019-20Format'!I81)</f>
        <v>1209</v>
      </c>
      <c r="J81" s="22">
        <f>IF('[1]Higher of'!$C82="A",'[1]B1F2ADMY2018-19ACTFormat'!J81,'[1]PROJECTD.B1F2.Y2019-20Format'!J81)</f>
        <v>1130</v>
      </c>
      <c r="K81" s="22">
        <f>IF('[1]Higher of'!$C82="A",'[1]B1F2ADMY2018-19ACTFormat'!K81,'[1]PROJECTD.B1F2.Y2019-20Format'!K81)</f>
        <v>1161</v>
      </c>
      <c r="L81" s="22">
        <f>IF('[1]Higher of'!$C82="A",'[1]B1F2ADMY2018-19ACTFormat'!L81,'[1]PROJECTD.B1F2.Y2019-20Format'!L81)</f>
        <v>1171</v>
      </c>
      <c r="M81" s="22">
        <f>IF('[1]Higher of'!$C82="A",'[1]B1F2ADMY2018-19ACTFormat'!M81,'[1]PROJECTD.B1F2.Y2019-20Format'!M81)</f>
        <v>1116</v>
      </c>
      <c r="N81" s="22">
        <f>IF('[1]Higher of'!$C82="A",'[1]B1F2ADMY2018-19ACTFormat'!N81,'[1]PROJECTD.B1F2.Y2019-20Format'!N81)</f>
        <v>1141</v>
      </c>
      <c r="O81" s="22">
        <f>IF('[1]Higher of'!$C82="A",'[1]B1F2ADMY2018-19ACTFormat'!O81,'[1]PROJECTD.B1F2.Y2019-20Format'!O81)</f>
        <v>1088</v>
      </c>
      <c r="P81" s="297">
        <f t="shared" si="1"/>
        <v>14832</v>
      </c>
    </row>
    <row r="82" spans="1:16">
      <c r="A82" s="296" t="s">
        <v>195</v>
      </c>
      <c r="B82" s="296" t="s">
        <v>196</v>
      </c>
      <c r="C82" s="22">
        <f>IF('[1]Higher of'!$C83="A",'[1]B1F2ADMY2018-19ACTFormat'!C82,'[1]PROJECTD.B1F2.Y2019-20Format'!C82)</f>
        <v>1961</v>
      </c>
      <c r="D82" s="22">
        <f>IF('[1]Higher of'!$C83="A",'[1]B1F2ADMY2018-19ACTFormat'!D82,'[1]PROJECTD.B1F2.Y2019-20Format'!D82)</f>
        <v>1885</v>
      </c>
      <c r="E82" s="22">
        <f>IF('[1]Higher of'!$C83="A",'[1]B1F2ADMY2018-19ACTFormat'!E82,'[1]PROJECTD.B1F2.Y2019-20Format'!E82)</f>
        <v>1944</v>
      </c>
      <c r="F82" s="22">
        <f>IF('[1]Higher of'!$C83="A",'[1]B1F2ADMY2018-19ACTFormat'!F82,'[1]PROJECTD.B1F2.Y2019-20Format'!F82)</f>
        <v>1953</v>
      </c>
      <c r="G82" s="22">
        <f>IF('[1]Higher of'!$C83="A",'[1]B1F2ADMY2018-19ACTFormat'!G82,'[1]PROJECTD.B1F2.Y2019-20Format'!G82)</f>
        <v>1941</v>
      </c>
      <c r="H82" s="22">
        <f>IF('[1]Higher of'!$C83="A",'[1]B1F2ADMY2018-19ACTFormat'!H82,'[1]PROJECTD.B1F2.Y2019-20Format'!H82)</f>
        <v>2063</v>
      </c>
      <c r="I82" s="22">
        <f>IF('[1]Higher of'!$C83="A",'[1]B1F2ADMY2018-19ACTFormat'!I82,'[1]PROJECTD.B1F2.Y2019-20Format'!I82)</f>
        <v>2017</v>
      </c>
      <c r="J82" s="22">
        <f>IF('[1]Higher of'!$C83="A",'[1]B1F2ADMY2018-19ACTFormat'!J82,'[1]PROJECTD.B1F2.Y2019-20Format'!J82)</f>
        <v>2200</v>
      </c>
      <c r="K82" s="22">
        <f>IF('[1]Higher of'!$C83="A",'[1]B1F2ADMY2018-19ACTFormat'!K82,'[1]PROJECTD.B1F2.Y2019-20Format'!K82)</f>
        <v>2020</v>
      </c>
      <c r="L82" s="22">
        <f>IF('[1]Higher of'!$C83="A",'[1]B1F2ADMY2018-19ACTFormat'!L82,'[1]PROJECTD.B1F2.Y2019-20Format'!L82)</f>
        <v>2545</v>
      </c>
      <c r="M82" s="22">
        <f>IF('[1]Higher of'!$C83="A",'[1]B1F2ADMY2018-19ACTFormat'!M82,'[1]PROJECTD.B1F2.Y2019-20Format'!M82)</f>
        <v>1866</v>
      </c>
      <c r="N82" s="22">
        <f>IF('[1]Higher of'!$C83="A",'[1]B1F2ADMY2018-19ACTFormat'!N82,'[1]PROJECTD.B1F2.Y2019-20Format'!N82)</f>
        <v>1942</v>
      </c>
      <c r="O82" s="22">
        <f>IF('[1]Higher of'!$C83="A",'[1]B1F2ADMY2018-19ACTFormat'!O82,'[1]PROJECTD.B1F2.Y2019-20Format'!O82)</f>
        <v>1955</v>
      </c>
      <c r="P82" s="297">
        <f t="shared" si="1"/>
        <v>26292</v>
      </c>
    </row>
    <row r="83" spans="1:16">
      <c r="A83" s="296" t="s">
        <v>197</v>
      </c>
      <c r="B83" s="296" t="s">
        <v>198</v>
      </c>
      <c r="C83" s="22">
        <f>IF('[1]Higher of'!$C84="A",'[1]B1F2ADMY2018-19ACTFormat'!C83,'[1]PROJECTD.B1F2.Y2019-20Format'!C83)</f>
        <v>104</v>
      </c>
      <c r="D83" s="22">
        <f>IF('[1]Higher of'!$C84="A",'[1]B1F2ADMY2018-19ACTFormat'!D83,'[1]PROJECTD.B1F2.Y2019-20Format'!D83)</f>
        <v>111</v>
      </c>
      <c r="E83" s="22">
        <f>IF('[1]Higher of'!$C84="A",'[1]B1F2ADMY2018-19ACTFormat'!E83,'[1]PROJECTD.B1F2.Y2019-20Format'!E83)</f>
        <v>150</v>
      </c>
      <c r="F83" s="22">
        <f>IF('[1]Higher of'!$C84="A",'[1]B1F2ADMY2018-19ACTFormat'!F83,'[1]PROJECTD.B1F2.Y2019-20Format'!F83)</f>
        <v>123</v>
      </c>
      <c r="G83" s="22">
        <f>IF('[1]Higher of'!$C84="A",'[1]B1F2ADMY2018-19ACTFormat'!G83,'[1]PROJECTD.B1F2.Y2019-20Format'!G83)</f>
        <v>117</v>
      </c>
      <c r="H83" s="22">
        <f>IF('[1]Higher of'!$C84="A",'[1]B1F2ADMY2018-19ACTFormat'!H83,'[1]PROJECTD.B1F2.Y2019-20Format'!H83)</f>
        <v>104</v>
      </c>
      <c r="I83" s="22">
        <f>IF('[1]Higher of'!$C84="A",'[1]B1F2ADMY2018-19ACTFormat'!I83,'[1]PROJECTD.B1F2.Y2019-20Format'!I83)</f>
        <v>130</v>
      </c>
      <c r="J83" s="22">
        <f>IF('[1]Higher of'!$C84="A",'[1]B1F2ADMY2018-19ACTFormat'!J83,'[1]PROJECTD.B1F2.Y2019-20Format'!J83)</f>
        <v>103</v>
      </c>
      <c r="K83" s="22">
        <f>IF('[1]Higher of'!$C84="A",'[1]B1F2ADMY2018-19ACTFormat'!K83,'[1]PROJECTD.B1F2.Y2019-20Format'!K83)</f>
        <v>117</v>
      </c>
      <c r="L83" s="22">
        <f>IF('[1]Higher of'!$C84="A",'[1]B1F2ADMY2018-19ACTFormat'!L83,'[1]PROJECTD.B1F2.Y2019-20Format'!L83)</f>
        <v>137</v>
      </c>
      <c r="M83" s="22">
        <f>IF('[1]Higher of'!$C84="A",'[1]B1F2ADMY2018-19ACTFormat'!M83,'[1]PROJECTD.B1F2.Y2019-20Format'!M83)</f>
        <v>115</v>
      </c>
      <c r="N83" s="22">
        <f>IF('[1]Higher of'!$C84="A",'[1]B1F2ADMY2018-19ACTFormat'!N83,'[1]PROJECTD.B1F2.Y2019-20Format'!N83)</f>
        <v>112</v>
      </c>
      <c r="O83" s="22">
        <f>IF('[1]Higher of'!$C84="A",'[1]B1F2ADMY2018-19ACTFormat'!O83,'[1]PROJECTD.B1F2.Y2019-20Format'!O83)</f>
        <v>110</v>
      </c>
      <c r="P83" s="297">
        <f t="shared" si="1"/>
        <v>1533</v>
      </c>
    </row>
    <row r="84" spans="1:16">
      <c r="A84" s="296" t="s">
        <v>199</v>
      </c>
      <c r="B84" s="296" t="s">
        <v>200</v>
      </c>
      <c r="C84" s="22">
        <f>IF('[1]Higher of'!$C85="A",'[1]B1F2ADMY2018-19ACTFormat'!C84,'[1]PROJECTD.B1F2.Y2019-20Format'!C84)</f>
        <v>2409</v>
      </c>
      <c r="D84" s="22">
        <f>IF('[1]Higher of'!$C85="A",'[1]B1F2ADMY2018-19ACTFormat'!D84,'[1]PROJECTD.B1F2.Y2019-20Format'!D84)</f>
        <v>2460</v>
      </c>
      <c r="E84" s="22">
        <f>IF('[1]Higher of'!$C85="A",'[1]B1F2ADMY2018-19ACTFormat'!E84,'[1]PROJECTD.B1F2.Y2019-20Format'!E84)</f>
        <v>2213</v>
      </c>
      <c r="F84" s="22">
        <f>IF('[1]Higher of'!$C85="A",'[1]B1F2ADMY2018-19ACTFormat'!F84,'[1]PROJECTD.B1F2.Y2019-20Format'!F84)</f>
        <v>2306</v>
      </c>
      <c r="G84" s="22">
        <f>IF('[1]Higher of'!$C85="A",'[1]B1F2ADMY2018-19ACTFormat'!G84,'[1]PROJECTD.B1F2.Y2019-20Format'!G84)</f>
        <v>2217</v>
      </c>
      <c r="H84" s="22">
        <f>IF('[1]Higher of'!$C85="A",'[1]B1F2ADMY2018-19ACTFormat'!H84,'[1]PROJECTD.B1F2.Y2019-20Format'!H84)</f>
        <v>2267</v>
      </c>
      <c r="I84" s="22">
        <f>IF('[1]Higher of'!$C85="A",'[1]B1F2ADMY2018-19ACTFormat'!I84,'[1]PROJECTD.B1F2.Y2019-20Format'!I84)</f>
        <v>2201</v>
      </c>
      <c r="J84" s="22">
        <f>IF('[1]Higher of'!$C85="A",'[1]B1F2ADMY2018-19ACTFormat'!J84,'[1]PROJECTD.B1F2.Y2019-20Format'!J84)</f>
        <v>2221</v>
      </c>
      <c r="K84" s="22">
        <f>IF('[1]Higher of'!$C85="A",'[1]B1F2ADMY2018-19ACTFormat'!K84,'[1]PROJECTD.B1F2.Y2019-20Format'!K84)</f>
        <v>2069</v>
      </c>
      <c r="L84" s="22">
        <f>IF('[1]Higher of'!$C85="A",'[1]B1F2ADMY2018-19ACTFormat'!L84,'[1]PROJECTD.B1F2.Y2019-20Format'!L84)</f>
        <v>2113</v>
      </c>
      <c r="M84" s="22">
        <f>IF('[1]Higher of'!$C85="A",'[1]B1F2ADMY2018-19ACTFormat'!M84,'[1]PROJECTD.B1F2.Y2019-20Format'!M84)</f>
        <v>1730</v>
      </c>
      <c r="N84" s="22">
        <f>IF('[1]Higher of'!$C85="A",'[1]B1F2ADMY2018-19ACTFormat'!N84,'[1]PROJECTD.B1F2.Y2019-20Format'!N84)</f>
        <v>1831</v>
      </c>
      <c r="O84" s="22">
        <f>IF('[1]Higher of'!$C85="A",'[1]B1F2ADMY2018-19ACTFormat'!O84,'[1]PROJECTD.B1F2.Y2019-20Format'!O84)</f>
        <v>1561</v>
      </c>
      <c r="P84" s="297">
        <f t="shared" si="1"/>
        <v>27598</v>
      </c>
    </row>
    <row r="85" spans="1:16">
      <c r="A85" s="296" t="s">
        <v>201</v>
      </c>
      <c r="B85" s="296" t="s">
        <v>202</v>
      </c>
      <c r="C85" s="22">
        <f>IF('[1]Higher of'!$C86="A",'[1]B1F2ADMY2018-19ACTFormat'!C85,'[1]PROJECTD.B1F2.Y2019-20Format'!C85)</f>
        <v>495</v>
      </c>
      <c r="D85" s="22">
        <f>IF('[1]Higher of'!$C86="A",'[1]B1F2ADMY2018-19ACTFormat'!D85,'[1]PROJECTD.B1F2.Y2019-20Format'!D85)</f>
        <v>543</v>
      </c>
      <c r="E85" s="22">
        <f>IF('[1]Higher of'!$C86="A",'[1]B1F2ADMY2018-19ACTFormat'!E85,'[1]PROJECTD.B1F2.Y2019-20Format'!E85)</f>
        <v>531</v>
      </c>
      <c r="F85" s="22">
        <f>IF('[1]Higher of'!$C86="A",'[1]B1F2ADMY2018-19ACTFormat'!F85,'[1]PROJECTD.B1F2.Y2019-20Format'!F85)</f>
        <v>545</v>
      </c>
      <c r="G85" s="22">
        <f>IF('[1]Higher of'!$C86="A",'[1]B1F2ADMY2018-19ACTFormat'!G85,'[1]PROJECTD.B1F2.Y2019-20Format'!G85)</f>
        <v>582</v>
      </c>
      <c r="H85" s="22">
        <f>IF('[1]Higher of'!$C86="A",'[1]B1F2ADMY2018-19ACTFormat'!H85,'[1]PROJECTD.B1F2.Y2019-20Format'!H85)</f>
        <v>520</v>
      </c>
      <c r="I85" s="22">
        <f>IF('[1]Higher of'!$C86="A",'[1]B1F2ADMY2018-19ACTFormat'!I85,'[1]PROJECTD.B1F2.Y2019-20Format'!I85)</f>
        <v>591</v>
      </c>
      <c r="J85" s="22">
        <f>IF('[1]Higher of'!$C86="A",'[1]B1F2ADMY2018-19ACTFormat'!J85,'[1]PROJECTD.B1F2.Y2019-20Format'!J85)</f>
        <v>598</v>
      </c>
      <c r="K85" s="22">
        <f>IF('[1]Higher of'!$C86="A",'[1]B1F2ADMY2018-19ACTFormat'!K85,'[1]PROJECTD.B1F2.Y2019-20Format'!K85)</f>
        <v>616</v>
      </c>
      <c r="L85" s="22">
        <f>IF('[1]Higher of'!$C86="A",'[1]B1F2ADMY2018-19ACTFormat'!L85,'[1]PROJECTD.B1F2.Y2019-20Format'!L85)</f>
        <v>653</v>
      </c>
      <c r="M85" s="22">
        <f>IF('[1]Higher of'!$C86="A",'[1]B1F2ADMY2018-19ACTFormat'!M85,'[1]PROJECTD.B1F2.Y2019-20Format'!M85)</f>
        <v>558</v>
      </c>
      <c r="N85" s="22">
        <f>IF('[1]Higher of'!$C86="A",'[1]B1F2ADMY2018-19ACTFormat'!N85,'[1]PROJECTD.B1F2.Y2019-20Format'!N85)</f>
        <v>612</v>
      </c>
      <c r="O85" s="22">
        <f>IF('[1]Higher of'!$C86="A",'[1]B1F2ADMY2018-19ACTFormat'!O85,'[1]PROJECTD.B1F2.Y2019-20Format'!O85)</f>
        <v>544</v>
      </c>
      <c r="P85" s="297">
        <f t="shared" si="1"/>
        <v>7388</v>
      </c>
    </row>
    <row r="86" spans="1:16">
      <c r="A86" s="296" t="s">
        <v>203</v>
      </c>
      <c r="B86" s="296" t="s">
        <v>204</v>
      </c>
      <c r="C86" s="22">
        <f>IF('[1]Higher of'!$C87="A",'[1]B1F2ADMY2018-19ACTFormat'!C86,'[1]PROJECTD.B1F2.Y2019-20Format'!C86)</f>
        <v>804</v>
      </c>
      <c r="D86" s="22">
        <f>IF('[1]Higher of'!$C87="A",'[1]B1F2ADMY2018-19ACTFormat'!D86,'[1]PROJECTD.B1F2.Y2019-20Format'!D86)</f>
        <v>876</v>
      </c>
      <c r="E86" s="22">
        <f>IF('[1]Higher of'!$C87="A",'[1]B1F2ADMY2018-19ACTFormat'!E86,'[1]PROJECTD.B1F2.Y2019-20Format'!E86)</f>
        <v>846</v>
      </c>
      <c r="F86" s="22">
        <f>IF('[1]Higher of'!$C87="A",'[1]B1F2ADMY2018-19ACTFormat'!F86,'[1]PROJECTD.B1F2.Y2019-20Format'!F86)</f>
        <v>938</v>
      </c>
      <c r="G86" s="22">
        <f>IF('[1]Higher of'!$C87="A",'[1]B1F2ADMY2018-19ACTFormat'!G86,'[1]PROJECTD.B1F2.Y2019-20Format'!G86)</f>
        <v>935</v>
      </c>
      <c r="H86" s="22">
        <f>IF('[1]Higher of'!$C87="A",'[1]B1F2ADMY2018-19ACTFormat'!H86,'[1]PROJECTD.B1F2.Y2019-20Format'!H86)</f>
        <v>955</v>
      </c>
      <c r="I86" s="22">
        <f>IF('[1]Higher of'!$C87="A",'[1]B1F2ADMY2018-19ACTFormat'!I86,'[1]PROJECTD.B1F2.Y2019-20Format'!I86)</f>
        <v>1042</v>
      </c>
      <c r="J86" s="22">
        <f>IF('[1]Higher of'!$C87="A",'[1]B1F2ADMY2018-19ACTFormat'!J86,'[1]PROJECTD.B1F2.Y2019-20Format'!J86)</f>
        <v>1013</v>
      </c>
      <c r="K86" s="22">
        <f>IF('[1]Higher of'!$C87="A",'[1]B1F2ADMY2018-19ACTFormat'!K86,'[1]PROJECTD.B1F2.Y2019-20Format'!K86)</f>
        <v>996</v>
      </c>
      <c r="L86" s="22">
        <f>IF('[1]Higher of'!$C87="A",'[1]B1F2ADMY2018-19ACTFormat'!L86,'[1]PROJECTD.B1F2.Y2019-20Format'!L86)</f>
        <v>1059</v>
      </c>
      <c r="M86" s="22">
        <f>IF('[1]Higher of'!$C87="A",'[1]B1F2ADMY2018-19ACTFormat'!M86,'[1]PROJECTD.B1F2.Y2019-20Format'!M86)</f>
        <v>972</v>
      </c>
      <c r="N86" s="22">
        <f>IF('[1]Higher of'!$C87="A",'[1]B1F2ADMY2018-19ACTFormat'!N86,'[1]PROJECTD.B1F2.Y2019-20Format'!N86)</f>
        <v>983</v>
      </c>
      <c r="O86" s="22">
        <f>IF('[1]Higher of'!$C87="A",'[1]B1F2ADMY2018-19ACTFormat'!O86,'[1]PROJECTD.B1F2.Y2019-20Format'!O86)</f>
        <v>936</v>
      </c>
      <c r="P86" s="297">
        <f t="shared" si="1"/>
        <v>12355</v>
      </c>
    </row>
    <row r="87" spans="1:16">
      <c r="A87" s="296" t="s">
        <v>205</v>
      </c>
      <c r="B87" s="296" t="s">
        <v>206</v>
      </c>
      <c r="C87" s="22">
        <f>IF('[1]Higher of'!$C88="A",'[1]B1F2ADMY2018-19ACTFormat'!C87,'[1]PROJECTD.B1F2.Y2019-20Format'!C87)</f>
        <v>87</v>
      </c>
      <c r="D87" s="22">
        <f>IF('[1]Higher of'!$C88="A",'[1]B1F2ADMY2018-19ACTFormat'!D87,'[1]PROJECTD.B1F2.Y2019-20Format'!D87)</f>
        <v>103</v>
      </c>
      <c r="E87" s="22">
        <f>IF('[1]Higher of'!$C88="A",'[1]B1F2ADMY2018-19ACTFormat'!E87,'[1]PROJECTD.B1F2.Y2019-20Format'!E87)</f>
        <v>76</v>
      </c>
      <c r="F87" s="22">
        <f>IF('[1]Higher of'!$C88="A",'[1]B1F2ADMY2018-19ACTFormat'!F87,'[1]PROJECTD.B1F2.Y2019-20Format'!F87)</f>
        <v>88</v>
      </c>
      <c r="G87" s="22">
        <f>IF('[1]Higher of'!$C88="A",'[1]B1F2ADMY2018-19ACTFormat'!G87,'[1]PROJECTD.B1F2.Y2019-20Format'!G87)</f>
        <v>91</v>
      </c>
      <c r="H87" s="22">
        <f>IF('[1]Higher of'!$C88="A",'[1]B1F2ADMY2018-19ACTFormat'!H87,'[1]PROJECTD.B1F2.Y2019-20Format'!H87)</f>
        <v>94</v>
      </c>
      <c r="I87" s="22">
        <f>IF('[1]Higher of'!$C88="A",'[1]B1F2ADMY2018-19ACTFormat'!I87,'[1]PROJECTD.B1F2.Y2019-20Format'!I87)</f>
        <v>131</v>
      </c>
      <c r="J87" s="22">
        <f>IF('[1]Higher of'!$C88="A",'[1]B1F2ADMY2018-19ACTFormat'!J87,'[1]PROJECTD.B1F2.Y2019-20Format'!J87)</f>
        <v>101</v>
      </c>
      <c r="K87" s="22">
        <f>IF('[1]Higher of'!$C88="A",'[1]B1F2ADMY2018-19ACTFormat'!K87,'[1]PROJECTD.B1F2.Y2019-20Format'!K87)</f>
        <v>111</v>
      </c>
      <c r="L87" s="22">
        <f>IF('[1]Higher of'!$C88="A",'[1]B1F2ADMY2018-19ACTFormat'!L87,'[1]PROJECTD.B1F2.Y2019-20Format'!L87)</f>
        <v>137</v>
      </c>
      <c r="M87" s="22">
        <f>IF('[1]Higher of'!$C88="A",'[1]B1F2ADMY2018-19ACTFormat'!M87,'[1]PROJECTD.B1F2.Y2019-20Format'!M87)</f>
        <v>135</v>
      </c>
      <c r="N87" s="22">
        <f>IF('[1]Higher of'!$C88="A",'[1]B1F2ADMY2018-19ACTFormat'!N87,'[1]PROJECTD.B1F2.Y2019-20Format'!N87)</f>
        <v>116</v>
      </c>
      <c r="O87" s="22">
        <f>IF('[1]Higher of'!$C88="A",'[1]B1F2ADMY2018-19ACTFormat'!O87,'[1]PROJECTD.B1F2.Y2019-20Format'!O87)</f>
        <v>97</v>
      </c>
      <c r="P87" s="297">
        <f t="shared" si="1"/>
        <v>1367</v>
      </c>
    </row>
    <row r="88" spans="1:16">
      <c r="A88" s="296" t="s">
        <v>207</v>
      </c>
      <c r="B88" s="296" t="s">
        <v>208</v>
      </c>
      <c r="C88" s="22">
        <f>IF('[1]Higher of'!$C89="A",'[1]B1F2ADMY2018-19ACTFormat'!C88,'[1]PROJECTD.B1F2.Y2019-20Format'!C88)</f>
        <v>429</v>
      </c>
      <c r="D88" s="22">
        <f>IF('[1]Higher of'!$C89="A",'[1]B1F2ADMY2018-19ACTFormat'!D88,'[1]PROJECTD.B1F2.Y2019-20Format'!D88)</f>
        <v>431</v>
      </c>
      <c r="E88" s="22">
        <f>IF('[1]Higher of'!$C89="A",'[1]B1F2ADMY2018-19ACTFormat'!E88,'[1]PROJECTD.B1F2.Y2019-20Format'!E88)</f>
        <v>416</v>
      </c>
      <c r="F88" s="22">
        <f>IF('[1]Higher of'!$C89="A",'[1]B1F2ADMY2018-19ACTFormat'!F88,'[1]PROJECTD.B1F2.Y2019-20Format'!F88)</f>
        <v>436</v>
      </c>
      <c r="G88" s="22">
        <f>IF('[1]Higher of'!$C89="A",'[1]B1F2ADMY2018-19ACTFormat'!G88,'[1]PROJECTD.B1F2.Y2019-20Format'!G88)</f>
        <v>472</v>
      </c>
      <c r="H88" s="22">
        <f>IF('[1]Higher of'!$C89="A",'[1]B1F2ADMY2018-19ACTFormat'!H88,'[1]PROJECTD.B1F2.Y2019-20Format'!H88)</f>
        <v>473</v>
      </c>
      <c r="I88" s="22">
        <f>IF('[1]Higher of'!$C89="A",'[1]B1F2ADMY2018-19ACTFormat'!I88,'[1]PROJECTD.B1F2.Y2019-20Format'!I88)</f>
        <v>487</v>
      </c>
      <c r="J88" s="22">
        <f>IF('[1]Higher of'!$C89="A",'[1]B1F2ADMY2018-19ACTFormat'!J88,'[1]PROJECTD.B1F2.Y2019-20Format'!J88)</f>
        <v>380</v>
      </c>
      <c r="K88" s="22">
        <f>IF('[1]Higher of'!$C89="A",'[1]B1F2ADMY2018-19ACTFormat'!K88,'[1]PROJECTD.B1F2.Y2019-20Format'!K88)</f>
        <v>356</v>
      </c>
      <c r="L88" s="22">
        <f>IF('[1]Higher of'!$C89="A",'[1]B1F2ADMY2018-19ACTFormat'!L88,'[1]PROJECTD.B1F2.Y2019-20Format'!L88)</f>
        <v>401</v>
      </c>
      <c r="M88" s="22">
        <f>IF('[1]Higher of'!$C89="A",'[1]B1F2ADMY2018-19ACTFormat'!M88,'[1]PROJECTD.B1F2.Y2019-20Format'!M88)</f>
        <v>441</v>
      </c>
      <c r="N88" s="22">
        <f>IF('[1]Higher of'!$C89="A",'[1]B1F2ADMY2018-19ACTFormat'!N88,'[1]PROJECTD.B1F2.Y2019-20Format'!N88)</f>
        <v>329</v>
      </c>
      <c r="O88" s="22">
        <f>IF('[1]Higher of'!$C89="A",'[1]B1F2ADMY2018-19ACTFormat'!O88,'[1]PROJECTD.B1F2.Y2019-20Format'!O88)</f>
        <v>367</v>
      </c>
      <c r="P88" s="297">
        <f t="shared" si="1"/>
        <v>5418</v>
      </c>
    </row>
    <row r="89" spans="1:16">
      <c r="A89" s="296" t="s">
        <v>209</v>
      </c>
      <c r="B89" s="296" t="s">
        <v>210</v>
      </c>
      <c r="C89" s="22">
        <f>IF('[1]Higher of'!$C90="A",'[1]B1F2ADMY2018-19ACTFormat'!C89,'[1]PROJECTD.B1F2.Y2019-20Format'!C89)</f>
        <v>623</v>
      </c>
      <c r="D89" s="22">
        <f>IF('[1]Higher of'!$C90="A",'[1]B1F2ADMY2018-19ACTFormat'!D89,'[1]PROJECTD.B1F2.Y2019-20Format'!D89)</f>
        <v>672</v>
      </c>
      <c r="E89" s="22">
        <f>IF('[1]Higher of'!$C90="A",'[1]B1F2ADMY2018-19ACTFormat'!E89,'[1]PROJECTD.B1F2.Y2019-20Format'!E89)</f>
        <v>687</v>
      </c>
      <c r="F89" s="22">
        <f>IF('[1]Higher of'!$C90="A",'[1]B1F2ADMY2018-19ACTFormat'!F89,'[1]PROJECTD.B1F2.Y2019-20Format'!F89)</f>
        <v>739</v>
      </c>
      <c r="G89" s="22">
        <f>IF('[1]Higher of'!$C90="A",'[1]B1F2ADMY2018-19ACTFormat'!G89,'[1]PROJECTD.B1F2.Y2019-20Format'!G89)</f>
        <v>670</v>
      </c>
      <c r="H89" s="22">
        <f>IF('[1]Higher of'!$C90="A",'[1]B1F2ADMY2018-19ACTFormat'!H89,'[1]PROJECTD.B1F2.Y2019-20Format'!H89)</f>
        <v>679</v>
      </c>
      <c r="I89" s="22">
        <f>IF('[1]Higher of'!$C90="A",'[1]B1F2ADMY2018-19ACTFormat'!I89,'[1]PROJECTD.B1F2.Y2019-20Format'!I89)</f>
        <v>814</v>
      </c>
      <c r="J89" s="22">
        <f>IF('[1]Higher of'!$C90="A",'[1]B1F2ADMY2018-19ACTFormat'!J89,'[1]PROJECTD.B1F2.Y2019-20Format'!J89)</f>
        <v>781</v>
      </c>
      <c r="K89" s="22">
        <f>IF('[1]Higher of'!$C90="A",'[1]B1F2ADMY2018-19ACTFormat'!K89,'[1]PROJECTD.B1F2.Y2019-20Format'!K89)</f>
        <v>733</v>
      </c>
      <c r="L89" s="22">
        <f>IF('[1]Higher of'!$C90="A",'[1]B1F2ADMY2018-19ACTFormat'!L89,'[1]PROJECTD.B1F2.Y2019-20Format'!L89)</f>
        <v>789</v>
      </c>
      <c r="M89" s="22">
        <f>IF('[1]Higher of'!$C90="A",'[1]B1F2ADMY2018-19ACTFormat'!M89,'[1]PROJECTD.B1F2.Y2019-20Format'!M89)</f>
        <v>667</v>
      </c>
      <c r="N89" s="22">
        <f>IF('[1]Higher of'!$C90="A",'[1]B1F2ADMY2018-19ACTFormat'!N89,'[1]PROJECTD.B1F2.Y2019-20Format'!N89)</f>
        <v>774</v>
      </c>
      <c r="O89" s="22">
        <f>IF('[1]Higher of'!$C90="A",'[1]B1F2ADMY2018-19ACTFormat'!O89,'[1]PROJECTD.B1F2.Y2019-20Format'!O89)</f>
        <v>777</v>
      </c>
      <c r="P89" s="297">
        <f t="shared" si="1"/>
        <v>9405</v>
      </c>
    </row>
    <row r="90" spans="1:16">
      <c r="A90" s="296" t="s">
        <v>211</v>
      </c>
      <c r="B90" s="296" t="s">
        <v>212</v>
      </c>
      <c r="C90" s="22">
        <f>IF('[1]Higher of'!$C91="A",'[1]B1F2ADMY2018-19ACTFormat'!C90,'[1]PROJECTD.B1F2.Y2019-20Format'!C90)</f>
        <v>140</v>
      </c>
      <c r="D90" s="22">
        <f>IF('[1]Higher of'!$C91="A",'[1]B1F2ADMY2018-19ACTFormat'!D90,'[1]PROJECTD.B1F2.Y2019-20Format'!D90)</f>
        <v>109</v>
      </c>
      <c r="E90" s="22">
        <f>IF('[1]Higher of'!$C91="A",'[1]B1F2ADMY2018-19ACTFormat'!E90,'[1]PROJECTD.B1F2.Y2019-20Format'!E90)</f>
        <v>110</v>
      </c>
      <c r="F90" s="22">
        <f>IF('[1]Higher of'!$C91="A",'[1]B1F2ADMY2018-19ACTFormat'!F90,'[1]PROJECTD.B1F2.Y2019-20Format'!F90)</f>
        <v>123</v>
      </c>
      <c r="G90" s="22">
        <f>IF('[1]Higher of'!$C91="A",'[1]B1F2ADMY2018-19ACTFormat'!G90,'[1]PROJECTD.B1F2.Y2019-20Format'!G90)</f>
        <v>139</v>
      </c>
      <c r="H90" s="22">
        <f>IF('[1]Higher of'!$C91="A",'[1]B1F2ADMY2018-19ACTFormat'!H90,'[1]PROJECTD.B1F2.Y2019-20Format'!H90)</f>
        <v>154</v>
      </c>
      <c r="I90" s="22">
        <f>IF('[1]Higher of'!$C91="A",'[1]B1F2ADMY2018-19ACTFormat'!I90,'[1]PROJECTD.B1F2.Y2019-20Format'!I90)</f>
        <v>162</v>
      </c>
      <c r="J90" s="22">
        <f>IF('[1]Higher of'!$C91="A",'[1]B1F2ADMY2018-19ACTFormat'!J90,'[1]PROJECTD.B1F2.Y2019-20Format'!J90)</f>
        <v>106</v>
      </c>
      <c r="K90" s="22">
        <f>IF('[1]Higher of'!$C91="A",'[1]B1F2ADMY2018-19ACTFormat'!K90,'[1]PROJECTD.B1F2.Y2019-20Format'!K90)</f>
        <v>119</v>
      </c>
      <c r="L90" s="22">
        <f>IF('[1]Higher of'!$C91="A",'[1]B1F2ADMY2018-19ACTFormat'!L90,'[1]PROJECTD.B1F2.Y2019-20Format'!L90)</f>
        <v>130</v>
      </c>
      <c r="M90" s="22">
        <f>IF('[1]Higher of'!$C91="A",'[1]B1F2ADMY2018-19ACTFormat'!M90,'[1]PROJECTD.B1F2.Y2019-20Format'!M90)</f>
        <v>81</v>
      </c>
      <c r="N90" s="22">
        <f>IF('[1]Higher of'!$C91="A",'[1]B1F2ADMY2018-19ACTFormat'!N90,'[1]PROJECTD.B1F2.Y2019-20Format'!N90)</f>
        <v>149</v>
      </c>
      <c r="O90" s="22">
        <f>IF('[1]Higher of'!$C91="A",'[1]B1F2ADMY2018-19ACTFormat'!O90,'[1]PROJECTD.B1F2.Y2019-20Format'!O90)</f>
        <v>103</v>
      </c>
      <c r="P90" s="297">
        <f t="shared" si="1"/>
        <v>1625</v>
      </c>
    </row>
    <row r="91" spans="1:16">
      <c r="A91" s="296" t="s">
        <v>213</v>
      </c>
      <c r="B91" s="296" t="s">
        <v>214</v>
      </c>
      <c r="C91" s="22">
        <f>IF('[1]Higher of'!$C92="A",'[1]B1F2ADMY2018-19ACTFormat'!C91,'[1]PROJECTD.B1F2.Y2019-20Format'!C91)</f>
        <v>344</v>
      </c>
      <c r="D91" s="22">
        <f>IF('[1]Higher of'!$C92="A",'[1]B1F2ADMY2018-19ACTFormat'!D91,'[1]PROJECTD.B1F2.Y2019-20Format'!D91)</f>
        <v>354</v>
      </c>
      <c r="E91" s="22">
        <f>IF('[1]Higher of'!$C92="A",'[1]B1F2ADMY2018-19ACTFormat'!E91,'[1]PROJECTD.B1F2.Y2019-20Format'!E91)</f>
        <v>335</v>
      </c>
      <c r="F91" s="22">
        <f>IF('[1]Higher of'!$C92="A",'[1]B1F2ADMY2018-19ACTFormat'!F91,'[1]PROJECTD.B1F2.Y2019-20Format'!F91)</f>
        <v>365</v>
      </c>
      <c r="G91" s="22">
        <f>IF('[1]Higher of'!$C92="A",'[1]B1F2ADMY2018-19ACTFormat'!G91,'[1]PROJECTD.B1F2.Y2019-20Format'!G91)</f>
        <v>401</v>
      </c>
      <c r="H91" s="22">
        <f>IF('[1]Higher of'!$C92="A",'[1]B1F2ADMY2018-19ACTFormat'!H91,'[1]PROJECTD.B1F2.Y2019-20Format'!H91)</f>
        <v>338</v>
      </c>
      <c r="I91" s="22">
        <f>IF('[1]Higher of'!$C92="A",'[1]B1F2ADMY2018-19ACTFormat'!I91,'[1]PROJECTD.B1F2.Y2019-20Format'!I91)</f>
        <v>311</v>
      </c>
      <c r="J91" s="22">
        <f>IF('[1]Higher of'!$C92="A",'[1]B1F2ADMY2018-19ACTFormat'!J91,'[1]PROJECTD.B1F2.Y2019-20Format'!J91)</f>
        <v>314</v>
      </c>
      <c r="K91" s="22">
        <f>IF('[1]Higher of'!$C92="A",'[1]B1F2ADMY2018-19ACTFormat'!K91,'[1]PROJECTD.B1F2.Y2019-20Format'!K91)</f>
        <v>303</v>
      </c>
      <c r="L91" s="22">
        <f>IF('[1]Higher of'!$C92="A",'[1]B1F2ADMY2018-19ACTFormat'!L91,'[1]PROJECTD.B1F2.Y2019-20Format'!L91)</f>
        <v>324</v>
      </c>
      <c r="M91" s="22">
        <f>IF('[1]Higher of'!$C92="A",'[1]B1F2ADMY2018-19ACTFormat'!M91,'[1]PROJECTD.B1F2.Y2019-20Format'!M91)</f>
        <v>345</v>
      </c>
      <c r="N91" s="22">
        <f>IF('[1]Higher of'!$C92="A",'[1]B1F2ADMY2018-19ACTFormat'!N91,'[1]PROJECTD.B1F2.Y2019-20Format'!N91)</f>
        <v>342</v>
      </c>
      <c r="O91" s="22">
        <f>IF('[1]Higher of'!$C92="A",'[1]B1F2ADMY2018-19ACTFormat'!O91,'[1]PROJECTD.B1F2.Y2019-20Format'!O91)</f>
        <v>290</v>
      </c>
      <c r="P91" s="297">
        <f t="shared" si="1"/>
        <v>4366</v>
      </c>
    </row>
    <row r="92" spans="1:16">
      <c r="A92" s="296" t="s">
        <v>215</v>
      </c>
      <c r="B92" s="296" t="s">
        <v>216</v>
      </c>
      <c r="C92" s="22">
        <f>IF('[1]Higher of'!$C93="A",'[1]B1F2ADMY2018-19ACTFormat'!C92,'[1]PROJECTD.B1F2.Y2019-20Format'!C92)</f>
        <v>1722</v>
      </c>
      <c r="D92" s="22">
        <f>IF('[1]Higher of'!$C93="A",'[1]B1F2ADMY2018-19ACTFormat'!D92,'[1]PROJECTD.B1F2.Y2019-20Format'!D92)</f>
        <v>1754</v>
      </c>
      <c r="E92" s="22">
        <f>IF('[1]Higher of'!$C93="A",'[1]B1F2ADMY2018-19ACTFormat'!E92,'[1]PROJECTD.B1F2.Y2019-20Format'!E92)</f>
        <v>1807</v>
      </c>
      <c r="F92" s="22">
        <f>IF('[1]Higher of'!$C93="A",'[1]B1F2ADMY2018-19ACTFormat'!F92,'[1]PROJECTD.B1F2.Y2019-20Format'!F92)</f>
        <v>1734</v>
      </c>
      <c r="G92" s="22">
        <f>IF('[1]Higher of'!$C93="A",'[1]B1F2ADMY2018-19ACTFormat'!G92,'[1]PROJECTD.B1F2.Y2019-20Format'!G92)</f>
        <v>1816</v>
      </c>
      <c r="H92" s="22">
        <f>IF('[1]Higher of'!$C93="A",'[1]B1F2ADMY2018-19ACTFormat'!H92,'[1]PROJECTD.B1F2.Y2019-20Format'!H92)</f>
        <v>1946</v>
      </c>
      <c r="I92" s="22">
        <f>IF('[1]Higher of'!$C93="A",'[1]B1F2ADMY2018-19ACTFormat'!I92,'[1]PROJECTD.B1F2.Y2019-20Format'!I92)</f>
        <v>1917</v>
      </c>
      <c r="J92" s="22">
        <f>IF('[1]Higher of'!$C93="A",'[1]B1F2ADMY2018-19ACTFormat'!J92,'[1]PROJECTD.B1F2.Y2019-20Format'!J92)</f>
        <v>1880</v>
      </c>
      <c r="K92" s="22">
        <f>IF('[1]Higher of'!$C93="A",'[1]B1F2ADMY2018-19ACTFormat'!K92,'[1]PROJECTD.B1F2.Y2019-20Format'!K92)</f>
        <v>1832</v>
      </c>
      <c r="L92" s="22">
        <f>IF('[1]Higher of'!$C93="A",'[1]B1F2ADMY2018-19ACTFormat'!L92,'[1]PROJECTD.B1F2.Y2019-20Format'!L92)</f>
        <v>1917</v>
      </c>
      <c r="M92" s="22">
        <f>IF('[1]Higher of'!$C93="A",'[1]B1F2ADMY2018-19ACTFormat'!M92,'[1]PROJECTD.B1F2.Y2019-20Format'!M92)</f>
        <v>1864</v>
      </c>
      <c r="N92" s="22">
        <f>IF('[1]Higher of'!$C93="A",'[1]B1F2ADMY2018-19ACTFormat'!N92,'[1]PROJECTD.B1F2.Y2019-20Format'!N92)</f>
        <v>1719</v>
      </c>
      <c r="O92" s="22">
        <f>IF('[1]Higher of'!$C93="A",'[1]B1F2ADMY2018-19ACTFormat'!O92,'[1]PROJECTD.B1F2.Y2019-20Format'!O92)</f>
        <v>1639</v>
      </c>
      <c r="P92" s="297">
        <f t="shared" si="1"/>
        <v>23547</v>
      </c>
    </row>
    <row r="93" spans="1:16">
      <c r="A93" s="296" t="s">
        <v>217</v>
      </c>
      <c r="B93" s="296" t="s">
        <v>218</v>
      </c>
      <c r="C93" s="22">
        <f>IF('[1]Higher of'!$C94="A",'[1]B1F2ADMY2018-19ACTFormat'!C93,'[1]PROJECTD.B1F2.Y2019-20Format'!C93)</f>
        <v>163</v>
      </c>
      <c r="D93" s="22">
        <f>IF('[1]Higher of'!$C94="A",'[1]B1F2ADMY2018-19ACTFormat'!D93,'[1]PROJECTD.B1F2.Y2019-20Format'!D93)</f>
        <v>154</v>
      </c>
      <c r="E93" s="22">
        <f>IF('[1]Higher of'!$C94="A",'[1]B1F2ADMY2018-19ACTFormat'!E93,'[1]PROJECTD.B1F2.Y2019-20Format'!E93)</f>
        <v>159</v>
      </c>
      <c r="F93" s="22">
        <f>IF('[1]Higher of'!$C94="A",'[1]B1F2ADMY2018-19ACTFormat'!F93,'[1]PROJECTD.B1F2.Y2019-20Format'!F93)</f>
        <v>137</v>
      </c>
      <c r="G93" s="22">
        <f>IF('[1]Higher of'!$C94="A",'[1]B1F2ADMY2018-19ACTFormat'!G93,'[1]PROJECTD.B1F2.Y2019-20Format'!G93)</f>
        <v>154</v>
      </c>
      <c r="H93" s="22">
        <f>IF('[1]Higher of'!$C94="A",'[1]B1F2ADMY2018-19ACTFormat'!H93,'[1]PROJECTD.B1F2.Y2019-20Format'!H93)</f>
        <v>157</v>
      </c>
      <c r="I93" s="22">
        <f>IF('[1]Higher of'!$C94="A",'[1]B1F2ADMY2018-19ACTFormat'!I93,'[1]PROJECTD.B1F2.Y2019-20Format'!I93)</f>
        <v>178</v>
      </c>
      <c r="J93" s="22">
        <f>IF('[1]Higher of'!$C94="A",'[1]B1F2ADMY2018-19ACTFormat'!J93,'[1]PROJECTD.B1F2.Y2019-20Format'!J93)</f>
        <v>157</v>
      </c>
      <c r="K93" s="22">
        <f>IF('[1]Higher of'!$C94="A",'[1]B1F2ADMY2018-19ACTFormat'!K93,'[1]PROJECTD.B1F2.Y2019-20Format'!K93)</f>
        <v>167</v>
      </c>
      <c r="L93" s="22">
        <f>IF('[1]Higher of'!$C94="A",'[1]B1F2ADMY2018-19ACTFormat'!L93,'[1]PROJECTD.B1F2.Y2019-20Format'!L93)</f>
        <v>196</v>
      </c>
      <c r="M93" s="22">
        <f>IF('[1]Higher of'!$C94="A",'[1]B1F2ADMY2018-19ACTFormat'!M93,'[1]PROJECTD.B1F2.Y2019-20Format'!M93)</f>
        <v>158</v>
      </c>
      <c r="N93" s="22">
        <f>IF('[1]Higher of'!$C94="A",'[1]B1F2ADMY2018-19ACTFormat'!N93,'[1]PROJECTD.B1F2.Y2019-20Format'!N93)</f>
        <v>179</v>
      </c>
      <c r="O93" s="22">
        <f>IF('[1]Higher of'!$C94="A",'[1]B1F2ADMY2018-19ACTFormat'!O93,'[1]PROJECTD.B1F2.Y2019-20Format'!O93)</f>
        <v>169</v>
      </c>
      <c r="P93" s="297">
        <f t="shared" si="1"/>
        <v>2128</v>
      </c>
    </row>
    <row r="94" spans="1:16">
      <c r="A94" s="296" t="s">
        <v>219</v>
      </c>
      <c r="B94" s="296" t="s">
        <v>220</v>
      </c>
      <c r="C94" s="22">
        <f>IF('[1]Higher of'!$C95="A",'[1]B1F2ADMY2018-19ACTFormat'!C94,'[1]PROJECTD.B1F2.Y2019-20Format'!C94)</f>
        <v>1136</v>
      </c>
      <c r="D94" s="22">
        <f>IF('[1]Higher of'!$C95="A",'[1]B1F2ADMY2018-19ACTFormat'!D94,'[1]PROJECTD.B1F2.Y2019-20Format'!D94)</f>
        <v>1173</v>
      </c>
      <c r="E94" s="22">
        <f>IF('[1]Higher of'!$C95="A",'[1]B1F2ADMY2018-19ACTFormat'!E94,'[1]PROJECTD.B1F2.Y2019-20Format'!E94)</f>
        <v>1120</v>
      </c>
      <c r="F94" s="22">
        <f>IF('[1]Higher of'!$C95="A",'[1]B1F2ADMY2018-19ACTFormat'!F94,'[1]PROJECTD.B1F2.Y2019-20Format'!F94)</f>
        <v>1200</v>
      </c>
      <c r="G94" s="22">
        <f>IF('[1]Higher of'!$C95="A",'[1]B1F2ADMY2018-19ACTFormat'!G94,'[1]PROJECTD.B1F2.Y2019-20Format'!G94)</f>
        <v>1211</v>
      </c>
      <c r="H94" s="22">
        <f>IF('[1]Higher of'!$C95="A",'[1]B1F2ADMY2018-19ACTFormat'!H94,'[1]PROJECTD.B1F2.Y2019-20Format'!H94)</f>
        <v>1253</v>
      </c>
      <c r="I94" s="22">
        <f>IF('[1]Higher of'!$C95="A",'[1]B1F2ADMY2018-19ACTFormat'!I94,'[1]PROJECTD.B1F2.Y2019-20Format'!I94)</f>
        <v>1272</v>
      </c>
      <c r="J94" s="22">
        <f>IF('[1]Higher of'!$C95="A",'[1]B1F2ADMY2018-19ACTFormat'!J94,'[1]PROJECTD.B1F2.Y2019-20Format'!J94)</f>
        <v>1254</v>
      </c>
      <c r="K94" s="22">
        <f>IF('[1]Higher of'!$C95="A",'[1]B1F2ADMY2018-19ACTFormat'!K94,'[1]PROJECTD.B1F2.Y2019-20Format'!K94)</f>
        <v>1217</v>
      </c>
      <c r="L94" s="22">
        <f>IF('[1]Higher of'!$C95="A",'[1]B1F2ADMY2018-19ACTFormat'!L94,'[1]PROJECTD.B1F2.Y2019-20Format'!L94)</f>
        <v>1265</v>
      </c>
      <c r="M94" s="22">
        <f>IF('[1]Higher of'!$C95="A",'[1]B1F2ADMY2018-19ACTFormat'!M94,'[1]PROJECTD.B1F2.Y2019-20Format'!M94)</f>
        <v>1386</v>
      </c>
      <c r="N94" s="22">
        <f>IF('[1]Higher of'!$C95="A",'[1]B1F2ADMY2018-19ACTFormat'!N94,'[1]PROJECTD.B1F2.Y2019-20Format'!N94)</f>
        <v>1255</v>
      </c>
      <c r="O94" s="22">
        <f>IF('[1]Higher of'!$C95="A",'[1]B1F2ADMY2018-19ACTFormat'!O94,'[1]PROJECTD.B1F2.Y2019-20Format'!O94)</f>
        <v>1210</v>
      </c>
      <c r="P94" s="297">
        <f t="shared" si="1"/>
        <v>15952</v>
      </c>
    </row>
    <row r="95" spans="1:16">
      <c r="A95" s="296" t="s">
        <v>221</v>
      </c>
      <c r="B95" s="296" t="s">
        <v>222</v>
      </c>
      <c r="C95" s="22">
        <f>IF('[1]Higher of'!$C96="A",'[1]B1F2ADMY2018-19ACTFormat'!C95,'[1]PROJECTD.B1F2.Y2019-20Format'!C95)</f>
        <v>365</v>
      </c>
      <c r="D95" s="22">
        <f>IF('[1]Higher of'!$C96="A",'[1]B1F2ADMY2018-19ACTFormat'!D95,'[1]PROJECTD.B1F2.Y2019-20Format'!D95)</f>
        <v>335</v>
      </c>
      <c r="E95" s="22">
        <f>IF('[1]Higher of'!$C96="A",'[1]B1F2ADMY2018-19ACTFormat'!E95,'[1]PROJECTD.B1F2.Y2019-20Format'!E95)</f>
        <v>379</v>
      </c>
      <c r="F95" s="22">
        <f>IF('[1]Higher of'!$C96="A",'[1]B1F2ADMY2018-19ACTFormat'!F95,'[1]PROJECTD.B1F2.Y2019-20Format'!F95)</f>
        <v>354</v>
      </c>
      <c r="G95" s="22">
        <f>IF('[1]Higher of'!$C96="A",'[1]B1F2ADMY2018-19ACTFormat'!G95,'[1]PROJECTD.B1F2.Y2019-20Format'!G95)</f>
        <v>344</v>
      </c>
      <c r="H95" s="22">
        <f>IF('[1]Higher of'!$C96="A",'[1]B1F2ADMY2018-19ACTFormat'!H95,'[1]PROJECTD.B1F2.Y2019-20Format'!H95)</f>
        <v>368</v>
      </c>
      <c r="I95" s="22">
        <f>IF('[1]Higher of'!$C96="A",'[1]B1F2ADMY2018-19ACTFormat'!I95,'[1]PROJECTD.B1F2.Y2019-20Format'!I95)</f>
        <v>360</v>
      </c>
      <c r="J95" s="22">
        <f>IF('[1]Higher of'!$C96="A",'[1]B1F2ADMY2018-19ACTFormat'!J95,'[1]PROJECTD.B1F2.Y2019-20Format'!J95)</f>
        <v>346</v>
      </c>
      <c r="K95" s="22">
        <f>IF('[1]Higher of'!$C96="A",'[1]B1F2ADMY2018-19ACTFormat'!K95,'[1]PROJECTD.B1F2.Y2019-20Format'!K95)</f>
        <v>342</v>
      </c>
      <c r="L95" s="22">
        <f>IF('[1]Higher of'!$C96="A",'[1]B1F2ADMY2018-19ACTFormat'!L95,'[1]PROJECTD.B1F2.Y2019-20Format'!L95)</f>
        <v>344</v>
      </c>
      <c r="M95" s="22">
        <f>IF('[1]Higher of'!$C96="A",'[1]B1F2ADMY2018-19ACTFormat'!M95,'[1]PROJECTD.B1F2.Y2019-20Format'!M95)</f>
        <v>331</v>
      </c>
      <c r="N95" s="22">
        <f>IF('[1]Higher of'!$C96="A",'[1]B1F2ADMY2018-19ACTFormat'!N95,'[1]PROJECTD.B1F2.Y2019-20Format'!N95)</f>
        <v>330</v>
      </c>
      <c r="O95" s="22">
        <f>IF('[1]Higher of'!$C96="A",'[1]B1F2ADMY2018-19ACTFormat'!O95,'[1]PROJECTD.B1F2.Y2019-20Format'!O95)</f>
        <v>294</v>
      </c>
      <c r="P95" s="297">
        <f t="shared" si="1"/>
        <v>4492</v>
      </c>
    </row>
    <row r="96" spans="1:16">
      <c r="A96" s="296" t="s">
        <v>223</v>
      </c>
      <c r="B96" s="296" t="s">
        <v>224</v>
      </c>
      <c r="C96" s="22">
        <f>IF('[1]Higher of'!$C97="A",'[1]B1F2ADMY2018-19ACTFormat'!C96,'[1]PROJECTD.B1F2.Y2019-20Format'!C96)</f>
        <v>487</v>
      </c>
      <c r="D96" s="22">
        <f>IF('[1]Higher of'!$C97="A",'[1]B1F2ADMY2018-19ACTFormat'!D96,'[1]PROJECTD.B1F2.Y2019-20Format'!D96)</f>
        <v>502</v>
      </c>
      <c r="E96" s="22">
        <f>IF('[1]Higher of'!$C97="A",'[1]B1F2ADMY2018-19ACTFormat'!E96,'[1]PROJECTD.B1F2.Y2019-20Format'!E96)</f>
        <v>565</v>
      </c>
      <c r="F96" s="22">
        <f>IF('[1]Higher of'!$C97="A",'[1]B1F2ADMY2018-19ACTFormat'!F96,'[1]PROJECTD.B1F2.Y2019-20Format'!F96)</f>
        <v>494</v>
      </c>
      <c r="G96" s="22">
        <f>IF('[1]Higher of'!$C97="A",'[1]B1F2ADMY2018-19ACTFormat'!G96,'[1]PROJECTD.B1F2.Y2019-20Format'!G96)</f>
        <v>589</v>
      </c>
      <c r="H96" s="22">
        <f>IF('[1]Higher of'!$C97="A",'[1]B1F2ADMY2018-19ACTFormat'!H96,'[1]PROJECTD.B1F2.Y2019-20Format'!H96)</f>
        <v>545</v>
      </c>
      <c r="I96" s="22">
        <f>IF('[1]Higher of'!$C97="A",'[1]B1F2ADMY2018-19ACTFormat'!I96,'[1]PROJECTD.B1F2.Y2019-20Format'!I96)</f>
        <v>620</v>
      </c>
      <c r="J96" s="22">
        <f>IF('[1]Higher of'!$C97="A",'[1]B1F2ADMY2018-19ACTFormat'!J96,'[1]PROJECTD.B1F2.Y2019-20Format'!J96)</f>
        <v>606</v>
      </c>
      <c r="K96" s="22">
        <f>IF('[1]Higher of'!$C97="A",'[1]B1F2ADMY2018-19ACTFormat'!K96,'[1]PROJECTD.B1F2.Y2019-20Format'!K96)</f>
        <v>535</v>
      </c>
      <c r="L96" s="22">
        <f>IF('[1]Higher of'!$C97="A",'[1]B1F2ADMY2018-19ACTFormat'!L96,'[1]PROJECTD.B1F2.Y2019-20Format'!L96)</f>
        <v>568</v>
      </c>
      <c r="M96" s="22">
        <f>IF('[1]Higher of'!$C97="A",'[1]B1F2ADMY2018-19ACTFormat'!M96,'[1]PROJECTD.B1F2.Y2019-20Format'!M96)</f>
        <v>563</v>
      </c>
      <c r="N96" s="22">
        <f>IF('[1]Higher of'!$C97="A",'[1]B1F2ADMY2018-19ACTFormat'!N96,'[1]PROJECTD.B1F2.Y2019-20Format'!N96)</f>
        <v>512</v>
      </c>
      <c r="O96" s="22">
        <f>IF('[1]Higher of'!$C97="A",'[1]B1F2ADMY2018-19ACTFormat'!O96,'[1]PROJECTD.B1F2.Y2019-20Format'!O96)</f>
        <v>514</v>
      </c>
      <c r="P96" s="297">
        <f t="shared" si="1"/>
        <v>7100</v>
      </c>
    </row>
    <row r="97" spans="1:16">
      <c r="A97" s="296" t="s">
        <v>225</v>
      </c>
      <c r="B97" s="296" t="s">
        <v>226</v>
      </c>
      <c r="C97" s="22">
        <f>IF('[1]Higher of'!$C98="A",'[1]B1F2ADMY2018-19ACTFormat'!C97,'[1]PROJECTD.B1F2.Y2019-20Format'!C97)</f>
        <v>1748</v>
      </c>
      <c r="D97" s="22">
        <f>IF('[1]Higher of'!$C98="A",'[1]B1F2ADMY2018-19ACTFormat'!D97,'[1]PROJECTD.B1F2.Y2019-20Format'!D97)</f>
        <v>1678</v>
      </c>
      <c r="E97" s="22">
        <f>IF('[1]Higher of'!$C98="A",'[1]B1F2ADMY2018-19ACTFormat'!E97,'[1]PROJECTD.B1F2.Y2019-20Format'!E97)</f>
        <v>1676</v>
      </c>
      <c r="F97" s="22">
        <f>IF('[1]Higher of'!$C98="A",'[1]B1F2ADMY2018-19ACTFormat'!F97,'[1]PROJECTD.B1F2.Y2019-20Format'!F97)</f>
        <v>1687</v>
      </c>
      <c r="G97" s="22">
        <f>IF('[1]Higher of'!$C98="A",'[1]B1F2ADMY2018-19ACTFormat'!G97,'[1]PROJECTD.B1F2.Y2019-20Format'!G97)</f>
        <v>1800</v>
      </c>
      <c r="H97" s="22">
        <f>IF('[1]Higher of'!$C98="A",'[1]B1F2ADMY2018-19ACTFormat'!H97,'[1]PROJECTD.B1F2.Y2019-20Format'!H97)</f>
        <v>1823</v>
      </c>
      <c r="I97" s="22">
        <f>IF('[1]Higher of'!$C98="A",'[1]B1F2ADMY2018-19ACTFormat'!I97,'[1]PROJECTD.B1F2.Y2019-20Format'!I97)</f>
        <v>1721</v>
      </c>
      <c r="J97" s="22">
        <f>IF('[1]Higher of'!$C98="A",'[1]B1F2ADMY2018-19ACTFormat'!J97,'[1]PROJECTD.B1F2.Y2019-20Format'!J97)</f>
        <v>1714</v>
      </c>
      <c r="K97" s="22">
        <f>IF('[1]Higher of'!$C98="A",'[1]B1F2ADMY2018-19ACTFormat'!K97,'[1]PROJECTD.B1F2.Y2019-20Format'!K97)</f>
        <v>1616</v>
      </c>
      <c r="L97" s="22">
        <f>IF('[1]Higher of'!$C98="A",'[1]B1F2ADMY2018-19ACTFormat'!L97,'[1]PROJECTD.B1F2.Y2019-20Format'!L97)</f>
        <v>1628</v>
      </c>
      <c r="M97" s="22">
        <f>IF('[1]Higher of'!$C98="A",'[1]B1F2ADMY2018-19ACTFormat'!M97,'[1]PROJECTD.B1F2.Y2019-20Format'!M97)</f>
        <v>1650</v>
      </c>
      <c r="N97" s="22">
        <f>IF('[1]Higher of'!$C98="A",'[1]B1F2ADMY2018-19ACTFormat'!N97,'[1]PROJECTD.B1F2.Y2019-20Format'!N97)</f>
        <v>1523</v>
      </c>
      <c r="O97" s="22">
        <f>IF('[1]Higher of'!$C98="A",'[1]B1F2ADMY2018-19ACTFormat'!O97,'[1]PROJECTD.B1F2.Y2019-20Format'!O97)</f>
        <v>1461</v>
      </c>
      <c r="P97" s="297">
        <f t="shared" si="1"/>
        <v>21725</v>
      </c>
    </row>
    <row r="98" spans="1:16">
      <c r="A98" s="296" t="s">
        <v>227</v>
      </c>
      <c r="B98" s="296" t="s">
        <v>228</v>
      </c>
      <c r="C98" s="22">
        <f>IF('[1]Higher of'!$C99="A",'[1]B1F2ADMY2018-19ACTFormat'!C98,'[1]PROJECTD.B1F2.Y2019-20Format'!C98)</f>
        <v>867</v>
      </c>
      <c r="D98" s="22">
        <f>IF('[1]Higher of'!$C99="A",'[1]B1F2ADMY2018-19ACTFormat'!D98,'[1]PROJECTD.B1F2.Y2019-20Format'!D98)</f>
        <v>856</v>
      </c>
      <c r="E98" s="22">
        <f>IF('[1]Higher of'!$C99="A",'[1]B1F2ADMY2018-19ACTFormat'!E98,'[1]PROJECTD.B1F2.Y2019-20Format'!E98)</f>
        <v>854</v>
      </c>
      <c r="F98" s="22">
        <f>IF('[1]Higher of'!$C99="A",'[1]B1F2ADMY2018-19ACTFormat'!F98,'[1]PROJECTD.B1F2.Y2019-20Format'!F98)</f>
        <v>852</v>
      </c>
      <c r="G98" s="22">
        <f>IF('[1]Higher of'!$C99="A",'[1]B1F2ADMY2018-19ACTFormat'!G98,'[1]PROJECTD.B1F2.Y2019-20Format'!G98)</f>
        <v>902</v>
      </c>
      <c r="H98" s="22">
        <f>IF('[1]Higher of'!$C99="A",'[1]B1F2ADMY2018-19ACTFormat'!H98,'[1]PROJECTD.B1F2.Y2019-20Format'!H98)</f>
        <v>935</v>
      </c>
      <c r="I98" s="22">
        <f>IF('[1]Higher of'!$C99="A",'[1]B1F2ADMY2018-19ACTFormat'!I98,'[1]PROJECTD.B1F2.Y2019-20Format'!I98)</f>
        <v>910</v>
      </c>
      <c r="J98" s="22">
        <f>IF('[1]Higher of'!$C99="A",'[1]B1F2ADMY2018-19ACTFormat'!J98,'[1]PROJECTD.B1F2.Y2019-20Format'!J98)</f>
        <v>879</v>
      </c>
      <c r="K98" s="22">
        <f>IF('[1]Higher of'!$C99="A",'[1]B1F2ADMY2018-19ACTFormat'!K98,'[1]PROJECTD.B1F2.Y2019-20Format'!K98)</f>
        <v>874</v>
      </c>
      <c r="L98" s="22">
        <f>IF('[1]Higher of'!$C99="A",'[1]B1F2ADMY2018-19ACTFormat'!L98,'[1]PROJECTD.B1F2.Y2019-20Format'!L98)</f>
        <v>935</v>
      </c>
      <c r="M98" s="22">
        <f>IF('[1]Higher of'!$C99="A",'[1]B1F2ADMY2018-19ACTFormat'!M98,'[1]PROJECTD.B1F2.Y2019-20Format'!M98)</f>
        <v>887</v>
      </c>
      <c r="N98" s="22">
        <f>IF('[1]Higher of'!$C99="A",'[1]B1F2ADMY2018-19ACTFormat'!N98,'[1]PROJECTD.B1F2.Y2019-20Format'!N98)</f>
        <v>942</v>
      </c>
      <c r="O98" s="22">
        <f>IF('[1]Higher of'!$C99="A",'[1]B1F2ADMY2018-19ACTFormat'!O98,'[1]PROJECTD.B1F2.Y2019-20Format'!O98)</f>
        <v>923</v>
      </c>
      <c r="P98" s="297">
        <f t="shared" si="1"/>
        <v>11616</v>
      </c>
    </row>
    <row r="99" spans="1:16">
      <c r="A99" s="296" t="s">
        <v>229</v>
      </c>
      <c r="B99" s="296" t="s">
        <v>230</v>
      </c>
      <c r="C99" s="22">
        <f>IF('[1]Higher of'!$C100="A",'[1]B1F2ADMY2018-19ACTFormat'!C99,'[1]PROJECTD.B1F2.Y2019-20Format'!C99)</f>
        <v>1332</v>
      </c>
      <c r="D99" s="22">
        <f>IF('[1]Higher of'!$C100="A",'[1]B1F2ADMY2018-19ACTFormat'!D99,'[1]PROJECTD.B1F2.Y2019-20Format'!D99)</f>
        <v>1390</v>
      </c>
      <c r="E99" s="22">
        <f>IF('[1]Higher of'!$C100="A",'[1]B1F2ADMY2018-19ACTFormat'!E99,'[1]PROJECTD.B1F2.Y2019-20Format'!E99)</f>
        <v>1333</v>
      </c>
      <c r="F99" s="22">
        <f>IF('[1]Higher of'!$C100="A",'[1]B1F2ADMY2018-19ACTFormat'!F99,'[1]PROJECTD.B1F2.Y2019-20Format'!F99)</f>
        <v>1310</v>
      </c>
      <c r="G99" s="22">
        <f>IF('[1]Higher of'!$C100="A",'[1]B1F2ADMY2018-19ACTFormat'!G99,'[1]PROJECTD.B1F2.Y2019-20Format'!G99)</f>
        <v>1503</v>
      </c>
      <c r="H99" s="22">
        <f>IF('[1]Higher of'!$C100="A",'[1]B1F2ADMY2018-19ACTFormat'!H99,'[1]PROJECTD.B1F2.Y2019-20Format'!H99)</f>
        <v>1547</v>
      </c>
      <c r="I99" s="22">
        <f>IF('[1]Higher of'!$C100="A",'[1]B1F2ADMY2018-19ACTFormat'!I99,'[1]PROJECTD.B1F2.Y2019-20Format'!I99)</f>
        <v>1500</v>
      </c>
      <c r="J99" s="22">
        <f>IF('[1]Higher of'!$C100="A",'[1]B1F2ADMY2018-19ACTFormat'!J99,'[1]PROJECTD.B1F2.Y2019-20Format'!J99)</f>
        <v>1480</v>
      </c>
      <c r="K99" s="22">
        <f>IF('[1]Higher of'!$C100="A",'[1]B1F2ADMY2018-19ACTFormat'!K99,'[1]PROJECTD.B1F2.Y2019-20Format'!K99)</f>
        <v>1377</v>
      </c>
      <c r="L99" s="22">
        <f>IF('[1]Higher of'!$C100="A",'[1]B1F2ADMY2018-19ACTFormat'!L99,'[1]PROJECTD.B1F2.Y2019-20Format'!L99)</f>
        <v>1572</v>
      </c>
      <c r="M99" s="22">
        <f>IF('[1]Higher of'!$C100="A",'[1]B1F2ADMY2018-19ACTFormat'!M99,'[1]PROJECTD.B1F2.Y2019-20Format'!M99)</f>
        <v>1606</v>
      </c>
      <c r="N99" s="22">
        <f>IF('[1]Higher of'!$C100="A",'[1]B1F2ADMY2018-19ACTFormat'!N99,'[1]PROJECTD.B1F2.Y2019-20Format'!N99)</f>
        <v>1423</v>
      </c>
      <c r="O99" s="22">
        <f>IF('[1]Higher of'!$C100="A",'[1]B1F2ADMY2018-19ACTFormat'!O99,'[1]PROJECTD.B1F2.Y2019-20Format'!O99)</f>
        <v>1398</v>
      </c>
      <c r="P99" s="297">
        <f t="shared" si="1"/>
        <v>18771</v>
      </c>
    </row>
    <row r="100" spans="1:16">
      <c r="A100" s="296" t="s">
        <v>231</v>
      </c>
      <c r="B100" s="296" t="s">
        <v>232</v>
      </c>
      <c r="C100" s="22">
        <f>IF('[1]Higher of'!$C101="A",'[1]B1F2ADMY2018-19ACTFormat'!C100,'[1]PROJECTD.B1F2.Y2019-20Format'!C100)</f>
        <v>632</v>
      </c>
      <c r="D100" s="22">
        <f>IF('[1]Higher of'!$C101="A",'[1]B1F2ADMY2018-19ACTFormat'!D100,'[1]PROJECTD.B1F2.Y2019-20Format'!D100)</f>
        <v>613</v>
      </c>
      <c r="E100" s="22">
        <f>IF('[1]Higher of'!$C101="A",'[1]B1F2ADMY2018-19ACTFormat'!E100,'[1]PROJECTD.B1F2.Y2019-20Format'!E100)</f>
        <v>560</v>
      </c>
      <c r="F100" s="22">
        <f>IF('[1]Higher of'!$C101="A",'[1]B1F2ADMY2018-19ACTFormat'!F100,'[1]PROJECTD.B1F2.Y2019-20Format'!F100)</f>
        <v>533</v>
      </c>
      <c r="G100" s="22">
        <f>IF('[1]Higher of'!$C101="A",'[1]B1F2ADMY2018-19ACTFormat'!G100,'[1]PROJECTD.B1F2.Y2019-20Format'!G100)</f>
        <v>581</v>
      </c>
      <c r="H100" s="22">
        <f>IF('[1]Higher of'!$C101="A",'[1]B1F2ADMY2018-19ACTFormat'!H100,'[1]PROJECTD.B1F2.Y2019-20Format'!H100)</f>
        <v>624</v>
      </c>
      <c r="I100" s="22">
        <f>IF('[1]Higher of'!$C101="A",'[1]B1F2ADMY2018-19ACTFormat'!I100,'[1]PROJECTD.B1F2.Y2019-20Format'!I100)</f>
        <v>638</v>
      </c>
      <c r="J100" s="22">
        <f>IF('[1]Higher of'!$C101="A",'[1]B1F2ADMY2018-19ACTFormat'!J100,'[1]PROJECTD.B1F2.Y2019-20Format'!J100)</f>
        <v>547</v>
      </c>
      <c r="K100" s="22">
        <f>IF('[1]Higher of'!$C101="A",'[1]B1F2ADMY2018-19ACTFormat'!K100,'[1]PROJECTD.B1F2.Y2019-20Format'!K100)</f>
        <v>595</v>
      </c>
      <c r="L100" s="22">
        <f>IF('[1]Higher of'!$C101="A",'[1]B1F2ADMY2018-19ACTFormat'!L100,'[1]PROJECTD.B1F2.Y2019-20Format'!L100)</f>
        <v>688</v>
      </c>
      <c r="M100" s="22">
        <f>IF('[1]Higher of'!$C101="A",'[1]B1F2ADMY2018-19ACTFormat'!M100,'[1]PROJECTD.B1F2.Y2019-20Format'!M100)</f>
        <v>621</v>
      </c>
      <c r="N100" s="22">
        <f>IF('[1]Higher of'!$C101="A",'[1]B1F2ADMY2018-19ACTFormat'!N100,'[1]PROJECTD.B1F2.Y2019-20Format'!N100)</f>
        <v>632</v>
      </c>
      <c r="O100" s="22">
        <f>IF('[1]Higher of'!$C101="A",'[1]B1F2ADMY2018-19ACTFormat'!O100,'[1]PROJECTD.B1F2.Y2019-20Format'!O100)</f>
        <v>583</v>
      </c>
      <c r="P100" s="297">
        <f t="shared" si="1"/>
        <v>7847</v>
      </c>
    </row>
    <row r="101" spans="1:16">
      <c r="A101" s="296" t="s">
        <v>233</v>
      </c>
      <c r="B101" s="296" t="s">
        <v>234</v>
      </c>
      <c r="C101" s="22">
        <f>IF('[1]Higher of'!$C102="A",'[1]B1F2ADMY2018-19ACTFormat'!C101,'[1]PROJECTD.B1F2.Y2019-20Format'!C101)</f>
        <v>618</v>
      </c>
      <c r="D101" s="22">
        <f>IF('[1]Higher of'!$C102="A",'[1]B1F2ADMY2018-19ACTFormat'!D101,'[1]PROJECTD.B1F2.Y2019-20Format'!D101)</f>
        <v>650</v>
      </c>
      <c r="E101" s="22">
        <f>IF('[1]Higher of'!$C102="A",'[1]B1F2ADMY2018-19ACTFormat'!E101,'[1]PROJECTD.B1F2.Y2019-20Format'!E101)</f>
        <v>621</v>
      </c>
      <c r="F101" s="22">
        <f>IF('[1]Higher of'!$C102="A",'[1]B1F2ADMY2018-19ACTFormat'!F101,'[1]PROJECTD.B1F2.Y2019-20Format'!F101)</f>
        <v>566</v>
      </c>
      <c r="G101" s="22">
        <f>IF('[1]Higher of'!$C102="A",'[1]B1F2ADMY2018-19ACTFormat'!G101,'[1]PROJECTD.B1F2.Y2019-20Format'!G101)</f>
        <v>592</v>
      </c>
      <c r="H101" s="22">
        <f>IF('[1]Higher of'!$C102="A",'[1]B1F2ADMY2018-19ACTFormat'!H101,'[1]PROJECTD.B1F2.Y2019-20Format'!H101)</f>
        <v>582</v>
      </c>
      <c r="I101" s="22">
        <f>IF('[1]Higher of'!$C102="A",'[1]B1F2ADMY2018-19ACTFormat'!I101,'[1]PROJECTD.B1F2.Y2019-20Format'!I101)</f>
        <v>609</v>
      </c>
      <c r="J101" s="22">
        <f>IF('[1]Higher of'!$C102="A",'[1]B1F2ADMY2018-19ACTFormat'!J101,'[1]PROJECTD.B1F2.Y2019-20Format'!J101)</f>
        <v>634</v>
      </c>
      <c r="K101" s="22">
        <f>IF('[1]Higher of'!$C102="A",'[1]B1F2ADMY2018-19ACTFormat'!K101,'[1]PROJECTD.B1F2.Y2019-20Format'!K101)</f>
        <v>658</v>
      </c>
      <c r="L101" s="22">
        <f>IF('[1]Higher of'!$C102="A",'[1]B1F2ADMY2018-19ACTFormat'!L101,'[1]PROJECTD.B1F2.Y2019-20Format'!L101)</f>
        <v>733</v>
      </c>
      <c r="M101" s="22">
        <f>IF('[1]Higher of'!$C102="A",'[1]B1F2ADMY2018-19ACTFormat'!M101,'[1]PROJECTD.B1F2.Y2019-20Format'!M101)</f>
        <v>592</v>
      </c>
      <c r="N101" s="22">
        <f>IF('[1]Higher of'!$C102="A",'[1]B1F2ADMY2018-19ACTFormat'!N101,'[1]PROJECTD.B1F2.Y2019-20Format'!N101)</f>
        <v>594</v>
      </c>
      <c r="O101" s="22">
        <f>IF('[1]Higher of'!$C102="A",'[1]B1F2ADMY2018-19ACTFormat'!O101,'[1]PROJECTD.B1F2.Y2019-20Format'!O101)</f>
        <v>603</v>
      </c>
      <c r="P101" s="297">
        <f t="shared" si="1"/>
        <v>8052</v>
      </c>
    </row>
    <row r="102" spans="1:16">
      <c r="A102" s="296" t="s">
        <v>235</v>
      </c>
      <c r="B102" s="296" t="s">
        <v>236</v>
      </c>
      <c r="C102" s="22">
        <f>IF('[1]Higher of'!$C103="A",'[1]B1F2ADMY2018-19ACTFormat'!C102,'[1]PROJECTD.B1F2.Y2019-20Format'!C102)</f>
        <v>245</v>
      </c>
      <c r="D102" s="22">
        <f>IF('[1]Higher of'!$C103="A",'[1]B1F2ADMY2018-19ACTFormat'!D102,'[1]PROJECTD.B1F2.Y2019-20Format'!D102)</f>
        <v>258</v>
      </c>
      <c r="E102" s="22">
        <f>IF('[1]Higher of'!$C103="A",'[1]B1F2ADMY2018-19ACTFormat'!E102,'[1]PROJECTD.B1F2.Y2019-20Format'!E102)</f>
        <v>258</v>
      </c>
      <c r="F102" s="22">
        <f>IF('[1]Higher of'!$C103="A",'[1]B1F2ADMY2018-19ACTFormat'!F102,'[1]PROJECTD.B1F2.Y2019-20Format'!F102)</f>
        <v>211</v>
      </c>
      <c r="G102" s="22">
        <f>IF('[1]Higher of'!$C103="A",'[1]B1F2ADMY2018-19ACTFormat'!G102,'[1]PROJECTD.B1F2.Y2019-20Format'!G102)</f>
        <v>216</v>
      </c>
      <c r="H102" s="22">
        <f>IF('[1]Higher of'!$C103="A",'[1]B1F2ADMY2018-19ACTFormat'!H102,'[1]PROJECTD.B1F2.Y2019-20Format'!H102)</f>
        <v>229</v>
      </c>
      <c r="I102" s="22">
        <f>IF('[1]Higher of'!$C103="A",'[1]B1F2ADMY2018-19ACTFormat'!I102,'[1]PROJECTD.B1F2.Y2019-20Format'!I102)</f>
        <v>259</v>
      </c>
      <c r="J102" s="22">
        <f>IF('[1]Higher of'!$C103="A",'[1]B1F2ADMY2018-19ACTFormat'!J102,'[1]PROJECTD.B1F2.Y2019-20Format'!J102)</f>
        <v>246</v>
      </c>
      <c r="K102" s="22">
        <f>IF('[1]Higher of'!$C103="A",'[1]B1F2ADMY2018-19ACTFormat'!K102,'[1]PROJECTD.B1F2.Y2019-20Format'!K102)</f>
        <v>226</v>
      </c>
      <c r="L102" s="22">
        <f>IF('[1]Higher of'!$C103="A",'[1]B1F2ADMY2018-19ACTFormat'!L102,'[1]PROJECTD.B1F2.Y2019-20Format'!L102)</f>
        <v>273</v>
      </c>
      <c r="M102" s="22">
        <f>IF('[1]Higher of'!$C103="A",'[1]B1F2ADMY2018-19ACTFormat'!M102,'[1]PROJECTD.B1F2.Y2019-20Format'!M102)</f>
        <v>202</v>
      </c>
      <c r="N102" s="22">
        <f>IF('[1]Higher of'!$C103="A",'[1]B1F2ADMY2018-19ACTFormat'!N102,'[1]PROJECTD.B1F2.Y2019-20Format'!N102)</f>
        <v>198</v>
      </c>
      <c r="O102" s="22">
        <f>IF('[1]Higher of'!$C103="A",'[1]B1F2ADMY2018-19ACTFormat'!O102,'[1]PROJECTD.B1F2.Y2019-20Format'!O102)</f>
        <v>171</v>
      </c>
      <c r="P102" s="297">
        <f t="shared" si="1"/>
        <v>2992</v>
      </c>
    </row>
    <row r="103" spans="1:16">
      <c r="A103" s="296" t="s">
        <v>237</v>
      </c>
      <c r="B103" s="296" t="s">
        <v>238</v>
      </c>
      <c r="C103" s="22">
        <f>IF('[1]Higher of'!$C104="A",'[1]B1F2ADMY2018-19ACTFormat'!C103,'[1]PROJECTD.B1F2.Y2019-20Format'!C103)</f>
        <v>403</v>
      </c>
      <c r="D103" s="22">
        <f>IF('[1]Higher of'!$C104="A",'[1]B1F2ADMY2018-19ACTFormat'!D103,'[1]PROJECTD.B1F2.Y2019-20Format'!D103)</f>
        <v>449</v>
      </c>
      <c r="E103" s="22">
        <f>IF('[1]Higher of'!$C104="A",'[1]B1F2ADMY2018-19ACTFormat'!E103,'[1]PROJECTD.B1F2.Y2019-20Format'!E103)</f>
        <v>461</v>
      </c>
      <c r="F103" s="22">
        <f>IF('[1]Higher of'!$C104="A",'[1]B1F2ADMY2018-19ACTFormat'!F103,'[1]PROJECTD.B1F2.Y2019-20Format'!F103)</f>
        <v>435</v>
      </c>
      <c r="G103" s="22">
        <f>IF('[1]Higher of'!$C104="A",'[1]B1F2ADMY2018-19ACTFormat'!G103,'[1]PROJECTD.B1F2.Y2019-20Format'!G103)</f>
        <v>481</v>
      </c>
      <c r="H103" s="22">
        <f>IF('[1]Higher of'!$C104="A",'[1]B1F2ADMY2018-19ACTFormat'!H103,'[1]PROJECTD.B1F2.Y2019-20Format'!H103)</f>
        <v>486</v>
      </c>
      <c r="I103" s="22">
        <f>IF('[1]Higher of'!$C104="A",'[1]B1F2ADMY2018-19ACTFormat'!I103,'[1]PROJECTD.B1F2.Y2019-20Format'!I103)</f>
        <v>479</v>
      </c>
      <c r="J103" s="22">
        <f>IF('[1]Higher of'!$C104="A",'[1]B1F2ADMY2018-19ACTFormat'!J103,'[1]PROJECTD.B1F2.Y2019-20Format'!J103)</f>
        <v>461</v>
      </c>
      <c r="K103" s="22">
        <f>IF('[1]Higher of'!$C104="A",'[1]B1F2ADMY2018-19ACTFormat'!K103,'[1]PROJECTD.B1F2.Y2019-20Format'!K103)</f>
        <v>371</v>
      </c>
      <c r="L103" s="22">
        <f>IF('[1]Higher of'!$C104="A",'[1]B1F2ADMY2018-19ACTFormat'!L103,'[1]PROJECTD.B1F2.Y2019-20Format'!L103)</f>
        <v>377</v>
      </c>
      <c r="M103" s="22">
        <f>IF('[1]Higher of'!$C104="A",'[1]B1F2ADMY2018-19ACTFormat'!M103,'[1]PROJECTD.B1F2.Y2019-20Format'!M103)</f>
        <v>425</v>
      </c>
      <c r="N103" s="22">
        <f>IF('[1]Higher of'!$C104="A",'[1]B1F2ADMY2018-19ACTFormat'!N103,'[1]PROJECTD.B1F2.Y2019-20Format'!N103)</f>
        <v>400</v>
      </c>
      <c r="O103" s="22">
        <f>IF('[1]Higher of'!$C104="A",'[1]B1F2ADMY2018-19ACTFormat'!O103,'[1]PROJECTD.B1F2.Y2019-20Format'!O103)</f>
        <v>358</v>
      </c>
      <c r="P103" s="297">
        <f t="shared" si="1"/>
        <v>5586</v>
      </c>
    </row>
    <row r="104" spans="1:16">
      <c r="A104" s="296" t="s">
        <v>239</v>
      </c>
      <c r="B104" s="296" t="s">
        <v>240</v>
      </c>
      <c r="C104" s="22">
        <f>IF('[1]Higher of'!$C105="A",'[1]B1F2ADMY2018-19ACTFormat'!C104,'[1]PROJECTD.B1F2.Y2019-20Format'!C104)</f>
        <v>640</v>
      </c>
      <c r="D104" s="22">
        <f>IF('[1]Higher of'!$C105="A",'[1]B1F2ADMY2018-19ACTFormat'!D104,'[1]PROJECTD.B1F2.Y2019-20Format'!D104)</f>
        <v>619</v>
      </c>
      <c r="E104" s="22">
        <f>IF('[1]Higher of'!$C105="A",'[1]B1F2ADMY2018-19ACTFormat'!E104,'[1]PROJECTD.B1F2.Y2019-20Format'!E104)</f>
        <v>638</v>
      </c>
      <c r="F104" s="22">
        <f>IF('[1]Higher of'!$C105="A",'[1]B1F2ADMY2018-19ACTFormat'!F104,'[1]PROJECTD.B1F2.Y2019-20Format'!F104)</f>
        <v>671</v>
      </c>
      <c r="G104" s="22">
        <f>IF('[1]Higher of'!$C105="A",'[1]B1F2ADMY2018-19ACTFormat'!G104,'[1]PROJECTD.B1F2.Y2019-20Format'!G104)</f>
        <v>688</v>
      </c>
      <c r="H104" s="22">
        <f>IF('[1]Higher of'!$C105="A",'[1]B1F2ADMY2018-19ACTFormat'!H104,'[1]PROJECTD.B1F2.Y2019-20Format'!H104)</f>
        <v>676</v>
      </c>
      <c r="I104" s="22">
        <f>IF('[1]Higher of'!$C105="A",'[1]B1F2ADMY2018-19ACTFormat'!I104,'[1]PROJECTD.B1F2.Y2019-20Format'!I104)</f>
        <v>660</v>
      </c>
      <c r="J104" s="22">
        <f>IF('[1]Higher of'!$C105="A",'[1]B1F2ADMY2018-19ACTFormat'!J104,'[1]PROJECTD.B1F2.Y2019-20Format'!J104)</f>
        <v>642</v>
      </c>
      <c r="K104" s="22">
        <f>IF('[1]Higher of'!$C105="A",'[1]B1F2ADMY2018-19ACTFormat'!K104,'[1]PROJECTD.B1F2.Y2019-20Format'!K104)</f>
        <v>616</v>
      </c>
      <c r="L104" s="22">
        <f>IF('[1]Higher of'!$C105="A",'[1]B1F2ADMY2018-19ACTFormat'!L104,'[1]PROJECTD.B1F2.Y2019-20Format'!L104)</f>
        <v>627</v>
      </c>
      <c r="M104" s="22">
        <f>IF('[1]Higher of'!$C105="A",'[1]B1F2ADMY2018-19ACTFormat'!M104,'[1]PROJECTD.B1F2.Y2019-20Format'!M104)</f>
        <v>617</v>
      </c>
      <c r="N104" s="22">
        <f>IF('[1]Higher of'!$C105="A",'[1]B1F2ADMY2018-19ACTFormat'!N104,'[1]PROJECTD.B1F2.Y2019-20Format'!N104)</f>
        <v>613</v>
      </c>
      <c r="O104" s="22">
        <f>IF('[1]Higher of'!$C105="A",'[1]B1F2ADMY2018-19ACTFormat'!O104,'[1]PROJECTD.B1F2.Y2019-20Format'!O104)</f>
        <v>707</v>
      </c>
      <c r="P104" s="297">
        <f t="shared" si="1"/>
        <v>8414</v>
      </c>
    </row>
    <row r="105" spans="1:16">
      <c r="A105" s="296" t="s">
        <v>241</v>
      </c>
      <c r="B105" s="296" t="s">
        <v>242</v>
      </c>
      <c r="C105" s="22">
        <f>IF('[1]Higher of'!$C106="A",'[1]B1F2ADMY2018-19ACTFormat'!C105,'[1]PROJECTD.B1F2.Y2019-20Format'!C105)</f>
        <v>410</v>
      </c>
      <c r="D105" s="22">
        <f>IF('[1]Higher of'!$C106="A",'[1]B1F2ADMY2018-19ACTFormat'!D105,'[1]PROJECTD.B1F2.Y2019-20Format'!D105)</f>
        <v>411</v>
      </c>
      <c r="E105" s="22">
        <f>IF('[1]Higher of'!$C106="A",'[1]B1F2ADMY2018-19ACTFormat'!E105,'[1]PROJECTD.B1F2.Y2019-20Format'!E105)</f>
        <v>423</v>
      </c>
      <c r="F105" s="22">
        <f>IF('[1]Higher of'!$C106="A",'[1]B1F2ADMY2018-19ACTFormat'!F105,'[1]PROJECTD.B1F2.Y2019-20Format'!F105)</f>
        <v>410</v>
      </c>
      <c r="G105" s="22">
        <f>IF('[1]Higher of'!$C106="A",'[1]B1F2ADMY2018-19ACTFormat'!G105,'[1]PROJECTD.B1F2.Y2019-20Format'!G105)</f>
        <v>410</v>
      </c>
      <c r="H105" s="22">
        <f>IF('[1]Higher of'!$C106="A",'[1]B1F2ADMY2018-19ACTFormat'!H105,'[1]PROJECTD.B1F2.Y2019-20Format'!H105)</f>
        <v>443</v>
      </c>
      <c r="I105" s="22">
        <f>IF('[1]Higher of'!$C106="A",'[1]B1F2ADMY2018-19ACTFormat'!I105,'[1]PROJECTD.B1F2.Y2019-20Format'!I105)</f>
        <v>459</v>
      </c>
      <c r="J105" s="22">
        <f>IF('[1]Higher of'!$C106="A",'[1]B1F2ADMY2018-19ACTFormat'!J105,'[1]PROJECTD.B1F2.Y2019-20Format'!J105)</f>
        <v>468</v>
      </c>
      <c r="K105" s="22">
        <f>IF('[1]Higher of'!$C106="A",'[1]B1F2ADMY2018-19ACTFormat'!K105,'[1]PROJECTD.B1F2.Y2019-20Format'!K105)</f>
        <v>439</v>
      </c>
      <c r="L105" s="22">
        <f>IF('[1]Higher of'!$C106="A",'[1]B1F2ADMY2018-19ACTFormat'!L105,'[1]PROJECTD.B1F2.Y2019-20Format'!L105)</f>
        <v>479</v>
      </c>
      <c r="M105" s="22">
        <f>IF('[1]Higher of'!$C106="A",'[1]B1F2ADMY2018-19ACTFormat'!M105,'[1]PROJECTD.B1F2.Y2019-20Format'!M105)</f>
        <v>510</v>
      </c>
      <c r="N105" s="22">
        <f>IF('[1]Higher of'!$C106="A",'[1]B1F2ADMY2018-19ACTFormat'!N105,'[1]PROJECTD.B1F2.Y2019-20Format'!N105)</f>
        <v>509</v>
      </c>
      <c r="O105" s="22">
        <f>IF('[1]Higher of'!$C106="A",'[1]B1F2ADMY2018-19ACTFormat'!O105,'[1]PROJECTD.B1F2.Y2019-20Format'!O105)</f>
        <v>448</v>
      </c>
      <c r="P105" s="297">
        <f t="shared" si="1"/>
        <v>5819</v>
      </c>
    </row>
    <row r="106" spans="1:16">
      <c r="A106" s="296" t="s">
        <v>243</v>
      </c>
      <c r="B106" s="296" t="s">
        <v>244</v>
      </c>
      <c r="C106" s="22">
        <f>IF('[1]Higher of'!$C107="A",'[1]B1F2ADMY2018-19ACTFormat'!C106,'[1]PROJECTD.B1F2.Y2019-20Format'!C106)</f>
        <v>506</v>
      </c>
      <c r="D106" s="22">
        <f>IF('[1]Higher of'!$C107="A",'[1]B1F2ADMY2018-19ACTFormat'!D106,'[1]PROJECTD.B1F2.Y2019-20Format'!D106)</f>
        <v>506</v>
      </c>
      <c r="E106" s="22">
        <f>IF('[1]Higher of'!$C107="A",'[1]B1F2ADMY2018-19ACTFormat'!E106,'[1]PROJECTD.B1F2.Y2019-20Format'!E106)</f>
        <v>523</v>
      </c>
      <c r="F106" s="22">
        <f>IF('[1]Higher of'!$C107="A",'[1]B1F2ADMY2018-19ACTFormat'!F106,'[1]PROJECTD.B1F2.Y2019-20Format'!F106)</f>
        <v>543</v>
      </c>
      <c r="G106" s="22">
        <f>IF('[1]Higher of'!$C107="A",'[1]B1F2ADMY2018-19ACTFormat'!G106,'[1]PROJECTD.B1F2.Y2019-20Format'!G106)</f>
        <v>608</v>
      </c>
      <c r="H106" s="22">
        <f>IF('[1]Higher of'!$C107="A",'[1]B1F2ADMY2018-19ACTFormat'!H106,'[1]PROJECTD.B1F2.Y2019-20Format'!H106)</f>
        <v>635</v>
      </c>
      <c r="I106" s="22">
        <f>IF('[1]Higher of'!$C107="A",'[1]B1F2ADMY2018-19ACTFormat'!I106,'[1]PROJECTD.B1F2.Y2019-20Format'!I106)</f>
        <v>655</v>
      </c>
      <c r="J106" s="22">
        <f>IF('[1]Higher of'!$C107="A",'[1]B1F2ADMY2018-19ACTFormat'!J106,'[1]PROJECTD.B1F2.Y2019-20Format'!J106)</f>
        <v>579</v>
      </c>
      <c r="K106" s="22">
        <f>IF('[1]Higher of'!$C107="A",'[1]B1F2ADMY2018-19ACTFormat'!K106,'[1]PROJECTD.B1F2.Y2019-20Format'!K106)</f>
        <v>640</v>
      </c>
      <c r="L106" s="22">
        <f>IF('[1]Higher of'!$C107="A",'[1]B1F2ADMY2018-19ACTFormat'!L106,'[1]PROJECTD.B1F2.Y2019-20Format'!L106)</f>
        <v>596</v>
      </c>
      <c r="M106" s="22">
        <f>IF('[1]Higher of'!$C107="A",'[1]B1F2ADMY2018-19ACTFormat'!M106,'[1]PROJECTD.B1F2.Y2019-20Format'!M106)</f>
        <v>610</v>
      </c>
      <c r="N106" s="22">
        <f>IF('[1]Higher of'!$C107="A",'[1]B1F2ADMY2018-19ACTFormat'!N106,'[1]PROJECTD.B1F2.Y2019-20Format'!N106)</f>
        <v>646</v>
      </c>
      <c r="O106" s="22">
        <f>IF('[1]Higher of'!$C107="A",'[1]B1F2ADMY2018-19ACTFormat'!O106,'[1]PROJECTD.B1F2.Y2019-20Format'!O106)</f>
        <v>598</v>
      </c>
      <c r="P106" s="297">
        <f t="shared" si="1"/>
        <v>7645</v>
      </c>
    </row>
    <row r="107" spans="1:16">
      <c r="A107" s="296" t="s">
        <v>245</v>
      </c>
      <c r="B107" s="296" t="s">
        <v>246</v>
      </c>
      <c r="C107" s="22">
        <f>IF('[1]Higher of'!$C108="A",'[1]B1F2ADMY2018-19ACTFormat'!C107,'[1]PROJECTD.B1F2.Y2019-20Format'!C107)</f>
        <v>85</v>
      </c>
      <c r="D107" s="22">
        <f>IF('[1]Higher of'!$C108="A",'[1]B1F2ADMY2018-19ACTFormat'!D107,'[1]PROJECTD.B1F2.Y2019-20Format'!D107)</f>
        <v>85</v>
      </c>
      <c r="E107" s="22">
        <f>IF('[1]Higher of'!$C108="A",'[1]B1F2ADMY2018-19ACTFormat'!E107,'[1]PROJECTD.B1F2.Y2019-20Format'!E107)</f>
        <v>92</v>
      </c>
      <c r="F107" s="22">
        <f>IF('[1]Higher of'!$C108="A",'[1]B1F2ADMY2018-19ACTFormat'!F107,'[1]PROJECTD.B1F2.Y2019-20Format'!F107)</f>
        <v>86</v>
      </c>
      <c r="G107" s="22">
        <f>IF('[1]Higher of'!$C108="A",'[1]B1F2ADMY2018-19ACTFormat'!G107,'[1]PROJECTD.B1F2.Y2019-20Format'!G107)</f>
        <v>96</v>
      </c>
      <c r="H107" s="22">
        <f>IF('[1]Higher of'!$C108="A",'[1]B1F2ADMY2018-19ACTFormat'!H107,'[1]PROJECTD.B1F2.Y2019-20Format'!H107)</f>
        <v>95</v>
      </c>
      <c r="I107" s="22">
        <f>IF('[1]Higher of'!$C108="A",'[1]B1F2ADMY2018-19ACTFormat'!I107,'[1]PROJECTD.B1F2.Y2019-20Format'!I107)</f>
        <v>93</v>
      </c>
      <c r="J107" s="22">
        <f>IF('[1]Higher of'!$C108="A",'[1]B1F2ADMY2018-19ACTFormat'!J107,'[1]PROJECTD.B1F2.Y2019-20Format'!J107)</f>
        <v>107</v>
      </c>
      <c r="K107" s="22">
        <f>IF('[1]Higher of'!$C108="A",'[1]B1F2ADMY2018-19ACTFormat'!K107,'[1]PROJECTD.B1F2.Y2019-20Format'!K107)</f>
        <v>92</v>
      </c>
      <c r="L107" s="22">
        <f>IF('[1]Higher of'!$C108="A",'[1]B1F2ADMY2018-19ACTFormat'!L107,'[1]PROJECTD.B1F2.Y2019-20Format'!L107)</f>
        <v>100</v>
      </c>
      <c r="M107" s="22">
        <f>IF('[1]Higher of'!$C108="A",'[1]B1F2ADMY2018-19ACTFormat'!M107,'[1]PROJECTD.B1F2.Y2019-20Format'!M107)</f>
        <v>74</v>
      </c>
      <c r="N107" s="22">
        <f>IF('[1]Higher of'!$C108="A",'[1]B1F2ADMY2018-19ACTFormat'!N107,'[1]PROJECTD.B1F2.Y2019-20Format'!N107)</f>
        <v>96</v>
      </c>
      <c r="O107" s="22">
        <f>IF('[1]Higher of'!$C108="A",'[1]B1F2ADMY2018-19ACTFormat'!O107,'[1]PROJECTD.B1F2.Y2019-20Format'!O107)</f>
        <v>91</v>
      </c>
      <c r="P107" s="297">
        <f t="shared" si="1"/>
        <v>1192</v>
      </c>
    </row>
    <row r="108" spans="1:16">
      <c r="A108" s="296" t="s">
        <v>247</v>
      </c>
      <c r="B108" s="296" t="s">
        <v>248</v>
      </c>
      <c r="C108" s="22">
        <f>IF('[1]Higher of'!$C109="A",'[1]B1F2ADMY2018-19ACTFormat'!C108,'[1]PROJECTD.B1F2.Y2019-20Format'!C108)</f>
        <v>108</v>
      </c>
      <c r="D108" s="22">
        <f>IF('[1]Higher of'!$C109="A",'[1]B1F2ADMY2018-19ACTFormat'!D108,'[1]PROJECTD.B1F2.Y2019-20Format'!D108)</f>
        <v>107</v>
      </c>
      <c r="E108" s="22">
        <f>IF('[1]Higher of'!$C109="A",'[1]B1F2ADMY2018-19ACTFormat'!E108,'[1]PROJECTD.B1F2.Y2019-20Format'!E108)</f>
        <v>113</v>
      </c>
      <c r="F108" s="22">
        <f>IF('[1]Higher of'!$C109="A",'[1]B1F2ADMY2018-19ACTFormat'!F108,'[1]PROJECTD.B1F2.Y2019-20Format'!F108)</f>
        <v>126</v>
      </c>
      <c r="G108" s="22">
        <f>IF('[1]Higher of'!$C109="A",'[1]B1F2ADMY2018-19ACTFormat'!G108,'[1]PROJECTD.B1F2.Y2019-20Format'!G108)</f>
        <v>117</v>
      </c>
      <c r="H108" s="22">
        <f>IF('[1]Higher of'!$C109="A",'[1]B1F2ADMY2018-19ACTFormat'!H108,'[1]PROJECTD.B1F2.Y2019-20Format'!H108)</f>
        <v>146</v>
      </c>
      <c r="I108" s="22">
        <f>IF('[1]Higher of'!$C109="A",'[1]B1F2ADMY2018-19ACTFormat'!I108,'[1]PROJECTD.B1F2.Y2019-20Format'!I108)</f>
        <v>130</v>
      </c>
      <c r="J108" s="22">
        <f>IF('[1]Higher of'!$C109="A",'[1]B1F2ADMY2018-19ACTFormat'!J108,'[1]PROJECTD.B1F2.Y2019-20Format'!J108)</f>
        <v>138</v>
      </c>
      <c r="K108" s="22">
        <f>IF('[1]Higher of'!$C109="A",'[1]B1F2ADMY2018-19ACTFormat'!K108,'[1]PROJECTD.B1F2.Y2019-20Format'!K108)</f>
        <v>108</v>
      </c>
      <c r="L108" s="22">
        <f>IF('[1]Higher of'!$C109="A",'[1]B1F2ADMY2018-19ACTFormat'!L108,'[1]PROJECTD.B1F2.Y2019-20Format'!L108)</f>
        <v>142</v>
      </c>
      <c r="M108" s="22">
        <f>IF('[1]Higher of'!$C109="A",'[1]B1F2ADMY2018-19ACTFormat'!M108,'[1]PROJECTD.B1F2.Y2019-20Format'!M108)</f>
        <v>129</v>
      </c>
      <c r="N108" s="22">
        <f>IF('[1]Higher of'!$C109="A",'[1]B1F2ADMY2018-19ACTFormat'!N108,'[1]PROJECTD.B1F2.Y2019-20Format'!N108)</f>
        <v>124</v>
      </c>
      <c r="O108" s="22">
        <f>IF('[1]Higher of'!$C109="A",'[1]B1F2ADMY2018-19ACTFormat'!O108,'[1]PROJECTD.B1F2.Y2019-20Format'!O108)</f>
        <v>150</v>
      </c>
      <c r="P108" s="297">
        <f t="shared" si="1"/>
        <v>1638</v>
      </c>
    </row>
    <row r="109" spans="1:16">
      <c r="A109" s="296" t="s">
        <v>249</v>
      </c>
      <c r="B109" s="296" t="s">
        <v>250</v>
      </c>
      <c r="C109" s="22">
        <f>IF('[1]Higher of'!$C110="A",'[1]B1F2ADMY2018-19ACTFormat'!C109,'[1]PROJECTD.B1F2.Y2019-20Format'!C109)</f>
        <v>181</v>
      </c>
      <c r="D109" s="22">
        <f>IF('[1]Higher of'!$C110="A",'[1]B1F2ADMY2018-19ACTFormat'!D109,'[1]PROJECTD.B1F2.Y2019-20Format'!D109)</f>
        <v>148</v>
      </c>
      <c r="E109" s="22">
        <f>IF('[1]Higher of'!$C110="A",'[1]B1F2ADMY2018-19ACTFormat'!E109,'[1]PROJECTD.B1F2.Y2019-20Format'!E109)</f>
        <v>125</v>
      </c>
      <c r="F109" s="22">
        <f>IF('[1]Higher of'!$C110="A",'[1]B1F2ADMY2018-19ACTFormat'!F109,'[1]PROJECTD.B1F2.Y2019-20Format'!F109)</f>
        <v>141</v>
      </c>
      <c r="G109" s="22">
        <f>IF('[1]Higher of'!$C110="A",'[1]B1F2ADMY2018-19ACTFormat'!G109,'[1]PROJECTD.B1F2.Y2019-20Format'!G109)</f>
        <v>144</v>
      </c>
      <c r="H109" s="22">
        <f>IF('[1]Higher of'!$C110="A",'[1]B1F2ADMY2018-19ACTFormat'!H109,'[1]PROJECTD.B1F2.Y2019-20Format'!H109)</f>
        <v>150</v>
      </c>
      <c r="I109" s="22">
        <f>IF('[1]Higher of'!$C110="A",'[1]B1F2ADMY2018-19ACTFormat'!I109,'[1]PROJECTD.B1F2.Y2019-20Format'!I109)</f>
        <v>162</v>
      </c>
      <c r="J109" s="22">
        <f>IF('[1]Higher of'!$C110="A",'[1]B1F2ADMY2018-19ACTFormat'!J109,'[1]PROJECTD.B1F2.Y2019-20Format'!J109)</f>
        <v>165</v>
      </c>
      <c r="K109" s="22">
        <f>IF('[1]Higher of'!$C110="A",'[1]B1F2ADMY2018-19ACTFormat'!K109,'[1]PROJECTD.B1F2.Y2019-20Format'!K109)</f>
        <v>146</v>
      </c>
      <c r="L109" s="22">
        <f>IF('[1]Higher of'!$C110="A",'[1]B1F2ADMY2018-19ACTFormat'!L109,'[1]PROJECTD.B1F2.Y2019-20Format'!L109)</f>
        <v>195</v>
      </c>
      <c r="M109" s="22">
        <f>IF('[1]Higher of'!$C110="A",'[1]B1F2ADMY2018-19ACTFormat'!M109,'[1]PROJECTD.B1F2.Y2019-20Format'!M109)</f>
        <v>147</v>
      </c>
      <c r="N109" s="22">
        <f>IF('[1]Higher of'!$C110="A",'[1]B1F2ADMY2018-19ACTFormat'!N109,'[1]PROJECTD.B1F2.Y2019-20Format'!N109)</f>
        <v>139</v>
      </c>
      <c r="O109" s="22">
        <f>IF('[1]Higher of'!$C110="A",'[1]B1F2ADMY2018-19ACTFormat'!O109,'[1]PROJECTD.B1F2.Y2019-20Format'!O109)</f>
        <v>117</v>
      </c>
      <c r="P109" s="297">
        <f t="shared" si="1"/>
        <v>1960</v>
      </c>
    </row>
    <row r="110" spans="1:16">
      <c r="A110" s="296" t="s">
        <v>251</v>
      </c>
      <c r="B110" s="296" t="s">
        <v>252</v>
      </c>
      <c r="C110" s="22">
        <f>IF('[1]Higher of'!$C111="A",'[1]B1F2ADMY2018-19ACTFormat'!C110,'[1]PROJECTD.B1F2.Y2019-20Format'!C110)</f>
        <v>211</v>
      </c>
      <c r="D110" s="22">
        <f>IF('[1]Higher of'!$C111="A",'[1]B1F2ADMY2018-19ACTFormat'!D110,'[1]PROJECTD.B1F2.Y2019-20Format'!D110)</f>
        <v>207</v>
      </c>
      <c r="E110" s="22">
        <f>IF('[1]Higher of'!$C111="A",'[1]B1F2ADMY2018-19ACTFormat'!E110,'[1]PROJECTD.B1F2.Y2019-20Format'!E110)</f>
        <v>239</v>
      </c>
      <c r="F110" s="22">
        <f>IF('[1]Higher of'!$C111="A",'[1]B1F2ADMY2018-19ACTFormat'!F110,'[1]PROJECTD.B1F2.Y2019-20Format'!F110)</f>
        <v>249</v>
      </c>
      <c r="G110" s="22">
        <f>IF('[1]Higher of'!$C111="A",'[1]B1F2ADMY2018-19ACTFormat'!G110,'[1]PROJECTD.B1F2.Y2019-20Format'!G110)</f>
        <v>279</v>
      </c>
      <c r="H110" s="22">
        <f>IF('[1]Higher of'!$C111="A",'[1]B1F2ADMY2018-19ACTFormat'!H110,'[1]PROJECTD.B1F2.Y2019-20Format'!H110)</f>
        <v>239</v>
      </c>
      <c r="I110" s="22">
        <f>IF('[1]Higher of'!$C111="A",'[1]B1F2ADMY2018-19ACTFormat'!I110,'[1]PROJECTD.B1F2.Y2019-20Format'!I110)</f>
        <v>266</v>
      </c>
      <c r="J110" s="22">
        <f>IF('[1]Higher of'!$C111="A",'[1]B1F2ADMY2018-19ACTFormat'!J110,'[1]PROJECTD.B1F2.Y2019-20Format'!J110)</f>
        <v>272</v>
      </c>
      <c r="K110" s="22">
        <f>IF('[1]Higher of'!$C111="A",'[1]B1F2ADMY2018-19ACTFormat'!K110,'[1]PROJECTD.B1F2.Y2019-20Format'!K110)</f>
        <v>243</v>
      </c>
      <c r="L110" s="22">
        <f>IF('[1]Higher of'!$C111="A",'[1]B1F2ADMY2018-19ACTFormat'!L110,'[1]PROJECTD.B1F2.Y2019-20Format'!L110)</f>
        <v>305</v>
      </c>
      <c r="M110" s="22">
        <f>IF('[1]Higher of'!$C111="A",'[1]B1F2ADMY2018-19ACTFormat'!M110,'[1]PROJECTD.B1F2.Y2019-20Format'!M110)</f>
        <v>281</v>
      </c>
      <c r="N110" s="22">
        <f>IF('[1]Higher of'!$C111="A",'[1]B1F2ADMY2018-19ACTFormat'!N110,'[1]PROJECTD.B1F2.Y2019-20Format'!N110)</f>
        <v>279</v>
      </c>
      <c r="O110" s="22">
        <f>IF('[1]Higher of'!$C111="A",'[1]B1F2ADMY2018-19ACTFormat'!O110,'[1]PROJECTD.B1F2.Y2019-20Format'!O110)</f>
        <v>276</v>
      </c>
      <c r="P110" s="297">
        <f t="shared" si="1"/>
        <v>3346</v>
      </c>
    </row>
    <row r="111" spans="1:16">
      <c r="A111" s="296" t="s">
        <v>253</v>
      </c>
      <c r="B111" s="296" t="s">
        <v>254</v>
      </c>
      <c r="C111" s="22">
        <f>IF('[1]Higher of'!$C112="A",'[1]B1F2ADMY2018-19ACTFormat'!C111,'[1]PROJECTD.B1F2.Y2019-20Format'!C111)</f>
        <v>50</v>
      </c>
      <c r="D111" s="22">
        <f>IF('[1]Higher of'!$C112="A",'[1]B1F2ADMY2018-19ACTFormat'!D111,'[1]PROJECTD.B1F2.Y2019-20Format'!D111)</f>
        <v>45</v>
      </c>
      <c r="E111" s="22">
        <f>IF('[1]Higher of'!$C112="A",'[1]B1F2ADMY2018-19ACTFormat'!E111,'[1]PROJECTD.B1F2.Y2019-20Format'!E111)</f>
        <v>35</v>
      </c>
      <c r="F111" s="22">
        <f>IF('[1]Higher of'!$C112="A",'[1]B1F2ADMY2018-19ACTFormat'!F111,'[1]PROJECTD.B1F2.Y2019-20Format'!F111)</f>
        <v>51</v>
      </c>
      <c r="G111" s="22">
        <f>IF('[1]Higher of'!$C112="A",'[1]B1F2ADMY2018-19ACTFormat'!G111,'[1]PROJECTD.B1F2.Y2019-20Format'!G111)</f>
        <v>43</v>
      </c>
      <c r="H111" s="22">
        <f>IF('[1]Higher of'!$C112="A",'[1]B1F2ADMY2018-19ACTFormat'!H111,'[1]PROJECTD.B1F2.Y2019-20Format'!H111)</f>
        <v>53</v>
      </c>
      <c r="I111" s="22">
        <f>IF('[1]Higher of'!$C112="A",'[1]B1F2ADMY2018-19ACTFormat'!I111,'[1]PROJECTD.B1F2.Y2019-20Format'!I111)</f>
        <v>59</v>
      </c>
      <c r="J111" s="22">
        <f>IF('[1]Higher of'!$C112="A",'[1]B1F2ADMY2018-19ACTFormat'!J111,'[1]PROJECTD.B1F2.Y2019-20Format'!J111)</f>
        <v>61</v>
      </c>
      <c r="K111" s="22">
        <f>IF('[1]Higher of'!$C112="A",'[1]B1F2ADMY2018-19ACTFormat'!K111,'[1]PROJECTD.B1F2.Y2019-20Format'!K111)</f>
        <v>62</v>
      </c>
      <c r="L111" s="22">
        <f>IF('[1]Higher of'!$C112="A",'[1]B1F2ADMY2018-19ACTFormat'!L111,'[1]PROJECTD.B1F2.Y2019-20Format'!L111)</f>
        <v>68</v>
      </c>
      <c r="M111" s="22">
        <f>IF('[1]Higher of'!$C112="A",'[1]B1F2ADMY2018-19ACTFormat'!M111,'[1]PROJECTD.B1F2.Y2019-20Format'!M111)</f>
        <v>53</v>
      </c>
      <c r="N111" s="22">
        <f>IF('[1]Higher of'!$C112="A",'[1]B1F2ADMY2018-19ACTFormat'!N111,'[1]PROJECTD.B1F2.Y2019-20Format'!N111)</f>
        <v>39</v>
      </c>
      <c r="O111" s="22">
        <f>IF('[1]Higher of'!$C112="A",'[1]B1F2ADMY2018-19ACTFormat'!O111,'[1]PROJECTD.B1F2.Y2019-20Format'!O111)</f>
        <v>51</v>
      </c>
      <c r="P111" s="297">
        <f t="shared" si="1"/>
        <v>670</v>
      </c>
    </row>
    <row r="112" spans="1:16">
      <c r="A112" s="296" t="s">
        <v>255</v>
      </c>
      <c r="B112" s="296" t="s">
        <v>256</v>
      </c>
      <c r="C112" s="22">
        <f>IF('[1]Higher of'!$C113="A",'[1]B1F2ADMY2018-19ACTFormat'!C112,'[1]PROJECTD.B1F2.Y2019-20Format'!C112)</f>
        <v>2657</v>
      </c>
      <c r="D112" s="22">
        <f>IF('[1]Higher of'!$C113="A",'[1]B1F2ADMY2018-19ACTFormat'!D112,'[1]PROJECTD.B1F2.Y2019-20Format'!D112)</f>
        <v>2665</v>
      </c>
      <c r="E112" s="22">
        <f>IF('[1]Higher of'!$C113="A",'[1]B1F2ADMY2018-19ACTFormat'!E112,'[1]PROJECTD.B1F2.Y2019-20Format'!E112)</f>
        <v>2741</v>
      </c>
      <c r="F112" s="22">
        <f>IF('[1]Higher of'!$C113="A",'[1]B1F2ADMY2018-19ACTFormat'!F112,'[1]PROJECTD.B1F2.Y2019-20Format'!F112)</f>
        <v>2840</v>
      </c>
      <c r="G112" s="22">
        <f>IF('[1]Higher of'!$C113="A",'[1]B1F2ADMY2018-19ACTFormat'!G112,'[1]PROJECTD.B1F2.Y2019-20Format'!G112)</f>
        <v>3025</v>
      </c>
      <c r="H112" s="22">
        <f>IF('[1]Higher of'!$C113="A",'[1]B1F2ADMY2018-19ACTFormat'!H112,'[1]PROJECTD.B1F2.Y2019-20Format'!H112)</f>
        <v>3179</v>
      </c>
      <c r="I112" s="22">
        <f>IF('[1]Higher of'!$C113="A",'[1]B1F2ADMY2018-19ACTFormat'!I112,'[1]PROJECTD.B1F2.Y2019-20Format'!I112)</f>
        <v>3159</v>
      </c>
      <c r="J112" s="22">
        <f>IF('[1]Higher of'!$C113="A",'[1]B1F2ADMY2018-19ACTFormat'!J112,'[1]PROJECTD.B1F2.Y2019-20Format'!J112)</f>
        <v>3380</v>
      </c>
      <c r="K112" s="22">
        <f>IF('[1]Higher of'!$C113="A",'[1]B1F2ADMY2018-19ACTFormat'!K112,'[1]PROJECTD.B1F2.Y2019-20Format'!K112)</f>
        <v>3365</v>
      </c>
      <c r="L112" s="22">
        <f>IF('[1]Higher of'!$C113="A",'[1]B1F2ADMY2018-19ACTFormat'!L112,'[1]PROJECTD.B1F2.Y2019-20Format'!L112)</f>
        <v>3848</v>
      </c>
      <c r="M112" s="22">
        <f>IF('[1]Higher of'!$C113="A",'[1]B1F2ADMY2018-19ACTFormat'!M112,'[1]PROJECTD.B1F2.Y2019-20Format'!M112)</f>
        <v>3551</v>
      </c>
      <c r="N112" s="22">
        <f>IF('[1]Higher of'!$C113="A",'[1]B1F2ADMY2018-19ACTFormat'!N112,'[1]PROJECTD.B1F2.Y2019-20Format'!N112)</f>
        <v>3518</v>
      </c>
      <c r="O112" s="22">
        <f>IF('[1]Higher of'!$C113="A",'[1]B1F2ADMY2018-19ACTFormat'!O112,'[1]PROJECTD.B1F2.Y2019-20Format'!O112)</f>
        <v>3392</v>
      </c>
      <c r="P112" s="297">
        <f t="shared" si="1"/>
        <v>41320</v>
      </c>
    </row>
    <row r="113" spans="1:16">
      <c r="A113" s="296" t="s">
        <v>257</v>
      </c>
      <c r="B113" s="296" t="s">
        <v>258</v>
      </c>
      <c r="C113" s="22">
        <f>IF('[1]Higher of'!$C114="A",'[1]B1F2ADMY2018-19ACTFormat'!C113,'[1]PROJECTD.B1F2.Y2019-20Format'!C113)</f>
        <v>468</v>
      </c>
      <c r="D113" s="22">
        <f>IF('[1]Higher of'!$C114="A",'[1]B1F2ADMY2018-19ACTFormat'!D113,'[1]PROJECTD.B1F2.Y2019-20Format'!D113)</f>
        <v>517</v>
      </c>
      <c r="E113" s="22">
        <f>IF('[1]Higher of'!$C114="A",'[1]B1F2ADMY2018-19ACTFormat'!E113,'[1]PROJECTD.B1F2.Y2019-20Format'!E113)</f>
        <v>457</v>
      </c>
      <c r="F113" s="22">
        <f>IF('[1]Higher of'!$C114="A",'[1]B1F2ADMY2018-19ACTFormat'!F113,'[1]PROJECTD.B1F2.Y2019-20Format'!F113)</f>
        <v>544</v>
      </c>
      <c r="G113" s="22">
        <f>IF('[1]Higher of'!$C114="A",'[1]B1F2ADMY2018-19ACTFormat'!G113,'[1]PROJECTD.B1F2.Y2019-20Format'!G113)</f>
        <v>518</v>
      </c>
      <c r="H113" s="22">
        <f>IF('[1]Higher of'!$C114="A",'[1]B1F2ADMY2018-19ACTFormat'!H113,'[1]PROJECTD.B1F2.Y2019-20Format'!H113)</f>
        <v>482</v>
      </c>
      <c r="I113" s="22">
        <f>IF('[1]Higher of'!$C114="A",'[1]B1F2ADMY2018-19ACTFormat'!I113,'[1]PROJECTD.B1F2.Y2019-20Format'!I113)</f>
        <v>411</v>
      </c>
      <c r="J113" s="22">
        <f>IF('[1]Higher of'!$C114="A",'[1]B1F2ADMY2018-19ACTFormat'!J113,'[1]PROJECTD.B1F2.Y2019-20Format'!J113)</f>
        <v>383</v>
      </c>
      <c r="K113" s="22">
        <f>IF('[1]Higher of'!$C114="A",'[1]B1F2ADMY2018-19ACTFormat'!K113,'[1]PROJECTD.B1F2.Y2019-20Format'!K113)</f>
        <v>349</v>
      </c>
      <c r="L113" s="22">
        <f>IF('[1]Higher of'!$C114="A",'[1]B1F2ADMY2018-19ACTFormat'!L113,'[1]PROJECTD.B1F2.Y2019-20Format'!L113)</f>
        <v>407</v>
      </c>
      <c r="M113" s="22">
        <f>IF('[1]Higher of'!$C114="A",'[1]B1F2ADMY2018-19ACTFormat'!M113,'[1]PROJECTD.B1F2.Y2019-20Format'!M113)</f>
        <v>362</v>
      </c>
      <c r="N113" s="22">
        <f>IF('[1]Higher of'!$C114="A",'[1]B1F2ADMY2018-19ACTFormat'!N113,'[1]PROJECTD.B1F2.Y2019-20Format'!N113)</f>
        <v>317</v>
      </c>
      <c r="O113" s="22">
        <f>IF('[1]Higher of'!$C114="A",'[1]B1F2ADMY2018-19ACTFormat'!O113,'[1]PROJECTD.B1F2.Y2019-20Format'!O113)</f>
        <v>324</v>
      </c>
      <c r="P113" s="297">
        <f t="shared" si="1"/>
        <v>5539</v>
      </c>
    </row>
    <row r="114" spans="1:16">
      <c r="A114" s="296" t="s">
        <v>259</v>
      </c>
      <c r="B114" s="296" t="s">
        <v>260</v>
      </c>
      <c r="C114" s="22">
        <f>IF('[1]Higher of'!$C115="A",'[1]B1F2ADMY2018-19ACTFormat'!C114,'[1]PROJECTD.B1F2.Y2019-20Format'!C114)</f>
        <v>12242</v>
      </c>
      <c r="D114" s="22">
        <f>IF('[1]Higher of'!$C115="A",'[1]B1F2ADMY2018-19ACTFormat'!D114,'[1]PROJECTD.B1F2.Y2019-20Format'!D114)</f>
        <v>11728</v>
      </c>
      <c r="E114" s="22">
        <f>IF('[1]Higher of'!$C115="A",'[1]B1F2ADMY2018-19ACTFormat'!E114,'[1]PROJECTD.B1F2.Y2019-20Format'!E114)</f>
        <v>12046</v>
      </c>
      <c r="F114" s="22">
        <f>IF('[1]Higher of'!$C115="A",'[1]B1F2ADMY2018-19ACTFormat'!F114,'[1]PROJECTD.B1F2.Y2019-20Format'!F114)</f>
        <v>12144</v>
      </c>
      <c r="G114" s="22">
        <f>IF('[1]Higher of'!$C115="A",'[1]B1F2ADMY2018-19ACTFormat'!G114,'[1]PROJECTD.B1F2.Y2019-20Format'!G114)</f>
        <v>12419</v>
      </c>
      <c r="H114" s="22">
        <f>IF('[1]Higher of'!$C115="A",'[1]B1F2ADMY2018-19ACTFormat'!H114,'[1]PROJECTD.B1F2.Y2019-20Format'!H114)</f>
        <v>12935</v>
      </c>
      <c r="I114" s="22">
        <f>IF('[1]Higher of'!$C115="A",'[1]B1F2ADMY2018-19ACTFormat'!I114,'[1]PROJECTD.B1F2.Y2019-20Format'!I114)</f>
        <v>12691</v>
      </c>
      <c r="J114" s="22">
        <f>IF('[1]Higher of'!$C115="A",'[1]B1F2ADMY2018-19ACTFormat'!J114,'[1]PROJECTD.B1F2.Y2019-20Format'!J114)</f>
        <v>12950</v>
      </c>
      <c r="K114" s="22">
        <f>IF('[1]Higher of'!$C115="A",'[1]B1F2ADMY2018-19ACTFormat'!K114,'[1]PROJECTD.B1F2.Y2019-20Format'!K114)</f>
        <v>12962</v>
      </c>
      <c r="L114" s="22">
        <f>IF('[1]Higher of'!$C115="A",'[1]B1F2ADMY2018-19ACTFormat'!L114,'[1]PROJECTD.B1F2.Y2019-20Format'!L114)</f>
        <v>13899</v>
      </c>
      <c r="M114" s="22">
        <f>IF('[1]Higher of'!$C115="A",'[1]B1F2ADMY2018-19ACTFormat'!M114,'[1]PROJECTD.B1F2.Y2019-20Format'!M114)</f>
        <v>12606</v>
      </c>
      <c r="N114" s="22">
        <f>IF('[1]Higher of'!$C115="A",'[1]B1F2ADMY2018-19ACTFormat'!N114,'[1]PROJECTD.B1F2.Y2019-20Format'!N114)</f>
        <v>12374</v>
      </c>
      <c r="O114" s="22">
        <f>IF('[1]Higher of'!$C115="A",'[1]B1F2ADMY2018-19ACTFormat'!O114,'[1]PROJECTD.B1F2.Y2019-20Format'!O114)</f>
        <v>11747</v>
      </c>
      <c r="P114" s="297">
        <f t="shared" si="1"/>
        <v>162743</v>
      </c>
    </row>
    <row r="115" spans="1:16">
      <c r="A115" s="296" t="s">
        <v>261</v>
      </c>
      <c r="B115" s="296" t="s">
        <v>262</v>
      </c>
      <c r="C115" s="22">
        <f>IF('[1]Higher of'!$C116="A",'[1]B1F2ADMY2018-19ACTFormat'!C115,'[1]PROJECTD.B1F2.Y2019-20Format'!C115)</f>
        <v>144</v>
      </c>
      <c r="D115" s="22">
        <f>IF('[1]Higher of'!$C116="A",'[1]B1F2ADMY2018-19ACTFormat'!D115,'[1]PROJECTD.B1F2.Y2019-20Format'!D115)</f>
        <v>126</v>
      </c>
      <c r="E115" s="22">
        <f>IF('[1]Higher of'!$C116="A",'[1]B1F2ADMY2018-19ACTFormat'!E115,'[1]PROJECTD.B1F2.Y2019-20Format'!E115)</f>
        <v>125</v>
      </c>
      <c r="F115" s="22">
        <f>IF('[1]Higher of'!$C116="A",'[1]B1F2ADMY2018-19ACTFormat'!F115,'[1]PROJECTD.B1F2.Y2019-20Format'!F115)</f>
        <v>177</v>
      </c>
      <c r="G115" s="22">
        <f>IF('[1]Higher of'!$C116="A",'[1]B1F2ADMY2018-19ACTFormat'!G115,'[1]PROJECTD.B1F2.Y2019-20Format'!G115)</f>
        <v>141</v>
      </c>
      <c r="H115" s="22">
        <f>IF('[1]Higher of'!$C116="A",'[1]B1F2ADMY2018-19ACTFormat'!H115,'[1]PROJECTD.B1F2.Y2019-20Format'!H115)</f>
        <v>145</v>
      </c>
      <c r="I115" s="22">
        <f>IF('[1]Higher of'!$C116="A",'[1]B1F2ADMY2018-19ACTFormat'!I115,'[1]PROJECTD.B1F2.Y2019-20Format'!I115)</f>
        <v>150</v>
      </c>
      <c r="J115" s="22">
        <f>IF('[1]Higher of'!$C116="A",'[1]B1F2ADMY2018-19ACTFormat'!J115,'[1]PROJECTD.B1F2.Y2019-20Format'!J115)</f>
        <v>145</v>
      </c>
      <c r="K115" s="22">
        <f>IF('[1]Higher of'!$C116="A",'[1]B1F2ADMY2018-19ACTFormat'!K115,'[1]PROJECTD.B1F2.Y2019-20Format'!K115)</f>
        <v>148</v>
      </c>
      <c r="L115" s="22">
        <f>IF('[1]Higher of'!$C116="A",'[1]B1F2ADMY2018-19ACTFormat'!L115,'[1]PROJECTD.B1F2.Y2019-20Format'!L115)</f>
        <v>164</v>
      </c>
      <c r="M115" s="22">
        <f>IF('[1]Higher of'!$C116="A",'[1]B1F2ADMY2018-19ACTFormat'!M115,'[1]PROJECTD.B1F2.Y2019-20Format'!M115)</f>
        <v>166</v>
      </c>
      <c r="N115" s="22">
        <f>IF('[1]Higher of'!$C116="A",'[1]B1F2ADMY2018-19ACTFormat'!N115,'[1]PROJECTD.B1F2.Y2019-20Format'!N115)</f>
        <v>125</v>
      </c>
      <c r="O115" s="22">
        <f>IF('[1]Higher of'!$C116="A",'[1]B1F2ADMY2018-19ACTFormat'!O115,'[1]PROJECTD.B1F2.Y2019-20Format'!O115)</f>
        <v>141</v>
      </c>
      <c r="P115" s="297">
        <f t="shared" si="1"/>
        <v>1897</v>
      </c>
    </row>
    <row r="116" spans="1:16">
      <c r="A116" s="296" t="s">
        <v>263</v>
      </c>
      <c r="B116" s="296" t="s">
        <v>264</v>
      </c>
      <c r="C116" s="22">
        <f>IF('[1]Higher of'!$C117="A",'[1]B1F2ADMY2018-19ACTFormat'!C116,'[1]PROJECTD.B1F2.Y2019-20Format'!C116)</f>
        <v>113</v>
      </c>
      <c r="D116" s="22">
        <f>IF('[1]Higher of'!$C117="A",'[1]B1F2ADMY2018-19ACTFormat'!D116,'[1]PROJECTD.B1F2.Y2019-20Format'!D116)</f>
        <v>116</v>
      </c>
      <c r="E116" s="22">
        <f>IF('[1]Higher of'!$C117="A",'[1]B1F2ADMY2018-19ACTFormat'!E116,'[1]PROJECTD.B1F2.Y2019-20Format'!E116)</f>
        <v>92</v>
      </c>
      <c r="F116" s="22">
        <f>IF('[1]Higher of'!$C117="A",'[1]B1F2ADMY2018-19ACTFormat'!F116,'[1]PROJECTD.B1F2.Y2019-20Format'!F116)</f>
        <v>95</v>
      </c>
      <c r="G116" s="22">
        <f>IF('[1]Higher of'!$C117="A",'[1]B1F2ADMY2018-19ACTFormat'!G116,'[1]PROJECTD.B1F2.Y2019-20Format'!G116)</f>
        <v>128</v>
      </c>
      <c r="H116" s="22">
        <f>IF('[1]Higher of'!$C117="A",'[1]B1F2ADMY2018-19ACTFormat'!H116,'[1]PROJECTD.B1F2.Y2019-20Format'!H116)</f>
        <v>111</v>
      </c>
      <c r="I116" s="22">
        <f>IF('[1]Higher of'!$C117="A",'[1]B1F2ADMY2018-19ACTFormat'!I116,'[1]PROJECTD.B1F2.Y2019-20Format'!I116)</f>
        <v>90</v>
      </c>
      <c r="J116" s="22">
        <f>IF('[1]Higher of'!$C117="A",'[1]B1F2ADMY2018-19ACTFormat'!J116,'[1]PROJECTD.B1F2.Y2019-20Format'!J116)</f>
        <v>96</v>
      </c>
      <c r="K116" s="22">
        <f>IF('[1]Higher of'!$C117="A",'[1]B1F2ADMY2018-19ACTFormat'!K116,'[1]PROJECTD.B1F2.Y2019-20Format'!K116)</f>
        <v>91</v>
      </c>
      <c r="L116" s="22">
        <f>IF('[1]Higher of'!$C117="A",'[1]B1F2ADMY2018-19ACTFormat'!L116,'[1]PROJECTD.B1F2.Y2019-20Format'!L116)</f>
        <v>129</v>
      </c>
      <c r="M116" s="22">
        <f>IF('[1]Higher of'!$C117="A",'[1]B1F2ADMY2018-19ACTFormat'!M116,'[1]PROJECTD.B1F2.Y2019-20Format'!M116)</f>
        <v>100</v>
      </c>
      <c r="N116" s="22">
        <f>IF('[1]Higher of'!$C117="A",'[1]B1F2ADMY2018-19ACTFormat'!N116,'[1]PROJECTD.B1F2.Y2019-20Format'!N116)</f>
        <v>84</v>
      </c>
      <c r="O116" s="22">
        <f>IF('[1]Higher of'!$C117="A",'[1]B1F2ADMY2018-19ACTFormat'!O116,'[1]PROJECTD.B1F2.Y2019-20Format'!O116)</f>
        <v>99</v>
      </c>
      <c r="P116" s="297">
        <f t="shared" si="1"/>
        <v>1344</v>
      </c>
    </row>
    <row r="117" spans="1:16">
      <c r="A117" s="296" t="s">
        <v>265</v>
      </c>
      <c r="B117" s="296" t="s">
        <v>266</v>
      </c>
      <c r="C117" s="22">
        <f>IF('[1]Higher of'!$C118="A",'[1]B1F2ADMY2018-19ACTFormat'!C117,'[1]PROJECTD.B1F2.Y2019-20Format'!C117)</f>
        <v>308</v>
      </c>
      <c r="D117" s="22">
        <f>IF('[1]Higher of'!$C118="A",'[1]B1F2ADMY2018-19ACTFormat'!D117,'[1]PROJECTD.B1F2.Y2019-20Format'!D117)</f>
        <v>349</v>
      </c>
      <c r="E117" s="22">
        <f>IF('[1]Higher of'!$C118="A",'[1]B1F2ADMY2018-19ACTFormat'!E117,'[1]PROJECTD.B1F2.Y2019-20Format'!E117)</f>
        <v>332</v>
      </c>
      <c r="F117" s="22">
        <f>IF('[1]Higher of'!$C118="A",'[1]B1F2ADMY2018-19ACTFormat'!F117,'[1]PROJECTD.B1F2.Y2019-20Format'!F117)</f>
        <v>355</v>
      </c>
      <c r="G117" s="22">
        <f>IF('[1]Higher of'!$C118="A",'[1]B1F2ADMY2018-19ACTFormat'!G117,'[1]PROJECTD.B1F2.Y2019-20Format'!G117)</f>
        <v>354</v>
      </c>
      <c r="H117" s="22">
        <f>IF('[1]Higher of'!$C118="A",'[1]B1F2ADMY2018-19ACTFormat'!H117,'[1]PROJECTD.B1F2.Y2019-20Format'!H117)</f>
        <v>378</v>
      </c>
      <c r="I117" s="22">
        <f>IF('[1]Higher of'!$C118="A",'[1]B1F2ADMY2018-19ACTFormat'!I117,'[1]PROJECTD.B1F2.Y2019-20Format'!I117)</f>
        <v>380</v>
      </c>
      <c r="J117" s="22">
        <f>IF('[1]Higher of'!$C118="A",'[1]B1F2ADMY2018-19ACTFormat'!J117,'[1]PROJECTD.B1F2.Y2019-20Format'!J117)</f>
        <v>384</v>
      </c>
      <c r="K117" s="22">
        <f>IF('[1]Higher of'!$C118="A",'[1]B1F2ADMY2018-19ACTFormat'!K117,'[1]PROJECTD.B1F2.Y2019-20Format'!K117)</f>
        <v>364</v>
      </c>
      <c r="L117" s="22">
        <f>IF('[1]Higher of'!$C118="A",'[1]B1F2ADMY2018-19ACTFormat'!L117,'[1]PROJECTD.B1F2.Y2019-20Format'!L117)</f>
        <v>434</v>
      </c>
      <c r="M117" s="22">
        <f>IF('[1]Higher of'!$C118="A",'[1]B1F2ADMY2018-19ACTFormat'!M117,'[1]PROJECTD.B1F2.Y2019-20Format'!M117)</f>
        <v>370</v>
      </c>
      <c r="N117" s="22">
        <f>IF('[1]Higher of'!$C118="A",'[1]B1F2ADMY2018-19ACTFormat'!N117,'[1]PROJECTD.B1F2.Y2019-20Format'!N117)</f>
        <v>359</v>
      </c>
      <c r="O117" s="22">
        <f>IF('[1]Higher of'!$C118="A",'[1]B1F2ADMY2018-19ACTFormat'!O117,'[1]PROJECTD.B1F2.Y2019-20Format'!O117)</f>
        <v>327</v>
      </c>
      <c r="P117" s="297">
        <f t="shared" si="1"/>
        <v>4694</v>
      </c>
    </row>
    <row r="118" spans="1:16">
      <c r="A118" s="296" t="s">
        <v>267</v>
      </c>
      <c r="B118" s="296" t="s">
        <v>268</v>
      </c>
      <c r="C118" s="22">
        <f>IF('[1]Higher of'!$C119="A",'[1]B1F2ADMY2018-19ACTFormat'!C118,'[1]PROJECTD.B1F2.Y2019-20Format'!C118)</f>
        <v>1518</v>
      </c>
      <c r="D118" s="22">
        <f>IF('[1]Higher of'!$C119="A",'[1]B1F2ADMY2018-19ACTFormat'!D118,'[1]PROJECTD.B1F2.Y2019-20Format'!D118)</f>
        <v>1475</v>
      </c>
      <c r="E118" s="22">
        <f>IF('[1]Higher of'!$C119="A",'[1]B1F2ADMY2018-19ACTFormat'!E118,'[1]PROJECTD.B1F2.Y2019-20Format'!E118)</f>
        <v>1464</v>
      </c>
      <c r="F118" s="22">
        <f>IF('[1]Higher of'!$C119="A",'[1]B1F2ADMY2018-19ACTFormat'!F118,'[1]PROJECTD.B1F2.Y2019-20Format'!F118)</f>
        <v>1373</v>
      </c>
      <c r="G118" s="22">
        <f>IF('[1]Higher of'!$C119="A",'[1]B1F2ADMY2018-19ACTFormat'!G118,'[1]PROJECTD.B1F2.Y2019-20Format'!G118)</f>
        <v>1381</v>
      </c>
      <c r="H118" s="22">
        <f>IF('[1]Higher of'!$C119="A",'[1]B1F2ADMY2018-19ACTFormat'!H118,'[1]PROJECTD.B1F2.Y2019-20Format'!H118)</f>
        <v>1389</v>
      </c>
      <c r="I118" s="22">
        <f>IF('[1]Higher of'!$C119="A",'[1]B1F2ADMY2018-19ACTFormat'!I118,'[1]PROJECTD.B1F2.Y2019-20Format'!I118)</f>
        <v>1503</v>
      </c>
      <c r="J118" s="22">
        <f>IF('[1]Higher of'!$C119="A",'[1]B1F2ADMY2018-19ACTFormat'!J118,'[1]PROJECTD.B1F2.Y2019-20Format'!J118)</f>
        <v>1463</v>
      </c>
      <c r="K118" s="22">
        <f>IF('[1]Higher of'!$C119="A",'[1]B1F2ADMY2018-19ACTFormat'!K118,'[1]PROJECTD.B1F2.Y2019-20Format'!K118)</f>
        <v>1495</v>
      </c>
      <c r="L118" s="22">
        <f>IF('[1]Higher of'!$C119="A",'[1]B1F2ADMY2018-19ACTFormat'!L118,'[1]PROJECTD.B1F2.Y2019-20Format'!L118)</f>
        <v>1498</v>
      </c>
      <c r="M118" s="22">
        <f>IF('[1]Higher of'!$C119="A",'[1]B1F2ADMY2018-19ACTFormat'!M118,'[1]PROJECTD.B1F2.Y2019-20Format'!M118)</f>
        <v>1410</v>
      </c>
      <c r="N118" s="22">
        <f>IF('[1]Higher of'!$C119="A",'[1]B1F2ADMY2018-19ACTFormat'!N118,'[1]PROJECTD.B1F2.Y2019-20Format'!N118)</f>
        <v>1346</v>
      </c>
      <c r="O118" s="22">
        <f>IF('[1]Higher of'!$C119="A",'[1]B1F2ADMY2018-19ACTFormat'!O118,'[1]PROJECTD.B1F2.Y2019-20Format'!O118)</f>
        <v>1250</v>
      </c>
      <c r="P118" s="297">
        <f t="shared" si="1"/>
        <v>18565</v>
      </c>
    </row>
    <row r="119" spans="1:16">
      <c r="A119" s="296" t="s">
        <v>269</v>
      </c>
      <c r="B119" s="296" t="s">
        <v>270</v>
      </c>
      <c r="C119" s="22">
        <f>IF('[1]Higher of'!$C120="A",'[1]B1F2ADMY2018-19ACTFormat'!C119,'[1]PROJECTD.B1F2.Y2019-20Format'!C119)</f>
        <v>664</v>
      </c>
      <c r="D119" s="22">
        <f>IF('[1]Higher of'!$C120="A",'[1]B1F2ADMY2018-19ACTFormat'!D119,'[1]PROJECTD.B1F2.Y2019-20Format'!D119)</f>
        <v>684</v>
      </c>
      <c r="E119" s="22">
        <f>IF('[1]Higher of'!$C120="A",'[1]B1F2ADMY2018-19ACTFormat'!E119,'[1]PROJECTD.B1F2.Y2019-20Format'!E119)</f>
        <v>631</v>
      </c>
      <c r="F119" s="22">
        <f>IF('[1]Higher of'!$C120="A",'[1]B1F2ADMY2018-19ACTFormat'!F119,'[1]PROJECTD.B1F2.Y2019-20Format'!F119)</f>
        <v>605</v>
      </c>
      <c r="G119" s="22">
        <f>IF('[1]Higher of'!$C120="A",'[1]B1F2ADMY2018-19ACTFormat'!G119,'[1]PROJECTD.B1F2.Y2019-20Format'!G119)</f>
        <v>684</v>
      </c>
      <c r="H119" s="22">
        <f>IF('[1]Higher of'!$C120="A",'[1]B1F2ADMY2018-19ACTFormat'!H119,'[1]PROJECTD.B1F2.Y2019-20Format'!H119)</f>
        <v>763</v>
      </c>
      <c r="I119" s="22">
        <f>IF('[1]Higher of'!$C120="A",'[1]B1F2ADMY2018-19ACTFormat'!I119,'[1]PROJECTD.B1F2.Y2019-20Format'!I119)</f>
        <v>733</v>
      </c>
      <c r="J119" s="22">
        <f>IF('[1]Higher of'!$C120="A",'[1]B1F2ADMY2018-19ACTFormat'!J119,'[1]PROJECTD.B1F2.Y2019-20Format'!J119)</f>
        <v>708</v>
      </c>
      <c r="K119" s="22">
        <f>IF('[1]Higher of'!$C120="A",'[1]B1F2ADMY2018-19ACTFormat'!K119,'[1]PROJECTD.B1F2.Y2019-20Format'!K119)</f>
        <v>729</v>
      </c>
      <c r="L119" s="22">
        <f>IF('[1]Higher of'!$C120="A",'[1]B1F2ADMY2018-19ACTFormat'!L119,'[1]PROJECTD.B1F2.Y2019-20Format'!L119)</f>
        <v>681</v>
      </c>
      <c r="M119" s="22">
        <f>IF('[1]Higher of'!$C120="A",'[1]B1F2ADMY2018-19ACTFormat'!M119,'[1]PROJECTD.B1F2.Y2019-20Format'!M119)</f>
        <v>803</v>
      </c>
      <c r="N119" s="22">
        <f>IF('[1]Higher of'!$C120="A",'[1]B1F2ADMY2018-19ACTFormat'!N119,'[1]PROJECTD.B1F2.Y2019-20Format'!N119)</f>
        <v>700</v>
      </c>
      <c r="O119" s="22">
        <f>IF('[1]Higher of'!$C120="A",'[1]B1F2ADMY2018-19ACTFormat'!O119,'[1]PROJECTD.B1F2.Y2019-20Format'!O119)</f>
        <v>701</v>
      </c>
      <c r="P119" s="297">
        <f t="shared" si="1"/>
        <v>9086</v>
      </c>
    </row>
    <row r="120" spans="1:16">
      <c r="A120" s="296" t="s">
        <v>271</v>
      </c>
      <c r="B120" s="296" t="s">
        <v>272</v>
      </c>
      <c r="C120" s="22">
        <f>IF('[1]Higher of'!$C121="A",'[1]B1F2ADMY2018-19ACTFormat'!C120,'[1]PROJECTD.B1F2.Y2019-20Format'!C120)</f>
        <v>783</v>
      </c>
      <c r="D120" s="22">
        <f>IF('[1]Higher of'!$C121="A",'[1]B1F2ADMY2018-19ACTFormat'!D120,'[1]PROJECTD.B1F2.Y2019-20Format'!D120)</f>
        <v>813</v>
      </c>
      <c r="E120" s="22">
        <f>IF('[1]Higher of'!$C121="A",'[1]B1F2ADMY2018-19ACTFormat'!E120,'[1]PROJECTD.B1F2.Y2019-20Format'!E120)</f>
        <v>812</v>
      </c>
      <c r="F120" s="22">
        <f>IF('[1]Higher of'!$C121="A",'[1]B1F2ADMY2018-19ACTFormat'!F120,'[1]PROJECTD.B1F2.Y2019-20Format'!F120)</f>
        <v>854</v>
      </c>
      <c r="G120" s="22">
        <f>IF('[1]Higher of'!$C121="A",'[1]B1F2ADMY2018-19ACTFormat'!G120,'[1]PROJECTD.B1F2.Y2019-20Format'!G120)</f>
        <v>917</v>
      </c>
      <c r="H120" s="22">
        <f>IF('[1]Higher of'!$C121="A",'[1]B1F2ADMY2018-19ACTFormat'!H120,'[1]PROJECTD.B1F2.Y2019-20Format'!H120)</f>
        <v>851</v>
      </c>
      <c r="I120" s="22">
        <f>IF('[1]Higher of'!$C121="A",'[1]B1F2ADMY2018-19ACTFormat'!I120,'[1]PROJECTD.B1F2.Y2019-20Format'!I120)</f>
        <v>886</v>
      </c>
      <c r="J120" s="22">
        <f>IF('[1]Higher of'!$C121="A",'[1]B1F2ADMY2018-19ACTFormat'!J120,'[1]PROJECTD.B1F2.Y2019-20Format'!J120)</f>
        <v>845</v>
      </c>
      <c r="K120" s="22">
        <f>IF('[1]Higher of'!$C121="A",'[1]B1F2ADMY2018-19ACTFormat'!K120,'[1]PROJECTD.B1F2.Y2019-20Format'!K120)</f>
        <v>817</v>
      </c>
      <c r="L120" s="22">
        <f>IF('[1]Higher of'!$C121="A",'[1]B1F2ADMY2018-19ACTFormat'!L120,'[1]PROJECTD.B1F2.Y2019-20Format'!L120)</f>
        <v>982</v>
      </c>
      <c r="M120" s="22">
        <f>IF('[1]Higher of'!$C121="A",'[1]B1F2ADMY2018-19ACTFormat'!M120,'[1]PROJECTD.B1F2.Y2019-20Format'!M120)</f>
        <v>929</v>
      </c>
      <c r="N120" s="22">
        <f>IF('[1]Higher of'!$C121="A",'[1]B1F2ADMY2018-19ACTFormat'!N120,'[1]PROJECTD.B1F2.Y2019-20Format'!N120)</f>
        <v>862</v>
      </c>
      <c r="O120" s="22">
        <f>IF('[1]Higher of'!$C121="A",'[1]B1F2ADMY2018-19ACTFormat'!O120,'[1]PROJECTD.B1F2.Y2019-20Format'!O120)</f>
        <v>811</v>
      </c>
      <c r="P120" s="297">
        <f t="shared" si="1"/>
        <v>11162</v>
      </c>
    </row>
    <row r="121" spans="1:16">
      <c r="A121" s="296" t="s">
        <v>273</v>
      </c>
      <c r="B121" s="296" t="s">
        <v>274</v>
      </c>
      <c r="C121" s="22">
        <f>IF('[1]Higher of'!$C122="A",'[1]B1F2ADMY2018-19ACTFormat'!C121,'[1]PROJECTD.B1F2.Y2019-20Format'!C121)</f>
        <v>367</v>
      </c>
      <c r="D121" s="22">
        <f>IF('[1]Higher of'!$C122="A",'[1]B1F2ADMY2018-19ACTFormat'!D121,'[1]PROJECTD.B1F2.Y2019-20Format'!D121)</f>
        <v>383</v>
      </c>
      <c r="E121" s="22">
        <f>IF('[1]Higher of'!$C122="A",'[1]B1F2ADMY2018-19ACTFormat'!E121,'[1]PROJECTD.B1F2.Y2019-20Format'!E121)</f>
        <v>369</v>
      </c>
      <c r="F121" s="22">
        <f>IF('[1]Higher of'!$C122="A",'[1]B1F2ADMY2018-19ACTFormat'!F121,'[1]PROJECTD.B1F2.Y2019-20Format'!F121)</f>
        <v>386</v>
      </c>
      <c r="G121" s="22">
        <f>IF('[1]Higher of'!$C122="A",'[1]B1F2ADMY2018-19ACTFormat'!G121,'[1]PROJECTD.B1F2.Y2019-20Format'!G121)</f>
        <v>416</v>
      </c>
      <c r="H121" s="22">
        <f>IF('[1]Higher of'!$C122="A",'[1]B1F2ADMY2018-19ACTFormat'!H121,'[1]PROJECTD.B1F2.Y2019-20Format'!H121)</f>
        <v>399</v>
      </c>
      <c r="I121" s="22">
        <f>IF('[1]Higher of'!$C122="A",'[1]B1F2ADMY2018-19ACTFormat'!I121,'[1]PROJECTD.B1F2.Y2019-20Format'!I121)</f>
        <v>424</v>
      </c>
      <c r="J121" s="22">
        <f>IF('[1]Higher of'!$C122="A",'[1]B1F2ADMY2018-19ACTFormat'!J121,'[1]PROJECTD.B1F2.Y2019-20Format'!J121)</f>
        <v>392</v>
      </c>
      <c r="K121" s="22">
        <f>IF('[1]Higher of'!$C122="A",'[1]B1F2ADMY2018-19ACTFormat'!K121,'[1]PROJECTD.B1F2.Y2019-20Format'!K121)</f>
        <v>424</v>
      </c>
      <c r="L121" s="22">
        <f>IF('[1]Higher of'!$C122="A",'[1]B1F2ADMY2018-19ACTFormat'!L121,'[1]PROJECTD.B1F2.Y2019-20Format'!L121)</f>
        <v>401</v>
      </c>
      <c r="M121" s="22">
        <f>IF('[1]Higher of'!$C122="A",'[1]B1F2ADMY2018-19ACTFormat'!M121,'[1]PROJECTD.B1F2.Y2019-20Format'!M121)</f>
        <v>399</v>
      </c>
      <c r="N121" s="22">
        <f>IF('[1]Higher of'!$C122="A",'[1]B1F2ADMY2018-19ACTFormat'!N121,'[1]PROJECTD.B1F2.Y2019-20Format'!N121)</f>
        <v>379</v>
      </c>
      <c r="O121" s="22">
        <f>IF('[1]Higher of'!$C122="A",'[1]B1F2ADMY2018-19ACTFormat'!O121,'[1]PROJECTD.B1F2.Y2019-20Format'!O121)</f>
        <v>443</v>
      </c>
      <c r="P121" s="297">
        <f t="shared" si="1"/>
        <v>5182</v>
      </c>
    </row>
    <row r="122" spans="1:16">
      <c r="A122" s="296" t="s">
        <v>275</v>
      </c>
      <c r="B122" s="296" t="s">
        <v>276</v>
      </c>
      <c r="C122" s="22">
        <f>IF('[1]Higher of'!$C123="A",'[1]B1F2ADMY2018-19ACTFormat'!C122,'[1]PROJECTD.B1F2.Y2019-20Format'!C122)</f>
        <v>156</v>
      </c>
      <c r="D122" s="22">
        <f>IF('[1]Higher of'!$C123="A",'[1]B1F2ADMY2018-19ACTFormat'!D122,'[1]PROJECTD.B1F2.Y2019-20Format'!D122)</f>
        <v>161</v>
      </c>
      <c r="E122" s="22">
        <f>IF('[1]Higher of'!$C123="A",'[1]B1F2ADMY2018-19ACTFormat'!E122,'[1]PROJECTD.B1F2.Y2019-20Format'!E122)</f>
        <v>139</v>
      </c>
      <c r="F122" s="22">
        <f>IF('[1]Higher of'!$C123="A",'[1]B1F2ADMY2018-19ACTFormat'!F122,'[1]PROJECTD.B1F2.Y2019-20Format'!F122)</f>
        <v>153</v>
      </c>
      <c r="G122" s="22">
        <f>IF('[1]Higher of'!$C123="A",'[1]B1F2ADMY2018-19ACTFormat'!G122,'[1]PROJECTD.B1F2.Y2019-20Format'!G122)</f>
        <v>157</v>
      </c>
      <c r="H122" s="22">
        <f>IF('[1]Higher of'!$C123="A",'[1]B1F2ADMY2018-19ACTFormat'!H122,'[1]PROJECTD.B1F2.Y2019-20Format'!H122)</f>
        <v>167</v>
      </c>
      <c r="I122" s="22">
        <f>IF('[1]Higher of'!$C123="A",'[1]B1F2ADMY2018-19ACTFormat'!I122,'[1]PROJECTD.B1F2.Y2019-20Format'!I122)</f>
        <v>190</v>
      </c>
      <c r="J122" s="22">
        <f>IF('[1]Higher of'!$C123="A",'[1]B1F2ADMY2018-19ACTFormat'!J122,'[1]PROJECTD.B1F2.Y2019-20Format'!J122)</f>
        <v>160</v>
      </c>
      <c r="K122" s="22">
        <f>IF('[1]Higher of'!$C123="A",'[1]B1F2ADMY2018-19ACTFormat'!K122,'[1]PROJECTD.B1F2.Y2019-20Format'!K122)</f>
        <v>173</v>
      </c>
      <c r="L122" s="22">
        <f>IF('[1]Higher of'!$C123="A",'[1]B1F2ADMY2018-19ACTFormat'!L122,'[1]PROJECTD.B1F2.Y2019-20Format'!L122)</f>
        <v>175</v>
      </c>
      <c r="M122" s="22">
        <f>IF('[1]Higher of'!$C123="A",'[1]B1F2ADMY2018-19ACTFormat'!M122,'[1]PROJECTD.B1F2.Y2019-20Format'!M122)</f>
        <v>147</v>
      </c>
      <c r="N122" s="22">
        <f>IF('[1]Higher of'!$C123="A",'[1]B1F2ADMY2018-19ACTFormat'!N122,'[1]PROJECTD.B1F2.Y2019-20Format'!N122)</f>
        <v>150</v>
      </c>
      <c r="O122" s="22">
        <f>IF('[1]Higher of'!$C123="A",'[1]B1F2ADMY2018-19ACTFormat'!O122,'[1]PROJECTD.B1F2.Y2019-20Format'!O122)</f>
        <v>199</v>
      </c>
      <c r="P122" s="297">
        <f t="shared" si="1"/>
        <v>2127</v>
      </c>
    </row>
    <row r="123" spans="1:16" ht="15.75" thickBot="1">
      <c r="A123" s="298"/>
      <c r="B123" s="299" t="s">
        <v>277</v>
      </c>
      <c r="C123" s="300">
        <f t="shared" ref="C123:P123" si="2">SUM(C8:C122)</f>
        <v>107018</v>
      </c>
      <c r="D123" s="300">
        <f t="shared" si="2"/>
        <v>106361</v>
      </c>
      <c r="E123" s="300">
        <f t="shared" si="2"/>
        <v>105969</v>
      </c>
      <c r="F123" s="300">
        <f t="shared" si="2"/>
        <v>106925</v>
      </c>
      <c r="G123" s="300">
        <f t="shared" si="2"/>
        <v>110091</v>
      </c>
      <c r="H123" s="300">
        <f t="shared" si="2"/>
        <v>113447</v>
      </c>
      <c r="I123" s="300">
        <f t="shared" si="2"/>
        <v>114548</v>
      </c>
      <c r="J123" s="300">
        <f t="shared" si="2"/>
        <v>113375</v>
      </c>
      <c r="K123" s="300">
        <f t="shared" si="2"/>
        <v>111275</v>
      </c>
      <c r="L123" s="300">
        <f t="shared" si="2"/>
        <v>120946</v>
      </c>
      <c r="M123" s="300">
        <f t="shared" si="2"/>
        <v>110870</v>
      </c>
      <c r="N123" s="300">
        <f t="shared" si="2"/>
        <v>108781</v>
      </c>
      <c r="O123" s="300">
        <f t="shared" si="2"/>
        <v>104271</v>
      </c>
      <c r="P123" s="300">
        <f t="shared" si="2"/>
        <v>1433877</v>
      </c>
    </row>
    <row r="124" spans="1:16" ht="15.75" thickTop="1"/>
  </sheetData>
  <mergeCells count="17">
    <mergeCell ref="L5:L6"/>
    <mergeCell ref="M5:M6"/>
    <mergeCell ref="N5:N6"/>
    <mergeCell ref="O5:O6"/>
    <mergeCell ref="A1:P2"/>
    <mergeCell ref="A5:A6"/>
    <mergeCell ref="B5:B6"/>
    <mergeCell ref="C5:C6"/>
    <mergeCell ref="D5:D6"/>
    <mergeCell ref="E5:E6"/>
    <mergeCell ref="F5:F6"/>
    <mergeCell ref="G5:G6"/>
    <mergeCell ref="H5:H6"/>
    <mergeCell ref="I5:I6"/>
    <mergeCell ref="P5:P6"/>
    <mergeCell ref="J5:J6"/>
    <mergeCell ref="K5:K6"/>
  </mergeCells>
  <printOptions horizontalCentered="1"/>
  <pageMargins left="0.25" right="0.25" top="0.5" bottom="0.66" header="0.5" footer="0.17"/>
  <pageSetup orientation="landscape" horizontalDpi="4294967295" verticalDpi="4294967295" r:id="rId1"/>
  <headerFooter alignWithMargins="0">
    <oddFooter xml:space="preserve">&amp;L&amp;"Arial,Italic"&amp;8Division of School Business Services
School Allotments Section
FY2019-2020 Planning&amp;C </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C6464E-8231-452D-B7B8-A7FD9B4163CE}">
  <dimension ref="A1:D57"/>
  <sheetViews>
    <sheetView workbookViewId="0">
      <pane ySplit="7" topLeftCell="A8" activePane="bottomLeft" state="frozen"/>
      <selection activeCell="A2" sqref="A2:F2"/>
      <selection pane="bottomLeft" activeCell="G10" sqref="G10"/>
    </sheetView>
  </sheetViews>
  <sheetFormatPr defaultRowHeight="15"/>
  <cols>
    <col min="2" max="2" width="21.5703125" customWidth="1"/>
    <col min="3" max="3" width="13.28515625" bestFit="1" customWidth="1"/>
  </cols>
  <sheetData>
    <row r="1" spans="1:4">
      <c r="A1" s="349" t="s">
        <v>318</v>
      </c>
      <c r="B1" s="349"/>
      <c r="C1" s="349"/>
      <c r="D1" s="104"/>
    </row>
    <row r="2" spans="1:4">
      <c r="A2" s="349" t="s">
        <v>6</v>
      </c>
      <c r="B2" s="349"/>
      <c r="C2" s="349"/>
      <c r="D2" s="104"/>
    </row>
    <row r="3" spans="1:4">
      <c r="A3" s="104" t="s">
        <v>286</v>
      </c>
      <c r="B3" s="104"/>
      <c r="C3" s="104"/>
      <c r="D3" s="104"/>
    </row>
    <row r="4" spans="1:4" ht="15.75" thickBot="1"/>
    <row r="5" spans="1:4">
      <c r="A5" s="302"/>
      <c r="B5" s="302"/>
      <c r="C5" s="306" t="s">
        <v>297</v>
      </c>
    </row>
    <row r="6" spans="1:4">
      <c r="A6" s="48"/>
      <c r="B6" s="48"/>
      <c r="C6" s="52" t="s">
        <v>298</v>
      </c>
    </row>
    <row r="7" spans="1:4" ht="15.75" thickBot="1">
      <c r="A7" s="48" t="s">
        <v>299</v>
      </c>
      <c r="B7" s="48" t="s">
        <v>300</v>
      </c>
      <c r="C7" s="53" t="s">
        <v>7</v>
      </c>
    </row>
    <row r="8" spans="1:4">
      <c r="A8" s="61" t="s">
        <v>4</v>
      </c>
      <c r="B8" s="54" t="s">
        <v>52</v>
      </c>
      <c r="C8" s="310">
        <f>VLOOKUP(A8,'[4]FY20 Allotment Comparison'!$A$8:$D$122,4,FALSE)</f>
        <v>1548700</v>
      </c>
    </row>
    <row r="9" spans="1:4">
      <c r="A9" s="62" t="s">
        <v>53</v>
      </c>
      <c r="B9" s="55" t="s">
        <v>54</v>
      </c>
      <c r="C9" s="310">
        <f>VLOOKUP(A9,'[4]FY20 Allotment Comparison'!$A$8:$D$122,4,FALSE)</f>
        <v>1548000</v>
      </c>
    </row>
    <row r="10" spans="1:4">
      <c r="A10" s="62" t="s">
        <v>55</v>
      </c>
      <c r="B10" s="55" t="s">
        <v>56</v>
      </c>
      <c r="C10" s="310">
        <f>VLOOKUP(A10,'[4]FY20 Allotment Comparison'!$A$8:$D$122,4,FALSE)</f>
        <v>1548000</v>
      </c>
    </row>
    <row r="11" spans="1:4">
      <c r="A11" s="62" t="s">
        <v>57</v>
      </c>
      <c r="B11" s="55" t="s">
        <v>58</v>
      </c>
      <c r="C11" s="310">
        <f>VLOOKUP(A11,'[4]FY20 Allotment Comparison'!$A$8:$D$122,4,FALSE)</f>
        <v>1600000</v>
      </c>
    </row>
    <row r="12" spans="1:4">
      <c r="A12" s="62" t="s">
        <v>61</v>
      </c>
      <c r="B12" s="55" t="s">
        <v>62</v>
      </c>
      <c r="C12" s="310">
        <f>VLOOKUP(A12,'[4]FY20 Allotment Comparison'!$A$8:$D$122,4,FALSE)</f>
        <v>1560000</v>
      </c>
    </row>
    <row r="13" spans="1:4">
      <c r="A13" s="62" t="s">
        <v>79</v>
      </c>
      <c r="B13" s="55" t="s">
        <v>80</v>
      </c>
      <c r="C13" s="310">
        <f>VLOOKUP(A13,'[4]FY20 Allotment Comparison'!$A$8:$D$122,4,FALSE)</f>
        <v>1600000</v>
      </c>
    </row>
    <row r="14" spans="1:4">
      <c r="A14" s="62" t="s">
        <v>83</v>
      </c>
      <c r="B14" s="55" t="s">
        <v>84</v>
      </c>
      <c r="C14" s="310">
        <f>VLOOKUP(A14,'[4]FY20 Allotment Comparison'!$A$8:$D$122,4,FALSE)</f>
        <v>1470000</v>
      </c>
    </row>
    <row r="15" spans="1:4">
      <c r="A15" s="311" t="s">
        <v>93</v>
      </c>
      <c r="B15" s="55" t="s">
        <v>94</v>
      </c>
      <c r="C15" s="310">
        <f>VLOOKUP(A15,'[4]FY20 Allotment Comparison'!$A$8:$D$122,4,FALSE)</f>
        <v>1548000</v>
      </c>
    </row>
    <row r="16" spans="1:4">
      <c r="A16" s="62" t="s">
        <v>95</v>
      </c>
      <c r="B16" s="55" t="s">
        <v>96</v>
      </c>
      <c r="C16" s="310">
        <f>VLOOKUP(A16,'[4]FY20 Allotment Comparison'!$A$8:$D$122,4,FALSE)</f>
        <v>1600000</v>
      </c>
    </row>
    <row r="17" spans="1:3">
      <c r="A17" s="62" t="s">
        <v>97</v>
      </c>
      <c r="B17" s="55" t="s">
        <v>98</v>
      </c>
      <c r="C17" s="310">
        <f>VLOOKUP(A17,'[4]FY20 Allotment Comparison'!$A$8:$D$122,4,FALSE)</f>
        <v>1820000</v>
      </c>
    </row>
    <row r="18" spans="1:3">
      <c r="A18" s="62" t="s">
        <v>133</v>
      </c>
      <c r="B18" s="55" t="s">
        <v>134</v>
      </c>
      <c r="C18" s="310">
        <f>VLOOKUP(A18,'[4]FY20 Allotment Comparison'!$A$8:$D$122,4,FALSE)</f>
        <v>1600000</v>
      </c>
    </row>
    <row r="19" spans="1:3">
      <c r="A19" s="62" t="s">
        <v>135</v>
      </c>
      <c r="B19" s="55" t="s">
        <v>136</v>
      </c>
      <c r="C19" s="310">
        <f>VLOOKUP(A19,'[4]FY20 Allotment Comparison'!$A$8:$D$122,4,FALSE)</f>
        <v>1820000</v>
      </c>
    </row>
    <row r="20" spans="1:3">
      <c r="A20" s="62" t="s">
        <v>139</v>
      </c>
      <c r="B20" s="55" t="s">
        <v>320</v>
      </c>
      <c r="C20" s="310">
        <f>VLOOKUP(A20,'[4]FY20 Allotment Comparison'!$A$8:$D$122,4,FALSE)</f>
        <v>1548000</v>
      </c>
    </row>
    <row r="21" spans="1:3">
      <c r="A21" s="62" t="s">
        <v>155</v>
      </c>
      <c r="B21" s="55" t="s">
        <v>156</v>
      </c>
      <c r="C21" s="310">
        <f>VLOOKUP(A21,'[4]FY20 Allotment Comparison'!$A$8:$D$122,4,FALSE)</f>
        <v>1498000</v>
      </c>
    </row>
    <row r="22" spans="1:3">
      <c r="A22" s="62" t="s">
        <v>159</v>
      </c>
      <c r="B22" s="55" t="s">
        <v>160</v>
      </c>
      <c r="C22" s="310">
        <f>VLOOKUP(A22,'[4]FY20 Allotment Comparison'!$A$8:$D$122,4,FALSE)</f>
        <v>1710000</v>
      </c>
    </row>
    <row r="23" spans="1:3">
      <c r="A23" s="62" t="s">
        <v>169</v>
      </c>
      <c r="B23" s="55" t="s">
        <v>170</v>
      </c>
      <c r="C23" s="310">
        <f>VLOOKUP(A23,'[4]FY20 Allotment Comparison'!$A$8:$D$122,4,FALSE)</f>
        <v>1820000</v>
      </c>
    </row>
    <row r="24" spans="1:3">
      <c r="A24" s="62" t="s">
        <v>179</v>
      </c>
      <c r="B24" s="55" t="s">
        <v>180</v>
      </c>
      <c r="C24" s="310">
        <f>VLOOKUP(A24,'[4]FY20 Allotment Comparison'!$A$8:$D$122,4,FALSE)</f>
        <v>1560000</v>
      </c>
    </row>
    <row r="25" spans="1:3">
      <c r="A25" s="62" t="s">
        <v>181</v>
      </c>
      <c r="B25" s="55" t="s">
        <v>182</v>
      </c>
      <c r="C25" s="310">
        <f>VLOOKUP(A25,'[4]FY20 Allotment Comparison'!$A$8:$D$122,4,FALSE)</f>
        <v>1548000</v>
      </c>
    </row>
    <row r="26" spans="1:3">
      <c r="A26" s="62" t="s">
        <v>187</v>
      </c>
      <c r="B26" s="55" t="s">
        <v>188</v>
      </c>
      <c r="C26" s="310">
        <f>VLOOKUP(A26,'[4]FY20 Allotment Comparison'!$A$8:$D$122,4,FALSE)</f>
        <v>1600000</v>
      </c>
    </row>
    <row r="27" spans="1:3">
      <c r="A27" s="62" t="s">
        <v>197</v>
      </c>
      <c r="B27" s="55" t="s">
        <v>198</v>
      </c>
      <c r="C27" s="310">
        <f>VLOOKUP(A27,'[4]FY20 Allotment Comparison'!$A$8:$D$122,4,FALSE)</f>
        <v>1548700</v>
      </c>
    </row>
    <row r="28" spans="1:3">
      <c r="A28" s="62" t="s">
        <v>205</v>
      </c>
      <c r="B28" s="55" t="s">
        <v>206</v>
      </c>
      <c r="C28" s="310">
        <f>VLOOKUP(A28,'[4]FY20 Allotment Comparison'!$A$8:$D$122,4,FALSE)</f>
        <v>1548700</v>
      </c>
    </row>
    <row r="29" spans="1:3">
      <c r="A29" s="62" t="s">
        <v>211</v>
      </c>
      <c r="B29" s="55" t="s">
        <v>212</v>
      </c>
      <c r="C29" s="310">
        <f>VLOOKUP(A29,'[4]FY20 Allotment Comparison'!$A$8:$D$122,4,FALSE)</f>
        <v>1548700</v>
      </c>
    </row>
    <row r="30" spans="1:3">
      <c r="A30" s="62" t="s">
        <v>217</v>
      </c>
      <c r="B30" s="55" t="s">
        <v>218</v>
      </c>
      <c r="C30" s="310">
        <f>VLOOKUP(A30,'[4]FY20 Allotment Comparison'!$A$8:$D$122,4,FALSE)</f>
        <v>1560000</v>
      </c>
    </row>
    <row r="31" spans="1:3">
      <c r="A31" s="62" t="s">
        <v>249</v>
      </c>
      <c r="B31" s="55" t="s">
        <v>250</v>
      </c>
      <c r="C31" s="310">
        <f>VLOOKUP(A31,'[4]FY20 Allotment Comparison'!$A$8:$D$122,4,FALSE)</f>
        <v>1600000</v>
      </c>
    </row>
    <row r="32" spans="1:3">
      <c r="A32" s="62" t="s">
        <v>253</v>
      </c>
      <c r="B32" s="55" t="s">
        <v>254</v>
      </c>
      <c r="C32" s="310">
        <f>VLOOKUP(A32,'[4]FY20 Allotment Comparison'!$A$8:$D$122,4,FALSE)</f>
        <v>1820000</v>
      </c>
    </row>
    <row r="33" spans="1:3">
      <c r="A33" s="62" t="s">
        <v>261</v>
      </c>
      <c r="B33" s="55" t="s">
        <v>262</v>
      </c>
      <c r="C33" s="310">
        <f>VLOOKUP(A33,'[4]FY20 Allotment Comparison'!$A$8:$D$122,4,FALSE)</f>
        <v>1600000</v>
      </c>
    </row>
    <row r="34" spans="1:3">
      <c r="A34" s="62" t="s">
        <v>263</v>
      </c>
      <c r="B34" s="55" t="s">
        <v>264</v>
      </c>
      <c r="C34" s="310">
        <f>VLOOKUP(A34,'[4]FY20 Allotment Comparison'!$A$8:$D$122,4,FALSE)</f>
        <v>1548700</v>
      </c>
    </row>
    <row r="35" spans="1:3" ht="15.75" thickBot="1">
      <c r="A35" s="63" t="s">
        <v>275</v>
      </c>
      <c r="B35" s="56" t="s">
        <v>276</v>
      </c>
      <c r="C35" s="310">
        <f>VLOOKUP(A35,'[4]FY20 Allotment Comparison'!$A$8:$D$122,4,FALSE)</f>
        <v>1560000</v>
      </c>
    </row>
    <row r="36" spans="1:3" ht="15.75" thickBot="1">
      <c r="A36" s="92"/>
      <c r="B36" s="93" t="s">
        <v>305</v>
      </c>
      <c r="C36" s="312">
        <f>SUM(C8:C35)</f>
        <v>44881500</v>
      </c>
    </row>
    <row r="37" spans="1:3" ht="15.75" thickTop="1"/>
    <row r="38" spans="1:3">
      <c r="A38" s="94"/>
    </row>
    <row r="39" spans="1:3">
      <c r="A39" s="95"/>
    </row>
    <row r="44" spans="1:3">
      <c r="A44" t="s">
        <v>319</v>
      </c>
    </row>
    <row r="45" spans="1:3" ht="15.75" thickBot="1"/>
    <row r="46" spans="1:3">
      <c r="B46" s="44" t="s">
        <v>317</v>
      </c>
      <c r="C46" s="45" t="s">
        <v>284</v>
      </c>
    </row>
    <row r="47" spans="1:3">
      <c r="B47" s="42" t="s">
        <v>285</v>
      </c>
      <c r="C47" s="40">
        <v>1710000</v>
      </c>
    </row>
    <row r="48" spans="1:3">
      <c r="B48" s="42" t="s">
        <v>288</v>
      </c>
      <c r="C48" s="40">
        <v>1820000</v>
      </c>
    </row>
    <row r="49" spans="1:4">
      <c r="B49" s="42" t="s">
        <v>289</v>
      </c>
      <c r="C49" s="40">
        <v>1548700</v>
      </c>
    </row>
    <row r="50" spans="1:4">
      <c r="B50" s="42" t="s">
        <v>290</v>
      </c>
      <c r="C50" s="40">
        <v>1600000</v>
      </c>
    </row>
    <row r="51" spans="1:4">
      <c r="B51" s="42" t="s">
        <v>291</v>
      </c>
      <c r="C51" s="40">
        <v>1560000</v>
      </c>
    </row>
    <row r="52" spans="1:4">
      <c r="B52" s="42" t="s">
        <v>292</v>
      </c>
      <c r="C52" s="40">
        <v>1470000</v>
      </c>
    </row>
    <row r="53" spans="1:4">
      <c r="B53" s="42" t="s">
        <v>293</v>
      </c>
      <c r="C53" s="40">
        <v>1498000</v>
      </c>
    </row>
    <row r="54" spans="1:4" ht="15.75" thickBot="1">
      <c r="B54" s="43" t="s">
        <v>294</v>
      </c>
      <c r="C54" s="41">
        <v>1548000</v>
      </c>
    </row>
    <row r="56" spans="1:4">
      <c r="A56" t="s">
        <v>304</v>
      </c>
    </row>
    <row r="57" spans="1:4" ht="250.5" customHeight="1">
      <c r="A57" s="350" t="s">
        <v>316</v>
      </c>
      <c r="B57" s="350"/>
      <c r="C57" s="350"/>
      <c r="D57" s="350"/>
    </row>
  </sheetData>
  <mergeCells count="3">
    <mergeCell ref="A1:C1"/>
    <mergeCell ref="A2:C2"/>
    <mergeCell ref="A57:D57"/>
  </mergeCells>
  <pageMargins left="0.7" right="0.7" top="0.75" bottom="0.75" header="0.3" footer="0.3"/>
  <pageSetup orientation="portrait" r:id="rId1"/>
  <headerFooter>
    <oddFooter>&amp;L&amp;"-,Italic"&amp;8School Business Services
School Allotments Section
FY2018-2019 Planning&amp;R&amp;"-,Italic"&amp;8 3/26/2018
Page &amp;P of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D6DF68-B67C-4224-A4BE-B3437CA1709D}">
  <dimension ref="A1:L124"/>
  <sheetViews>
    <sheetView workbookViewId="0">
      <pane ySplit="7" topLeftCell="A110" activePane="bottomLeft" state="frozen"/>
      <selection activeCell="C45" sqref="C44:C45"/>
      <selection pane="bottomLeft" activeCell="E118" sqref="E118"/>
    </sheetView>
  </sheetViews>
  <sheetFormatPr defaultRowHeight="15"/>
  <cols>
    <col min="2" max="2" width="6.140625" style="60" customWidth="1"/>
    <col min="3" max="3" width="22.7109375" customWidth="1"/>
    <col min="4" max="4" width="12.85546875" customWidth="1"/>
    <col min="5" max="5" width="13.42578125" customWidth="1"/>
    <col min="6" max="6" width="18" bestFit="1" customWidth="1"/>
  </cols>
  <sheetData>
    <row r="1" spans="1:12">
      <c r="A1" s="349" t="s">
        <v>427</v>
      </c>
      <c r="B1" s="349"/>
      <c r="C1" s="349"/>
      <c r="D1" s="349"/>
      <c r="E1" s="349"/>
      <c r="F1" s="349"/>
    </row>
    <row r="2" spans="1:12">
      <c r="A2" s="349" t="s">
        <v>389</v>
      </c>
      <c r="B2" s="349"/>
      <c r="C2" s="349"/>
      <c r="D2" s="349"/>
      <c r="E2" s="349"/>
      <c r="F2" s="349"/>
    </row>
    <row r="3" spans="1:12">
      <c r="A3" s="349" t="s">
        <v>390</v>
      </c>
      <c r="B3" s="349"/>
      <c r="C3" s="349"/>
      <c r="D3" s="349"/>
      <c r="E3" s="349"/>
      <c r="F3" s="349"/>
    </row>
    <row r="4" spans="1:12" ht="15.75" thickBot="1"/>
    <row r="5" spans="1:12" s="46" customFormat="1" ht="12.75">
      <c r="A5" s="215"/>
      <c r="B5" s="302"/>
      <c r="C5" s="302"/>
      <c r="D5" s="306" t="s">
        <v>391</v>
      </c>
      <c r="E5" s="216" t="s">
        <v>392</v>
      </c>
      <c r="F5" s="306"/>
    </row>
    <row r="6" spans="1:12" s="46" customFormat="1" ht="12.75">
      <c r="A6" s="47"/>
      <c r="B6" s="48"/>
      <c r="C6" s="48"/>
      <c r="D6" s="52" t="s">
        <v>393</v>
      </c>
      <c r="E6" s="217" t="s">
        <v>394</v>
      </c>
      <c r="F6" s="52" t="s">
        <v>395</v>
      </c>
    </row>
    <row r="7" spans="1:12" s="46" customFormat="1" ht="13.5" thickBot="1">
      <c r="A7" s="47"/>
      <c r="B7" s="48" t="s">
        <v>299</v>
      </c>
      <c r="C7" s="48" t="s">
        <v>300</v>
      </c>
      <c r="D7" s="53" t="s">
        <v>7</v>
      </c>
      <c r="E7" s="218" t="s">
        <v>396</v>
      </c>
      <c r="F7" s="219"/>
    </row>
    <row r="8" spans="1:12">
      <c r="A8" s="220" t="s">
        <v>301</v>
      </c>
      <c r="B8" s="221" t="s">
        <v>48</v>
      </c>
      <c r="C8" s="222" t="s">
        <v>49</v>
      </c>
      <c r="D8" s="223">
        <v>105</v>
      </c>
      <c r="E8" s="224">
        <v>74816</v>
      </c>
      <c r="F8" s="225">
        <v>7855680</v>
      </c>
      <c r="H8" s="96"/>
      <c r="J8" s="96"/>
      <c r="L8" s="313"/>
    </row>
    <row r="9" spans="1:12">
      <c r="A9" s="226" t="s">
        <v>301</v>
      </c>
      <c r="B9" s="227" t="s">
        <v>50</v>
      </c>
      <c r="C9" s="228" t="s">
        <v>51</v>
      </c>
      <c r="D9" s="229">
        <v>22</v>
      </c>
      <c r="E9" s="230">
        <v>75799</v>
      </c>
      <c r="F9" s="231">
        <v>1667578</v>
      </c>
      <c r="H9" s="96"/>
      <c r="J9" s="96"/>
      <c r="L9" s="313"/>
    </row>
    <row r="10" spans="1:12">
      <c r="A10" s="232" t="s">
        <v>301</v>
      </c>
      <c r="B10" s="233" t="s">
        <v>4</v>
      </c>
      <c r="C10" s="234" t="s">
        <v>52</v>
      </c>
      <c r="D10" s="229">
        <v>6</v>
      </c>
      <c r="E10" s="230">
        <v>76052</v>
      </c>
      <c r="F10" s="231">
        <v>456312</v>
      </c>
      <c r="H10" s="96"/>
      <c r="J10" s="96"/>
      <c r="L10" s="313"/>
    </row>
    <row r="11" spans="1:12">
      <c r="A11" s="232" t="s">
        <v>301</v>
      </c>
      <c r="B11" s="233" t="s">
        <v>53</v>
      </c>
      <c r="C11" s="234" t="s">
        <v>54</v>
      </c>
      <c r="D11" s="229">
        <v>15</v>
      </c>
      <c r="E11" s="230">
        <v>74336</v>
      </c>
      <c r="F11" s="231">
        <v>1115040</v>
      </c>
      <c r="H11" s="96"/>
      <c r="J11" s="96"/>
      <c r="L11" s="313"/>
    </row>
    <row r="12" spans="1:12">
      <c r="A12" s="232" t="s">
        <v>301</v>
      </c>
      <c r="B12" s="233" t="s">
        <v>55</v>
      </c>
      <c r="C12" s="234" t="s">
        <v>56</v>
      </c>
      <c r="D12" s="229">
        <v>14</v>
      </c>
      <c r="E12" s="230">
        <v>77770</v>
      </c>
      <c r="F12" s="231">
        <v>1088780</v>
      </c>
      <c r="H12" s="96"/>
      <c r="J12" s="96"/>
      <c r="L12" s="313"/>
    </row>
    <row r="13" spans="1:12">
      <c r="A13" s="232" t="s">
        <v>301</v>
      </c>
      <c r="B13" s="233" t="s">
        <v>57</v>
      </c>
      <c r="C13" s="234" t="s">
        <v>58</v>
      </c>
      <c r="D13" s="229">
        <v>9</v>
      </c>
      <c r="E13" s="230">
        <v>75423</v>
      </c>
      <c r="F13" s="231">
        <v>678807</v>
      </c>
      <c r="H13" s="96"/>
      <c r="J13" s="96"/>
      <c r="L13" s="313"/>
    </row>
    <row r="14" spans="1:12">
      <c r="A14" s="232" t="s">
        <v>301</v>
      </c>
      <c r="B14" s="233" t="s">
        <v>59</v>
      </c>
      <c r="C14" s="234" t="s">
        <v>60</v>
      </c>
      <c r="D14" s="229">
        <v>30</v>
      </c>
      <c r="E14" s="230">
        <v>71441</v>
      </c>
      <c r="F14" s="231">
        <v>2143230</v>
      </c>
      <c r="H14" s="96"/>
      <c r="J14" s="96"/>
      <c r="L14" s="313"/>
    </row>
    <row r="15" spans="1:12">
      <c r="A15" s="232" t="s">
        <v>301</v>
      </c>
      <c r="B15" s="233" t="s">
        <v>61</v>
      </c>
      <c r="C15" s="234" t="s">
        <v>62</v>
      </c>
      <c r="D15" s="229">
        <v>10</v>
      </c>
      <c r="E15" s="230">
        <v>75189</v>
      </c>
      <c r="F15" s="231">
        <v>751890</v>
      </c>
      <c r="H15" s="96"/>
      <c r="J15" s="96"/>
      <c r="L15" s="313"/>
    </row>
    <row r="16" spans="1:12">
      <c r="A16" s="232" t="s">
        <v>301</v>
      </c>
      <c r="B16" s="233" t="s">
        <v>63</v>
      </c>
      <c r="C16" s="234" t="s">
        <v>64</v>
      </c>
      <c r="D16" s="229">
        <v>19</v>
      </c>
      <c r="E16" s="230">
        <v>76921</v>
      </c>
      <c r="F16" s="231">
        <v>1461499</v>
      </c>
      <c r="H16" s="96"/>
      <c r="J16" s="96"/>
      <c r="L16" s="313"/>
    </row>
    <row r="17" spans="1:12">
      <c r="A17" s="232" t="s">
        <v>301</v>
      </c>
      <c r="B17" s="233" t="s">
        <v>65</v>
      </c>
      <c r="C17" s="234" t="s">
        <v>66</v>
      </c>
      <c r="D17" s="229">
        <v>59</v>
      </c>
      <c r="E17" s="230">
        <v>77621</v>
      </c>
      <c r="F17" s="231">
        <v>4579639</v>
      </c>
      <c r="H17" s="96"/>
      <c r="J17" s="96"/>
      <c r="L17" s="313"/>
    </row>
    <row r="18" spans="1:12">
      <c r="A18" s="232" t="s">
        <v>301</v>
      </c>
      <c r="B18" s="233" t="s">
        <v>67</v>
      </c>
      <c r="C18" s="234" t="s">
        <v>68</v>
      </c>
      <c r="D18" s="229">
        <v>109</v>
      </c>
      <c r="E18" s="230">
        <v>75273</v>
      </c>
      <c r="F18" s="231">
        <v>8204757</v>
      </c>
      <c r="H18" s="96"/>
      <c r="J18" s="96"/>
      <c r="L18" s="313"/>
    </row>
    <row r="19" spans="1:12">
      <c r="A19" s="232" t="s">
        <v>302</v>
      </c>
      <c r="B19" s="233" t="s">
        <v>69</v>
      </c>
      <c r="C19" s="234" t="s">
        <v>70</v>
      </c>
      <c r="D19" s="229">
        <v>20</v>
      </c>
      <c r="E19" s="230">
        <v>76182</v>
      </c>
      <c r="F19" s="231">
        <v>1523640</v>
      </c>
      <c r="H19" s="96"/>
      <c r="J19" s="96"/>
      <c r="L19" s="313"/>
    </row>
    <row r="20" spans="1:12">
      <c r="A20" s="232" t="s">
        <v>301</v>
      </c>
      <c r="B20" s="233" t="s">
        <v>71</v>
      </c>
      <c r="C20" s="234" t="s">
        <v>72</v>
      </c>
      <c r="D20" s="229">
        <v>55</v>
      </c>
      <c r="E20" s="230">
        <v>75904</v>
      </c>
      <c r="F20" s="231">
        <v>4174720</v>
      </c>
      <c r="H20" s="96"/>
      <c r="J20" s="96"/>
      <c r="L20" s="313"/>
    </row>
    <row r="21" spans="1:12">
      <c r="A21" s="232" t="s">
        <v>301</v>
      </c>
      <c r="B21" s="233" t="s">
        <v>73</v>
      </c>
      <c r="C21" s="234" t="s">
        <v>74</v>
      </c>
      <c r="D21" s="229">
        <v>154</v>
      </c>
      <c r="E21" s="230">
        <v>73055</v>
      </c>
      <c r="F21" s="231">
        <v>11250470</v>
      </c>
      <c r="H21" s="96"/>
      <c r="J21" s="96"/>
      <c r="L21" s="313"/>
    </row>
    <row r="22" spans="1:12">
      <c r="A22" s="232" t="s">
        <v>302</v>
      </c>
      <c r="B22" s="233" t="s">
        <v>75</v>
      </c>
      <c r="C22" s="234" t="s">
        <v>76</v>
      </c>
      <c r="D22" s="229">
        <v>26</v>
      </c>
      <c r="E22" s="230">
        <v>76083</v>
      </c>
      <c r="F22" s="231">
        <v>1978158</v>
      </c>
      <c r="H22" s="96"/>
      <c r="J22" s="96"/>
      <c r="L22" s="313"/>
    </row>
    <row r="23" spans="1:12">
      <c r="A23" s="232" t="s">
        <v>301</v>
      </c>
      <c r="B23" s="233" t="s">
        <v>77</v>
      </c>
      <c r="C23" s="234" t="s">
        <v>78</v>
      </c>
      <c r="D23" s="229">
        <v>52</v>
      </c>
      <c r="E23" s="230">
        <v>78456</v>
      </c>
      <c r="F23" s="231">
        <v>4079712</v>
      </c>
      <c r="H23" s="96"/>
      <c r="J23" s="96"/>
      <c r="L23" s="313"/>
    </row>
    <row r="24" spans="1:12">
      <c r="A24" s="232" t="s">
        <v>301</v>
      </c>
      <c r="B24" s="233" t="s">
        <v>79</v>
      </c>
      <c r="C24" s="234" t="s">
        <v>80</v>
      </c>
      <c r="D24" s="229">
        <v>9</v>
      </c>
      <c r="E24" s="230">
        <v>76965</v>
      </c>
      <c r="F24" s="231">
        <v>692685</v>
      </c>
      <c r="H24" s="96"/>
      <c r="J24" s="96"/>
      <c r="L24" s="313"/>
    </row>
    <row r="25" spans="1:12">
      <c r="A25" s="232" t="s">
        <v>301</v>
      </c>
      <c r="B25" s="233" t="s">
        <v>81</v>
      </c>
      <c r="C25" s="234" t="s">
        <v>82</v>
      </c>
      <c r="D25" s="229">
        <v>38</v>
      </c>
      <c r="E25" s="230">
        <v>78377</v>
      </c>
      <c r="F25" s="231">
        <v>2978326</v>
      </c>
      <c r="H25" s="96"/>
      <c r="J25" s="96"/>
      <c r="L25" s="313"/>
    </row>
    <row r="26" spans="1:12">
      <c r="A26" s="232" t="s">
        <v>301</v>
      </c>
      <c r="B26" s="233" t="s">
        <v>83</v>
      </c>
      <c r="C26" s="234" t="s">
        <v>84</v>
      </c>
      <c r="D26" s="229">
        <v>12</v>
      </c>
      <c r="E26" s="230">
        <v>71682</v>
      </c>
      <c r="F26" s="231">
        <v>860184</v>
      </c>
      <c r="H26" s="96"/>
      <c r="J26" s="96"/>
      <c r="L26" s="313"/>
    </row>
    <row r="27" spans="1:12">
      <c r="A27" s="232" t="s">
        <v>301</v>
      </c>
      <c r="B27" s="233" t="s">
        <v>85</v>
      </c>
      <c r="C27" s="234" t="s">
        <v>86</v>
      </c>
      <c r="D27" s="229">
        <v>73</v>
      </c>
      <c r="E27" s="230">
        <v>75579</v>
      </c>
      <c r="F27" s="231">
        <v>5517267</v>
      </c>
      <c r="H27" s="96"/>
      <c r="J27" s="96"/>
      <c r="L27" s="313"/>
    </row>
    <row r="28" spans="1:12">
      <c r="A28" s="232" t="s">
        <v>302</v>
      </c>
      <c r="B28" s="233" t="s">
        <v>87</v>
      </c>
      <c r="C28" s="234" t="s">
        <v>88</v>
      </c>
      <c r="D28" s="229">
        <v>19</v>
      </c>
      <c r="E28" s="230">
        <v>73157</v>
      </c>
      <c r="F28" s="231">
        <v>1389983</v>
      </c>
      <c r="H28" s="96"/>
      <c r="J28" s="96"/>
      <c r="L28" s="313"/>
    </row>
    <row r="29" spans="1:12">
      <c r="A29" s="232" t="s">
        <v>302</v>
      </c>
      <c r="B29" s="233" t="s">
        <v>89</v>
      </c>
      <c r="C29" s="234" t="s">
        <v>90</v>
      </c>
      <c r="D29" s="229">
        <v>14</v>
      </c>
      <c r="E29" s="230">
        <v>69810</v>
      </c>
      <c r="F29" s="231">
        <v>977340</v>
      </c>
      <c r="H29" s="96"/>
      <c r="J29" s="96"/>
      <c r="L29" s="313"/>
    </row>
    <row r="30" spans="1:12">
      <c r="A30" s="232" t="s">
        <v>301</v>
      </c>
      <c r="B30" s="233" t="s">
        <v>91</v>
      </c>
      <c r="C30" s="234" t="s">
        <v>92</v>
      </c>
      <c r="D30" s="229">
        <v>41</v>
      </c>
      <c r="E30" s="230">
        <v>76690</v>
      </c>
      <c r="F30" s="231">
        <v>3144290</v>
      </c>
      <c r="H30" s="96"/>
      <c r="J30" s="96"/>
      <c r="L30" s="313"/>
    </row>
    <row r="31" spans="1:12">
      <c r="A31" s="232" t="s">
        <v>301</v>
      </c>
      <c r="B31" s="233" t="s">
        <v>93</v>
      </c>
      <c r="C31" s="234" t="s">
        <v>94</v>
      </c>
      <c r="D31" s="229">
        <v>15</v>
      </c>
      <c r="E31" s="230">
        <v>74109</v>
      </c>
      <c r="F31" s="231">
        <v>1111635</v>
      </c>
      <c r="H31" s="96"/>
      <c r="J31" s="96"/>
      <c r="L31" s="313"/>
    </row>
    <row r="32" spans="1:12">
      <c r="A32" s="232" t="s">
        <v>301</v>
      </c>
      <c r="B32" s="233" t="s">
        <v>95</v>
      </c>
      <c r="C32" s="234" t="s">
        <v>96</v>
      </c>
      <c r="D32" s="229">
        <v>9</v>
      </c>
      <c r="E32" s="230">
        <v>76491</v>
      </c>
      <c r="F32" s="231">
        <v>688419</v>
      </c>
      <c r="H32" s="96"/>
      <c r="J32" s="96"/>
      <c r="L32" s="313"/>
    </row>
    <row r="33" spans="1:12">
      <c r="A33" s="232" t="s">
        <v>301</v>
      </c>
      <c r="B33" s="233" t="s">
        <v>97</v>
      </c>
      <c r="C33" s="234" t="s">
        <v>98</v>
      </c>
      <c r="D33" s="229">
        <v>6</v>
      </c>
      <c r="E33" s="230">
        <v>79768</v>
      </c>
      <c r="F33" s="231">
        <v>478608</v>
      </c>
      <c r="H33" s="96"/>
      <c r="J33" s="96"/>
      <c r="L33" s="313"/>
    </row>
    <row r="34" spans="1:12">
      <c r="A34" s="232" t="s">
        <v>301</v>
      </c>
      <c r="B34" s="233" t="s">
        <v>99</v>
      </c>
      <c r="C34" s="234" t="s">
        <v>100</v>
      </c>
      <c r="D34" s="229">
        <v>66</v>
      </c>
      <c r="E34" s="230">
        <v>79307</v>
      </c>
      <c r="F34" s="231">
        <v>5234262</v>
      </c>
      <c r="H34" s="96"/>
      <c r="J34" s="96"/>
      <c r="L34" s="313"/>
    </row>
    <row r="35" spans="1:12">
      <c r="A35" s="232" t="s">
        <v>301</v>
      </c>
      <c r="B35" s="233" t="s">
        <v>101</v>
      </c>
      <c r="C35" s="234" t="s">
        <v>102</v>
      </c>
      <c r="D35" s="229">
        <v>26</v>
      </c>
      <c r="E35" s="230">
        <v>74156</v>
      </c>
      <c r="F35" s="231">
        <v>1928056</v>
      </c>
      <c r="H35" s="96"/>
      <c r="J35" s="96"/>
      <c r="L35" s="313"/>
    </row>
    <row r="36" spans="1:12">
      <c r="A36" s="232" t="s">
        <v>302</v>
      </c>
      <c r="B36" s="233" t="s">
        <v>103</v>
      </c>
      <c r="C36" s="234" t="s">
        <v>104</v>
      </c>
      <c r="D36" s="229">
        <v>11</v>
      </c>
      <c r="E36" s="230">
        <v>76057</v>
      </c>
      <c r="F36" s="231">
        <v>836627</v>
      </c>
      <c r="H36" s="96"/>
      <c r="J36" s="96"/>
      <c r="L36" s="313"/>
    </row>
    <row r="37" spans="1:12">
      <c r="A37" s="232" t="s">
        <v>301</v>
      </c>
      <c r="B37" s="233" t="s">
        <v>105</v>
      </c>
      <c r="C37" s="234" t="s">
        <v>106</v>
      </c>
      <c r="D37" s="229">
        <v>63</v>
      </c>
      <c r="E37" s="230">
        <v>72835</v>
      </c>
      <c r="F37" s="231">
        <v>4588605</v>
      </c>
      <c r="H37" s="96"/>
      <c r="J37" s="96"/>
      <c r="L37" s="313"/>
    </row>
    <row r="38" spans="1:12">
      <c r="A38" s="232" t="s">
        <v>301</v>
      </c>
      <c r="B38" s="233" t="s">
        <v>107</v>
      </c>
      <c r="C38" s="234" t="s">
        <v>108</v>
      </c>
      <c r="D38" s="229">
        <v>231</v>
      </c>
      <c r="E38" s="230">
        <v>74284</v>
      </c>
      <c r="F38" s="231">
        <v>17159604</v>
      </c>
      <c r="H38" s="96"/>
      <c r="J38" s="96"/>
      <c r="L38" s="313"/>
    </row>
    <row r="39" spans="1:12">
      <c r="A39" s="232" t="s">
        <v>301</v>
      </c>
      <c r="B39" s="233" t="s">
        <v>109</v>
      </c>
      <c r="C39" s="234" t="s">
        <v>110</v>
      </c>
      <c r="D39" s="229">
        <v>19</v>
      </c>
      <c r="E39" s="230">
        <v>80172</v>
      </c>
      <c r="F39" s="231">
        <v>1523268</v>
      </c>
      <c r="H39" s="96"/>
      <c r="J39" s="96"/>
      <c r="L39" s="313"/>
    </row>
    <row r="40" spans="1:12">
      <c r="A40" s="232" t="s">
        <v>301</v>
      </c>
      <c r="B40" s="233" t="s">
        <v>111</v>
      </c>
      <c r="C40" s="234" t="s">
        <v>112</v>
      </c>
      <c r="D40" s="229">
        <v>24</v>
      </c>
      <c r="E40" s="230">
        <v>79910</v>
      </c>
      <c r="F40" s="231">
        <v>1917840</v>
      </c>
      <c r="H40" s="96"/>
      <c r="J40" s="96"/>
      <c r="L40" s="313"/>
    </row>
    <row r="41" spans="1:12">
      <c r="A41" s="232" t="s">
        <v>301</v>
      </c>
      <c r="B41" s="233" t="s">
        <v>113</v>
      </c>
      <c r="C41" s="234" t="s">
        <v>114</v>
      </c>
      <c r="D41" s="229">
        <v>86</v>
      </c>
      <c r="E41" s="230">
        <v>73100</v>
      </c>
      <c r="F41" s="231">
        <v>6286600</v>
      </c>
      <c r="H41" s="96"/>
      <c r="J41" s="96"/>
      <c r="L41" s="313"/>
    </row>
    <row r="42" spans="1:12">
      <c r="A42" s="232" t="s">
        <v>302</v>
      </c>
      <c r="B42" s="233" t="s">
        <v>115</v>
      </c>
      <c r="C42" s="234" t="s">
        <v>116</v>
      </c>
      <c r="D42" s="229">
        <v>14</v>
      </c>
      <c r="E42" s="230">
        <v>72531</v>
      </c>
      <c r="F42" s="231">
        <v>1015434</v>
      </c>
      <c r="H42" s="96"/>
      <c r="J42" s="96"/>
      <c r="L42" s="313"/>
    </row>
    <row r="43" spans="1:12">
      <c r="A43" s="232" t="s">
        <v>302</v>
      </c>
      <c r="B43" s="233" t="s">
        <v>117</v>
      </c>
      <c r="C43" s="234" t="s">
        <v>118</v>
      </c>
      <c r="D43" s="229">
        <v>11</v>
      </c>
      <c r="E43" s="230">
        <v>74377</v>
      </c>
      <c r="F43" s="231">
        <v>818147</v>
      </c>
      <c r="H43" s="96"/>
      <c r="J43" s="96"/>
      <c r="L43" s="313"/>
    </row>
    <row r="44" spans="1:12">
      <c r="A44" s="232" t="s">
        <v>301</v>
      </c>
      <c r="B44" s="233" t="s">
        <v>119</v>
      </c>
      <c r="C44" s="234" t="s">
        <v>120</v>
      </c>
      <c r="D44" s="229">
        <v>28</v>
      </c>
      <c r="E44" s="230">
        <v>77512</v>
      </c>
      <c r="F44" s="231">
        <v>2170336</v>
      </c>
      <c r="H44" s="96"/>
      <c r="J44" s="96"/>
      <c r="L44" s="313"/>
    </row>
    <row r="45" spans="1:12">
      <c r="A45" s="232" t="s">
        <v>301</v>
      </c>
      <c r="B45" s="233" t="s">
        <v>121</v>
      </c>
      <c r="C45" s="234" t="s">
        <v>122</v>
      </c>
      <c r="D45" s="229">
        <v>44</v>
      </c>
      <c r="E45" s="230">
        <v>74916</v>
      </c>
      <c r="F45" s="231">
        <v>3296304</v>
      </c>
      <c r="H45" s="96"/>
      <c r="J45" s="96"/>
      <c r="L45" s="313"/>
    </row>
    <row r="46" spans="1:12">
      <c r="A46" s="232" t="s">
        <v>301</v>
      </c>
      <c r="B46" s="233" t="s">
        <v>123</v>
      </c>
      <c r="C46" s="234" t="s">
        <v>124</v>
      </c>
      <c r="D46" s="229">
        <v>149</v>
      </c>
      <c r="E46" s="230">
        <v>75498</v>
      </c>
      <c r="F46" s="231">
        <v>11249202</v>
      </c>
      <c r="H46" s="96"/>
      <c r="J46" s="96"/>
      <c r="L46" s="313"/>
    </row>
    <row r="47" spans="1:12">
      <c r="A47" s="232" t="s">
        <v>301</v>
      </c>
      <c r="B47" s="233" t="s">
        <v>125</v>
      </c>
      <c r="C47" s="234" t="s">
        <v>126</v>
      </c>
      <c r="D47" s="229">
        <v>27</v>
      </c>
      <c r="E47" s="230">
        <v>74096</v>
      </c>
      <c r="F47" s="231">
        <v>2000592</v>
      </c>
      <c r="H47" s="96"/>
      <c r="J47" s="96"/>
      <c r="L47" s="313"/>
    </row>
    <row r="48" spans="1:12">
      <c r="A48" s="232" t="s">
        <v>301</v>
      </c>
      <c r="B48" s="233" t="s">
        <v>127</v>
      </c>
      <c r="C48" s="234" t="s">
        <v>128</v>
      </c>
      <c r="D48" s="229">
        <v>248</v>
      </c>
      <c r="E48" s="230">
        <v>77417</v>
      </c>
      <c r="F48" s="231">
        <v>19199416</v>
      </c>
      <c r="H48" s="96"/>
      <c r="J48" s="96"/>
      <c r="L48" s="313"/>
    </row>
    <row r="49" spans="1:12">
      <c r="A49" s="232" t="s">
        <v>301</v>
      </c>
      <c r="B49" s="233" t="s">
        <v>129</v>
      </c>
      <c r="C49" s="234" t="s">
        <v>130</v>
      </c>
      <c r="D49" s="229">
        <v>38</v>
      </c>
      <c r="E49" s="230">
        <v>75374</v>
      </c>
      <c r="F49" s="231">
        <v>2864212</v>
      </c>
      <c r="H49" s="96"/>
      <c r="J49" s="96"/>
      <c r="L49" s="313"/>
    </row>
    <row r="50" spans="1:12">
      <c r="A50" s="232" t="s">
        <v>301</v>
      </c>
      <c r="B50" s="233" t="s">
        <v>131</v>
      </c>
      <c r="C50" s="234" t="s">
        <v>132</v>
      </c>
      <c r="D50" s="229">
        <v>143</v>
      </c>
      <c r="E50" s="230">
        <v>71882</v>
      </c>
      <c r="F50" s="231">
        <v>10279126</v>
      </c>
      <c r="H50" s="96"/>
      <c r="J50" s="96"/>
      <c r="L50" s="313"/>
    </row>
    <row r="51" spans="1:12">
      <c r="A51" s="232" t="s">
        <v>301</v>
      </c>
      <c r="B51" s="233" t="s">
        <v>133</v>
      </c>
      <c r="C51" s="234" t="s">
        <v>134</v>
      </c>
      <c r="D51" s="229">
        <v>8</v>
      </c>
      <c r="E51" s="230">
        <v>73689</v>
      </c>
      <c r="F51" s="231">
        <v>589512</v>
      </c>
      <c r="H51" s="96"/>
      <c r="J51" s="96"/>
      <c r="L51" s="313"/>
    </row>
    <row r="52" spans="1:12">
      <c r="A52" s="232" t="s">
        <v>301</v>
      </c>
      <c r="B52" s="233" t="s">
        <v>135</v>
      </c>
      <c r="C52" s="234" t="s">
        <v>136</v>
      </c>
      <c r="D52" s="229">
        <v>5</v>
      </c>
      <c r="E52" s="230">
        <v>75635</v>
      </c>
      <c r="F52" s="231">
        <v>378175</v>
      </c>
      <c r="H52" s="96"/>
      <c r="J52" s="96"/>
      <c r="L52" s="313"/>
    </row>
    <row r="53" spans="1:12">
      <c r="A53" s="232" t="s">
        <v>301</v>
      </c>
      <c r="B53" s="233" t="s">
        <v>137</v>
      </c>
      <c r="C53" s="234" t="s">
        <v>138</v>
      </c>
      <c r="D53" s="229">
        <v>34</v>
      </c>
      <c r="E53" s="230">
        <v>73983</v>
      </c>
      <c r="F53" s="231">
        <v>2515422</v>
      </c>
      <c r="H53" s="96"/>
      <c r="J53" s="96"/>
      <c r="L53" s="313"/>
    </row>
    <row r="54" spans="1:12">
      <c r="A54" s="232" t="s">
        <v>301</v>
      </c>
      <c r="B54" s="233" t="s">
        <v>139</v>
      </c>
      <c r="C54" s="234" t="s">
        <v>140</v>
      </c>
      <c r="D54" s="229">
        <v>14</v>
      </c>
      <c r="E54" s="230">
        <v>79757</v>
      </c>
      <c r="F54" s="231">
        <v>1116598</v>
      </c>
      <c r="H54" s="96"/>
      <c r="J54" s="96"/>
      <c r="L54" s="313"/>
    </row>
    <row r="55" spans="1:12">
      <c r="A55" s="232" t="s">
        <v>301</v>
      </c>
      <c r="B55" s="233" t="s">
        <v>141</v>
      </c>
      <c r="C55" s="234" t="s">
        <v>142</v>
      </c>
      <c r="D55" s="229">
        <v>329</v>
      </c>
      <c r="E55" s="230">
        <v>75263</v>
      </c>
      <c r="F55" s="231">
        <v>24761527</v>
      </c>
      <c r="H55" s="96"/>
      <c r="J55" s="96"/>
      <c r="L55" s="313"/>
    </row>
    <row r="56" spans="1:12">
      <c r="A56" s="232" t="s">
        <v>301</v>
      </c>
      <c r="B56" s="233" t="s">
        <v>143</v>
      </c>
      <c r="C56" s="234" t="s">
        <v>144</v>
      </c>
      <c r="D56" s="229">
        <v>11</v>
      </c>
      <c r="E56" s="230">
        <v>76953</v>
      </c>
      <c r="F56" s="231">
        <v>846483</v>
      </c>
      <c r="H56" s="96"/>
      <c r="J56" s="96"/>
      <c r="L56" s="313"/>
    </row>
    <row r="57" spans="1:12">
      <c r="A57" s="232" t="s">
        <v>302</v>
      </c>
      <c r="B57" s="233" t="s">
        <v>145</v>
      </c>
      <c r="C57" s="234" t="s">
        <v>146</v>
      </c>
      <c r="D57" s="229">
        <v>13</v>
      </c>
      <c r="E57" s="230">
        <v>74601</v>
      </c>
      <c r="F57" s="231">
        <v>969813</v>
      </c>
      <c r="H57" s="96"/>
      <c r="J57" s="96"/>
      <c r="L57" s="313"/>
    </row>
    <row r="58" spans="1:12">
      <c r="A58" s="232" t="s">
        <v>302</v>
      </c>
      <c r="B58" s="233" t="s">
        <v>147</v>
      </c>
      <c r="C58" s="234" t="s">
        <v>148</v>
      </c>
      <c r="D58" s="229">
        <v>4</v>
      </c>
      <c r="E58" s="230">
        <v>78291</v>
      </c>
      <c r="F58" s="231">
        <v>313164</v>
      </c>
      <c r="H58" s="96"/>
      <c r="J58" s="96"/>
      <c r="L58" s="313"/>
    </row>
    <row r="59" spans="1:12">
      <c r="A59" s="232" t="s">
        <v>301</v>
      </c>
      <c r="B59" s="233" t="s">
        <v>149</v>
      </c>
      <c r="C59" s="234" t="s">
        <v>150</v>
      </c>
      <c r="D59" s="229">
        <v>94</v>
      </c>
      <c r="E59" s="230">
        <v>73454</v>
      </c>
      <c r="F59" s="231">
        <v>6904676</v>
      </c>
      <c r="H59" s="96"/>
      <c r="J59" s="96"/>
      <c r="L59" s="313"/>
    </row>
    <row r="60" spans="1:12">
      <c r="A60" s="232" t="s">
        <v>301</v>
      </c>
      <c r="B60" s="233" t="s">
        <v>151</v>
      </c>
      <c r="C60" s="234" t="s">
        <v>152</v>
      </c>
      <c r="D60" s="229">
        <v>33</v>
      </c>
      <c r="E60" s="230">
        <v>77886</v>
      </c>
      <c r="F60" s="231">
        <v>2570238</v>
      </c>
      <c r="H60" s="96"/>
      <c r="J60" s="96"/>
      <c r="L60" s="313"/>
    </row>
    <row r="61" spans="1:12">
      <c r="A61" s="232" t="s">
        <v>301</v>
      </c>
      <c r="B61" s="233" t="s">
        <v>153</v>
      </c>
      <c r="C61" s="234" t="s">
        <v>154</v>
      </c>
      <c r="D61" s="229">
        <v>61</v>
      </c>
      <c r="E61" s="230">
        <v>73471</v>
      </c>
      <c r="F61" s="231">
        <v>4481731</v>
      </c>
      <c r="H61" s="96"/>
      <c r="J61" s="96"/>
      <c r="L61" s="313"/>
    </row>
    <row r="62" spans="1:12">
      <c r="A62" s="232" t="s">
        <v>301</v>
      </c>
      <c r="B62" s="233" t="s">
        <v>155</v>
      </c>
      <c r="C62" s="234" t="s">
        <v>156</v>
      </c>
      <c r="D62" s="229">
        <v>13</v>
      </c>
      <c r="E62" s="230">
        <v>79671</v>
      </c>
      <c r="F62" s="231">
        <v>1035723</v>
      </c>
      <c r="H62" s="96"/>
      <c r="J62" s="96"/>
      <c r="L62" s="313"/>
    </row>
    <row r="63" spans="1:12">
      <c r="A63" s="232" t="s">
        <v>301</v>
      </c>
      <c r="B63" s="233" t="s">
        <v>157</v>
      </c>
      <c r="C63" s="234" t="s">
        <v>158</v>
      </c>
      <c r="D63" s="229">
        <v>42</v>
      </c>
      <c r="E63" s="230">
        <v>71233</v>
      </c>
      <c r="F63" s="231">
        <v>2991786</v>
      </c>
      <c r="H63" s="96"/>
      <c r="J63" s="96"/>
      <c r="L63" s="313"/>
    </row>
    <row r="64" spans="1:12">
      <c r="A64" s="232" t="s">
        <v>301</v>
      </c>
      <c r="B64" s="233" t="s">
        <v>159</v>
      </c>
      <c r="C64" s="234" t="s">
        <v>160</v>
      </c>
      <c r="D64" s="229">
        <v>3</v>
      </c>
      <c r="E64" s="230">
        <v>71812</v>
      </c>
      <c r="F64" s="231">
        <v>215436</v>
      </c>
      <c r="H64" s="96"/>
      <c r="J64" s="96"/>
      <c r="L64" s="313"/>
    </row>
    <row r="65" spans="1:12">
      <c r="A65" s="232" t="s">
        <v>301</v>
      </c>
      <c r="B65" s="233" t="s">
        <v>161</v>
      </c>
      <c r="C65" s="234" t="s">
        <v>162</v>
      </c>
      <c r="D65" s="229">
        <v>93</v>
      </c>
      <c r="E65" s="230">
        <v>77267</v>
      </c>
      <c r="F65" s="231">
        <v>7185831</v>
      </c>
      <c r="H65" s="96"/>
      <c r="J65" s="96"/>
      <c r="L65" s="313"/>
    </row>
    <row r="66" spans="1:12">
      <c r="A66" s="232" t="s">
        <v>302</v>
      </c>
      <c r="B66" s="233" t="s">
        <v>163</v>
      </c>
      <c r="C66" s="234" t="s">
        <v>164</v>
      </c>
      <c r="D66" s="229">
        <v>28</v>
      </c>
      <c r="E66" s="230">
        <v>71978</v>
      </c>
      <c r="F66" s="231">
        <v>2015384</v>
      </c>
      <c r="H66" s="96"/>
      <c r="J66" s="96"/>
      <c r="L66" s="313"/>
    </row>
    <row r="67" spans="1:12">
      <c r="A67" s="232" t="s">
        <v>301</v>
      </c>
      <c r="B67" s="233" t="s">
        <v>165</v>
      </c>
      <c r="C67" s="234" t="s">
        <v>166</v>
      </c>
      <c r="D67" s="229">
        <v>17</v>
      </c>
      <c r="E67" s="230">
        <v>73000</v>
      </c>
      <c r="F67" s="231">
        <v>1241000</v>
      </c>
      <c r="H67" s="96"/>
      <c r="J67" s="96"/>
      <c r="L67" s="313"/>
    </row>
    <row r="68" spans="1:12">
      <c r="A68" s="232" t="s">
        <v>301</v>
      </c>
      <c r="B68" s="233" t="s">
        <v>167</v>
      </c>
      <c r="C68" s="234" t="s">
        <v>168</v>
      </c>
      <c r="D68" s="229">
        <v>171</v>
      </c>
      <c r="E68" s="230">
        <v>72223</v>
      </c>
      <c r="F68" s="231">
        <v>12350133</v>
      </c>
      <c r="H68" s="96"/>
      <c r="J68" s="96"/>
      <c r="L68" s="313"/>
    </row>
    <row r="69" spans="1:12">
      <c r="A69" s="232" t="s">
        <v>301</v>
      </c>
      <c r="B69" s="233" t="s">
        <v>169</v>
      </c>
      <c r="C69" s="234" t="s">
        <v>170</v>
      </c>
      <c r="D69" s="229">
        <v>5</v>
      </c>
      <c r="E69" s="230">
        <v>80300</v>
      </c>
      <c r="F69" s="231">
        <v>401500</v>
      </c>
      <c r="H69" s="96"/>
      <c r="J69" s="96"/>
      <c r="L69" s="313"/>
    </row>
    <row r="70" spans="1:12">
      <c r="A70" s="232" t="s">
        <v>301</v>
      </c>
      <c r="B70" s="233" t="s">
        <v>171</v>
      </c>
      <c r="C70" s="234" t="s">
        <v>172</v>
      </c>
      <c r="D70" s="229">
        <v>45</v>
      </c>
      <c r="E70" s="230">
        <v>72251</v>
      </c>
      <c r="F70" s="231">
        <v>3251295</v>
      </c>
      <c r="H70" s="96"/>
      <c r="J70" s="96"/>
      <c r="L70" s="313"/>
    </row>
    <row r="71" spans="1:12">
      <c r="A71" s="232" t="s">
        <v>301</v>
      </c>
      <c r="B71" s="233" t="s">
        <v>173</v>
      </c>
      <c r="C71" s="234" t="s">
        <v>174</v>
      </c>
      <c r="D71" s="229">
        <v>39</v>
      </c>
      <c r="E71" s="230">
        <v>73064</v>
      </c>
      <c r="F71" s="231">
        <v>2849496</v>
      </c>
      <c r="H71" s="96"/>
      <c r="J71" s="96"/>
      <c r="L71" s="313"/>
    </row>
    <row r="72" spans="1:12">
      <c r="A72" s="232" t="s">
        <v>301</v>
      </c>
      <c r="B72" s="233" t="s">
        <v>175</v>
      </c>
      <c r="C72" s="234" t="s">
        <v>176</v>
      </c>
      <c r="D72" s="229">
        <v>53</v>
      </c>
      <c r="E72" s="230">
        <v>72226</v>
      </c>
      <c r="F72" s="231">
        <v>3827978</v>
      </c>
      <c r="H72" s="96"/>
      <c r="J72" s="96"/>
      <c r="L72" s="313"/>
    </row>
    <row r="73" spans="1:12">
      <c r="A73" s="232" t="s">
        <v>301</v>
      </c>
      <c r="B73" s="233" t="s">
        <v>177</v>
      </c>
      <c r="C73" s="234" t="s">
        <v>178</v>
      </c>
      <c r="D73" s="229">
        <v>21</v>
      </c>
      <c r="E73" s="230">
        <v>77285</v>
      </c>
      <c r="F73" s="231">
        <v>1622985</v>
      </c>
      <c r="H73" s="96"/>
      <c r="J73" s="96"/>
      <c r="L73" s="313"/>
    </row>
    <row r="74" spans="1:12">
      <c r="A74" s="232" t="s">
        <v>301</v>
      </c>
      <c r="B74" s="233" t="s">
        <v>179</v>
      </c>
      <c r="C74" s="234" t="s">
        <v>180</v>
      </c>
      <c r="D74" s="229">
        <v>11</v>
      </c>
      <c r="E74" s="230">
        <v>73929</v>
      </c>
      <c r="F74" s="231">
        <v>813219</v>
      </c>
      <c r="H74" s="96"/>
      <c r="J74" s="96"/>
      <c r="L74" s="313"/>
    </row>
    <row r="75" spans="1:12">
      <c r="A75" s="232" t="s">
        <v>301</v>
      </c>
      <c r="B75" s="233" t="s">
        <v>181</v>
      </c>
      <c r="C75" s="234" t="s">
        <v>182</v>
      </c>
      <c r="D75" s="229">
        <v>14</v>
      </c>
      <c r="E75" s="230">
        <v>76016</v>
      </c>
      <c r="F75" s="231">
        <v>1064224</v>
      </c>
      <c r="H75" s="96"/>
      <c r="J75" s="96"/>
      <c r="L75" s="313"/>
    </row>
    <row r="76" spans="1:12">
      <c r="A76" s="232" t="s">
        <v>301</v>
      </c>
      <c r="B76" s="233" t="s">
        <v>183</v>
      </c>
      <c r="C76" s="234" t="s">
        <v>184</v>
      </c>
      <c r="D76" s="229">
        <v>27</v>
      </c>
      <c r="E76" s="230">
        <v>72739</v>
      </c>
      <c r="F76" s="231">
        <v>1963953</v>
      </c>
      <c r="H76" s="96"/>
      <c r="J76" s="96"/>
      <c r="L76" s="313"/>
    </row>
    <row r="77" spans="1:12">
      <c r="A77" s="232" t="s">
        <v>301</v>
      </c>
      <c r="B77" s="233" t="s">
        <v>185</v>
      </c>
      <c r="C77" s="234" t="s">
        <v>186</v>
      </c>
      <c r="D77" s="229">
        <v>685</v>
      </c>
      <c r="E77" s="230">
        <v>73568</v>
      </c>
      <c r="F77" s="231">
        <v>50394080</v>
      </c>
      <c r="H77" s="96"/>
      <c r="J77" s="96"/>
      <c r="L77" s="313"/>
    </row>
    <row r="78" spans="1:12">
      <c r="A78" s="232" t="s">
        <v>301</v>
      </c>
      <c r="B78" s="233" t="s">
        <v>187</v>
      </c>
      <c r="C78" s="234" t="s">
        <v>188</v>
      </c>
      <c r="D78" s="229">
        <v>9</v>
      </c>
      <c r="E78" s="230">
        <v>79051</v>
      </c>
      <c r="F78" s="231">
        <v>711459</v>
      </c>
      <c r="H78" s="96"/>
      <c r="J78" s="96"/>
      <c r="L78" s="313"/>
    </row>
    <row r="79" spans="1:12">
      <c r="A79" s="232" t="s">
        <v>301</v>
      </c>
      <c r="B79" s="233" t="s">
        <v>189</v>
      </c>
      <c r="C79" s="234" t="s">
        <v>190</v>
      </c>
      <c r="D79" s="229">
        <v>18</v>
      </c>
      <c r="E79" s="230">
        <v>74045</v>
      </c>
      <c r="F79" s="231">
        <v>1332810</v>
      </c>
      <c r="H79" s="96"/>
      <c r="J79" s="96"/>
      <c r="L79" s="313"/>
    </row>
    <row r="80" spans="1:12">
      <c r="A80" s="232" t="s">
        <v>301</v>
      </c>
      <c r="B80" s="233" t="s">
        <v>191</v>
      </c>
      <c r="C80" s="234" t="s">
        <v>192</v>
      </c>
      <c r="D80" s="229">
        <v>59</v>
      </c>
      <c r="E80" s="230">
        <v>77325</v>
      </c>
      <c r="F80" s="231">
        <v>4562175</v>
      </c>
      <c r="H80" s="96"/>
      <c r="J80" s="96"/>
      <c r="L80" s="313"/>
    </row>
    <row r="81" spans="1:12">
      <c r="A81" s="232" t="s">
        <v>301</v>
      </c>
      <c r="B81" s="233" t="s">
        <v>193</v>
      </c>
      <c r="C81" s="234" t="s">
        <v>194</v>
      </c>
      <c r="D81" s="229">
        <v>68</v>
      </c>
      <c r="E81" s="230">
        <v>75388</v>
      </c>
      <c r="F81" s="231">
        <v>5126384</v>
      </c>
      <c r="H81" s="96"/>
      <c r="J81" s="96"/>
      <c r="L81" s="313"/>
    </row>
    <row r="82" spans="1:12">
      <c r="A82" s="232" t="s">
        <v>301</v>
      </c>
      <c r="B82" s="233" t="s">
        <v>195</v>
      </c>
      <c r="C82" s="234" t="s">
        <v>196</v>
      </c>
      <c r="D82" s="229">
        <v>121</v>
      </c>
      <c r="E82" s="230">
        <v>78787</v>
      </c>
      <c r="F82" s="231">
        <v>9533227</v>
      </c>
      <c r="H82" s="96"/>
      <c r="J82" s="96"/>
      <c r="L82" s="313"/>
    </row>
    <row r="83" spans="1:12">
      <c r="A83" s="232" t="s">
        <v>301</v>
      </c>
      <c r="B83" s="233" t="s">
        <v>197</v>
      </c>
      <c r="C83" s="234" t="s">
        <v>198</v>
      </c>
      <c r="D83" s="229">
        <v>7</v>
      </c>
      <c r="E83" s="230">
        <v>77179</v>
      </c>
      <c r="F83" s="231">
        <v>540253</v>
      </c>
      <c r="H83" s="96"/>
      <c r="J83" s="96"/>
      <c r="L83" s="313"/>
    </row>
    <row r="84" spans="1:12">
      <c r="A84" s="232" t="s">
        <v>301</v>
      </c>
      <c r="B84" s="233" t="s">
        <v>199</v>
      </c>
      <c r="C84" s="234" t="s">
        <v>200</v>
      </c>
      <c r="D84" s="229">
        <v>127</v>
      </c>
      <c r="E84" s="230">
        <v>72640</v>
      </c>
      <c r="F84" s="231">
        <v>9225280</v>
      </c>
      <c r="H84" s="96"/>
      <c r="J84" s="96"/>
      <c r="L84" s="313"/>
    </row>
    <row r="85" spans="1:12">
      <c r="A85" s="232" t="s">
        <v>301</v>
      </c>
      <c r="B85" s="233" t="s">
        <v>201</v>
      </c>
      <c r="C85" s="234" t="s">
        <v>202</v>
      </c>
      <c r="D85" s="229">
        <v>34</v>
      </c>
      <c r="E85" s="230">
        <v>76752</v>
      </c>
      <c r="F85" s="231">
        <v>2609568</v>
      </c>
      <c r="H85" s="96"/>
      <c r="J85" s="96"/>
      <c r="L85" s="313"/>
    </row>
    <row r="86" spans="1:12">
      <c r="A86" s="232" t="s">
        <v>302</v>
      </c>
      <c r="B86" s="233" t="s">
        <v>203</v>
      </c>
      <c r="C86" s="234" t="s">
        <v>204</v>
      </c>
      <c r="D86" s="229">
        <v>57</v>
      </c>
      <c r="E86" s="230">
        <v>75434</v>
      </c>
      <c r="F86" s="231">
        <v>4299738</v>
      </c>
      <c r="H86" s="96"/>
      <c r="J86" s="96"/>
      <c r="L86" s="313"/>
    </row>
    <row r="87" spans="1:12">
      <c r="A87" s="232" t="s">
        <v>301</v>
      </c>
      <c r="B87" s="233" t="s">
        <v>205</v>
      </c>
      <c r="C87" s="234" t="s">
        <v>206</v>
      </c>
      <c r="D87" s="229">
        <v>7</v>
      </c>
      <c r="E87" s="230">
        <v>74136</v>
      </c>
      <c r="F87" s="231">
        <v>518952</v>
      </c>
      <c r="H87" s="96"/>
      <c r="J87" s="96"/>
      <c r="L87" s="313"/>
    </row>
    <row r="88" spans="1:12">
      <c r="A88" s="232" t="s">
        <v>301</v>
      </c>
      <c r="B88" s="233" t="s">
        <v>207</v>
      </c>
      <c r="C88" s="234" t="s">
        <v>208</v>
      </c>
      <c r="D88" s="229">
        <v>25</v>
      </c>
      <c r="E88" s="230">
        <v>77186</v>
      </c>
      <c r="F88" s="231">
        <v>1929650</v>
      </c>
      <c r="H88" s="96"/>
      <c r="J88" s="96"/>
      <c r="L88" s="313"/>
    </row>
    <row r="89" spans="1:12">
      <c r="A89" s="232" t="s">
        <v>301</v>
      </c>
      <c r="B89" s="233" t="s">
        <v>209</v>
      </c>
      <c r="C89" s="234" t="s">
        <v>210</v>
      </c>
      <c r="D89" s="229">
        <v>43</v>
      </c>
      <c r="E89" s="230">
        <v>70173</v>
      </c>
      <c r="F89" s="231">
        <v>3017439</v>
      </c>
      <c r="H89" s="96"/>
      <c r="J89" s="96"/>
      <c r="L89" s="313"/>
    </row>
    <row r="90" spans="1:12">
      <c r="A90" s="232" t="s">
        <v>301</v>
      </c>
      <c r="B90" s="233" t="s">
        <v>211</v>
      </c>
      <c r="C90" s="234" t="s">
        <v>212</v>
      </c>
      <c r="D90" s="229">
        <v>8</v>
      </c>
      <c r="E90" s="230">
        <v>81216</v>
      </c>
      <c r="F90" s="231">
        <v>649728</v>
      </c>
      <c r="H90" s="96"/>
      <c r="J90" s="96"/>
      <c r="L90" s="313"/>
    </row>
    <row r="91" spans="1:12">
      <c r="A91" s="232" t="s">
        <v>301</v>
      </c>
      <c r="B91" s="233" t="s">
        <v>213</v>
      </c>
      <c r="C91" s="234" t="s">
        <v>214</v>
      </c>
      <c r="D91" s="229">
        <v>20</v>
      </c>
      <c r="E91" s="230">
        <v>72019</v>
      </c>
      <c r="F91" s="231">
        <v>1440380</v>
      </c>
      <c r="H91" s="96"/>
      <c r="J91" s="96"/>
      <c r="L91" s="313"/>
    </row>
    <row r="92" spans="1:12">
      <c r="A92" s="232" t="s">
        <v>301</v>
      </c>
      <c r="B92" s="233" t="s">
        <v>215</v>
      </c>
      <c r="C92" s="234" t="s">
        <v>216</v>
      </c>
      <c r="D92" s="229">
        <v>108</v>
      </c>
      <c r="E92" s="230">
        <v>75552</v>
      </c>
      <c r="F92" s="231">
        <v>8159616</v>
      </c>
      <c r="H92" s="96"/>
      <c r="J92" s="96"/>
      <c r="L92" s="313"/>
    </row>
    <row r="93" spans="1:12">
      <c r="A93" s="232" t="s">
        <v>301</v>
      </c>
      <c r="B93" s="233" t="s">
        <v>217</v>
      </c>
      <c r="C93" s="234" t="s">
        <v>218</v>
      </c>
      <c r="D93" s="229">
        <v>10</v>
      </c>
      <c r="E93" s="230">
        <v>74721</v>
      </c>
      <c r="F93" s="231">
        <v>747210</v>
      </c>
      <c r="H93" s="96"/>
      <c r="J93" s="96"/>
      <c r="L93" s="313"/>
    </row>
    <row r="94" spans="1:12">
      <c r="A94" s="232" t="s">
        <v>301</v>
      </c>
      <c r="B94" s="233" t="s">
        <v>219</v>
      </c>
      <c r="C94" s="234" t="s">
        <v>220</v>
      </c>
      <c r="D94" s="229">
        <v>73</v>
      </c>
      <c r="E94" s="230">
        <v>74372</v>
      </c>
      <c r="F94" s="231">
        <v>5429156</v>
      </c>
      <c r="H94" s="96"/>
      <c r="J94" s="96"/>
      <c r="L94" s="313"/>
    </row>
    <row r="95" spans="1:12">
      <c r="A95" s="232" t="s">
        <v>302</v>
      </c>
      <c r="B95" s="233" t="s">
        <v>221</v>
      </c>
      <c r="C95" s="234" t="s">
        <v>222</v>
      </c>
      <c r="D95" s="229">
        <v>21</v>
      </c>
      <c r="E95" s="230">
        <v>75494</v>
      </c>
      <c r="F95" s="231">
        <v>1585374</v>
      </c>
      <c r="H95" s="96"/>
      <c r="J95" s="96"/>
      <c r="L95" s="313"/>
    </row>
    <row r="96" spans="1:12">
      <c r="A96" s="232" t="s">
        <v>301</v>
      </c>
      <c r="B96" s="233" t="s">
        <v>223</v>
      </c>
      <c r="C96" s="234" t="s">
        <v>224</v>
      </c>
      <c r="D96" s="229">
        <v>33</v>
      </c>
      <c r="E96" s="230">
        <v>73819</v>
      </c>
      <c r="F96" s="231">
        <v>2436027</v>
      </c>
      <c r="H96" s="96"/>
      <c r="J96" s="96"/>
      <c r="L96" s="313"/>
    </row>
    <row r="97" spans="1:12">
      <c r="A97" s="232" t="s">
        <v>301</v>
      </c>
      <c r="B97" s="233" t="s">
        <v>225</v>
      </c>
      <c r="C97" s="234" t="s">
        <v>226</v>
      </c>
      <c r="D97" s="229">
        <v>100</v>
      </c>
      <c r="E97" s="230">
        <v>74179</v>
      </c>
      <c r="F97" s="231">
        <v>7417900</v>
      </c>
      <c r="H97" s="96"/>
      <c r="J97" s="96"/>
      <c r="L97" s="313"/>
    </row>
    <row r="98" spans="1:12">
      <c r="A98" s="232" t="s">
        <v>301</v>
      </c>
      <c r="B98" s="233" t="s">
        <v>227</v>
      </c>
      <c r="C98" s="234" t="s">
        <v>228</v>
      </c>
      <c r="D98" s="229">
        <v>53</v>
      </c>
      <c r="E98" s="230">
        <v>75267</v>
      </c>
      <c r="F98" s="231">
        <v>3989151</v>
      </c>
      <c r="H98" s="96"/>
      <c r="J98" s="96"/>
      <c r="L98" s="313"/>
    </row>
    <row r="99" spans="1:12">
      <c r="A99" s="232" t="s">
        <v>301</v>
      </c>
      <c r="B99" s="233" t="s">
        <v>229</v>
      </c>
      <c r="C99" s="234" t="s">
        <v>230</v>
      </c>
      <c r="D99" s="229">
        <v>86</v>
      </c>
      <c r="E99" s="230">
        <v>72617</v>
      </c>
      <c r="F99" s="231">
        <v>6245062</v>
      </c>
      <c r="H99" s="96"/>
      <c r="J99" s="96"/>
      <c r="L99" s="313"/>
    </row>
    <row r="100" spans="1:12">
      <c r="A100" s="232" t="s">
        <v>301</v>
      </c>
      <c r="B100" s="233" t="s">
        <v>231</v>
      </c>
      <c r="C100" s="234" t="s">
        <v>232</v>
      </c>
      <c r="D100" s="229">
        <v>36</v>
      </c>
      <c r="E100" s="230">
        <v>77885</v>
      </c>
      <c r="F100" s="231">
        <v>2803860</v>
      </c>
      <c r="H100" s="96"/>
      <c r="J100" s="96"/>
      <c r="L100" s="313"/>
    </row>
    <row r="101" spans="1:12">
      <c r="A101" s="232" t="s">
        <v>301</v>
      </c>
      <c r="B101" s="233" t="s">
        <v>233</v>
      </c>
      <c r="C101" s="234" t="s">
        <v>234</v>
      </c>
      <c r="D101" s="229">
        <v>37</v>
      </c>
      <c r="E101" s="230">
        <v>77296</v>
      </c>
      <c r="F101" s="231">
        <v>2859952</v>
      </c>
      <c r="H101" s="96"/>
      <c r="J101" s="96"/>
      <c r="L101" s="313"/>
    </row>
    <row r="102" spans="1:12">
      <c r="A102" s="232" t="s">
        <v>302</v>
      </c>
      <c r="B102" s="233" t="s">
        <v>235</v>
      </c>
      <c r="C102" s="234" t="s">
        <v>236</v>
      </c>
      <c r="D102" s="229">
        <v>14</v>
      </c>
      <c r="E102" s="230">
        <v>73297</v>
      </c>
      <c r="F102" s="231">
        <v>1026158</v>
      </c>
      <c r="H102" s="96"/>
      <c r="J102" s="96"/>
      <c r="L102" s="313"/>
    </row>
    <row r="103" spans="1:12">
      <c r="A103" s="232" t="s">
        <v>301</v>
      </c>
      <c r="B103" s="233" t="s">
        <v>237</v>
      </c>
      <c r="C103" s="234" t="s">
        <v>238</v>
      </c>
      <c r="D103" s="229">
        <v>26</v>
      </c>
      <c r="E103" s="230">
        <v>75345</v>
      </c>
      <c r="F103" s="231">
        <v>1958970</v>
      </c>
      <c r="H103" s="96"/>
      <c r="J103" s="96"/>
      <c r="L103" s="313"/>
    </row>
    <row r="104" spans="1:12">
      <c r="A104" s="232" t="s">
        <v>301</v>
      </c>
      <c r="B104" s="233" t="s">
        <v>239</v>
      </c>
      <c r="C104" s="234" t="s">
        <v>240</v>
      </c>
      <c r="D104" s="229">
        <v>39</v>
      </c>
      <c r="E104" s="230">
        <v>75935</v>
      </c>
      <c r="F104" s="231">
        <v>2961465</v>
      </c>
      <c r="H104" s="96"/>
      <c r="J104" s="96"/>
      <c r="L104" s="313"/>
    </row>
    <row r="105" spans="1:12">
      <c r="A105" s="232" t="s">
        <v>301</v>
      </c>
      <c r="B105" s="233" t="s">
        <v>241</v>
      </c>
      <c r="C105" s="234" t="s">
        <v>242</v>
      </c>
      <c r="D105" s="229">
        <v>27</v>
      </c>
      <c r="E105" s="230">
        <v>76770</v>
      </c>
      <c r="F105" s="231">
        <v>2072790</v>
      </c>
      <c r="H105" s="96"/>
      <c r="J105" s="96"/>
      <c r="L105" s="313"/>
    </row>
    <row r="106" spans="1:12">
      <c r="A106" s="232" t="s">
        <v>301</v>
      </c>
      <c r="B106" s="233" t="s">
        <v>243</v>
      </c>
      <c r="C106" s="234" t="s">
        <v>244</v>
      </c>
      <c r="D106" s="229">
        <v>35</v>
      </c>
      <c r="E106" s="230">
        <v>77353</v>
      </c>
      <c r="F106" s="231">
        <v>2707355</v>
      </c>
      <c r="H106" s="96"/>
      <c r="J106" s="96"/>
      <c r="L106" s="313"/>
    </row>
    <row r="107" spans="1:12">
      <c r="A107" s="232" t="s">
        <v>302</v>
      </c>
      <c r="B107" s="233" t="s">
        <v>245</v>
      </c>
      <c r="C107" s="234" t="s">
        <v>246</v>
      </c>
      <c r="D107" s="229">
        <v>6</v>
      </c>
      <c r="E107" s="230">
        <v>72794</v>
      </c>
      <c r="F107" s="231">
        <v>436764</v>
      </c>
      <c r="H107" s="96"/>
      <c r="J107" s="96"/>
      <c r="L107" s="313"/>
    </row>
    <row r="108" spans="1:12">
      <c r="A108" s="232" t="s">
        <v>302</v>
      </c>
      <c r="B108" s="233" t="s">
        <v>247</v>
      </c>
      <c r="C108" s="234" t="s">
        <v>248</v>
      </c>
      <c r="D108" s="229">
        <v>8</v>
      </c>
      <c r="E108" s="230">
        <v>75109</v>
      </c>
      <c r="F108" s="231">
        <v>600872</v>
      </c>
      <c r="H108" s="96"/>
      <c r="J108" s="96"/>
      <c r="L108" s="313"/>
    </row>
    <row r="109" spans="1:12">
      <c r="A109" s="232" t="s">
        <v>301</v>
      </c>
      <c r="B109" s="233" t="s">
        <v>249</v>
      </c>
      <c r="C109" s="234" t="s">
        <v>250</v>
      </c>
      <c r="D109" s="229">
        <v>9</v>
      </c>
      <c r="E109" s="230">
        <v>76138</v>
      </c>
      <c r="F109" s="231">
        <v>685242</v>
      </c>
      <c r="H109" s="96"/>
      <c r="J109" s="96"/>
      <c r="L109" s="313"/>
    </row>
    <row r="110" spans="1:12">
      <c r="A110" s="232" t="s">
        <v>301</v>
      </c>
      <c r="B110" s="233" t="s">
        <v>251</v>
      </c>
      <c r="C110" s="234" t="s">
        <v>252</v>
      </c>
      <c r="D110" s="229">
        <v>16</v>
      </c>
      <c r="E110" s="230">
        <v>72079</v>
      </c>
      <c r="F110" s="231">
        <v>1153264</v>
      </c>
      <c r="H110" s="96"/>
      <c r="J110" s="96"/>
      <c r="L110" s="313"/>
    </row>
    <row r="111" spans="1:12">
      <c r="A111" s="232" t="s">
        <v>301</v>
      </c>
      <c r="B111" s="233" t="s">
        <v>253</v>
      </c>
      <c r="C111" s="234" t="s">
        <v>254</v>
      </c>
      <c r="D111" s="229">
        <v>4</v>
      </c>
      <c r="E111" s="230">
        <v>73750</v>
      </c>
      <c r="F111" s="231">
        <v>295000</v>
      </c>
      <c r="H111" s="96"/>
      <c r="J111" s="96"/>
      <c r="L111" s="313"/>
    </row>
    <row r="112" spans="1:12">
      <c r="A112" s="232" t="s">
        <v>301</v>
      </c>
      <c r="B112" s="233" t="s">
        <v>255</v>
      </c>
      <c r="C112" s="234" t="s">
        <v>256</v>
      </c>
      <c r="D112" s="229">
        <v>189</v>
      </c>
      <c r="E112" s="230">
        <v>76096</v>
      </c>
      <c r="F112" s="231">
        <v>14382144</v>
      </c>
      <c r="H112" s="96"/>
      <c r="J112" s="96"/>
      <c r="L112" s="313"/>
    </row>
    <row r="113" spans="1:12">
      <c r="A113" s="232" t="s">
        <v>301</v>
      </c>
      <c r="B113" s="233" t="s">
        <v>257</v>
      </c>
      <c r="C113" s="234" t="s">
        <v>258</v>
      </c>
      <c r="D113" s="229">
        <v>26</v>
      </c>
      <c r="E113" s="230">
        <v>75288</v>
      </c>
      <c r="F113" s="231">
        <v>1957488</v>
      </c>
      <c r="H113" s="96"/>
      <c r="J113" s="96"/>
      <c r="L113" s="313"/>
    </row>
    <row r="114" spans="1:12">
      <c r="A114" s="232" t="s">
        <v>301</v>
      </c>
      <c r="B114" s="233" t="s">
        <v>259</v>
      </c>
      <c r="C114" s="234" t="s">
        <v>260</v>
      </c>
      <c r="D114" s="229">
        <v>745</v>
      </c>
      <c r="E114" s="230">
        <v>78207</v>
      </c>
      <c r="F114" s="231">
        <v>58264215</v>
      </c>
      <c r="H114" s="96"/>
      <c r="J114" s="96"/>
      <c r="L114" s="313"/>
    </row>
    <row r="115" spans="1:12">
      <c r="A115" s="232" t="s">
        <v>301</v>
      </c>
      <c r="B115" s="233" t="s">
        <v>261</v>
      </c>
      <c r="C115" s="234" t="s">
        <v>262</v>
      </c>
      <c r="D115" s="229">
        <v>9</v>
      </c>
      <c r="E115" s="230">
        <v>79450</v>
      </c>
      <c r="F115" s="231">
        <v>715050</v>
      </c>
      <c r="H115" s="96"/>
      <c r="J115" s="96"/>
      <c r="L115" s="313"/>
    </row>
    <row r="116" spans="1:12">
      <c r="A116" s="232" t="s">
        <v>301</v>
      </c>
      <c r="B116" s="233" t="s">
        <v>263</v>
      </c>
      <c r="C116" s="234" t="s">
        <v>264</v>
      </c>
      <c r="D116" s="229">
        <v>6</v>
      </c>
      <c r="E116" s="230">
        <v>73200</v>
      </c>
      <c r="F116" s="231">
        <v>439200</v>
      </c>
      <c r="H116" s="96"/>
      <c r="J116" s="96"/>
      <c r="L116" s="313"/>
    </row>
    <row r="117" spans="1:12">
      <c r="A117" s="232" t="s">
        <v>301</v>
      </c>
      <c r="B117" s="233" t="s">
        <v>265</v>
      </c>
      <c r="C117" s="234" t="s">
        <v>266</v>
      </c>
      <c r="D117" s="229">
        <v>22</v>
      </c>
      <c r="E117" s="230">
        <v>73940</v>
      </c>
      <c r="F117" s="231">
        <v>1626680</v>
      </c>
      <c r="H117" s="96"/>
      <c r="J117" s="96"/>
      <c r="L117" s="313"/>
    </row>
    <row r="118" spans="1:12">
      <c r="A118" s="232" t="s">
        <v>301</v>
      </c>
      <c r="B118" s="233" t="s">
        <v>267</v>
      </c>
      <c r="C118" s="234" t="s">
        <v>268</v>
      </c>
      <c r="D118" s="229">
        <v>85</v>
      </c>
      <c r="E118" s="230">
        <v>73513</v>
      </c>
      <c r="F118" s="231">
        <v>6248605</v>
      </c>
      <c r="H118" s="96"/>
      <c r="J118" s="96"/>
      <c r="L118" s="313"/>
    </row>
    <row r="119" spans="1:12">
      <c r="A119" s="232" t="s">
        <v>301</v>
      </c>
      <c r="B119" s="233" t="s">
        <v>269</v>
      </c>
      <c r="C119" s="234" t="s">
        <v>270</v>
      </c>
      <c r="D119" s="229">
        <v>42</v>
      </c>
      <c r="E119" s="230">
        <v>77829</v>
      </c>
      <c r="F119" s="231">
        <v>3268818</v>
      </c>
      <c r="H119" s="96"/>
      <c r="J119" s="96"/>
      <c r="L119" s="313"/>
    </row>
    <row r="120" spans="1:12">
      <c r="A120" s="232" t="s">
        <v>301</v>
      </c>
      <c r="B120" s="233" t="s">
        <v>271</v>
      </c>
      <c r="C120" s="234" t="s">
        <v>272</v>
      </c>
      <c r="D120" s="229">
        <v>51</v>
      </c>
      <c r="E120" s="230">
        <v>76926</v>
      </c>
      <c r="F120" s="231">
        <v>3923226</v>
      </c>
      <c r="H120" s="96"/>
      <c r="J120" s="96"/>
      <c r="L120" s="313"/>
    </row>
    <row r="121" spans="1:12">
      <c r="A121" s="232" t="s">
        <v>301</v>
      </c>
      <c r="B121" s="235" t="s">
        <v>273</v>
      </c>
      <c r="C121" s="234" t="s">
        <v>274</v>
      </c>
      <c r="D121" s="236">
        <v>24</v>
      </c>
      <c r="E121" s="237">
        <v>75558</v>
      </c>
      <c r="F121" s="231">
        <v>1813392</v>
      </c>
      <c r="H121" s="96"/>
      <c r="J121" s="96"/>
      <c r="L121" s="313"/>
    </row>
    <row r="122" spans="1:12" ht="15.75" thickBot="1">
      <c r="A122" s="238" t="s">
        <v>301</v>
      </c>
      <c r="B122" s="239" t="s">
        <v>275</v>
      </c>
      <c r="C122" s="240" t="s">
        <v>276</v>
      </c>
      <c r="D122" s="241">
        <v>10</v>
      </c>
      <c r="E122" s="242">
        <v>78274</v>
      </c>
      <c r="F122" s="243">
        <v>782740</v>
      </c>
      <c r="H122" s="96"/>
      <c r="J122" s="96"/>
      <c r="L122" s="313"/>
    </row>
    <row r="123" spans="1:12" ht="15.75" thickBot="1">
      <c r="A123" s="244"/>
      <c r="B123" s="245"/>
      <c r="C123" s="201"/>
      <c r="D123" s="246"/>
      <c r="E123" s="247"/>
      <c r="F123" s="248"/>
    </row>
    <row r="124" spans="1:12" ht="15.75" thickBot="1">
      <c r="A124" s="244"/>
      <c r="B124" s="245"/>
      <c r="C124" s="245" t="s">
        <v>305</v>
      </c>
      <c r="D124" s="246">
        <f>SUM(D8:D122)</f>
        <v>6595</v>
      </c>
      <c r="E124" s="247"/>
      <c r="F124" s="249">
        <f>SUM(F8:F122)</f>
        <v>496377431</v>
      </c>
    </row>
  </sheetData>
  <mergeCells count="3">
    <mergeCell ref="A1:F1"/>
    <mergeCell ref="A2:F2"/>
    <mergeCell ref="A3:F3"/>
  </mergeCells>
  <printOptions horizontalCentered="1"/>
  <pageMargins left="0.7" right="0.7" top="0.75" bottom="0.75" header="0.3" footer="0.3"/>
  <pageSetup orientation="portrait" r:id="rId1"/>
  <headerFooter>
    <oddFooter>&amp;L&amp;"-,Italic"&amp;8School Business Services
School Allotments Section
FY2018-19 Planning&amp;R&amp;"-,Italic"&amp;8 4/19/2018
Page &amp;P of &amp;N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252F4C-3354-4EEF-BAF2-65EBE3B448E2}">
  <sheetPr>
    <tabColor theme="0"/>
  </sheetPr>
  <dimension ref="A1:F122"/>
  <sheetViews>
    <sheetView workbookViewId="0">
      <pane ySplit="5" topLeftCell="A114" activePane="bottomLeft" state="frozen"/>
      <selection activeCell="P16" sqref="P16"/>
      <selection pane="bottomLeft" activeCell="E124" sqref="E124"/>
    </sheetView>
  </sheetViews>
  <sheetFormatPr defaultRowHeight="15"/>
  <cols>
    <col min="1" max="1" width="13.140625" customWidth="1"/>
    <col min="2" max="2" width="20.28515625" customWidth="1"/>
    <col min="3" max="3" width="15.5703125" style="281" customWidth="1"/>
    <col min="4" max="4" width="10.85546875" bestFit="1" customWidth="1"/>
    <col min="6" max="6" width="10.5703125" bestFit="1" customWidth="1"/>
  </cols>
  <sheetData>
    <row r="1" spans="1:6">
      <c r="A1" s="349" t="s">
        <v>427</v>
      </c>
      <c r="B1" s="349"/>
      <c r="C1" s="349"/>
      <c r="D1" s="104"/>
    </row>
    <row r="2" spans="1:6">
      <c r="A2" s="349" t="s">
        <v>407</v>
      </c>
      <c r="B2" s="349"/>
      <c r="C2" s="349"/>
      <c r="D2" s="104"/>
    </row>
    <row r="3" spans="1:6">
      <c r="A3" s="349" t="s">
        <v>408</v>
      </c>
      <c r="B3" s="349"/>
      <c r="C3" s="349"/>
      <c r="D3" s="104"/>
    </row>
    <row r="4" spans="1:6" ht="7.5" customHeight="1" thickBot="1">
      <c r="A4" s="303"/>
      <c r="B4" s="303"/>
      <c r="C4" s="303"/>
      <c r="D4" s="303"/>
    </row>
    <row r="5" spans="1:6" ht="15.75" thickBot="1">
      <c r="A5" s="266" t="s">
        <v>403</v>
      </c>
      <c r="B5" s="267" t="s">
        <v>300</v>
      </c>
      <c r="C5" s="268" t="s">
        <v>404</v>
      </c>
    </row>
    <row r="6" spans="1:6">
      <c r="A6" s="269" t="s">
        <v>48</v>
      </c>
      <c r="B6" s="270" t="s">
        <v>49</v>
      </c>
      <c r="C6" s="271">
        <v>1839027</v>
      </c>
      <c r="F6" s="285"/>
    </row>
    <row r="7" spans="1:6">
      <c r="A7" s="272" t="s">
        <v>50</v>
      </c>
      <c r="B7" s="273" t="s">
        <v>51</v>
      </c>
      <c r="C7" s="271">
        <v>89533</v>
      </c>
      <c r="F7" s="285"/>
    </row>
    <row r="8" spans="1:6">
      <c r="A8" s="272" t="s">
        <v>4</v>
      </c>
      <c r="B8" s="273" t="s">
        <v>52</v>
      </c>
      <c r="C8" s="271">
        <v>85188</v>
      </c>
      <c r="F8" s="285"/>
    </row>
    <row r="9" spans="1:6">
      <c r="A9" s="272" t="s">
        <v>53</v>
      </c>
      <c r="B9" s="273" t="s">
        <v>54</v>
      </c>
      <c r="C9" s="271">
        <v>76194</v>
      </c>
      <c r="F9" s="285"/>
    </row>
    <row r="10" spans="1:6">
      <c r="A10" s="272" t="s">
        <v>55</v>
      </c>
      <c r="B10" s="273" t="s">
        <v>56</v>
      </c>
      <c r="C10" s="271">
        <v>95676</v>
      </c>
      <c r="F10" s="285"/>
    </row>
    <row r="11" spans="1:6">
      <c r="A11" s="272" t="s">
        <v>57</v>
      </c>
      <c r="B11" s="273" t="s">
        <v>58</v>
      </c>
      <c r="C11" s="271">
        <v>132375</v>
      </c>
      <c r="F11" s="285"/>
    </row>
    <row r="12" spans="1:6">
      <c r="A12" s="272" t="s">
        <v>59</v>
      </c>
      <c r="B12" s="273" t="s">
        <v>60</v>
      </c>
      <c r="C12" s="271">
        <v>296260</v>
      </c>
      <c r="F12" s="285"/>
    </row>
    <row r="13" spans="1:6">
      <c r="A13" s="272" t="s">
        <v>61</v>
      </c>
      <c r="B13" s="273" t="s">
        <v>62</v>
      </c>
      <c r="C13" s="271">
        <v>0</v>
      </c>
      <c r="F13" s="285"/>
    </row>
    <row r="14" spans="1:6">
      <c r="A14" s="272" t="s">
        <v>63</v>
      </c>
      <c r="B14" s="273" t="s">
        <v>64</v>
      </c>
      <c r="C14" s="271">
        <v>255826</v>
      </c>
      <c r="F14" s="285"/>
    </row>
    <row r="15" spans="1:6">
      <c r="A15" s="272" t="s">
        <v>65</v>
      </c>
      <c r="B15" s="273" t="s">
        <v>66</v>
      </c>
      <c r="C15" s="271">
        <v>375556</v>
      </c>
      <c r="F15" s="285"/>
    </row>
    <row r="16" spans="1:6">
      <c r="A16" s="272" t="s">
        <v>67</v>
      </c>
      <c r="B16" s="273" t="s">
        <v>68</v>
      </c>
      <c r="C16" s="271">
        <v>1271843</v>
      </c>
      <c r="F16" s="285"/>
    </row>
    <row r="17" spans="1:6">
      <c r="A17" s="272" t="s">
        <v>69</v>
      </c>
      <c r="B17" s="273" t="s">
        <v>70</v>
      </c>
      <c r="C17" s="271">
        <v>71238</v>
      </c>
      <c r="F17" s="285"/>
    </row>
    <row r="18" spans="1:6">
      <c r="A18" s="272" t="s">
        <v>71</v>
      </c>
      <c r="B18" s="273" t="s">
        <v>72</v>
      </c>
      <c r="C18" s="271">
        <v>809665</v>
      </c>
      <c r="F18" s="285"/>
    </row>
    <row r="19" spans="1:6">
      <c r="A19" s="272" t="s">
        <v>73</v>
      </c>
      <c r="B19" s="273" t="s">
        <v>74</v>
      </c>
      <c r="C19" s="271">
        <v>1458493</v>
      </c>
      <c r="F19" s="285"/>
    </row>
    <row r="20" spans="1:6">
      <c r="A20" s="272" t="s">
        <v>75</v>
      </c>
      <c r="B20" s="273" t="s">
        <v>76</v>
      </c>
      <c r="C20" s="271">
        <v>516061</v>
      </c>
      <c r="F20" s="285"/>
    </row>
    <row r="21" spans="1:6">
      <c r="A21" s="272" t="s">
        <v>77</v>
      </c>
      <c r="B21" s="273" t="s">
        <v>78</v>
      </c>
      <c r="C21" s="271">
        <v>230877</v>
      </c>
      <c r="F21" s="285"/>
    </row>
    <row r="22" spans="1:6">
      <c r="A22" s="272" t="s">
        <v>79</v>
      </c>
      <c r="B22" s="273" t="s">
        <v>80</v>
      </c>
      <c r="C22" s="271">
        <v>0</v>
      </c>
      <c r="F22" s="285"/>
    </row>
    <row r="23" spans="1:6">
      <c r="A23" s="272" t="s">
        <v>81</v>
      </c>
      <c r="B23" s="273" t="s">
        <v>82</v>
      </c>
      <c r="C23" s="271">
        <v>133235</v>
      </c>
      <c r="F23" s="285"/>
    </row>
    <row r="24" spans="1:6">
      <c r="A24" s="272" t="s">
        <v>83</v>
      </c>
      <c r="B24" s="273" t="s">
        <v>84</v>
      </c>
      <c r="C24" s="271">
        <v>49993</v>
      </c>
      <c r="F24" s="285"/>
    </row>
    <row r="25" spans="1:6">
      <c r="A25" s="272" t="s">
        <v>85</v>
      </c>
      <c r="B25" s="273" t="s">
        <v>86</v>
      </c>
      <c r="C25" s="271">
        <v>966932</v>
      </c>
      <c r="F25" s="285"/>
    </row>
    <row r="26" spans="1:6">
      <c r="A26" s="272" t="s">
        <v>87</v>
      </c>
      <c r="B26" s="273" t="s">
        <v>88</v>
      </c>
      <c r="C26" s="271">
        <v>457976</v>
      </c>
      <c r="F26" s="285"/>
    </row>
    <row r="27" spans="1:6">
      <c r="A27" s="272" t="s">
        <v>89</v>
      </c>
      <c r="B27" s="273" t="s">
        <v>90</v>
      </c>
      <c r="C27" s="271">
        <v>333304</v>
      </c>
      <c r="F27" s="285"/>
    </row>
    <row r="28" spans="1:6">
      <c r="A28" s="272" t="s">
        <v>91</v>
      </c>
      <c r="B28" s="273" t="s">
        <v>92</v>
      </c>
      <c r="C28" s="271">
        <v>890638</v>
      </c>
      <c r="F28" s="285"/>
    </row>
    <row r="29" spans="1:6">
      <c r="A29" s="272" t="s">
        <v>93</v>
      </c>
      <c r="B29" s="273" t="s">
        <v>94</v>
      </c>
      <c r="C29" s="271">
        <v>52918</v>
      </c>
      <c r="F29" s="285"/>
    </row>
    <row r="30" spans="1:6">
      <c r="A30" s="272" t="s">
        <v>95</v>
      </c>
      <c r="B30" s="273" t="s">
        <v>96</v>
      </c>
      <c r="C30" s="271">
        <v>64945</v>
      </c>
      <c r="F30" s="285"/>
    </row>
    <row r="31" spans="1:6">
      <c r="A31" s="272" t="s">
        <v>97</v>
      </c>
      <c r="B31" s="273" t="s">
        <v>98</v>
      </c>
      <c r="C31" s="271">
        <v>71532</v>
      </c>
      <c r="F31" s="285"/>
    </row>
    <row r="32" spans="1:6">
      <c r="A32" s="272" t="s">
        <v>99</v>
      </c>
      <c r="B32" s="273" t="s">
        <v>100</v>
      </c>
      <c r="C32" s="271">
        <v>169114</v>
      </c>
      <c r="F32" s="285"/>
    </row>
    <row r="33" spans="1:6">
      <c r="A33" s="272" t="s">
        <v>101</v>
      </c>
      <c r="B33" s="273" t="s">
        <v>102</v>
      </c>
      <c r="C33" s="271">
        <v>130644</v>
      </c>
      <c r="F33" s="285"/>
    </row>
    <row r="34" spans="1:6">
      <c r="A34" s="272" t="s">
        <v>103</v>
      </c>
      <c r="B34" s="273" t="s">
        <v>104</v>
      </c>
      <c r="C34" s="271">
        <v>86098</v>
      </c>
      <c r="F34" s="285"/>
    </row>
    <row r="35" spans="1:6">
      <c r="A35" s="272" t="s">
        <v>105</v>
      </c>
      <c r="B35" s="273" t="s">
        <v>106</v>
      </c>
      <c r="C35" s="271">
        <v>325093</v>
      </c>
      <c r="F35" s="285"/>
    </row>
    <row r="36" spans="1:6">
      <c r="A36" s="272" t="s">
        <v>107</v>
      </c>
      <c r="B36" s="273" t="s">
        <v>108</v>
      </c>
      <c r="C36" s="271">
        <v>701752</v>
      </c>
      <c r="F36" s="285"/>
    </row>
    <row r="37" spans="1:6">
      <c r="A37" s="272" t="s">
        <v>109</v>
      </c>
      <c r="B37" s="273" t="s">
        <v>110</v>
      </c>
      <c r="C37" s="271">
        <v>56671</v>
      </c>
      <c r="F37" s="285"/>
    </row>
    <row r="38" spans="1:6">
      <c r="A38" s="272" t="s">
        <v>111</v>
      </c>
      <c r="B38" s="273" t="s">
        <v>112</v>
      </c>
      <c r="C38" s="271">
        <v>269215</v>
      </c>
      <c r="F38" s="285"/>
    </row>
    <row r="39" spans="1:6">
      <c r="A39" s="272" t="s">
        <v>113</v>
      </c>
      <c r="B39" s="273" t="s">
        <v>114</v>
      </c>
      <c r="C39" s="271">
        <v>268929</v>
      </c>
      <c r="F39" s="285"/>
    </row>
    <row r="40" spans="1:6">
      <c r="A40" s="272" t="s">
        <v>115</v>
      </c>
      <c r="B40" s="273" t="s">
        <v>116</v>
      </c>
      <c r="C40" s="271">
        <v>346468</v>
      </c>
      <c r="F40" s="285"/>
    </row>
    <row r="41" spans="1:6">
      <c r="A41" s="272" t="s">
        <v>117</v>
      </c>
      <c r="B41" s="273" t="s">
        <v>118</v>
      </c>
      <c r="C41" s="271">
        <v>292160</v>
      </c>
      <c r="F41" s="285"/>
    </row>
    <row r="42" spans="1:6">
      <c r="A42" s="272" t="s">
        <v>119</v>
      </c>
      <c r="B42" s="273" t="s">
        <v>120</v>
      </c>
      <c r="C42" s="271">
        <v>168387</v>
      </c>
      <c r="F42" s="285"/>
    </row>
    <row r="43" spans="1:6">
      <c r="A43" s="272" t="s">
        <v>121</v>
      </c>
      <c r="B43" s="273" t="s">
        <v>122</v>
      </c>
      <c r="C43" s="271">
        <v>1640625</v>
      </c>
      <c r="F43" s="285"/>
    </row>
    <row r="44" spans="1:6">
      <c r="A44" s="272" t="s">
        <v>123</v>
      </c>
      <c r="B44" s="273" t="s">
        <v>124</v>
      </c>
      <c r="C44" s="271">
        <v>4477709</v>
      </c>
      <c r="F44" s="285"/>
    </row>
    <row r="45" spans="1:6">
      <c r="A45" s="272" t="s">
        <v>125</v>
      </c>
      <c r="B45" s="273" t="s">
        <v>126</v>
      </c>
      <c r="C45" s="271">
        <v>194045</v>
      </c>
      <c r="F45" s="285"/>
    </row>
    <row r="46" spans="1:6">
      <c r="A46" s="272" t="s">
        <v>127</v>
      </c>
      <c r="B46" s="273" t="s">
        <v>128</v>
      </c>
      <c r="C46" s="271">
        <v>5582553</v>
      </c>
      <c r="F46" s="285"/>
    </row>
    <row r="47" spans="1:6">
      <c r="A47" s="272" t="s">
        <v>129</v>
      </c>
      <c r="B47" s="273" t="s">
        <v>130</v>
      </c>
      <c r="C47" s="271">
        <v>332875</v>
      </c>
      <c r="F47" s="285"/>
    </row>
    <row r="48" spans="1:6">
      <c r="A48" s="272" t="s">
        <v>131</v>
      </c>
      <c r="B48" s="273" t="s">
        <v>132</v>
      </c>
      <c r="C48" s="271">
        <v>1034867</v>
      </c>
      <c r="F48" s="285"/>
    </row>
    <row r="49" spans="1:6">
      <c r="A49" s="272" t="s">
        <v>133</v>
      </c>
      <c r="B49" s="273" t="s">
        <v>134</v>
      </c>
      <c r="C49" s="271">
        <v>0</v>
      </c>
      <c r="F49" s="285"/>
    </row>
    <row r="50" spans="1:6">
      <c r="A50" s="272" t="s">
        <v>135</v>
      </c>
      <c r="B50" s="273" t="s">
        <v>136</v>
      </c>
      <c r="C50" s="271">
        <v>46650</v>
      </c>
      <c r="F50" s="285"/>
    </row>
    <row r="51" spans="1:6">
      <c r="A51" s="272" t="s">
        <v>137</v>
      </c>
      <c r="B51" s="273" t="s">
        <v>138</v>
      </c>
      <c r="C51" s="271">
        <v>327802</v>
      </c>
      <c r="F51" s="285"/>
    </row>
    <row r="52" spans="1:6">
      <c r="A52" s="272" t="s">
        <v>139</v>
      </c>
      <c r="B52" s="273" t="s">
        <v>140</v>
      </c>
      <c r="C52" s="271">
        <v>365632</v>
      </c>
      <c r="F52" s="285"/>
    </row>
    <row r="53" spans="1:6">
      <c r="A53" s="272" t="s">
        <v>141</v>
      </c>
      <c r="B53" s="273" t="s">
        <v>142</v>
      </c>
      <c r="C53" s="271">
        <v>4947601</v>
      </c>
      <c r="F53" s="285"/>
    </row>
    <row r="54" spans="1:6">
      <c r="A54" s="272" t="s">
        <v>143</v>
      </c>
      <c r="B54" s="273" t="s">
        <v>144</v>
      </c>
      <c r="C54" s="271">
        <v>64544</v>
      </c>
      <c r="F54" s="285"/>
    </row>
    <row r="55" spans="1:6">
      <c r="A55" s="272" t="s">
        <v>145</v>
      </c>
      <c r="B55" s="273" t="s">
        <v>146</v>
      </c>
      <c r="C55" s="271">
        <v>124234</v>
      </c>
      <c r="F55" s="285"/>
    </row>
    <row r="56" spans="1:6">
      <c r="A56" s="272" t="s">
        <v>147</v>
      </c>
      <c r="B56" s="273" t="s">
        <v>148</v>
      </c>
      <c r="C56" s="271">
        <v>0</v>
      </c>
      <c r="F56" s="285"/>
    </row>
    <row r="57" spans="1:6">
      <c r="A57" s="272" t="s">
        <v>149</v>
      </c>
      <c r="B57" s="273" t="s">
        <v>150</v>
      </c>
      <c r="C57" s="271">
        <v>890899</v>
      </c>
      <c r="F57" s="285"/>
    </row>
    <row r="58" spans="1:6">
      <c r="A58" s="272" t="s">
        <v>151</v>
      </c>
      <c r="B58" s="273" t="s">
        <v>152</v>
      </c>
      <c r="C58" s="271">
        <v>141083</v>
      </c>
      <c r="F58" s="285"/>
    </row>
    <row r="59" spans="1:6">
      <c r="A59" s="272" t="s">
        <v>153</v>
      </c>
      <c r="B59" s="273" t="s">
        <v>154</v>
      </c>
      <c r="C59" s="271">
        <v>1109082</v>
      </c>
      <c r="F59" s="285"/>
    </row>
    <row r="60" spans="1:6">
      <c r="A60" s="272" t="s">
        <v>155</v>
      </c>
      <c r="B60" s="273" t="s">
        <v>156</v>
      </c>
      <c r="C60" s="271">
        <v>66633</v>
      </c>
      <c r="F60" s="285"/>
    </row>
    <row r="61" spans="1:6">
      <c r="A61" s="272" t="s">
        <v>157</v>
      </c>
      <c r="B61" s="273" t="s">
        <v>158</v>
      </c>
      <c r="C61" s="271">
        <v>399553</v>
      </c>
      <c r="F61" s="285"/>
    </row>
    <row r="62" spans="1:6">
      <c r="A62" s="272" t="s">
        <v>159</v>
      </c>
      <c r="B62" s="273" t="s">
        <v>160</v>
      </c>
      <c r="C62" s="271">
        <v>59873</v>
      </c>
      <c r="F62" s="285"/>
    </row>
    <row r="63" spans="1:6">
      <c r="A63" s="272" t="s">
        <v>161</v>
      </c>
      <c r="B63" s="273" t="s">
        <v>162</v>
      </c>
      <c r="C63" s="271">
        <v>713490</v>
      </c>
      <c r="F63" s="285"/>
    </row>
    <row r="64" spans="1:6">
      <c r="A64" s="272" t="s">
        <v>163</v>
      </c>
      <c r="B64" s="273" t="s">
        <v>164</v>
      </c>
      <c r="C64" s="271">
        <v>175843</v>
      </c>
      <c r="F64" s="285"/>
    </row>
    <row r="65" spans="1:6">
      <c r="A65" s="272" t="s">
        <v>165</v>
      </c>
      <c r="B65" s="273" t="s">
        <v>166</v>
      </c>
      <c r="C65" s="271">
        <v>131347</v>
      </c>
      <c r="F65" s="285"/>
    </row>
    <row r="66" spans="1:6">
      <c r="A66" s="272" t="s">
        <v>167</v>
      </c>
      <c r="B66" s="273" t="s">
        <v>168</v>
      </c>
      <c r="C66" s="271">
        <v>2269435</v>
      </c>
      <c r="F66" s="285"/>
    </row>
    <row r="67" spans="1:6">
      <c r="A67" s="272" t="s">
        <v>169</v>
      </c>
      <c r="B67" s="273" t="s">
        <v>170</v>
      </c>
      <c r="C67" s="271">
        <v>51631</v>
      </c>
      <c r="F67" s="285"/>
    </row>
    <row r="68" spans="1:6">
      <c r="A68" s="272" t="s">
        <v>171</v>
      </c>
      <c r="B68" s="273" t="s">
        <v>172</v>
      </c>
      <c r="C68" s="271">
        <v>1115481</v>
      </c>
      <c r="F68" s="285"/>
    </row>
    <row r="69" spans="1:6">
      <c r="A69" s="272" t="s">
        <v>173</v>
      </c>
      <c r="B69" s="273" t="s">
        <v>174</v>
      </c>
      <c r="C69" s="271">
        <v>287827</v>
      </c>
      <c r="F69" s="285"/>
    </row>
    <row r="70" spans="1:6">
      <c r="A70" s="272" t="s">
        <v>175</v>
      </c>
      <c r="B70" s="273" t="s">
        <v>176</v>
      </c>
      <c r="C70" s="271">
        <v>220914</v>
      </c>
      <c r="F70" s="285"/>
    </row>
    <row r="71" spans="1:6">
      <c r="A71" s="272" t="s">
        <v>177</v>
      </c>
      <c r="B71" s="273" t="s">
        <v>178</v>
      </c>
      <c r="C71" s="271">
        <v>244327</v>
      </c>
      <c r="F71" s="285"/>
    </row>
    <row r="72" spans="1:6">
      <c r="A72" s="272" t="s">
        <v>179</v>
      </c>
      <c r="B72" s="273" t="s">
        <v>180</v>
      </c>
      <c r="C72" s="271">
        <v>52075</v>
      </c>
      <c r="F72" s="285"/>
    </row>
    <row r="73" spans="1:6">
      <c r="A73" s="272" t="s">
        <v>181</v>
      </c>
      <c r="B73" s="273" t="s">
        <v>182</v>
      </c>
      <c r="C73" s="271">
        <v>69960</v>
      </c>
      <c r="F73" s="285"/>
    </row>
    <row r="74" spans="1:6">
      <c r="A74" s="272" t="s">
        <v>183</v>
      </c>
      <c r="B74" s="273" t="s">
        <v>184</v>
      </c>
      <c r="C74" s="271">
        <v>293712</v>
      </c>
      <c r="F74" s="285"/>
    </row>
    <row r="75" spans="1:6">
      <c r="A75" s="272" t="s">
        <v>185</v>
      </c>
      <c r="B75" s="273" t="s">
        <v>186</v>
      </c>
      <c r="C75" s="271">
        <v>17382601</v>
      </c>
      <c r="F75" s="285"/>
    </row>
    <row r="76" spans="1:6">
      <c r="A76" s="272" t="s">
        <v>187</v>
      </c>
      <c r="B76" s="273" t="s">
        <v>188</v>
      </c>
      <c r="C76" s="271">
        <v>104277</v>
      </c>
      <c r="F76" s="285"/>
    </row>
    <row r="77" spans="1:6">
      <c r="A77" s="272" t="s">
        <v>189</v>
      </c>
      <c r="B77" s="273" t="s">
        <v>190</v>
      </c>
      <c r="C77" s="271">
        <v>323850</v>
      </c>
      <c r="F77" s="285"/>
    </row>
    <row r="78" spans="1:6">
      <c r="A78" s="272" t="s">
        <v>191</v>
      </c>
      <c r="B78" s="273" t="s">
        <v>192</v>
      </c>
      <c r="C78" s="271">
        <v>253752</v>
      </c>
      <c r="F78" s="285"/>
    </row>
    <row r="79" spans="1:6">
      <c r="A79" s="272" t="s">
        <v>193</v>
      </c>
      <c r="B79" s="273" t="s">
        <v>194</v>
      </c>
      <c r="C79" s="271">
        <v>501139</v>
      </c>
      <c r="F79" s="285"/>
    </row>
    <row r="80" spans="1:6">
      <c r="A80" s="272" t="s">
        <v>195</v>
      </c>
      <c r="B80" s="273" t="s">
        <v>196</v>
      </c>
      <c r="C80" s="271">
        <v>825816</v>
      </c>
      <c r="F80" s="285"/>
    </row>
    <row r="81" spans="1:6">
      <c r="A81" s="272" t="s">
        <v>197</v>
      </c>
      <c r="B81" s="273" t="s">
        <v>198</v>
      </c>
      <c r="C81" s="271">
        <v>47904</v>
      </c>
      <c r="F81" s="285"/>
    </row>
    <row r="82" spans="1:6">
      <c r="A82" s="272" t="s">
        <v>199</v>
      </c>
      <c r="B82" s="273" t="s">
        <v>200</v>
      </c>
      <c r="C82" s="271">
        <v>247934</v>
      </c>
      <c r="F82" s="285"/>
    </row>
    <row r="83" spans="1:6">
      <c r="A83" s="274" t="s">
        <v>201</v>
      </c>
      <c r="B83" s="275" t="s">
        <v>202</v>
      </c>
      <c r="C83" s="271">
        <v>573863</v>
      </c>
      <c r="F83" s="285"/>
    </row>
    <row r="84" spans="1:6">
      <c r="A84" s="272" t="s">
        <v>203</v>
      </c>
      <c r="B84" s="273" t="s">
        <v>204</v>
      </c>
      <c r="C84" s="271">
        <v>1240953</v>
      </c>
      <c r="F84" s="285"/>
    </row>
    <row r="85" spans="1:6">
      <c r="A85" s="272" t="s">
        <v>205</v>
      </c>
      <c r="B85" s="273" t="s">
        <v>206</v>
      </c>
      <c r="C85" s="271">
        <v>47068</v>
      </c>
      <c r="F85" s="285"/>
    </row>
    <row r="86" spans="1:6">
      <c r="A86" s="272" t="s">
        <v>207</v>
      </c>
      <c r="B86" s="273" t="s">
        <v>208</v>
      </c>
      <c r="C86" s="271">
        <v>129801</v>
      </c>
      <c r="F86" s="285"/>
    </row>
    <row r="87" spans="1:6">
      <c r="A87" s="272" t="s">
        <v>209</v>
      </c>
      <c r="B87" s="273" t="s">
        <v>210</v>
      </c>
      <c r="C87" s="271">
        <v>267200</v>
      </c>
      <c r="F87" s="285"/>
    </row>
    <row r="88" spans="1:6">
      <c r="A88" s="272" t="s">
        <v>211</v>
      </c>
      <c r="B88" s="273" t="s">
        <v>212</v>
      </c>
      <c r="C88" s="271">
        <v>0</v>
      </c>
      <c r="F88" s="285"/>
    </row>
    <row r="89" spans="1:6">
      <c r="A89" s="272" t="s">
        <v>213</v>
      </c>
      <c r="B89" s="273" t="s">
        <v>214</v>
      </c>
      <c r="C89" s="271">
        <v>93252</v>
      </c>
      <c r="F89" s="285"/>
    </row>
    <row r="90" spans="1:6">
      <c r="A90" s="272" t="s">
        <v>215</v>
      </c>
      <c r="B90" s="273" t="s">
        <v>216</v>
      </c>
      <c r="C90" s="271">
        <v>603326</v>
      </c>
      <c r="F90" s="285"/>
    </row>
    <row r="91" spans="1:6">
      <c r="A91" s="272" t="s">
        <v>217</v>
      </c>
      <c r="B91" s="273" t="s">
        <v>218</v>
      </c>
      <c r="C91" s="271">
        <v>70344</v>
      </c>
      <c r="F91" s="285"/>
    </row>
    <row r="92" spans="1:6">
      <c r="A92" s="272" t="s">
        <v>219</v>
      </c>
      <c r="B92" s="273" t="s">
        <v>220</v>
      </c>
      <c r="C92" s="271">
        <v>619141</v>
      </c>
      <c r="F92" s="285"/>
    </row>
    <row r="93" spans="1:6">
      <c r="A93" s="272" t="s">
        <v>221</v>
      </c>
      <c r="B93" s="273" t="s">
        <v>222</v>
      </c>
      <c r="C93" s="271">
        <v>778593</v>
      </c>
      <c r="F93" s="285"/>
    </row>
    <row r="94" spans="1:6">
      <c r="A94" s="272" t="s">
        <v>223</v>
      </c>
      <c r="B94" s="273" t="s">
        <v>224</v>
      </c>
      <c r="C94" s="271">
        <v>223548</v>
      </c>
      <c r="F94" s="285"/>
    </row>
    <row r="95" spans="1:6">
      <c r="A95" s="272" t="s">
        <v>225</v>
      </c>
      <c r="B95" s="273" t="s">
        <v>226</v>
      </c>
      <c r="C95" s="271">
        <v>1108810</v>
      </c>
      <c r="F95" s="285"/>
    </row>
    <row r="96" spans="1:6">
      <c r="A96" s="272" t="s">
        <v>227</v>
      </c>
      <c r="B96" s="273" t="s">
        <v>228</v>
      </c>
      <c r="C96" s="271">
        <v>348946</v>
      </c>
      <c r="F96" s="285"/>
    </row>
    <row r="97" spans="1:6">
      <c r="A97" s="272" t="s">
        <v>229</v>
      </c>
      <c r="B97" s="273" t="s">
        <v>230</v>
      </c>
      <c r="C97" s="271">
        <v>962509</v>
      </c>
      <c r="F97" s="285"/>
    </row>
    <row r="98" spans="1:6">
      <c r="A98" s="272" t="s">
        <v>231</v>
      </c>
      <c r="B98" s="273" t="s">
        <v>232</v>
      </c>
      <c r="C98" s="271">
        <v>110795</v>
      </c>
      <c r="F98" s="285"/>
    </row>
    <row r="99" spans="1:6">
      <c r="A99" s="272" t="s">
        <v>233</v>
      </c>
      <c r="B99" s="273" t="s">
        <v>234</v>
      </c>
      <c r="C99" s="271">
        <v>1066783</v>
      </c>
      <c r="F99" s="285"/>
    </row>
    <row r="100" spans="1:6">
      <c r="A100" s="272" t="s">
        <v>235</v>
      </c>
      <c r="B100" s="273" t="s">
        <v>236</v>
      </c>
      <c r="C100" s="271">
        <v>308757</v>
      </c>
      <c r="F100" s="285"/>
    </row>
    <row r="101" spans="1:6">
      <c r="A101" s="272" t="s">
        <v>237</v>
      </c>
      <c r="B101" s="273" t="s">
        <v>238</v>
      </c>
      <c r="C101" s="271">
        <v>49174</v>
      </c>
      <c r="F101" s="285"/>
    </row>
    <row r="102" spans="1:6">
      <c r="A102" s="272" t="s">
        <v>239</v>
      </c>
      <c r="B102" s="273" t="s">
        <v>240</v>
      </c>
      <c r="C102" s="271">
        <v>173911</v>
      </c>
      <c r="F102" s="285"/>
    </row>
    <row r="103" spans="1:6">
      <c r="A103" s="272" t="s">
        <v>241</v>
      </c>
      <c r="B103" s="273" t="s">
        <v>242</v>
      </c>
      <c r="C103" s="271">
        <v>64594</v>
      </c>
      <c r="F103" s="285"/>
    </row>
    <row r="104" spans="1:6">
      <c r="A104" s="272" t="s">
        <v>243</v>
      </c>
      <c r="B104" s="273" t="s">
        <v>244</v>
      </c>
      <c r="C104" s="271">
        <v>647753</v>
      </c>
      <c r="F104" s="285"/>
    </row>
    <row r="105" spans="1:6">
      <c r="A105" s="272" t="s">
        <v>245</v>
      </c>
      <c r="B105" s="273" t="s">
        <v>246</v>
      </c>
      <c r="C105" s="271">
        <v>88472</v>
      </c>
      <c r="F105" s="285"/>
    </row>
    <row r="106" spans="1:6">
      <c r="A106" s="272" t="s">
        <v>247</v>
      </c>
      <c r="B106" s="273" t="s">
        <v>248</v>
      </c>
      <c r="C106" s="271">
        <v>129433</v>
      </c>
      <c r="F106" s="285"/>
    </row>
    <row r="107" spans="1:6">
      <c r="A107" s="272" t="s">
        <v>249</v>
      </c>
      <c r="B107" s="273" t="s">
        <v>250</v>
      </c>
      <c r="C107" s="271">
        <v>44996</v>
      </c>
      <c r="F107" s="285"/>
    </row>
    <row r="108" spans="1:6">
      <c r="A108" s="272" t="s">
        <v>251</v>
      </c>
      <c r="B108" s="273" t="s">
        <v>252</v>
      </c>
      <c r="C108" s="271">
        <v>93211</v>
      </c>
      <c r="F108" s="285"/>
    </row>
    <row r="109" spans="1:6">
      <c r="A109" s="272" t="s">
        <v>253</v>
      </c>
      <c r="B109" s="273" t="s">
        <v>254</v>
      </c>
      <c r="C109" s="271">
        <v>70211</v>
      </c>
      <c r="F109" s="285"/>
    </row>
    <row r="110" spans="1:6">
      <c r="A110" s="272" t="s">
        <v>255</v>
      </c>
      <c r="B110" s="273" t="s">
        <v>256</v>
      </c>
      <c r="C110" s="271">
        <v>1722469</v>
      </c>
      <c r="F110" s="285"/>
    </row>
    <row r="111" spans="1:6">
      <c r="A111" s="272" t="s">
        <v>257</v>
      </c>
      <c r="B111" s="273" t="s">
        <v>258</v>
      </c>
      <c r="C111" s="271">
        <v>325454</v>
      </c>
      <c r="F111" s="285"/>
    </row>
    <row r="112" spans="1:6">
      <c r="A112" s="272" t="s">
        <v>259</v>
      </c>
      <c r="B112" s="273" t="s">
        <v>260</v>
      </c>
      <c r="C112" s="271">
        <v>10266002</v>
      </c>
      <c r="F112" s="285"/>
    </row>
    <row r="113" spans="1:6">
      <c r="A113" s="272" t="s">
        <v>261</v>
      </c>
      <c r="B113" s="273" t="s">
        <v>262</v>
      </c>
      <c r="C113" s="271">
        <v>52066</v>
      </c>
      <c r="F113" s="285"/>
    </row>
    <row r="114" spans="1:6">
      <c r="A114" s="272" t="s">
        <v>263</v>
      </c>
      <c r="B114" s="273" t="s">
        <v>264</v>
      </c>
      <c r="C114" s="271">
        <v>76496</v>
      </c>
      <c r="F114" s="285"/>
    </row>
    <row r="115" spans="1:6">
      <c r="A115" s="272" t="s">
        <v>265</v>
      </c>
      <c r="B115" s="273" t="s">
        <v>266</v>
      </c>
      <c r="C115" s="271">
        <v>113185</v>
      </c>
      <c r="F115" s="285"/>
    </row>
    <row r="116" spans="1:6">
      <c r="A116" s="272" t="s">
        <v>267</v>
      </c>
      <c r="B116" s="273" t="s">
        <v>268</v>
      </c>
      <c r="C116" s="271">
        <v>1567360</v>
      </c>
      <c r="F116" s="285"/>
    </row>
    <row r="117" spans="1:6">
      <c r="A117" s="272" t="s">
        <v>269</v>
      </c>
      <c r="B117" s="273" t="s">
        <v>270</v>
      </c>
      <c r="C117" s="271">
        <v>330903</v>
      </c>
      <c r="F117" s="285"/>
    </row>
    <row r="118" spans="1:6">
      <c r="A118" s="272" t="s">
        <v>271</v>
      </c>
      <c r="B118" s="273" t="s">
        <v>272</v>
      </c>
      <c r="C118" s="271">
        <v>498189</v>
      </c>
      <c r="F118" s="285"/>
    </row>
    <row r="119" spans="1:6">
      <c r="A119" s="272" t="s">
        <v>273</v>
      </c>
      <c r="B119" s="273" t="s">
        <v>274</v>
      </c>
      <c r="C119" s="271">
        <v>293186</v>
      </c>
      <c r="F119" s="285"/>
    </row>
    <row r="120" spans="1:6">
      <c r="A120" s="272" t="s">
        <v>275</v>
      </c>
      <c r="B120" s="273" t="s">
        <v>276</v>
      </c>
      <c r="C120" s="271">
        <v>130344</v>
      </c>
      <c r="D120" s="285"/>
      <c r="F120" s="285"/>
    </row>
    <row r="121" spans="1:6">
      <c r="A121" s="276"/>
      <c r="B121" s="277" t="s">
        <v>409</v>
      </c>
      <c r="C121" s="286">
        <v>3178806</v>
      </c>
      <c r="E121" s="321"/>
      <c r="F121" s="285"/>
    </row>
    <row r="122" spans="1:6" ht="15.75" thickBot="1">
      <c r="A122" s="282"/>
      <c r="B122" s="283" t="s">
        <v>305</v>
      </c>
      <c r="C122" s="284">
        <f>SUM(C6:C121)</f>
        <v>89029295</v>
      </c>
    </row>
  </sheetData>
  <mergeCells count="3">
    <mergeCell ref="A1:C1"/>
    <mergeCell ref="A2:C2"/>
    <mergeCell ref="A3:C3"/>
  </mergeCells>
  <printOptions horizontalCentered="1"/>
  <pageMargins left="0.7" right="0.7" top="0.75" bottom="0.75" header="0.3" footer="0.3"/>
  <pageSetup orientation="portrait" horizontalDpi="4294967295" verticalDpi="4294967295" r:id="rId1"/>
  <headerFooter>
    <oddFooter>&amp;L&amp;"-,Italic"&amp;8School Business Services
School Allotments Section
FY2018-19 Planning&amp;R&amp;"-,Italic"&amp;8 4/19/2018
Page &amp;P of &amp;N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D4A1FE-74AE-464F-BB23-E14AE663821D}">
  <sheetPr>
    <tabColor theme="0"/>
  </sheetPr>
  <dimension ref="A1:K136"/>
  <sheetViews>
    <sheetView topLeftCell="A5" workbookViewId="0">
      <pane ySplit="6" topLeftCell="A11" activePane="bottomLeft" state="frozen"/>
      <selection activeCell="N143" sqref="N143"/>
      <selection pane="bottomLeft" activeCell="I127" sqref="I2:J127"/>
    </sheetView>
  </sheetViews>
  <sheetFormatPr defaultColWidth="9.28515625" defaultRowHeight="13.7" customHeight="1"/>
  <cols>
    <col min="1" max="1" width="11.85546875" style="65" customWidth="1"/>
    <col min="2" max="2" width="20.85546875" style="66" customWidth="1"/>
    <col min="3" max="3" width="15.28515625" style="66" customWidth="1"/>
    <col min="4" max="4" width="1" style="66" customWidth="1"/>
    <col min="5" max="5" width="20.7109375" style="66" hidden="1" customWidth="1"/>
    <col min="6" max="6" width="1.85546875" style="66" customWidth="1"/>
    <col min="7" max="8" width="9.28515625" style="66"/>
    <col min="9" max="9" width="12.7109375" style="66" customWidth="1"/>
    <col min="10" max="16384" width="9.28515625" style="66"/>
  </cols>
  <sheetData>
    <row r="1" spans="1:11" ht="13.7" hidden="1" customHeight="1"/>
    <row r="2" spans="1:11" ht="13.7" hidden="1" customHeight="1"/>
    <row r="3" spans="1:11" ht="13.7" hidden="1" customHeight="1"/>
    <row r="4" spans="1:11" ht="13.7" hidden="1" customHeight="1"/>
    <row r="5" spans="1:11" ht="13.7" customHeight="1">
      <c r="A5" s="349" t="s">
        <v>427</v>
      </c>
      <c r="B5" s="349"/>
      <c r="C5" s="349"/>
      <c r="D5" s="83"/>
      <c r="E5" s="83"/>
    </row>
    <row r="6" spans="1:11" ht="13.7" customHeight="1">
      <c r="A6" s="349" t="s">
        <v>401</v>
      </c>
      <c r="B6" s="349"/>
      <c r="C6" s="349"/>
    </row>
    <row r="7" spans="1:11" ht="14.25" customHeight="1">
      <c r="A7" s="349" t="s">
        <v>400</v>
      </c>
      <c r="B7" s="349"/>
      <c r="C7" s="349"/>
    </row>
    <row r="8" spans="1:11" ht="12" customHeight="1">
      <c r="A8" s="265"/>
    </row>
    <row r="9" spans="1:11" ht="8.4499999999999993" customHeight="1" thickBot="1">
      <c r="A9" s="264"/>
    </row>
    <row r="10" spans="1:11" ht="21.2" customHeight="1" thickBot="1">
      <c r="A10" s="67" t="s">
        <v>33</v>
      </c>
      <c r="B10" s="91" t="s">
        <v>300</v>
      </c>
      <c r="C10" s="68" t="s">
        <v>284</v>
      </c>
      <c r="E10" s="69"/>
    </row>
    <row r="11" spans="1:11" ht="13.7" customHeight="1">
      <c r="A11" s="70" t="s">
        <v>48</v>
      </c>
      <c r="B11" s="71" t="s">
        <v>308</v>
      </c>
      <c r="C11" s="72">
        <v>1267897</v>
      </c>
      <c r="I11" s="73"/>
      <c r="J11" s="74"/>
      <c r="K11" s="74"/>
    </row>
    <row r="12" spans="1:11" ht="13.7" customHeight="1">
      <c r="A12" s="75" t="s">
        <v>50</v>
      </c>
      <c r="B12" s="76" t="s">
        <v>51</v>
      </c>
      <c r="C12" s="72">
        <v>318951</v>
      </c>
      <c r="I12" s="73"/>
      <c r="J12" s="74"/>
      <c r="K12" s="74"/>
    </row>
    <row r="13" spans="1:11" ht="13.7" customHeight="1">
      <c r="A13" s="75" t="s">
        <v>4</v>
      </c>
      <c r="B13" s="76" t="s">
        <v>52</v>
      </c>
      <c r="C13" s="72">
        <v>52060</v>
      </c>
      <c r="I13" s="73"/>
      <c r="J13" s="74"/>
      <c r="K13" s="74"/>
    </row>
    <row r="14" spans="1:11" ht="13.7" customHeight="1">
      <c r="A14" s="75" t="s">
        <v>53</v>
      </c>
      <c r="B14" s="76" t="s">
        <v>54</v>
      </c>
      <c r="C14" s="72">
        <v>280730</v>
      </c>
      <c r="I14" s="73"/>
      <c r="J14" s="74"/>
      <c r="K14" s="74"/>
    </row>
    <row r="15" spans="1:11" ht="13.7" customHeight="1">
      <c r="A15" s="75" t="s">
        <v>55</v>
      </c>
      <c r="B15" s="76" t="s">
        <v>56</v>
      </c>
      <c r="C15" s="72">
        <v>116641</v>
      </c>
      <c r="I15" s="73"/>
      <c r="J15" s="74"/>
      <c r="K15" s="74"/>
    </row>
    <row r="16" spans="1:11" ht="13.7" customHeight="1">
      <c r="A16" s="75" t="s">
        <v>57</v>
      </c>
      <c r="B16" s="76" t="s">
        <v>58</v>
      </c>
      <c r="C16" s="72">
        <v>76443</v>
      </c>
      <c r="I16" s="73"/>
      <c r="J16" s="74"/>
      <c r="K16" s="74"/>
    </row>
    <row r="17" spans="1:11" ht="13.7" customHeight="1">
      <c r="A17" s="75" t="s">
        <v>59</v>
      </c>
      <c r="B17" s="76" t="s">
        <v>60</v>
      </c>
      <c r="C17" s="72">
        <v>291933</v>
      </c>
      <c r="I17" s="73"/>
      <c r="J17" s="74"/>
      <c r="K17" s="74"/>
    </row>
    <row r="18" spans="1:11" ht="13.7" customHeight="1">
      <c r="A18" s="75" t="s">
        <v>61</v>
      </c>
      <c r="B18" s="76" t="s">
        <v>62</v>
      </c>
      <c r="C18" s="72">
        <v>208900</v>
      </c>
      <c r="I18" s="73"/>
      <c r="J18" s="74"/>
      <c r="K18" s="74"/>
    </row>
    <row r="19" spans="1:11" ht="13.7" customHeight="1">
      <c r="A19" s="75" t="s">
        <v>63</v>
      </c>
      <c r="B19" s="76" t="s">
        <v>64</v>
      </c>
      <c r="C19" s="72">
        <v>361786</v>
      </c>
      <c r="I19" s="73"/>
      <c r="J19" s="74"/>
      <c r="K19" s="74"/>
    </row>
    <row r="20" spans="1:11" ht="13.7" customHeight="1">
      <c r="A20" s="75" t="s">
        <v>65</v>
      </c>
      <c r="B20" s="76" t="s">
        <v>66</v>
      </c>
      <c r="C20" s="72">
        <v>547621</v>
      </c>
      <c r="I20" s="73"/>
      <c r="J20" s="74"/>
      <c r="K20" s="74"/>
    </row>
    <row r="21" spans="1:11" ht="13.7" customHeight="1">
      <c r="A21" s="75" t="s">
        <v>67</v>
      </c>
      <c r="B21" s="76" t="s">
        <v>68</v>
      </c>
      <c r="C21" s="72">
        <v>811876</v>
      </c>
      <c r="I21" s="73"/>
      <c r="J21" s="74"/>
      <c r="K21" s="74"/>
    </row>
    <row r="22" spans="1:11" ht="13.7" customHeight="1">
      <c r="A22" s="75" t="s">
        <v>69</v>
      </c>
      <c r="B22" s="76" t="s">
        <v>70</v>
      </c>
      <c r="C22" s="72">
        <v>213513</v>
      </c>
      <c r="I22" s="73"/>
      <c r="J22" s="74"/>
      <c r="K22" s="74"/>
    </row>
    <row r="23" spans="1:11" ht="13.7" customHeight="1">
      <c r="A23" s="75" t="s">
        <v>71</v>
      </c>
      <c r="B23" s="76" t="s">
        <v>72</v>
      </c>
      <c r="C23" s="72">
        <v>883706</v>
      </c>
      <c r="D23" s="77"/>
      <c r="I23" s="73"/>
      <c r="J23" s="74"/>
      <c r="K23" s="74"/>
    </row>
    <row r="24" spans="1:11" ht="13.7" customHeight="1">
      <c r="A24" s="75" t="s">
        <v>73</v>
      </c>
      <c r="B24" s="76" t="s">
        <v>74</v>
      </c>
      <c r="C24" s="72">
        <v>1037250</v>
      </c>
      <c r="D24" s="77"/>
      <c r="I24" s="73"/>
      <c r="J24" s="74"/>
      <c r="K24" s="74"/>
    </row>
    <row r="25" spans="1:11" ht="13.7" customHeight="1">
      <c r="A25" s="75" t="s">
        <v>75</v>
      </c>
      <c r="B25" s="76" t="s">
        <v>76</v>
      </c>
      <c r="C25" s="72">
        <v>358491</v>
      </c>
      <c r="I25" s="73"/>
      <c r="J25" s="74"/>
      <c r="K25" s="74"/>
    </row>
    <row r="26" spans="1:11" ht="13.7" customHeight="1">
      <c r="A26" s="75" t="s">
        <v>77</v>
      </c>
      <c r="B26" s="76" t="s">
        <v>78</v>
      </c>
      <c r="C26" s="72">
        <v>840212</v>
      </c>
      <c r="I26" s="73"/>
      <c r="J26" s="74"/>
      <c r="K26" s="74"/>
    </row>
    <row r="27" spans="1:11" ht="13.7" customHeight="1">
      <c r="A27" s="75" t="s">
        <v>79</v>
      </c>
      <c r="B27" s="76" t="s">
        <v>80</v>
      </c>
      <c r="C27" s="72">
        <v>98190</v>
      </c>
      <c r="I27" s="73"/>
      <c r="J27" s="74"/>
      <c r="K27" s="74"/>
    </row>
    <row r="28" spans="1:11" ht="13.7" customHeight="1">
      <c r="A28" s="75" t="s">
        <v>81</v>
      </c>
      <c r="B28" s="76" t="s">
        <v>82</v>
      </c>
      <c r="C28" s="72">
        <v>308407</v>
      </c>
      <c r="I28" s="73"/>
      <c r="J28" s="74"/>
      <c r="K28" s="74"/>
    </row>
    <row r="29" spans="1:11" ht="13.7" customHeight="1">
      <c r="A29" s="75" t="s">
        <v>83</v>
      </c>
      <c r="B29" s="76" t="s">
        <v>84</v>
      </c>
      <c r="C29" s="72">
        <v>178586</v>
      </c>
      <c r="I29" s="73"/>
      <c r="J29" s="74"/>
      <c r="K29" s="74"/>
    </row>
    <row r="30" spans="1:11" ht="13.7" customHeight="1">
      <c r="A30" s="75" t="s">
        <v>85</v>
      </c>
      <c r="B30" s="76" t="s">
        <v>86</v>
      </c>
      <c r="C30" s="72">
        <v>536418</v>
      </c>
      <c r="I30" s="73"/>
      <c r="J30" s="74"/>
      <c r="K30" s="74"/>
    </row>
    <row r="31" spans="1:11" ht="13.7" customHeight="1">
      <c r="A31" s="75" t="s">
        <v>87</v>
      </c>
      <c r="B31" s="76" t="s">
        <v>88</v>
      </c>
      <c r="C31" s="72">
        <v>170678</v>
      </c>
      <c r="I31" s="73"/>
      <c r="J31" s="74"/>
      <c r="K31" s="74"/>
    </row>
    <row r="32" spans="1:11" ht="13.7" customHeight="1">
      <c r="A32" s="75" t="s">
        <v>89</v>
      </c>
      <c r="B32" s="76" t="s">
        <v>309</v>
      </c>
      <c r="C32" s="72">
        <v>135752</v>
      </c>
      <c r="I32" s="73"/>
      <c r="J32" s="74"/>
      <c r="K32" s="74"/>
    </row>
    <row r="33" spans="1:11" ht="13.7" customHeight="1">
      <c r="A33" s="75" t="s">
        <v>91</v>
      </c>
      <c r="B33" s="76" t="s">
        <v>92</v>
      </c>
      <c r="C33" s="72">
        <v>304453</v>
      </c>
      <c r="I33" s="73"/>
      <c r="J33" s="74"/>
      <c r="K33" s="74"/>
    </row>
    <row r="34" spans="1:11" ht="13.7" customHeight="1">
      <c r="A34" s="75" t="s">
        <v>93</v>
      </c>
      <c r="B34" s="76" t="s">
        <v>94</v>
      </c>
      <c r="C34" s="72">
        <v>127185</v>
      </c>
      <c r="I34" s="73"/>
      <c r="J34" s="74"/>
      <c r="K34" s="74"/>
    </row>
    <row r="35" spans="1:11" ht="13.7" customHeight="1">
      <c r="A35" s="75" t="s">
        <v>95</v>
      </c>
      <c r="B35" s="76" t="s">
        <v>310</v>
      </c>
      <c r="C35" s="72">
        <v>140365</v>
      </c>
      <c r="I35" s="73"/>
      <c r="J35" s="74"/>
      <c r="K35" s="74"/>
    </row>
    <row r="36" spans="1:11" ht="13.7" customHeight="1">
      <c r="A36" s="75" t="s">
        <v>97</v>
      </c>
      <c r="B36" s="76" t="s">
        <v>98</v>
      </c>
      <c r="C36" s="72">
        <v>49424</v>
      </c>
      <c r="I36" s="73"/>
      <c r="J36" s="74"/>
      <c r="K36" s="74"/>
    </row>
    <row r="37" spans="1:11" ht="13.7" customHeight="1">
      <c r="A37" s="75" t="s">
        <v>99</v>
      </c>
      <c r="B37" s="76" t="s">
        <v>100</v>
      </c>
      <c r="C37" s="72">
        <v>895567</v>
      </c>
      <c r="I37" s="73"/>
      <c r="J37" s="74"/>
      <c r="K37" s="74"/>
    </row>
    <row r="38" spans="1:11" ht="13.7" customHeight="1">
      <c r="A38" s="75" t="s">
        <v>101</v>
      </c>
      <c r="B38" s="76" t="s">
        <v>102</v>
      </c>
      <c r="C38" s="72">
        <v>478427</v>
      </c>
      <c r="I38" s="73"/>
      <c r="J38" s="74"/>
      <c r="K38" s="74"/>
    </row>
    <row r="39" spans="1:11" ht="13.7" customHeight="1">
      <c r="A39" s="75" t="s">
        <v>103</v>
      </c>
      <c r="B39" s="76" t="s">
        <v>104</v>
      </c>
      <c r="C39" s="72">
        <v>202969</v>
      </c>
      <c r="I39" s="73"/>
      <c r="J39" s="74"/>
      <c r="K39" s="74"/>
    </row>
    <row r="40" spans="1:11" ht="13.7" customHeight="1">
      <c r="A40" s="75" t="s">
        <v>105</v>
      </c>
      <c r="B40" s="76" t="s">
        <v>106</v>
      </c>
      <c r="C40" s="72">
        <v>550916</v>
      </c>
      <c r="I40" s="73"/>
      <c r="J40" s="74"/>
      <c r="K40" s="74"/>
    </row>
    <row r="41" spans="1:11" ht="13.7" customHeight="1">
      <c r="A41" s="78" t="s">
        <v>107</v>
      </c>
      <c r="B41" s="79" t="s">
        <v>108</v>
      </c>
      <c r="C41" s="72">
        <v>3089345</v>
      </c>
      <c r="I41" s="73"/>
      <c r="J41" s="74"/>
      <c r="K41" s="74"/>
    </row>
    <row r="42" spans="1:11" ht="13.7" customHeight="1">
      <c r="A42" s="75" t="s">
        <v>109</v>
      </c>
      <c r="B42" s="76" t="s">
        <v>110</v>
      </c>
      <c r="C42" s="72">
        <v>160794</v>
      </c>
      <c r="I42" s="73"/>
      <c r="J42" s="74"/>
      <c r="K42" s="74"/>
    </row>
    <row r="43" spans="1:11" ht="13.7" customHeight="1">
      <c r="A43" s="75" t="s">
        <v>111</v>
      </c>
      <c r="B43" s="76" t="s">
        <v>112</v>
      </c>
      <c r="C43" s="72">
        <v>160794</v>
      </c>
      <c r="I43" s="73"/>
      <c r="J43" s="74"/>
      <c r="K43" s="74"/>
    </row>
    <row r="44" spans="1:11" ht="13.7" customHeight="1">
      <c r="A44" s="75" t="s">
        <v>113</v>
      </c>
      <c r="B44" s="76" t="s">
        <v>114</v>
      </c>
      <c r="C44" s="72">
        <v>892272</v>
      </c>
      <c r="I44" s="73"/>
      <c r="J44" s="74"/>
      <c r="K44" s="74"/>
    </row>
    <row r="45" spans="1:11" ht="13.7" customHeight="1">
      <c r="A45" s="75" t="s">
        <v>115</v>
      </c>
      <c r="B45" s="76" t="s">
        <v>116</v>
      </c>
      <c r="C45" s="72">
        <v>951582</v>
      </c>
      <c r="I45" s="73"/>
      <c r="J45" s="74"/>
      <c r="K45" s="74"/>
    </row>
    <row r="46" spans="1:11" ht="13.7" customHeight="1">
      <c r="A46" s="75" t="s">
        <v>117</v>
      </c>
      <c r="B46" s="76" t="s">
        <v>118</v>
      </c>
      <c r="C46" s="72">
        <v>634500</v>
      </c>
      <c r="I46" s="73"/>
      <c r="J46" s="74"/>
      <c r="K46" s="74"/>
    </row>
    <row r="47" spans="1:11" ht="13.7" customHeight="1">
      <c r="A47" s="75" t="s">
        <v>119</v>
      </c>
      <c r="B47" s="76" t="s">
        <v>120</v>
      </c>
      <c r="C47" s="72">
        <v>194402</v>
      </c>
      <c r="I47" s="73"/>
      <c r="J47" s="74"/>
      <c r="K47" s="74"/>
    </row>
    <row r="48" spans="1:11" ht="13.7" customHeight="1">
      <c r="A48" s="75" t="s">
        <v>121</v>
      </c>
      <c r="B48" s="76" t="s">
        <v>122</v>
      </c>
      <c r="C48" s="72">
        <v>774972</v>
      </c>
      <c r="I48" s="73"/>
      <c r="J48" s="74"/>
      <c r="K48" s="74"/>
    </row>
    <row r="49" spans="1:11" ht="13.7" customHeight="1">
      <c r="A49" s="75" t="s">
        <v>123</v>
      </c>
      <c r="B49" s="76" t="s">
        <v>311</v>
      </c>
      <c r="C49" s="72">
        <v>1345658</v>
      </c>
      <c r="I49" s="73"/>
      <c r="J49" s="74"/>
      <c r="K49" s="74"/>
    </row>
    <row r="50" spans="1:11" ht="13.7" customHeight="1">
      <c r="A50" s="75" t="s">
        <v>125</v>
      </c>
      <c r="B50" s="76" t="s">
        <v>126</v>
      </c>
      <c r="C50" s="72">
        <v>1903750</v>
      </c>
      <c r="I50" s="73"/>
      <c r="J50" s="74"/>
      <c r="K50" s="74"/>
    </row>
    <row r="51" spans="1:11" ht="13.7" customHeight="1">
      <c r="A51" s="75" t="s">
        <v>127</v>
      </c>
      <c r="B51" s="76" t="s">
        <v>128</v>
      </c>
      <c r="C51" s="72">
        <v>2005307</v>
      </c>
      <c r="I51" s="73"/>
      <c r="J51" s="74"/>
      <c r="K51" s="74"/>
    </row>
    <row r="52" spans="1:11" ht="13.7" customHeight="1">
      <c r="A52" s="75" t="s">
        <v>129</v>
      </c>
      <c r="B52" s="76" t="s">
        <v>130</v>
      </c>
      <c r="C52" s="72">
        <v>1997250</v>
      </c>
      <c r="I52" s="73"/>
      <c r="J52" s="74"/>
      <c r="K52" s="74"/>
    </row>
    <row r="53" spans="1:11" ht="13.7" customHeight="1">
      <c r="A53" s="75" t="s">
        <v>131</v>
      </c>
      <c r="B53" s="76" t="s">
        <v>132</v>
      </c>
      <c r="C53" s="72">
        <v>1261966</v>
      </c>
      <c r="I53" s="73"/>
      <c r="J53" s="74"/>
      <c r="K53" s="74"/>
    </row>
    <row r="54" spans="1:11" ht="13.7" customHeight="1">
      <c r="A54" s="75" t="s">
        <v>133</v>
      </c>
      <c r="B54" s="76" t="s">
        <v>134</v>
      </c>
      <c r="C54" s="72">
        <v>119277</v>
      </c>
      <c r="I54" s="73"/>
      <c r="J54" s="74"/>
      <c r="K54" s="74"/>
    </row>
    <row r="55" spans="1:11" ht="13.7" customHeight="1">
      <c r="A55" s="75" t="s">
        <v>135</v>
      </c>
      <c r="B55" s="76" t="s">
        <v>136</v>
      </c>
      <c r="C55" s="72">
        <v>50083</v>
      </c>
      <c r="I55" s="73"/>
      <c r="J55" s="74"/>
      <c r="K55" s="74"/>
    </row>
    <row r="56" spans="1:11" ht="13.7" customHeight="1">
      <c r="A56" s="75" t="s">
        <v>137</v>
      </c>
      <c r="B56" s="76" t="s">
        <v>138</v>
      </c>
      <c r="C56" s="72">
        <v>546962</v>
      </c>
      <c r="I56" s="73"/>
      <c r="J56" s="74"/>
      <c r="K56" s="74"/>
    </row>
    <row r="57" spans="1:11" ht="13.7" customHeight="1">
      <c r="A57" s="75" t="s">
        <v>139</v>
      </c>
      <c r="B57" s="76" t="s">
        <v>140</v>
      </c>
      <c r="C57" s="72">
        <v>262278</v>
      </c>
      <c r="I57" s="73"/>
      <c r="J57" s="74"/>
      <c r="K57" s="74"/>
    </row>
    <row r="58" spans="1:11" ht="13.7" customHeight="1">
      <c r="A58" s="75" t="s">
        <v>141</v>
      </c>
      <c r="B58" s="76" t="s">
        <v>142</v>
      </c>
      <c r="C58" s="72">
        <v>2686043</v>
      </c>
      <c r="I58" s="73"/>
      <c r="J58" s="74"/>
      <c r="K58" s="74"/>
    </row>
    <row r="59" spans="1:11" ht="13.7" customHeight="1">
      <c r="A59" s="75" t="s">
        <v>143</v>
      </c>
      <c r="B59" s="76" t="s">
        <v>144</v>
      </c>
      <c r="C59" s="72">
        <v>1283250</v>
      </c>
      <c r="I59" s="73"/>
      <c r="J59" s="74"/>
      <c r="K59" s="74"/>
    </row>
    <row r="60" spans="1:11" ht="13.7" customHeight="1">
      <c r="A60" s="75" t="s">
        <v>145</v>
      </c>
      <c r="B60" s="76" t="s">
        <v>146</v>
      </c>
      <c r="C60" s="72">
        <v>189130</v>
      </c>
      <c r="I60" s="73"/>
      <c r="J60" s="74"/>
      <c r="K60" s="74"/>
    </row>
    <row r="61" spans="1:11" ht="13.7" customHeight="1">
      <c r="A61" s="75" t="s">
        <v>147</v>
      </c>
      <c r="B61" s="76" t="s">
        <v>148</v>
      </c>
      <c r="C61" s="72">
        <v>266232</v>
      </c>
      <c r="I61" s="73"/>
      <c r="J61" s="74"/>
      <c r="K61" s="74"/>
    </row>
    <row r="62" spans="1:11" ht="13.7" customHeight="1">
      <c r="A62" s="75" t="s">
        <v>149</v>
      </c>
      <c r="B62" s="76" t="s">
        <v>150</v>
      </c>
      <c r="C62" s="72">
        <v>1520949</v>
      </c>
      <c r="I62" s="73"/>
      <c r="J62" s="74"/>
      <c r="K62" s="74"/>
    </row>
    <row r="63" spans="1:11" ht="13.7" customHeight="1">
      <c r="A63" s="75" t="s">
        <v>151</v>
      </c>
      <c r="B63" s="76" t="s">
        <v>152</v>
      </c>
      <c r="C63" s="72">
        <v>271504</v>
      </c>
      <c r="I63" s="73"/>
      <c r="J63" s="74"/>
      <c r="K63" s="74"/>
    </row>
    <row r="64" spans="1:11" ht="13.7" customHeight="1">
      <c r="A64" s="75" t="s">
        <v>153</v>
      </c>
      <c r="B64" s="76" t="s">
        <v>154</v>
      </c>
      <c r="C64" s="72">
        <v>495560</v>
      </c>
      <c r="I64" s="73"/>
      <c r="J64" s="74"/>
      <c r="K64" s="74"/>
    </row>
    <row r="65" spans="1:11" ht="13.7" customHeight="1">
      <c r="A65" s="75" t="s">
        <v>155</v>
      </c>
      <c r="B65" s="76" t="s">
        <v>156</v>
      </c>
      <c r="C65" s="72">
        <v>883500</v>
      </c>
      <c r="I65" s="73"/>
      <c r="J65" s="74"/>
      <c r="K65" s="74"/>
    </row>
    <row r="66" spans="1:11" ht="13.7" customHeight="1">
      <c r="A66" s="75" t="s">
        <v>157</v>
      </c>
      <c r="B66" s="76" t="s">
        <v>158</v>
      </c>
      <c r="C66" s="72">
        <v>2320304</v>
      </c>
      <c r="I66" s="73"/>
      <c r="J66" s="74"/>
      <c r="K66" s="74"/>
    </row>
    <row r="67" spans="1:11" ht="13.7" customHeight="1">
      <c r="A67" s="75" t="s">
        <v>159</v>
      </c>
      <c r="B67" s="76" t="s">
        <v>160</v>
      </c>
      <c r="C67" s="72">
        <v>166724</v>
      </c>
      <c r="I67" s="73"/>
      <c r="J67" s="74"/>
      <c r="K67" s="74"/>
    </row>
    <row r="68" spans="1:11" ht="13.7" customHeight="1">
      <c r="A68" s="75" t="s">
        <v>161</v>
      </c>
      <c r="B68" s="76" t="s">
        <v>312</v>
      </c>
      <c r="C68" s="72">
        <v>676783</v>
      </c>
      <c r="I68" s="73"/>
      <c r="J68" s="74"/>
      <c r="K68" s="74"/>
    </row>
    <row r="69" spans="1:11" ht="13.7" customHeight="1">
      <c r="A69" s="75" t="s">
        <v>163</v>
      </c>
      <c r="B69" s="76" t="s">
        <v>164</v>
      </c>
      <c r="C69" s="72">
        <v>200992</v>
      </c>
      <c r="I69" s="73"/>
      <c r="J69" s="74"/>
      <c r="K69" s="74"/>
    </row>
    <row r="70" spans="1:11" ht="13.7" customHeight="1">
      <c r="A70" s="75" t="s">
        <v>165</v>
      </c>
      <c r="B70" s="76" t="s">
        <v>166</v>
      </c>
      <c r="C70" s="72">
        <v>139047</v>
      </c>
      <c r="I70" s="73"/>
      <c r="J70" s="74"/>
      <c r="K70" s="74"/>
    </row>
    <row r="71" spans="1:11" ht="13.7" customHeight="1">
      <c r="A71" s="75" t="s">
        <v>167</v>
      </c>
      <c r="B71" s="76" t="s">
        <v>168</v>
      </c>
      <c r="C71" s="72">
        <v>2497572</v>
      </c>
      <c r="I71" s="73"/>
      <c r="J71" s="74"/>
      <c r="K71" s="74"/>
    </row>
    <row r="72" spans="1:11" ht="13.7" customHeight="1">
      <c r="A72" s="75" t="s">
        <v>169</v>
      </c>
      <c r="B72" s="76" t="s">
        <v>170</v>
      </c>
      <c r="C72" s="72">
        <v>75125</v>
      </c>
      <c r="I72" s="73"/>
      <c r="J72" s="74"/>
      <c r="K72" s="74"/>
    </row>
    <row r="73" spans="1:11" ht="13.7" customHeight="1">
      <c r="A73" s="75" t="s">
        <v>171</v>
      </c>
      <c r="B73" s="76" t="s">
        <v>172</v>
      </c>
      <c r="C73" s="72">
        <v>597704</v>
      </c>
      <c r="I73" s="73"/>
      <c r="J73" s="74"/>
      <c r="K73" s="74"/>
    </row>
    <row r="74" spans="1:11" ht="13.7" customHeight="1">
      <c r="A74" s="75" t="s">
        <v>173</v>
      </c>
      <c r="B74" s="76" t="s">
        <v>174</v>
      </c>
      <c r="C74" s="72">
        <v>738069</v>
      </c>
      <c r="I74" s="73"/>
      <c r="J74" s="74"/>
      <c r="K74" s="74"/>
    </row>
    <row r="75" spans="1:11" ht="13.7" customHeight="1">
      <c r="A75" s="75" t="s">
        <v>175</v>
      </c>
      <c r="B75" s="76" t="s">
        <v>176</v>
      </c>
      <c r="C75" s="72">
        <v>423731</v>
      </c>
      <c r="I75" s="73"/>
      <c r="J75" s="74"/>
      <c r="K75" s="74"/>
    </row>
    <row r="76" spans="1:11" ht="13.7" customHeight="1">
      <c r="A76" s="75" t="s">
        <v>177</v>
      </c>
      <c r="B76" s="76" t="s">
        <v>178</v>
      </c>
      <c r="C76" s="72">
        <v>173314</v>
      </c>
      <c r="I76" s="73"/>
      <c r="J76" s="74"/>
      <c r="K76" s="74"/>
    </row>
    <row r="77" spans="1:11" ht="13.7" customHeight="1">
      <c r="A77" s="75" t="s">
        <v>179</v>
      </c>
      <c r="B77" s="76" t="s">
        <v>180</v>
      </c>
      <c r="C77" s="72">
        <v>94895</v>
      </c>
      <c r="I77" s="73"/>
      <c r="J77" s="74"/>
      <c r="K77" s="74"/>
    </row>
    <row r="78" spans="1:11" ht="13.7" customHeight="1">
      <c r="A78" s="75" t="s">
        <v>181</v>
      </c>
      <c r="B78" s="76" t="s">
        <v>182</v>
      </c>
      <c r="C78" s="72">
        <v>260301</v>
      </c>
      <c r="I78" s="73"/>
      <c r="J78" s="74"/>
      <c r="K78" s="74"/>
    </row>
    <row r="79" spans="1:11" ht="13.7" customHeight="1">
      <c r="A79" s="75" t="s">
        <v>183</v>
      </c>
      <c r="B79" s="76" t="s">
        <v>184</v>
      </c>
      <c r="C79" s="72">
        <v>402643</v>
      </c>
      <c r="I79" s="73"/>
      <c r="J79" s="74"/>
      <c r="K79" s="74"/>
    </row>
    <row r="80" spans="1:11" ht="13.7" customHeight="1">
      <c r="A80" s="75" t="s">
        <v>185</v>
      </c>
      <c r="B80" s="76" t="s">
        <v>186</v>
      </c>
      <c r="C80" s="72">
        <v>5345727</v>
      </c>
      <c r="I80" s="73"/>
      <c r="J80" s="74"/>
      <c r="K80" s="74"/>
    </row>
    <row r="81" spans="1:11" ht="13.7" customHeight="1">
      <c r="A81" s="75" t="s">
        <v>187</v>
      </c>
      <c r="B81" s="76" t="s">
        <v>188</v>
      </c>
      <c r="C81" s="72">
        <v>71830</v>
      </c>
      <c r="I81" s="73"/>
      <c r="J81" s="74"/>
      <c r="K81" s="74"/>
    </row>
    <row r="82" spans="1:11" ht="13.7" customHeight="1">
      <c r="A82" s="75" t="s">
        <v>189</v>
      </c>
      <c r="B82" s="76" t="s">
        <v>190</v>
      </c>
      <c r="C82" s="72">
        <v>1128250</v>
      </c>
      <c r="I82" s="73"/>
      <c r="J82" s="74"/>
      <c r="K82" s="74"/>
    </row>
    <row r="83" spans="1:11" ht="13.7" customHeight="1">
      <c r="A83" s="75" t="s">
        <v>191</v>
      </c>
      <c r="B83" s="76" t="s">
        <v>192</v>
      </c>
      <c r="C83" s="72">
        <v>490289</v>
      </c>
      <c r="I83" s="73"/>
      <c r="J83" s="74"/>
      <c r="K83" s="74"/>
    </row>
    <row r="84" spans="1:11" ht="13.7" customHeight="1">
      <c r="A84" s="75" t="s">
        <v>193</v>
      </c>
      <c r="B84" s="76" t="s">
        <v>194</v>
      </c>
      <c r="C84" s="72">
        <v>978600</v>
      </c>
      <c r="I84" s="73"/>
      <c r="J84" s="74"/>
      <c r="K84" s="74"/>
    </row>
    <row r="85" spans="1:11" ht="13.7" customHeight="1">
      <c r="A85" s="75" t="s">
        <v>195</v>
      </c>
      <c r="B85" s="76" t="s">
        <v>196</v>
      </c>
      <c r="C85" s="72">
        <v>989803</v>
      </c>
      <c r="I85" s="73"/>
      <c r="J85" s="74"/>
      <c r="K85" s="74"/>
    </row>
    <row r="86" spans="1:11" ht="13.7" customHeight="1">
      <c r="A86" s="75" t="s">
        <v>197</v>
      </c>
      <c r="B86" s="76" t="s">
        <v>198</v>
      </c>
      <c r="C86" s="72">
        <v>793750</v>
      </c>
      <c r="I86" s="73"/>
      <c r="J86" s="74"/>
      <c r="K86" s="74"/>
    </row>
    <row r="87" spans="1:11" ht="13.7" customHeight="1">
      <c r="A87" s="78" t="s">
        <v>199</v>
      </c>
      <c r="B87" s="79" t="s">
        <v>200</v>
      </c>
      <c r="C87" s="72">
        <v>1020776</v>
      </c>
      <c r="E87" s="263"/>
      <c r="I87" s="73"/>
      <c r="J87" s="74"/>
      <c r="K87" s="74"/>
    </row>
    <row r="88" spans="1:11" ht="13.7" customHeight="1">
      <c r="A88" s="75" t="s">
        <v>201</v>
      </c>
      <c r="B88" s="76" t="s">
        <v>202</v>
      </c>
      <c r="C88" s="72">
        <v>255029</v>
      </c>
      <c r="I88" s="73"/>
      <c r="J88" s="74"/>
      <c r="K88" s="74"/>
    </row>
    <row r="89" spans="1:11" ht="13.7" customHeight="1">
      <c r="A89" s="75" t="s">
        <v>203</v>
      </c>
      <c r="B89" s="76" t="s">
        <v>204</v>
      </c>
      <c r="C89" s="72">
        <v>381555</v>
      </c>
      <c r="I89" s="73"/>
      <c r="J89" s="74"/>
      <c r="K89" s="74"/>
    </row>
    <row r="90" spans="1:11" ht="13.7" customHeight="1">
      <c r="A90" s="75" t="s">
        <v>205</v>
      </c>
      <c r="B90" s="76" t="s">
        <v>206</v>
      </c>
      <c r="C90" s="72">
        <v>60627</v>
      </c>
      <c r="I90" s="73"/>
      <c r="J90" s="74"/>
      <c r="K90" s="74"/>
    </row>
    <row r="91" spans="1:11" ht="13.7" customHeight="1">
      <c r="A91" s="75" t="s">
        <v>207</v>
      </c>
      <c r="B91" s="76" t="s">
        <v>208</v>
      </c>
      <c r="C91" s="72">
        <v>1494000</v>
      </c>
      <c r="I91" s="73"/>
      <c r="J91" s="74"/>
      <c r="K91" s="74"/>
    </row>
    <row r="92" spans="1:11" ht="13.7" customHeight="1">
      <c r="A92" s="75" t="s">
        <v>209</v>
      </c>
      <c r="B92" s="76" t="s">
        <v>210</v>
      </c>
      <c r="C92" s="72">
        <v>564754</v>
      </c>
      <c r="I92" s="73"/>
      <c r="J92" s="74"/>
      <c r="K92" s="74"/>
    </row>
    <row r="93" spans="1:11" ht="13.7" customHeight="1">
      <c r="A93" s="75" t="s">
        <v>211</v>
      </c>
      <c r="B93" s="76" t="s">
        <v>212</v>
      </c>
      <c r="C93" s="72">
        <v>81056</v>
      </c>
      <c r="I93" s="73"/>
      <c r="J93" s="74"/>
      <c r="K93" s="74"/>
    </row>
    <row r="94" spans="1:11" ht="13.7" customHeight="1">
      <c r="A94" s="75" t="s">
        <v>213</v>
      </c>
      <c r="B94" s="76" t="s">
        <v>214</v>
      </c>
      <c r="C94" s="72">
        <v>172655</v>
      </c>
      <c r="I94" s="73"/>
      <c r="J94" s="74"/>
      <c r="K94" s="74"/>
    </row>
    <row r="95" spans="1:11" ht="13.7" customHeight="1">
      <c r="A95" s="75" t="s">
        <v>215</v>
      </c>
      <c r="B95" s="76" t="s">
        <v>216</v>
      </c>
      <c r="C95" s="72">
        <v>1534788</v>
      </c>
      <c r="I95" s="73"/>
      <c r="J95" s="74"/>
      <c r="K95" s="74"/>
    </row>
    <row r="96" spans="1:11" ht="13.7" customHeight="1">
      <c r="A96" s="75" t="s">
        <v>217</v>
      </c>
      <c r="B96" s="76" t="s">
        <v>218</v>
      </c>
      <c r="C96" s="72">
        <v>69194</v>
      </c>
      <c r="I96" s="73"/>
      <c r="J96" s="74"/>
      <c r="K96" s="74"/>
    </row>
    <row r="97" spans="1:11" ht="13.7" customHeight="1">
      <c r="A97" s="75" t="s">
        <v>219</v>
      </c>
      <c r="B97" s="76" t="s">
        <v>220</v>
      </c>
      <c r="C97" s="72">
        <v>1021435</v>
      </c>
      <c r="I97" s="73"/>
      <c r="J97" s="74"/>
      <c r="K97" s="74"/>
    </row>
    <row r="98" spans="1:11" ht="13.7" customHeight="1">
      <c r="A98" s="75" t="s">
        <v>221</v>
      </c>
      <c r="B98" s="76" t="s">
        <v>222</v>
      </c>
      <c r="C98" s="72">
        <v>328177</v>
      </c>
      <c r="I98" s="73"/>
      <c r="J98" s="74"/>
      <c r="K98" s="74"/>
    </row>
    <row r="99" spans="1:11" ht="13.7" customHeight="1">
      <c r="A99" s="262" t="s">
        <v>223</v>
      </c>
      <c r="B99" s="76" t="s">
        <v>224</v>
      </c>
      <c r="C99" s="72">
        <v>602976</v>
      </c>
      <c r="I99" s="73"/>
      <c r="J99" s="74"/>
      <c r="K99" s="74"/>
    </row>
    <row r="100" spans="1:11" ht="13.7" customHeight="1">
      <c r="A100" s="75" t="s">
        <v>225</v>
      </c>
      <c r="B100" s="76" t="s">
        <v>226</v>
      </c>
      <c r="C100" s="72">
        <v>6621532</v>
      </c>
      <c r="I100" s="73"/>
      <c r="J100" s="74"/>
      <c r="K100" s="74"/>
    </row>
    <row r="101" spans="1:11" ht="13.7" customHeight="1">
      <c r="A101" s="75" t="s">
        <v>227</v>
      </c>
      <c r="B101" s="76" t="s">
        <v>228</v>
      </c>
      <c r="C101" s="72">
        <v>846143</v>
      </c>
      <c r="I101" s="73"/>
      <c r="J101" s="74"/>
      <c r="K101" s="74"/>
    </row>
    <row r="102" spans="1:11" ht="13.7" customHeight="1">
      <c r="A102" s="75" t="s">
        <v>229</v>
      </c>
      <c r="B102" s="76" t="s">
        <v>230</v>
      </c>
      <c r="C102" s="72">
        <v>1070859</v>
      </c>
      <c r="I102" s="73"/>
      <c r="J102" s="74"/>
      <c r="K102" s="74"/>
    </row>
    <row r="103" spans="1:11" ht="13.7" customHeight="1">
      <c r="A103" s="75" t="s">
        <v>231</v>
      </c>
      <c r="B103" s="76" t="s">
        <v>232</v>
      </c>
      <c r="C103" s="72">
        <v>599022</v>
      </c>
      <c r="I103" s="73"/>
      <c r="J103" s="74"/>
      <c r="K103" s="74"/>
    </row>
    <row r="104" spans="1:11" ht="13.7" customHeight="1">
      <c r="A104" s="75" t="s">
        <v>233</v>
      </c>
      <c r="B104" s="76" t="s">
        <v>234</v>
      </c>
      <c r="C104" s="72">
        <v>631971</v>
      </c>
      <c r="I104" s="73"/>
      <c r="J104" s="74"/>
      <c r="K104" s="74"/>
    </row>
    <row r="105" spans="1:11" ht="13.7" customHeight="1">
      <c r="A105" s="75" t="s">
        <v>235</v>
      </c>
      <c r="B105" s="76" t="s">
        <v>236</v>
      </c>
      <c r="C105" s="72">
        <v>262278</v>
      </c>
      <c r="I105" s="73"/>
      <c r="J105" s="74"/>
      <c r="K105" s="74"/>
    </row>
    <row r="106" spans="1:11" ht="13.7" customHeight="1">
      <c r="A106" s="75" t="s">
        <v>237</v>
      </c>
      <c r="B106" s="76" t="s">
        <v>238</v>
      </c>
      <c r="C106" s="72">
        <v>479745</v>
      </c>
      <c r="I106" s="73"/>
      <c r="J106" s="74"/>
      <c r="K106" s="74"/>
    </row>
    <row r="107" spans="1:11" ht="13.7" customHeight="1">
      <c r="A107" s="75" t="s">
        <v>239</v>
      </c>
      <c r="B107" s="76" t="s">
        <v>240</v>
      </c>
      <c r="C107" s="72">
        <v>552893</v>
      </c>
      <c r="I107" s="73"/>
      <c r="J107" s="74"/>
      <c r="K107" s="74"/>
    </row>
    <row r="108" spans="1:11" ht="13.7" customHeight="1">
      <c r="A108" s="75" t="s">
        <v>241</v>
      </c>
      <c r="B108" s="76" t="s">
        <v>242</v>
      </c>
      <c r="C108" s="72">
        <v>305771</v>
      </c>
      <c r="I108" s="73"/>
      <c r="J108" s="74"/>
      <c r="K108" s="74"/>
    </row>
    <row r="109" spans="1:11" ht="13.7" customHeight="1">
      <c r="A109" s="75" t="s">
        <v>243</v>
      </c>
      <c r="B109" s="76" t="s">
        <v>244</v>
      </c>
      <c r="C109" s="72">
        <v>541690</v>
      </c>
      <c r="I109" s="73"/>
      <c r="J109" s="74"/>
      <c r="K109" s="74"/>
    </row>
    <row r="110" spans="1:11" ht="13.7" customHeight="1">
      <c r="A110" s="75" t="s">
        <v>245</v>
      </c>
      <c r="B110" s="80" t="s">
        <v>246</v>
      </c>
      <c r="C110" s="72">
        <v>81056</v>
      </c>
      <c r="I110" s="73"/>
      <c r="J110" s="74"/>
      <c r="K110" s="74"/>
    </row>
    <row r="111" spans="1:11" ht="13.7" customHeight="1">
      <c r="A111" s="75" t="s">
        <v>247</v>
      </c>
      <c r="B111" s="76" t="s">
        <v>248</v>
      </c>
      <c r="C111" s="72">
        <v>114005</v>
      </c>
      <c r="I111" s="73"/>
      <c r="J111" s="74"/>
      <c r="K111" s="74"/>
    </row>
    <row r="112" spans="1:11" ht="13.7" customHeight="1">
      <c r="A112" s="75" t="s">
        <v>249</v>
      </c>
      <c r="B112" s="76" t="s">
        <v>250</v>
      </c>
      <c r="C112" s="72">
        <v>133775</v>
      </c>
      <c r="I112" s="73"/>
      <c r="J112" s="74"/>
      <c r="K112" s="74"/>
    </row>
    <row r="113" spans="1:11" ht="13.7" customHeight="1">
      <c r="A113" s="75" t="s">
        <v>251</v>
      </c>
      <c r="B113" s="76" t="s">
        <v>252</v>
      </c>
      <c r="C113" s="72">
        <v>121913</v>
      </c>
      <c r="I113" s="73"/>
      <c r="J113" s="74"/>
      <c r="K113" s="74"/>
    </row>
    <row r="114" spans="1:11" ht="13.7" customHeight="1">
      <c r="A114" s="75" t="s">
        <v>253</v>
      </c>
      <c r="B114" s="76" t="s">
        <v>254</v>
      </c>
      <c r="C114" s="72">
        <v>65899</v>
      </c>
      <c r="I114" s="73"/>
      <c r="J114" s="74"/>
      <c r="K114" s="74"/>
    </row>
    <row r="115" spans="1:11" ht="13.7" customHeight="1">
      <c r="A115" s="75" t="s">
        <v>255</v>
      </c>
      <c r="B115" s="76" t="s">
        <v>256</v>
      </c>
      <c r="C115" s="72">
        <v>1344999</v>
      </c>
      <c r="I115" s="73"/>
      <c r="J115" s="74"/>
      <c r="K115" s="74"/>
    </row>
    <row r="116" spans="1:11" ht="13.7" customHeight="1">
      <c r="A116" s="75" t="s">
        <v>257</v>
      </c>
      <c r="B116" s="76" t="s">
        <v>258</v>
      </c>
      <c r="C116" s="72">
        <v>2023750</v>
      </c>
      <c r="I116" s="73"/>
      <c r="J116" s="74"/>
      <c r="K116" s="74"/>
    </row>
    <row r="117" spans="1:11" ht="13.7" customHeight="1">
      <c r="A117" s="75" t="s">
        <v>259</v>
      </c>
      <c r="B117" s="76" t="s">
        <v>260</v>
      </c>
      <c r="C117" s="72">
        <v>4812604</v>
      </c>
      <c r="I117" s="73"/>
      <c r="J117" s="74"/>
      <c r="K117" s="74"/>
    </row>
    <row r="118" spans="1:11" ht="13.7" customHeight="1">
      <c r="A118" s="75" t="s">
        <v>261</v>
      </c>
      <c r="B118" s="76" t="s">
        <v>262</v>
      </c>
      <c r="C118" s="72">
        <v>771000</v>
      </c>
      <c r="I118" s="73"/>
      <c r="J118" s="74"/>
      <c r="K118" s="74"/>
    </row>
    <row r="119" spans="1:11" ht="13.7" customHeight="1">
      <c r="A119" s="75" t="s">
        <v>263</v>
      </c>
      <c r="B119" s="76" t="s">
        <v>264</v>
      </c>
      <c r="C119" s="72">
        <v>530250</v>
      </c>
      <c r="I119" s="73"/>
      <c r="J119" s="74"/>
      <c r="K119" s="74"/>
    </row>
    <row r="120" spans="1:11" ht="13.7" customHeight="1">
      <c r="A120" s="75" t="s">
        <v>265</v>
      </c>
      <c r="B120" s="76" t="s">
        <v>266</v>
      </c>
      <c r="C120" s="72">
        <v>155522</v>
      </c>
      <c r="I120" s="73"/>
      <c r="J120" s="74"/>
      <c r="K120" s="74"/>
    </row>
    <row r="121" spans="1:11" ht="13.7" customHeight="1">
      <c r="A121" s="75" t="s">
        <v>267</v>
      </c>
      <c r="B121" s="76" t="s">
        <v>268</v>
      </c>
      <c r="C121" s="72">
        <v>1409580</v>
      </c>
      <c r="I121" s="73"/>
      <c r="J121" s="74"/>
      <c r="K121" s="74"/>
    </row>
    <row r="122" spans="1:11" ht="13.7" customHeight="1">
      <c r="A122" s="75" t="s">
        <v>269</v>
      </c>
      <c r="B122" s="76" t="s">
        <v>270</v>
      </c>
      <c r="C122" s="72">
        <v>643833</v>
      </c>
      <c r="I122" s="73"/>
      <c r="J122" s="74"/>
      <c r="K122" s="74"/>
    </row>
    <row r="123" spans="1:11" ht="13.7" customHeight="1">
      <c r="A123" s="75" t="s">
        <v>271</v>
      </c>
      <c r="B123" s="76" t="s">
        <v>272</v>
      </c>
      <c r="C123" s="72">
        <v>816489</v>
      </c>
      <c r="I123" s="73"/>
      <c r="J123" s="74"/>
      <c r="K123" s="74"/>
    </row>
    <row r="124" spans="1:11" ht="13.7" customHeight="1">
      <c r="A124" s="75" t="s">
        <v>273</v>
      </c>
      <c r="B124" s="76" t="s">
        <v>274</v>
      </c>
      <c r="C124" s="72">
        <v>330154</v>
      </c>
      <c r="I124" s="73"/>
      <c r="J124" s="74"/>
      <c r="K124" s="74"/>
    </row>
    <row r="125" spans="1:11" ht="13.7" customHeight="1" thickBot="1">
      <c r="A125" s="81" t="s">
        <v>275</v>
      </c>
      <c r="B125" s="82" t="s">
        <v>276</v>
      </c>
      <c r="C125" s="72">
        <v>85010</v>
      </c>
      <c r="I125" s="73"/>
      <c r="J125" s="74"/>
      <c r="K125" s="74"/>
    </row>
    <row r="126" spans="1:11" ht="13.7" customHeight="1" thickBot="1">
      <c r="A126" s="351" t="s">
        <v>305</v>
      </c>
      <c r="B126" s="352"/>
      <c r="C126" s="84">
        <f>SUM(C11:C125)</f>
        <v>87296925</v>
      </c>
      <c r="E126" s="73"/>
      <c r="K126" s="74"/>
    </row>
    <row r="128" spans="1:11" ht="13.7" customHeight="1">
      <c r="C128" s="66">
        <f>COUNTIF(C11:C125,"&gt;0")</f>
        <v>115</v>
      </c>
    </row>
    <row r="129" spans="1:11" ht="13.7" customHeight="1">
      <c r="C129" s="74"/>
    </row>
    <row r="130" spans="1:11" ht="13.7" customHeight="1">
      <c r="A130" s="85" t="s">
        <v>313</v>
      </c>
      <c r="B130" s="86"/>
      <c r="C130" s="87"/>
      <c r="D130" s="88"/>
      <c r="E130" s="88"/>
      <c r="F130" s="88"/>
      <c r="G130" s="89"/>
      <c r="H130" s="88"/>
      <c r="I130" s="88"/>
      <c r="J130" s="88"/>
      <c r="K130" s="89"/>
    </row>
    <row r="131" spans="1:11" ht="13.7" customHeight="1">
      <c r="A131" s="353" t="s">
        <v>314</v>
      </c>
      <c r="B131" s="353"/>
      <c r="C131" s="353"/>
      <c r="D131" s="90"/>
      <c r="E131" s="90"/>
      <c r="F131" s="90"/>
      <c r="G131" s="90"/>
      <c r="H131" s="90"/>
      <c r="I131" s="90"/>
      <c r="J131" s="90"/>
      <c r="K131" s="90"/>
    </row>
    <row r="132" spans="1:11" ht="13.7" customHeight="1">
      <c r="A132" s="353"/>
      <c r="B132" s="353"/>
      <c r="C132" s="353"/>
      <c r="D132" s="90"/>
      <c r="E132" s="90"/>
      <c r="F132" s="90"/>
      <c r="G132" s="90"/>
      <c r="H132" s="90"/>
      <c r="I132" s="90"/>
      <c r="J132" s="90"/>
      <c r="K132" s="90"/>
    </row>
    <row r="133" spans="1:11" ht="13.7" customHeight="1">
      <c r="A133" s="353"/>
      <c r="B133" s="353"/>
      <c r="C133" s="353"/>
      <c r="D133" s="90"/>
      <c r="E133" s="90"/>
      <c r="F133" s="90"/>
      <c r="G133" s="90"/>
      <c r="H133" s="90"/>
      <c r="I133" s="90"/>
      <c r="J133" s="90"/>
      <c r="K133" s="90"/>
    </row>
    <row r="134" spans="1:11" ht="13.7" customHeight="1">
      <c r="A134" s="353"/>
      <c r="B134" s="353"/>
      <c r="C134" s="353"/>
    </row>
    <row r="135" spans="1:11" ht="13.7" customHeight="1">
      <c r="A135" s="353"/>
      <c r="B135" s="353"/>
      <c r="C135" s="353"/>
    </row>
    <row r="136" spans="1:11" ht="13.7" customHeight="1">
      <c r="A136" s="353"/>
      <c r="B136" s="353"/>
      <c r="C136" s="353"/>
    </row>
  </sheetData>
  <mergeCells count="5">
    <mergeCell ref="A5:C5"/>
    <mergeCell ref="A6:C6"/>
    <mergeCell ref="A7:C7"/>
    <mergeCell ref="A126:B126"/>
    <mergeCell ref="A131:C136"/>
  </mergeCells>
  <printOptions horizontalCentered="1"/>
  <pageMargins left="0.7" right="0.7" top="0.75" bottom="0.75" header="0.3" footer="0.3"/>
  <pageSetup orientation="portrait" r:id="rId1"/>
  <headerFooter>
    <oddFooter>&amp;L&amp;"-,Italic"&amp;8School Business Services
School Allotments Section
FY2018-19 Planning&amp;R&amp;"-,Italic"&amp;8 4/19/2018
Page &amp;P of &amp;N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C47C0C-E111-46DD-B84A-57347D8B222C}">
  <dimension ref="A1:F121"/>
  <sheetViews>
    <sheetView workbookViewId="0">
      <pane ySplit="5" topLeftCell="A6" activePane="bottomLeft" state="frozen"/>
      <selection activeCell="N143" sqref="N143"/>
      <selection pane="bottomLeft" activeCell="E1" sqref="E1:F1048576"/>
    </sheetView>
  </sheetViews>
  <sheetFormatPr defaultRowHeight="15"/>
  <cols>
    <col min="1" max="1" width="13.140625" customWidth="1"/>
    <col min="2" max="2" width="20.28515625" customWidth="1"/>
    <col min="3" max="3" width="15.5703125" style="281" customWidth="1"/>
  </cols>
  <sheetData>
    <row r="1" spans="1:6">
      <c r="A1" s="349" t="s">
        <v>427</v>
      </c>
      <c r="B1" s="349"/>
      <c r="C1" s="349"/>
    </row>
    <row r="2" spans="1:6">
      <c r="A2" s="349" t="s">
        <v>352</v>
      </c>
      <c r="B2" s="349"/>
      <c r="C2" s="349"/>
    </row>
    <row r="3" spans="1:6">
      <c r="A3" s="349" t="s">
        <v>402</v>
      </c>
      <c r="B3" s="349"/>
      <c r="C3" s="349"/>
    </row>
    <row r="4" spans="1:6" ht="15.75" thickBot="1">
      <c r="A4" s="303"/>
      <c r="B4" s="303"/>
      <c r="C4" s="303"/>
    </row>
    <row r="5" spans="1:6" ht="15.75" thickBot="1">
      <c r="A5" s="266" t="s">
        <v>403</v>
      </c>
      <c r="B5" s="267" t="s">
        <v>300</v>
      </c>
      <c r="C5" s="268" t="s">
        <v>404</v>
      </c>
    </row>
    <row r="6" spans="1:6">
      <c r="A6" s="269" t="s">
        <v>48</v>
      </c>
      <c r="B6" s="270" t="s">
        <v>49</v>
      </c>
      <c r="C6" s="271">
        <v>4033931</v>
      </c>
      <c r="F6" s="285"/>
    </row>
    <row r="7" spans="1:6">
      <c r="A7" s="272" t="s">
        <v>50</v>
      </c>
      <c r="B7" s="273" t="s">
        <v>51</v>
      </c>
      <c r="C7" s="271">
        <v>981836</v>
      </c>
      <c r="F7" s="285"/>
    </row>
    <row r="8" spans="1:6">
      <c r="A8" s="272" t="s">
        <v>4</v>
      </c>
      <c r="B8" s="273" t="s">
        <v>52</v>
      </c>
      <c r="C8" s="271">
        <v>411514</v>
      </c>
      <c r="F8" s="285"/>
    </row>
    <row r="9" spans="1:6">
      <c r="A9" s="272" t="s">
        <v>53</v>
      </c>
      <c r="B9" s="273" t="s">
        <v>54</v>
      </c>
      <c r="C9" s="271">
        <v>1062486</v>
      </c>
      <c r="F9" s="285"/>
    </row>
    <row r="10" spans="1:6">
      <c r="A10" s="272" t="s">
        <v>55</v>
      </c>
      <c r="B10" s="273" t="s">
        <v>56</v>
      </c>
      <c r="C10" s="271">
        <v>1864936</v>
      </c>
      <c r="F10" s="285"/>
    </row>
    <row r="11" spans="1:6">
      <c r="A11" s="272" t="s">
        <v>57</v>
      </c>
      <c r="B11" s="273" t="s">
        <v>58</v>
      </c>
      <c r="C11" s="271">
        <v>933849</v>
      </c>
      <c r="F11" s="285"/>
    </row>
    <row r="12" spans="1:6">
      <c r="A12" s="272" t="s">
        <v>59</v>
      </c>
      <c r="B12" s="273" t="s">
        <v>60</v>
      </c>
      <c r="C12" s="271">
        <v>2010126</v>
      </c>
      <c r="F12" s="285"/>
    </row>
    <row r="13" spans="1:6">
      <c r="A13" s="272" t="s">
        <v>61</v>
      </c>
      <c r="B13" s="273" t="s">
        <v>62</v>
      </c>
      <c r="C13" s="271">
        <v>1304464</v>
      </c>
      <c r="F13" s="285"/>
    </row>
    <row r="14" spans="1:6">
      <c r="A14" s="272" t="s">
        <v>63</v>
      </c>
      <c r="B14" s="273" t="s">
        <v>64</v>
      </c>
      <c r="C14" s="271">
        <v>1907842</v>
      </c>
      <c r="F14" s="285"/>
    </row>
    <row r="15" spans="1:6">
      <c r="A15" s="272" t="s">
        <v>65</v>
      </c>
      <c r="B15" s="273" t="s">
        <v>66</v>
      </c>
      <c r="C15" s="271">
        <v>5412673</v>
      </c>
      <c r="F15" s="285"/>
    </row>
    <row r="16" spans="1:6">
      <c r="A16" s="272" t="s">
        <v>67</v>
      </c>
      <c r="B16" s="273" t="s">
        <v>68</v>
      </c>
      <c r="C16" s="271">
        <v>7782893</v>
      </c>
      <c r="F16" s="285"/>
    </row>
    <row r="17" spans="1:6">
      <c r="A17" s="272" t="s">
        <v>69</v>
      </c>
      <c r="B17" s="273" t="s">
        <v>70</v>
      </c>
      <c r="C17" s="271">
        <v>368254</v>
      </c>
      <c r="F17" s="285"/>
    </row>
    <row r="18" spans="1:6">
      <c r="A18" s="272" t="s">
        <v>71</v>
      </c>
      <c r="B18" s="273" t="s">
        <v>72</v>
      </c>
      <c r="C18" s="271">
        <v>2513677</v>
      </c>
      <c r="F18" s="285"/>
    </row>
    <row r="19" spans="1:6">
      <c r="A19" s="272" t="s">
        <v>73</v>
      </c>
      <c r="B19" s="273" t="s">
        <v>74</v>
      </c>
      <c r="C19" s="271">
        <v>12876226</v>
      </c>
      <c r="F19" s="285"/>
    </row>
    <row r="20" spans="1:6">
      <c r="A20" s="272" t="s">
        <v>75</v>
      </c>
      <c r="B20" s="273" t="s">
        <v>76</v>
      </c>
      <c r="C20" s="271">
        <v>809223</v>
      </c>
      <c r="F20" s="285"/>
    </row>
    <row r="21" spans="1:6">
      <c r="A21" s="272" t="s">
        <v>77</v>
      </c>
      <c r="B21" s="273" t="s">
        <v>78</v>
      </c>
      <c r="C21" s="271">
        <v>2187656</v>
      </c>
      <c r="F21" s="285"/>
    </row>
    <row r="22" spans="1:6">
      <c r="A22" s="272" t="s">
        <v>79</v>
      </c>
      <c r="B22" s="273" t="s">
        <v>80</v>
      </c>
      <c r="C22" s="271">
        <v>600337</v>
      </c>
      <c r="F22" s="285"/>
    </row>
    <row r="23" spans="1:6">
      <c r="A23" s="272" t="s">
        <v>81</v>
      </c>
      <c r="B23" s="273" t="s">
        <v>82</v>
      </c>
      <c r="C23" s="271">
        <v>1646961</v>
      </c>
      <c r="F23" s="285"/>
    </row>
    <row r="24" spans="1:6">
      <c r="A24" s="272" t="s">
        <v>83</v>
      </c>
      <c r="B24" s="273" t="s">
        <v>84</v>
      </c>
      <c r="C24" s="271">
        <v>1280788</v>
      </c>
      <c r="F24" s="285"/>
    </row>
    <row r="25" spans="1:6">
      <c r="A25" s="272" t="s">
        <v>85</v>
      </c>
      <c r="B25" s="273" t="s">
        <v>86</v>
      </c>
      <c r="C25" s="271">
        <v>4482902</v>
      </c>
      <c r="F25" s="285"/>
    </row>
    <row r="26" spans="1:6">
      <c r="A26" s="272" t="s">
        <v>87</v>
      </c>
      <c r="B26" s="273" t="s">
        <v>88</v>
      </c>
      <c r="C26" s="271">
        <v>534398</v>
      </c>
      <c r="F26" s="285"/>
    </row>
    <row r="27" spans="1:6">
      <c r="A27" s="272" t="s">
        <v>89</v>
      </c>
      <c r="B27" s="273" t="s">
        <v>90</v>
      </c>
      <c r="C27" s="271">
        <v>386537</v>
      </c>
      <c r="F27" s="285"/>
    </row>
    <row r="28" spans="1:6">
      <c r="A28" s="272" t="s">
        <v>91</v>
      </c>
      <c r="B28" s="273" t="s">
        <v>92</v>
      </c>
      <c r="C28" s="271">
        <v>2714597</v>
      </c>
      <c r="F28" s="285"/>
    </row>
    <row r="29" spans="1:6">
      <c r="A29" s="272" t="s">
        <v>93</v>
      </c>
      <c r="B29" s="273" t="s">
        <v>94</v>
      </c>
      <c r="C29" s="271">
        <v>875739</v>
      </c>
      <c r="F29" s="285"/>
    </row>
    <row r="30" spans="1:6">
      <c r="A30" s="272" t="s">
        <v>95</v>
      </c>
      <c r="B30" s="273" t="s">
        <v>96</v>
      </c>
      <c r="C30" s="271">
        <v>779148</v>
      </c>
      <c r="F30" s="285"/>
    </row>
    <row r="31" spans="1:6">
      <c r="A31" s="272" t="s">
        <v>97</v>
      </c>
      <c r="B31" s="273" t="s">
        <v>98</v>
      </c>
      <c r="C31" s="271">
        <v>406397</v>
      </c>
      <c r="F31" s="285"/>
    </row>
    <row r="32" spans="1:6">
      <c r="A32" s="272" t="s">
        <v>99</v>
      </c>
      <c r="B32" s="273" t="s">
        <v>100</v>
      </c>
      <c r="C32" s="271">
        <v>3633576</v>
      </c>
      <c r="F32" s="285"/>
    </row>
    <row r="33" spans="1:6">
      <c r="A33" s="272" t="s">
        <v>101</v>
      </c>
      <c r="B33" s="273" t="s">
        <v>102</v>
      </c>
      <c r="C33" s="271">
        <v>2201537</v>
      </c>
      <c r="F33" s="285"/>
    </row>
    <row r="34" spans="1:6">
      <c r="A34" s="272" t="s">
        <v>103</v>
      </c>
      <c r="B34" s="273" t="s">
        <v>104</v>
      </c>
      <c r="C34" s="271">
        <v>408981</v>
      </c>
      <c r="F34" s="285"/>
    </row>
    <row r="35" spans="1:6">
      <c r="A35" s="272" t="s">
        <v>105</v>
      </c>
      <c r="B35" s="273" t="s">
        <v>106</v>
      </c>
      <c r="C35" s="271">
        <v>3705566</v>
      </c>
      <c r="F35" s="285"/>
    </row>
    <row r="36" spans="1:6">
      <c r="A36" s="272" t="s">
        <v>107</v>
      </c>
      <c r="B36" s="273" t="s">
        <v>108</v>
      </c>
      <c r="C36" s="271">
        <v>12273620</v>
      </c>
      <c r="F36" s="285"/>
    </row>
    <row r="37" spans="1:6">
      <c r="A37" s="272" t="s">
        <v>109</v>
      </c>
      <c r="B37" s="273" t="s">
        <v>110</v>
      </c>
      <c r="C37" s="271">
        <v>1711601</v>
      </c>
      <c r="F37" s="285"/>
    </row>
    <row r="38" spans="1:6">
      <c r="A38" s="272" t="s">
        <v>111</v>
      </c>
      <c r="B38" s="273" t="s">
        <v>112</v>
      </c>
      <c r="C38" s="271">
        <v>1139539</v>
      </c>
      <c r="F38" s="285"/>
    </row>
    <row r="39" spans="1:6">
      <c r="A39" s="272" t="s">
        <v>113</v>
      </c>
      <c r="B39" s="273" t="s">
        <v>114</v>
      </c>
      <c r="C39" s="271">
        <v>4169695</v>
      </c>
      <c r="F39" s="285"/>
    </row>
    <row r="40" spans="1:6">
      <c r="A40" s="272" t="s">
        <v>115</v>
      </c>
      <c r="B40" s="273" t="s">
        <v>116</v>
      </c>
      <c r="C40" s="271">
        <v>517387</v>
      </c>
      <c r="F40" s="285"/>
    </row>
    <row r="41" spans="1:6">
      <c r="A41" s="272" t="s">
        <v>117</v>
      </c>
      <c r="B41" s="273" t="s">
        <v>118</v>
      </c>
      <c r="C41" s="271">
        <v>178251</v>
      </c>
      <c r="F41" s="285"/>
    </row>
    <row r="42" spans="1:6">
      <c r="A42" s="272" t="s">
        <v>119</v>
      </c>
      <c r="B42" s="273" t="s">
        <v>120</v>
      </c>
      <c r="C42" s="271">
        <v>1590042</v>
      </c>
      <c r="F42" s="285"/>
    </row>
    <row r="43" spans="1:6">
      <c r="A43" s="272" t="s">
        <v>121</v>
      </c>
      <c r="B43" s="273" t="s">
        <v>122</v>
      </c>
      <c r="C43" s="271">
        <v>2465196</v>
      </c>
      <c r="F43" s="285"/>
    </row>
    <row r="44" spans="1:6">
      <c r="A44" s="272" t="s">
        <v>123</v>
      </c>
      <c r="B44" s="273" t="s">
        <v>124</v>
      </c>
      <c r="C44" s="271">
        <v>13260940</v>
      </c>
      <c r="F44" s="285"/>
    </row>
    <row r="45" spans="1:6">
      <c r="A45" s="272" t="s">
        <v>125</v>
      </c>
      <c r="B45" s="273" t="s">
        <v>126</v>
      </c>
      <c r="C45" s="271">
        <v>1702121</v>
      </c>
      <c r="F45" s="285"/>
    </row>
    <row r="46" spans="1:6">
      <c r="A46" s="272" t="s">
        <v>127</v>
      </c>
      <c r="B46" s="273" t="s">
        <v>128</v>
      </c>
      <c r="C46" s="271">
        <v>14581541</v>
      </c>
      <c r="F46" s="285"/>
    </row>
    <row r="47" spans="1:6">
      <c r="A47" s="272" t="s">
        <v>129</v>
      </c>
      <c r="B47" s="273" t="s">
        <v>130</v>
      </c>
      <c r="C47" s="271">
        <v>2605560</v>
      </c>
      <c r="F47" s="285"/>
    </row>
    <row r="48" spans="1:6">
      <c r="A48" s="272" t="s">
        <v>131</v>
      </c>
      <c r="B48" s="273" t="s">
        <v>132</v>
      </c>
      <c r="C48" s="271">
        <v>7465144</v>
      </c>
      <c r="F48" s="285"/>
    </row>
    <row r="49" spans="1:6">
      <c r="A49" s="272" t="s">
        <v>133</v>
      </c>
      <c r="B49" s="273" t="s">
        <v>134</v>
      </c>
      <c r="C49" s="271">
        <v>634638</v>
      </c>
      <c r="F49" s="285"/>
    </row>
    <row r="50" spans="1:6">
      <c r="A50" s="272" t="s">
        <v>135</v>
      </c>
      <c r="B50" s="273" t="s">
        <v>136</v>
      </c>
      <c r="C50" s="271">
        <v>367159</v>
      </c>
      <c r="F50" s="285"/>
    </row>
    <row r="51" spans="1:6">
      <c r="A51" s="272" t="s">
        <v>137</v>
      </c>
      <c r="B51" s="273" t="s">
        <v>138</v>
      </c>
      <c r="C51" s="271">
        <v>1999093</v>
      </c>
      <c r="F51" s="285"/>
    </row>
    <row r="52" spans="1:6">
      <c r="A52" s="272" t="s">
        <v>139</v>
      </c>
      <c r="B52" s="273" t="s">
        <v>140</v>
      </c>
      <c r="C52" s="271">
        <v>1132646</v>
      </c>
      <c r="F52" s="285"/>
    </row>
    <row r="53" spans="1:6">
      <c r="A53" s="272" t="s">
        <v>141</v>
      </c>
      <c r="B53" s="273" t="s">
        <v>142</v>
      </c>
      <c r="C53" s="271">
        <v>26496436</v>
      </c>
      <c r="F53" s="285"/>
    </row>
    <row r="54" spans="1:6">
      <c r="A54" s="272" t="s">
        <v>143</v>
      </c>
      <c r="B54" s="273" t="s">
        <v>144</v>
      </c>
      <c r="C54" s="271">
        <v>1438301</v>
      </c>
      <c r="F54" s="285"/>
    </row>
    <row r="55" spans="1:6">
      <c r="A55" s="272" t="s">
        <v>145</v>
      </c>
      <c r="B55" s="273" t="s">
        <v>146</v>
      </c>
      <c r="C55" s="271">
        <v>310494</v>
      </c>
      <c r="F55" s="285"/>
    </row>
    <row r="56" spans="1:6">
      <c r="A56" s="272" t="s">
        <v>147</v>
      </c>
      <c r="B56" s="273" t="s">
        <v>148</v>
      </c>
      <c r="C56" s="271">
        <v>242906</v>
      </c>
      <c r="F56" s="285"/>
    </row>
    <row r="57" spans="1:6">
      <c r="A57" s="272" t="s">
        <v>149</v>
      </c>
      <c r="B57" s="273" t="s">
        <v>150</v>
      </c>
      <c r="C57" s="271">
        <v>5379407</v>
      </c>
      <c r="F57" s="285"/>
    </row>
    <row r="58" spans="1:6">
      <c r="A58" s="272" t="s">
        <v>151</v>
      </c>
      <c r="B58" s="273" t="s">
        <v>152</v>
      </c>
      <c r="C58" s="271">
        <v>1797865</v>
      </c>
      <c r="F58" s="285"/>
    </row>
    <row r="59" spans="1:6">
      <c r="A59" s="272" t="s">
        <v>153</v>
      </c>
      <c r="B59" s="273" t="s">
        <v>154</v>
      </c>
      <c r="C59" s="271">
        <v>3011174</v>
      </c>
      <c r="F59" s="285"/>
    </row>
    <row r="60" spans="1:6">
      <c r="A60" s="272" t="s">
        <v>155</v>
      </c>
      <c r="B60" s="273" t="s">
        <v>156</v>
      </c>
      <c r="C60" s="271">
        <v>1270974</v>
      </c>
      <c r="F60" s="285"/>
    </row>
    <row r="61" spans="1:6">
      <c r="A61" s="272" t="s">
        <v>157</v>
      </c>
      <c r="B61" s="273" t="s">
        <v>158</v>
      </c>
      <c r="C61" s="271">
        <v>2723944</v>
      </c>
      <c r="F61" s="285"/>
    </row>
    <row r="62" spans="1:6">
      <c r="A62" s="272" t="s">
        <v>159</v>
      </c>
      <c r="B62" s="273" t="s">
        <v>160</v>
      </c>
      <c r="C62" s="271">
        <v>255034</v>
      </c>
      <c r="F62" s="285"/>
    </row>
    <row r="63" spans="1:6">
      <c r="A63" s="272" t="s">
        <v>161</v>
      </c>
      <c r="B63" s="273" t="s">
        <v>162</v>
      </c>
      <c r="C63" s="271">
        <v>5321569</v>
      </c>
      <c r="F63" s="285"/>
    </row>
    <row r="64" spans="1:6">
      <c r="A64" s="272" t="s">
        <v>163</v>
      </c>
      <c r="B64" s="273" t="s">
        <v>164</v>
      </c>
      <c r="C64" s="271">
        <v>1093642</v>
      </c>
      <c r="F64" s="285"/>
    </row>
    <row r="65" spans="1:6">
      <c r="A65" s="272" t="s">
        <v>165</v>
      </c>
      <c r="B65" s="273" t="s">
        <v>166</v>
      </c>
      <c r="C65" s="271">
        <v>1107071</v>
      </c>
      <c r="F65" s="285"/>
    </row>
    <row r="66" spans="1:6">
      <c r="A66" s="272" t="s">
        <v>167</v>
      </c>
      <c r="B66" s="273" t="s">
        <v>168</v>
      </c>
      <c r="C66" s="271">
        <v>10391042</v>
      </c>
      <c r="F66" s="285"/>
    </row>
    <row r="67" spans="1:6">
      <c r="A67" s="272" t="s">
        <v>169</v>
      </c>
      <c r="B67" s="273" t="s">
        <v>170</v>
      </c>
      <c r="C67" s="271">
        <v>439749</v>
      </c>
      <c r="F67" s="285"/>
    </row>
    <row r="68" spans="1:6">
      <c r="A68" s="272" t="s">
        <v>171</v>
      </c>
      <c r="B68" s="273" t="s">
        <v>172</v>
      </c>
      <c r="C68" s="271">
        <v>2166402</v>
      </c>
      <c r="F68" s="285"/>
    </row>
    <row r="69" spans="1:6">
      <c r="A69" s="272" t="s">
        <v>173</v>
      </c>
      <c r="B69" s="273" t="s">
        <v>174</v>
      </c>
      <c r="C69" s="271">
        <v>2504595</v>
      </c>
      <c r="F69" s="285"/>
    </row>
    <row r="70" spans="1:6">
      <c r="A70" s="272" t="s">
        <v>175</v>
      </c>
      <c r="B70" s="273" t="s">
        <v>176</v>
      </c>
      <c r="C70" s="271">
        <v>2504938</v>
      </c>
      <c r="F70" s="285"/>
    </row>
    <row r="71" spans="1:6">
      <c r="A71" s="272" t="s">
        <v>177</v>
      </c>
      <c r="B71" s="273" t="s">
        <v>178</v>
      </c>
      <c r="C71" s="271">
        <v>1521146</v>
      </c>
      <c r="F71" s="285"/>
    </row>
    <row r="72" spans="1:6">
      <c r="A72" s="272" t="s">
        <v>179</v>
      </c>
      <c r="B72" s="273" t="s">
        <v>180</v>
      </c>
      <c r="C72" s="271">
        <v>1345153</v>
      </c>
      <c r="F72" s="285"/>
    </row>
    <row r="73" spans="1:6">
      <c r="A73" s="272" t="s">
        <v>181</v>
      </c>
      <c r="B73" s="273" t="s">
        <v>182</v>
      </c>
      <c r="C73" s="271">
        <v>830536</v>
      </c>
      <c r="F73" s="285"/>
    </row>
    <row r="74" spans="1:6">
      <c r="A74" s="272" t="s">
        <v>183</v>
      </c>
      <c r="B74" s="273" t="s">
        <v>184</v>
      </c>
      <c r="C74" s="271">
        <v>1374786</v>
      </c>
      <c r="F74" s="285"/>
    </row>
    <row r="75" spans="1:6">
      <c r="A75" s="272" t="s">
        <v>185</v>
      </c>
      <c r="B75" s="273" t="s">
        <v>186</v>
      </c>
      <c r="C75" s="271">
        <v>61549505</v>
      </c>
      <c r="F75" s="285"/>
    </row>
    <row r="76" spans="1:6">
      <c r="A76" s="272" t="s">
        <v>187</v>
      </c>
      <c r="B76" s="273" t="s">
        <v>188</v>
      </c>
      <c r="C76" s="271">
        <v>854417</v>
      </c>
      <c r="F76" s="285"/>
    </row>
    <row r="77" spans="1:6">
      <c r="A77" s="272" t="s">
        <v>189</v>
      </c>
      <c r="B77" s="273" t="s">
        <v>190</v>
      </c>
      <c r="C77" s="271">
        <v>1387693</v>
      </c>
      <c r="F77" s="285"/>
    </row>
    <row r="78" spans="1:6">
      <c r="A78" s="272" t="s">
        <v>191</v>
      </c>
      <c r="B78" s="273" t="s">
        <v>192</v>
      </c>
      <c r="C78" s="271">
        <v>3506757</v>
      </c>
      <c r="F78" s="285"/>
    </row>
    <row r="79" spans="1:6">
      <c r="A79" s="272" t="s">
        <v>193</v>
      </c>
      <c r="B79" s="273" t="s">
        <v>194</v>
      </c>
      <c r="C79" s="271">
        <v>4544034</v>
      </c>
      <c r="F79" s="285"/>
    </row>
    <row r="80" spans="1:6">
      <c r="A80" s="272" t="s">
        <v>195</v>
      </c>
      <c r="B80" s="273" t="s">
        <v>196</v>
      </c>
      <c r="C80" s="271">
        <v>7165558</v>
      </c>
      <c r="F80" s="285"/>
    </row>
    <row r="81" spans="1:6">
      <c r="A81" s="272" t="s">
        <v>197</v>
      </c>
      <c r="B81" s="273" t="s">
        <v>198</v>
      </c>
      <c r="C81" s="271">
        <v>922281</v>
      </c>
      <c r="F81" s="285"/>
    </row>
    <row r="82" spans="1:6">
      <c r="A82" s="272" t="s">
        <v>199</v>
      </c>
      <c r="B82" s="273" t="s">
        <v>200</v>
      </c>
      <c r="C82" s="271">
        <v>7803689</v>
      </c>
      <c r="F82" s="285"/>
    </row>
    <row r="83" spans="1:6">
      <c r="A83" s="274" t="s">
        <v>201</v>
      </c>
      <c r="B83" s="275" t="s">
        <v>202</v>
      </c>
      <c r="C83" s="271">
        <v>2870529</v>
      </c>
      <c r="F83" s="285"/>
    </row>
    <row r="84" spans="1:6">
      <c r="A84" s="272" t="s">
        <v>203</v>
      </c>
      <c r="B84" s="273" t="s">
        <v>204</v>
      </c>
      <c r="C84" s="271">
        <v>2068447</v>
      </c>
      <c r="F84" s="285"/>
    </row>
    <row r="85" spans="1:6">
      <c r="A85" s="272" t="s">
        <v>205</v>
      </c>
      <c r="B85" s="273" t="s">
        <v>206</v>
      </c>
      <c r="C85" s="271">
        <v>540312</v>
      </c>
      <c r="F85" s="285"/>
    </row>
    <row r="86" spans="1:6">
      <c r="A86" s="272" t="s">
        <v>207</v>
      </c>
      <c r="B86" s="273" t="s">
        <v>208</v>
      </c>
      <c r="C86" s="271">
        <v>1531995</v>
      </c>
      <c r="F86" s="285"/>
    </row>
    <row r="87" spans="1:6">
      <c r="A87" s="272" t="s">
        <v>209</v>
      </c>
      <c r="B87" s="273" t="s">
        <v>210</v>
      </c>
      <c r="C87" s="271">
        <v>2741006</v>
      </c>
      <c r="F87" s="285"/>
    </row>
    <row r="88" spans="1:6">
      <c r="A88" s="272" t="s">
        <v>211</v>
      </c>
      <c r="B88" s="273" t="s">
        <v>212</v>
      </c>
      <c r="C88" s="271">
        <v>593478</v>
      </c>
      <c r="F88" s="285"/>
    </row>
    <row r="89" spans="1:6">
      <c r="A89" s="272" t="s">
        <v>213</v>
      </c>
      <c r="B89" s="273" t="s">
        <v>214</v>
      </c>
      <c r="C89" s="271">
        <v>1454815</v>
      </c>
      <c r="F89" s="285"/>
    </row>
    <row r="90" spans="1:6">
      <c r="A90" s="272" t="s">
        <v>215</v>
      </c>
      <c r="B90" s="273" t="s">
        <v>216</v>
      </c>
      <c r="C90" s="271">
        <v>6585772</v>
      </c>
      <c r="F90" s="285"/>
    </row>
    <row r="91" spans="1:6">
      <c r="A91" s="272" t="s">
        <v>217</v>
      </c>
      <c r="B91" s="273" t="s">
        <v>218</v>
      </c>
      <c r="C91" s="271">
        <v>618804</v>
      </c>
      <c r="F91" s="285"/>
    </row>
    <row r="92" spans="1:6">
      <c r="A92" s="272" t="s">
        <v>219</v>
      </c>
      <c r="B92" s="273" t="s">
        <v>220</v>
      </c>
      <c r="C92" s="271">
        <v>4481974</v>
      </c>
      <c r="F92" s="285"/>
    </row>
    <row r="93" spans="1:6">
      <c r="A93" s="272" t="s">
        <v>221</v>
      </c>
      <c r="B93" s="273" t="s">
        <v>222</v>
      </c>
      <c r="C93" s="271">
        <v>379076</v>
      </c>
      <c r="F93" s="285"/>
    </row>
    <row r="94" spans="1:6">
      <c r="A94" s="272" t="s">
        <v>223</v>
      </c>
      <c r="B94" s="273" t="s">
        <v>224</v>
      </c>
      <c r="C94" s="271">
        <v>2003826</v>
      </c>
      <c r="F94" s="285"/>
    </row>
    <row r="95" spans="1:6">
      <c r="A95" s="272" t="s">
        <v>225</v>
      </c>
      <c r="B95" s="273" t="s">
        <v>226</v>
      </c>
      <c r="C95" s="271">
        <v>6444788</v>
      </c>
      <c r="F95" s="285"/>
    </row>
    <row r="96" spans="1:6">
      <c r="A96" s="272" t="s">
        <v>227</v>
      </c>
      <c r="B96" s="273" t="s">
        <v>228</v>
      </c>
      <c r="C96" s="271">
        <v>3111622</v>
      </c>
      <c r="F96" s="285"/>
    </row>
    <row r="97" spans="1:6">
      <c r="A97" s="272" t="s">
        <v>229</v>
      </c>
      <c r="B97" s="273" t="s">
        <v>230</v>
      </c>
      <c r="C97" s="271">
        <v>4745594</v>
      </c>
      <c r="F97" s="285"/>
    </row>
    <row r="98" spans="1:6">
      <c r="A98" s="272" t="s">
        <v>231</v>
      </c>
      <c r="B98" s="273" t="s">
        <v>232</v>
      </c>
      <c r="C98" s="271">
        <v>2624707</v>
      </c>
      <c r="F98" s="285"/>
    </row>
    <row r="99" spans="1:6">
      <c r="A99" s="272" t="s">
        <v>233</v>
      </c>
      <c r="B99" s="273" t="s">
        <v>234</v>
      </c>
      <c r="C99" s="271">
        <v>2817606</v>
      </c>
      <c r="F99" s="285"/>
    </row>
    <row r="100" spans="1:6">
      <c r="A100" s="272" t="s">
        <v>235</v>
      </c>
      <c r="B100" s="273" t="s">
        <v>236</v>
      </c>
      <c r="C100" s="271">
        <v>356711</v>
      </c>
      <c r="F100" s="285"/>
    </row>
    <row r="101" spans="1:6">
      <c r="A101" s="272" t="s">
        <v>237</v>
      </c>
      <c r="B101" s="273" t="s">
        <v>238</v>
      </c>
      <c r="C101" s="271">
        <v>1875334</v>
      </c>
      <c r="F101" s="285"/>
    </row>
    <row r="102" spans="1:6">
      <c r="A102" s="272" t="s">
        <v>239</v>
      </c>
      <c r="B102" s="273" t="s">
        <v>240</v>
      </c>
      <c r="C102" s="271">
        <v>1823693</v>
      </c>
      <c r="F102" s="285"/>
    </row>
    <row r="103" spans="1:6">
      <c r="A103" s="272" t="s">
        <v>241</v>
      </c>
      <c r="B103" s="273" t="s">
        <v>242</v>
      </c>
      <c r="C103" s="271">
        <v>2202082</v>
      </c>
      <c r="F103" s="285"/>
    </row>
    <row r="104" spans="1:6">
      <c r="A104" s="272" t="s">
        <v>243</v>
      </c>
      <c r="B104" s="273" t="s">
        <v>244</v>
      </c>
      <c r="C104" s="271">
        <v>2647318</v>
      </c>
      <c r="F104" s="285"/>
    </row>
    <row r="105" spans="1:6">
      <c r="A105" s="272" t="s">
        <v>245</v>
      </c>
      <c r="B105" s="273" t="s">
        <v>246</v>
      </c>
      <c r="C105" s="271">
        <v>43492</v>
      </c>
      <c r="F105" s="285"/>
    </row>
    <row r="106" spans="1:6">
      <c r="A106" s="272" t="s">
        <v>247</v>
      </c>
      <c r="B106" s="273" t="s">
        <v>248</v>
      </c>
      <c r="C106" s="271">
        <v>69980</v>
      </c>
      <c r="F106" s="285"/>
    </row>
    <row r="107" spans="1:6">
      <c r="A107" s="272" t="s">
        <v>249</v>
      </c>
      <c r="B107" s="273" t="s">
        <v>250</v>
      </c>
      <c r="C107" s="271">
        <v>747227</v>
      </c>
      <c r="F107" s="285"/>
    </row>
    <row r="108" spans="1:6">
      <c r="A108" s="272" t="s">
        <v>251</v>
      </c>
      <c r="B108" s="273" t="s">
        <v>252</v>
      </c>
      <c r="C108" s="271">
        <v>973435</v>
      </c>
      <c r="F108" s="285"/>
    </row>
    <row r="109" spans="1:6">
      <c r="A109" s="272" t="s">
        <v>253</v>
      </c>
      <c r="B109" s="273" t="s">
        <v>254</v>
      </c>
      <c r="C109" s="271">
        <v>181112</v>
      </c>
      <c r="F109" s="285"/>
    </row>
    <row r="110" spans="1:6">
      <c r="A110" s="272" t="s">
        <v>255</v>
      </c>
      <c r="B110" s="273" t="s">
        <v>256</v>
      </c>
      <c r="C110" s="271">
        <v>15308426</v>
      </c>
      <c r="F110" s="285"/>
    </row>
    <row r="111" spans="1:6">
      <c r="A111" s="272" t="s">
        <v>257</v>
      </c>
      <c r="B111" s="273" t="s">
        <v>258</v>
      </c>
      <c r="C111" s="271">
        <v>1454554</v>
      </c>
      <c r="F111" s="285"/>
    </row>
    <row r="112" spans="1:6">
      <c r="A112" s="272" t="s">
        <v>259</v>
      </c>
      <c r="B112" s="273" t="s">
        <v>260</v>
      </c>
      <c r="C112" s="271">
        <v>61419894</v>
      </c>
      <c r="F112" s="285"/>
    </row>
    <row r="113" spans="1:6">
      <c r="A113" s="272" t="s">
        <v>261</v>
      </c>
      <c r="B113" s="273" t="s">
        <v>262</v>
      </c>
      <c r="C113" s="271">
        <v>1053708</v>
      </c>
      <c r="F113" s="285"/>
    </row>
    <row r="114" spans="1:6">
      <c r="A114" s="272" t="s">
        <v>263</v>
      </c>
      <c r="B114" s="273" t="s">
        <v>264</v>
      </c>
      <c r="C114" s="271">
        <v>582263</v>
      </c>
      <c r="F114" s="285"/>
    </row>
    <row r="115" spans="1:6">
      <c r="A115" s="272" t="s">
        <v>265</v>
      </c>
      <c r="B115" s="273" t="s">
        <v>266</v>
      </c>
      <c r="C115" s="271">
        <v>1390789</v>
      </c>
      <c r="F115" s="285"/>
    </row>
    <row r="116" spans="1:6">
      <c r="A116" s="272" t="s">
        <v>267</v>
      </c>
      <c r="B116" s="273" t="s">
        <v>268</v>
      </c>
      <c r="C116" s="271">
        <v>5070916</v>
      </c>
      <c r="F116" s="285"/>
    </row>
    <row r="117" spans="1:6">
      <c r="A117" s="272" t="s">
        <v>269</v>
      </c>
      <c r="B117" s="273" t="s">
        <v>270</v>
      </c>
      <c r="C117" s="271">
        <v>2993021</v>
      </c>
      <c r="F117" s="285"/>
    </row>
    <row r="118" spans="1:6">
      <c r="A118" s="272" t="s">
        <v>271</v>
      </c>
      <c r="B118" s="273" t="s">
        <v>272</v>
      </c>
      <c r="C118" s="271">
        <v>2301890</v>
      </c>
      <c r="F118" s="285"/>
    </row>
    <row r="119" spans="1:6">
      <c r="A119" s="272" t="s">
        <v>273</v>
      </c>
      <c r="B119" s="273" t="s">
        <v>274</v>
      </c>
      <c r="C119" s="271">
        <v>1477014</v>
      </c>
      <c r="F119" s="285"/>
    </row>
    <row r="120" spans="1:6">
      <c r="A120" s="276" t="s">
        <v>275</v>
      </c>
      <c r="B120" s="277" t="s">
        <v>276</v>
      </c>
      <c r="C120" s="271">
        <v>934687</v>
      </c>
      <c r="F120" s="285"/>
    </row>
    <row r="121" spans="1:6">
      <c r="A121" s="278"/>
      <c r="B121" s="279" t="s">
        <v>305</v>
      </c>
      <c r="C121" s="280">
        <f>SUM(C6:C120)</f>
        <v>449696218</v>
      </c>
    </row>
  </sheetData>
  <mergeCells count="3">
    <mergeCell ref="A1:C1"/>
    <mergeCell ref="A2:C2"/>
    <mergeCell ref="A3:C3"/>
  </mergeCells>
  <printOptions horizontalCentered="1"/>
  <pageMargins left="0.7" right="0.7" top="0.75" bottom="0.75" header="0.3" footer="0.3"/>
  <pageSetup orientation="portrait" r:id="rId1"/>
  <headerFooter>
    <oddFooter>&amp;L&amp;"-,Italic"&amp;8School Business Services
School Allotments Section
FY2018-19&amp;R&amp;"-,Italic"&amp;8 4/19/2018
Page &amp;P of &amp;N</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A39819-384B-4B8F-9E6C-6FD79F090451}">
  <sheetPr>
    <tabColor theme="0"/>
  </sheetPr>
  <dimension ref="A1:F121"/>
  <sheetViews>
    <sheetView zoomScaleNormal="100" workbookViewId="0">
      <pane ySplit="5" topLeftCell="A6" activePane="bottomLeft" state="frozen"/>
      <selection activeCell="N143" sqref="N143"/>
      <selection pane="bottomLeft" activeCell="E121" sqref="E3:F121"/>
    </sheetView>
  </sheetViews>
  <sheetFormatPr defaultRowHeight="15"/>
  <cols>
    <col min="1" max="1" width="13.140625" customWidth="1"/>
    <col min="2" max="2" width="20.28515625" customWidth="1"/>
    <col min="3" max="3" width="15.5703125" style="281" customWidth="1"/>
  </cols>
  <sheetData>
    <row r="1" spans="1:6">
      <c r="A1" s="349" t="s">
        <v>427</v>
      </c>
      <c r="B1" s="349"/>
      <c r="C1" s="349"/>
      <c r="D1" s="104"/>
    </row>
    <row r="2" spans="1:6">
      <c r="A2" s="349" t="s">
        <v>405</v>
      </c>
      <c r="B2" s="349"/>
      <c r="C2" s="349"/>
      <c r="D2" s="104"/>
    </row>
    <row r="3" spans="1:6">
      <c r="A3" s="349" t="s">
        <v>406</v>
      </c>
      <c r="B3" s="349"/>
      <c r="C3" s="349"/>
      <c r="D3" s="104"/>
    </row>
    <row r="4" spans="1:6" ht="8.25" customHeight="1" thickBot="1">
      <c r="A4" s="303"/>
      <c r="B4" s="303"/>
      <c r="C4" s="303"/>
      <c r="D4" s="303"/>
    </row>
    <row r="5" spans="1:6" ht="15.75" thickBot="1">
      <c r="A5" s="266" t="s">
        <v>403</v>
      </c>
      <c r="B5" s="267" t="s">
        <v>300</v>
      </c>
      <c r="C5" s="268" t="s">
        <v>404</v>
      </c>
    </row>
    <row r="6" spans="1:6">
      <c r="A6" s="269" t="s">
        <v>48</v>
      </c>
      <c r="B6" s="270" t="s">
        <v>49</v>
      </c>
      <c r="C6" s="271">
        <v>4896410</v>
      </c>
      <c r="F6" s="285"/>
    </row>
    <row r="7" spans="1:6">
      <c r="A7" s="272" t="s">
        <v>50</v>
      </c>
      <c r="B7" s="273" t="s">
        <v>51</v>
      </c>
      <c r="C7" s="271">
        <v>945959</v>
      </c>
      <c r="F7" s="285"/>
    </row>
    <row r="8" spans="1:6">
      <c r="A8" s="272" t="s">
        <v>4</v>
      </c>
      <c r="B8" s="273" t="s">
        <v>52</v>
      </c>
      <c r="C8" s="271">
        <v>359375</v>
      </c>
      <c r="F8" s="285"/>
    </row>
    <row r="9" spans="1:6">
      <c r="A9" s="272" t="s">
        <v>53</v>
      </c>
      <c r="B9" s="273" t="s">
        <v>54</v>
      </c>
      <c r="C9" s="271">
        <v>886567</v>
      </c>
      <c r="F9" s="285"/>
    </row>
    <row r="10" spans="1:6">
      <c r="A10" s="272" t="s">
        <v>55</v>
      </c>
      <c r="B10" s="273" t="s">
        <v>56</v>
      </c>
      <c r="C10" s="271">
        <v>691925</v>
      </c>
      <c r="F10" s="285"/>
    </row>
    <row r="11" spans="1:6">
      <c r="A11" s="272" t="s">
        <v>57</v>
      </c>
      <c r="B11" s="273" t="s">
        <v>58</v>
      </c>
      <c r="C11" s="271">
        <v>450246</v>
      </c>
      <c r="F11" s="285"/>
    </row>
    <row r="12" spans="1:6">
      <c r="A12" s="272" t="s">
        <v>59</v>
      </c>
      <c r="B12" s="273" t="s">
        <v>60</v>
      </c>
      <c r="C12" s="271">
        <v>1759708</v>
      </c>
      <c r="F12" s="285"/>
    </row>
    <row r="13" spans="1:6">
      <c r="A13" s="272" t="s">
        <v>61</v>
      </c>
      <c r="B13" s="273" t="s">
        <v>62</v>
      </c>
      <c r="C13" s="271">
        <v>694767</v>
      </c>
      <c r="F13" s="285"/>
    </row>
    <row r="14" spans="1:6">
      <c r="A14" s="272" t="s">
        <v>63</v>
      </c>
      <c r="B14" s="273" t="s">
        <v>64</v>
      </c>
      <c r="C14" s="271">
        <v>1092778</v>
      </c>
      <c r="F14" s="285"/>
    </row>
    <row r="15" spans="1:6">
      <c r="A15" s="272" t="s">
        <v>65</v>
      </c>
      <c r="B15" s="273" t="s">
        <v>66</v>
      </c>
      <c r="C15" s="271">
        <v>2745033</v>
      </c>
      <c r="F15" s="285"/>
    </row>
    <row r="16" spans="1:6">
      <c r="A16" s="272" t="s">
        <v>67</v>
      </c>
      <c r="B16" s="273" t="s">
        <v>68</v>
      </c>
      <c r="C16" s="271">
        <v>4935220</v>
      </c>
      <c r="F16" s="285"/>
    </row>
    <row r="17" spans="1:6">
      <c r="A17" s="272" t="s">
        <v>69</v>
      </c>
      <c r="B17" s="273" t="s">
        <v>70</v>
      </c>
      <c r="C17" s="271">
        <v>836725</v>
      </c>
      <c r="F17" s="285"/>
    </row>
    <row r="18" spans="1:6">
      <c r="A18" s="272" t="s">
        <v>71</v>
      </c>
      <c r="B18" s="273" t="s">
        <v>72</v>
      </c>
      <c r="C18" s="271">
        <v>2563587</v>
      </c>
      <c r="F18" s="285"/>
    </row>
    <row r="19" spans="1:6">
      <c r="A19" s="272" t="s">
        <v>73</v>
      </c>
      <c r="B19" s="273" t="s">
        <v>74</v>
      </c>
      <c r="C19" s="271">
        <v>5502826</v>
      </c>
      <c r="F19" s="285"/>
    </row>
    <row r="20" spans="1:6">
      <c r="A20" s="272" t="s">
        <v>75</v>
      </c>
      <c r="B20" s="273" t="s">
        <v>76</v>
      </c>
      <c r="C20" s="271">
        <v>1262358</v>
      </c>
      <c r="F20" s="285"/>
    </row>
    <row r="21" spans="1:6">
      <c r="A21" s="272" t="s">
        <v>77</v>
      </c>
      <c r="B21" s="273" t="s">
        <v>78</v>
      </c>
      <c r="C21" s="271">
        <v>2405025</v>
      </c>
      <c r="F21" s="285"/>
    </row>
    <row r="22" spans="1:6">
      <c r="A22" s="272" t="s">
        <v>79</v>
      </c>
      <c r="B22" s="273" t="s">
        <v>80</v>
      </c>
      <c r="C22" s="271">
        <v>362266</v>
      </c>
      <c r="F22" s="285"/>
    </row>
    <row r="23" spans="1:6">
      <c r="A23" s="272" t="s">
        <v>81</v>
      </c>
      <c r="B23" s="273" t="s">
        <v>82</v>
      </c>
      <c r="C23" s="271">
        <v>1719494</v>
      </c>
      <c r="F23" s="285"/>
    </row>
    <row r="24" spans="1:6">
      <c r="A24" s="272" t="s">
        <v>83</v>
      </c>
      <c r="B24" s="273" t="s">
        <v>84</v>
      </c>
      <c r="C24" s="271">
        <v>661596</v>
      </c>
      <c r="F24" s="285"/>
    </row>
    <row r="25" spans="1:6">
      <c r="A25" s="272" t="s">
        <v>85</v>
      </c>
      <c r="B25" s="273" t="s">
        <v>86</v>
      </c>
      <c r="C25" s="271">
        <v>3098488</v>
      </c>
      <c r="F25" s="285"/>
    </row>
    <row r="26" spans="1:6">
      <c r="A26" s="272" t="s">
        <v>87</v>
      </c>
      <c r="B26" s="273" t="s">
        <v>88</v>
      </c>
      <c r="C26" s="271">
        <v>938294</v>
      </c>
      <c r="F26" s="285"/>
    </row>
    <row r="27" spans="1:6">
      <c r="A27" s="272" t="s">
        <v>89</v>
      </c>
      <c r="B27" s="273" t="s">
        <v>90</v>
      </c>
      <c r="C27" s="271">
        <v>658505</v>
      </c>
      <c r="F27" s="285"/>
    </row>
    <row r="28" spans="1:6">
      <c r="A28" s="272" t="s">
        <v>91</v>
      </c>
      <c r="B28" s="273" t="s">
        <v>92</v>
      </c>
      <c r="C28" s="271">
        <v>1730120</v>
      </c>
      <c r="F28" s="285"/>
    </row>
    <row r="29" spans="1:6">
      <c r="A29" s="272" t="s">
        <v>93</v>
      </c>
      <c r="B29" s="273" t="s">
        <v>94</v>
      </c>
      <c r="C29" s="271">
        <v>936754</v>
      </c>
      <c r="F29" s="285"/>
    </row>
    <row r="30" spans="1:6">
      <c r="A30" s="272" t="s">
        <v>95</v>
      </c>
      <c r="B30" s="273" t="s">
        <v>96</v>
      </c>
      <c r="C30" s="271">
        <v>499007</v>
      </c>
      <c r="F30" s="285"/>
    </row>
    <row r="31" spans="1:6">
      <c r="A31" s="272" t="s">
        <v>97</v>
      </c>
      <c r="B31" s="273" t="s">
        <v>98</v>
      </c>
      <c r="C31" s="271">
        <v>328750</v>
      </c>
      <c r="F31" s="285"/>
    </row>
    <row r="32" spans="1:6">
      <c r="A32" s="272" t="s">
        <v>99</v>
      </c>
      <c r="B32" s="273" t="s">
        <v>100</v>
      </c>
      <c r="C32" s="271">
        <v>3462566</v>
      </c>
      <c r="F32" s="285"/>
    </row>
    <row r="33" spans="1:6">
      <c r="A33" s="272" t="s">
        <v>101</v>
      </c>
      <c r="B33" s="273" t="s">
        <v>102</v>
      </c>
      <c r="C33" s="271">
        <v>1627240</v>
      </c>
      <c r="F33" s="285"/>
    </row>
    <row r="34" spans="1:6">
      <c r="A34" s="272" t="s">
        <v>103</v>
      </c>
      <c r="B34" s="273" t="s">
        <v>104</v>
      </c>
      <c r="C34" s="271">
        <v>670316</v>
      </c>
      <c r="F34" s="285"/>
    </row>
    <row r="35" spans="1:6">
      <c r="A35" s="272" t="s">
        <v>105</v>
      </c>
      <c r="B35" s="273" t="s">
        <v>106</v>
      </c>
      <c r="C35" s="271">
        <v>3346737</v>
      </c>
      <c r="F35" s="285"/>
    </row>
    <row r="36" spans="1:6">
      <c r="A36" s="272" t="s">
        <v>107</v>
      </c>
      <c r="B36" s="273" t="s">
        <v>108</v>
      </c>
      <c r="C36" s="271">
        <v>11329415</v>
      </c>
      <c r="F36" s="285"/>
    </row>
    <row r="37" spans="1:6">
      <c r="A37" s="272" t="s">
        <v>109</v>
      </c>
      <c r="B37" s="273" t="s">
        <v>110</v>
      </c>
      <c r="C37" s="271">
        <v>757955</v>
      </c>
      <c r="F37" s="285"/>
    </row>
    <row r="38" spans="1:6">
      <c r="A38" s="272" t="s">
        <v>111</v>
      </c>
      <c r="B38" s="273" t="s">
        <v>112</v>
      </c>
      <c r="C38" s="271">
        <v>965488</v>
      </c>
      <c r="F38" s="285"/>
    </row>
    <row r="39" spans="1:6">
      <c r="A39" s="272" t="s">
        <v>113</v>
      </c>
      <c r="B39" s="273" t="s">
        <v>114</v>
      </c>
      <c r="C39" s="271">
        <v>3830896</v>
      </c>
      <c r="F39" s="285"/>
    </row>
    <row r="40" spans="1:6">
      <c r="A40" s="272" t="s">
        <v>115</v>
      </c>
      <c r="B40" s="273" t="s">
        <v>116</v>
      </c>
      <c r="C40" s="271">
        <v>789552</v>
      </c>
      <c r="F40" s="285"/>
    </row>
    <row r="41" spans="1:6">
      <c r="A41" s="272" t="s">
        <v>117</v>
      </c>
      <c r="B41" s="273" t="s">
        <v>118</v>
      </c>
      <c r="C41" s="271">
        <v>668982</v>
      </c>
      <c r="F41" s="285"/>
    </row>
    <row r="42" spans="1:6">
      <c r="A42" s="272" t="s">
        <v>119</v>
      </c>
      <c r="B42" s="273" t="s">
        <v>120</v>
      </c>
      <c r="C42" s="271">
        <v>1189208</v>
      </c>
      <c r="F42" s="285"/>
    </row>
    <row r="43" spans="1:6">
      <c r="A43" s="272" t="s">
        <v>121</v>
      </c>
      <c r="B43" s="273" t="s">
        <v>122</v>
      </c>
      <c r="C43" s="271">
        <v>2425824</v>
      </c>
      <c r="F43" s="285"/>
    </row>
    <row r="44" spans="1:6">
      <c r="A44" s="272" t="s">
        <v>123</v>
      </c>
      <c r="B44" s="273" t="s">
        <v>124</v>
      </c>
      <c r="C44" s="271">
        <v>8568642</v>
      </c>
      <c r="F44" s="285"/>
    </row>
    <row r="45" spans="1:6">
      <c r="A45" s="272" t="s">
        <v>125</v>
      </c>
      <c r="B45" s="273" t="s">
        <v>126</v>
      </c>
      <c r="C45" s="271">
        <v>1662204</v>
      </c>
      <c r="F45" s="285"/>
    </row>
    <row r="46" spans="1:6">
      <c r="A46" s="272" t="s">
        <v>127</v>
      </c>
      <c r="B46" s="273" t="s">
        <v>128</v>
      </c>
      <c r="C46" s="271">
        <v>12870468</v>
      </c>
      <c r="F46" s="285"/>
    </row>
    <row r="47" spans="1:6">
      <c r="A47" s="272" t="s">
        <v>129</v>
      </c>
      <c r="B47" s="273" t="s">
        <v>130</v>
      </c>
      <c r="C47" s="271">
        <v>2090705</v>
      </c>
      <c r="F47" s="285"/>
    </row>
    <row r="48" spans="1:6">
      <c r="A48" s="272" t="s">
        <v>131</v>
      </c>
      <c r="B48" s="273" t="s">
        <v>132</v>
      </c>
      <c r="C48" s="271">
        <v>7003559</v>
      </c>
      <c r="F48" s="285"/>
    </row>
    <row r="49" spans="1:6">
      <c r="A49" s="272" t="s">
        <v>133</v>
      </c>
      <c r="B49" s="273" t="s">
        <v>134</v>
      </c>
      <c r="C49" s="271">
        <v>369737</v>
      </c>
      <c r="F49" s="285"/>
    </row>
    <row r="50" spans="1:6">
      <c r="A50" s="272" t="s">
        <v>135</v>
      </c>
      <c r="B50" s="273" t="s">
        <v>136</v>
      </c>
      <c r="C50" s="271">
        <v>324428</v>
      </c>
      <c r="F50" s="285"/>
    </row>
    <row r="51" spans="1:6">
      <c r="A51" s="272" t="s">
        <v>137</v>
      </c>
      <c r="B51" s="273" t="s">
        <v>138</v>
      </c>
      <c r="C51" s="271">
        <v>1578480</v>
      </c>
      <c r="F51" s="285"/>
    </row>
    <row r="52" spans="1:6">
      <c r="A52" s="272" t="s">
        <v>139</v>
      </c>
      <c r="B52" s="273" t="s">
        <v>140</v>
      </c>
      <c r="C52" s="271">
        <v>961265</v>
      </c>
      <c r="F52" s="285"/>
    </row>
    <row r="53" spans="1:6">
      <c r="A53" s="272" t="s">
        <v>141</v>
      </c>
      <c r="B53" s="273" t="s">
        <v>142</v>
      </c>
      <c r="C53" s="271">
        <v>15259948</v>
      </c>
      <c r="F53" s="285"/>
    </row>
    <row r="54" spans="1:6">
      <c r="A54" s="272" t="s">
        <v>143</v>
      </c>
      <c r="B54" s="273" t="s">
        <v>144</v>
      </c>
      <c r="C54" s="271">
        <v>1056838</v>
      </c>
      <c r="F54" s="285"/>
    </row>
    <row r="55" spans="1:6">
      <c r="A55" s="272" t="s">
        <v>145</v>
      </c>
      <c r="B55" s="273" t="s">
        <v>146</v>
      </c>
      <c r="C55" s="271">
        <v>687656</v>
      </c>
      <c r="F55" s="285"/>
    </row>
    <row r="56" spans="1:6">
      <c r="A56" s="272" t="s">
        <v>147</v>
      </c>
      <c r="B56" s="273" t="s">
        <v>148</v>
      </c>
      <c r="C56" s="271">
        <v>398139</v>
      </c>
      <c r="F56" s="285"/>
    </row>
    <row r="57" spans="1:6">
      <c r="A57" s="272" t="s">
        <v>149</v>
      </c>
      <c r="B57" s="273" t="s">
        <v>150</v>
      </c>
      <c r="C57" s="271">
        <v>4674277</v>
      </c>
      <c r="F57" s="285"/>
    </row>
    <row r="58" spans="1:6">
      <c r="A58" s="272" t="s">
        <v>151</v>
      </c>
      <c r="B58" s="273" t="s">
        <v>152</v>
      </c>
      <c r="C58" s="271">
        <v>1622800</v>
      </c>
      <c r="F58" s="285"/>
    </row>
    <row r="59" spans="1:6">
      <c r="A59" s="272" t="s">
        <v>153</v>
      </c>
      <c r="B59" s="273" t="s">
        <v>154</v>
      </c>
      <c r="C59" s="271">
        <v>2756730</v>
      </c>
      <c r="F59" s="285"/>
    </row>
    <row r="60" spans="1:6">
      <c r="A60" s="272" t="s">
        <v>155</v>
      </c>
      <c r="B60" s="273" t="s">
        <v>156</v>
      </c>
      <c r="C60" s="271">
        <v>874869</v>
      </c>
      <c r="F60" s="285"/>
    </row>
    <row r="61" spans="1:6">
      <c r="A61" s="272" t="s">
        <v>157</v>
      </c>
      <c r="B61" s="273" t="s">
        <v>158</v>
      </c>
      <c r="C61" s="271">
        <v>2059912</v>
      </c>
      <c r="F61" s="285"/>
    </row>
    <row r="62" spans="1:6">
      <c r="A62" s="272" t="s">
        <v>159</v>
      </c>
      <c r="B62" s="273" t="s">
        <v>160</v>
      </c>
      <c r="C62" s="271">
        <v>362266</v>
      </c>
      <c r="F62" s="285"/>
    </row>
    <row r="63" spans="1:6">
      <c r="A63" s="272" t="s">
        <v>161</v>
      </c>
      <c r="B63" s="273" t="s">
        <v>162</v>
      </c>
      <c r="C63" s="271">
        <v>4102854</v>
      </c>
      <c r="F63" s="285"/>
    </row>
    <row r="64" spans="1:6">
      <c r="A64" s="272" t="s">
        <v>163</v>
      </c>
      <c r="B64" s="273" t="s">
        <v>164</v>
      </c>
      <c r="C64" s="271">
        <v>980429</v>
      </c>
      <c r="F64" s="285"/>
    </row>
    <row r="65" spans="1:6">
      <c r="A65" s="272" t="s">
        <v>165</v>
      </c>
      <c r="B65" s="273" t="s">
        <v>166</v>
      </c>
      <c r="C65" s="271">
        <v>936897</v>
      </c>
      <c r="F65" s="285"/>
    </row>
    <row r="66" spans="1:6">
      <c r="A66" s="272" t="s">
        <v>167</v>
      </c>
      <c r="B66" s="273" t="s">
        <v>168</v>
      </c>
      <c r="C66" s="271">
        <v>7357372</v>
      </c>
      <c r="F66" s="285"/>
    </row>
    <row r="67" spans="1:6">
      <c r="A67" s="272" t="s">
        <v>169</v>
      </c>
      <c r="B67" s="273" t="s">
        <v>170</v>
      </c>
      <c r="C67" s="271">
        <v>366211</v>
      </c>
      <c r="F67" s="285"/>
    </row>
    <row r="68" spans="1:6">
      <c r="A68" s="272" t="s">
        <v>171</v>
      </c>
      <c r="B68" s="273" t="s">
        <v>172</v>
      </c>
      <c r="C68" s="271">
        <v>2214519</v>
      </c>
      <c r="F68" s="285"/>
    </row>
    <row r="69" spans="1:6">
      <c r="A69" s="272" t="s">
        <v>173</v>
      </c>
      <c r="B69" s="273" t="s">
        <v>174</v>
      </c>
      <c r="C69" s="271">
        <v>2432350</v>
      </c>
      <c r="F69" s="285"/>
    </row>
    <row r="70" spans="1:6">
      <c r="A70" s="272" t="s">
        <v>175</v>
      </c>
      <c r="B70" s="273" t="s">
        <v>176</v>
      </c>
      <c r="C70" s="271">
        <v>2211265</v>
      </c>
      <c r="F70" s="285"/>
    </row>
    <row r="71" spans="1:6">
      <c r="A71" s="272" t="s">
        <v>177</v>
      </c>
      <c r="B71" s="273" t="s">
        <v>178</v>
      </c>
      <c r="C71" s="271">
        <v>1163726</v>
      </c>
      <c r="F71" s="285"/>
    </row>
    <row r="72" spans="1:6">
      <c r="A72" s="272" t="s">
        <v>179</v>
      </c>
      <c r="B72" s="273" t="s">
        <v>180</v>
      </c>
      <c r="C72" s="271">
        <v>584858</v>
      </c>
      <c r="F72" s="285"/>
    </row>
    <row r="73" spans="1:6">
      <c r="A73" s="272" t="s">
        <v>181</v>
      </c>
      <c r="B73" s="273" t="s">
        <v>182</v>
      </c>
      <c r="C73" s="271">
        <v>796078</v>
      </c>
      <c r="F73" s="285"/>
    </row>
    <row r="74" spans="1:6">
      <c r="A74" s="272" t="s">
        <v>183</v>
      </c>
      <c r="B74" s="273" t="s">
        <v>184</v>
      </c>
      <c r="C74" s="271">
        <v>1402714</v>
      </c>
      <c r="F74" s="285"/>
    </row>
    <row r="75" spans="1:6">
      <c r="A75" s="272" t="s">
        <v>185</v>
      </c>
      <c r="B75" s="273" t="s">
        <v>186</v>
      </c>
      <c r="C75" s="271">
        <v>28822983</v>
      </c>
      <c r="F75" s="285"/>
    </row>
    <row r="76" spans="1:6">
      <c r="A76" s="272" t="s">
        <v>187</v>
      </c>
      <c r="B76" s="273" t="s">
        <v>188</v>
      </c>
      <c r="C76" s="271">
        <v>470329</v>
      </c>
      <c r="F76" s="285"/>
    </row>
    <row r="77" spans="1:6">
      <c r="A77" s="272" t="s">
        <v>189</v>
      </c>
      <c r="B77" s="273" t="s">
        <v>190</v>
      </c>
      <c r="C77" s="271">
        <v>1052779</v>
      </c>
      <c r="F77" s="285"/>
    </row>
    <row r="78" spans="1:6">
      <c r="A78" s="272" t="s">
        <v>191</v>
      </c>
      <c r="B78" s="273" t="s">
        <v>192</v>
      </c>
      <c r="C78" s="271">
        <v>2367666</v>
      </c>
      <c r="F78" s="285"/>
    </row>
    <row r="79" spans="1:6">
      <c r="A79" s="272" t="s">
        <v>193</v>
      </c>
      <c r="B79" s="273" t="s">
        <v>194</v>
      </c>
      <c r="C79" s="271">
        <v>3596020</v>
      </c>
      <c r="F79" s="285"/>
    </row>
    <row r="80" spans="1:6">
      <c r="A80" s="272" t="s">
        <v>195</v>
      </c>
      <c r="B80" s="273" t="s">
        <v>196</v>
      </c>
      <c r="C80" s="271">
        <v>5582847</v>
      </c>
      <c r="F80" s="285"/>
    </row>
    <row r="81" spans="1:6">
      <c r="A81" s="272" t="s">
        <v>197</v>
      </c>
      <c r="B81" s="273" t="s">
        <v>198</v>
      </c>
      <c r="C81" s="271">
        <v>684997</v>
      </c>
      <c r="F81" s="285"/>
    </row>
    <row r="82" spans="1:6">
      <c r="A82" s="272" t="s">
        <v>199</v>
      </c>
      <c r="B82" s="273" t="s">
        <v>200</v>
      </c>
      <c r="C82" s="271">
        <v>5136755</v>
      </c>
      <c r="F82" s="285"/>
    </row>
    <row r="83" spans="1:6">
      <c r="A83" s="274" t="s">
        <v>201</v>
      </c>
      <c r="B83" s="275" t="s">
        <v>202</v>
      </c>
      <c r="C83" s="271">
        <v>1280210</v>
      </c>
      <c r="F83" s="285"/>
    </row>
    <row r="84" spans="1:6">
      <c r="A84" s="272" t="s">
        <v>203</v>
      </c>
      <c r="B84" s="273" t="s">
        <v>204</v>
      </c>
      <c r="C84" s="271">
        <v>1901359</v>
      </c>
      <c r="F84" s="285"/>
    </row>
    <row r="85" spans="1:6">
      <c r="A85" s="272" t="s">
        <v>205</v>
      </c>
      <c r="B85" s="273" t="s">
        <v>206</v>
      </c>
      <c r="C85" s="271">
        <v>359612</v>
      </c>
      <c r="F85" s="285"/>
    </row>
    <row r="86" spans="1:6">
      <c r="A86" s="272" t="s">
        <v>207</v>
      </c>
      <c r="B86" s="273" t="s">
        <v>208</v>
      </c>
      <c r="C86" s="271">
        <v>1510920</v>
      </c>
      <c r="F86" s="285"/>
    </row>
    <row r="87" spans="1:6">
      <c r="A87" s="272" t="s">
        <v>209</v>
      </c>
      <c r="B87" s="273" t="s">
        <v>210</v>
      </c>
      <c r="C87" s="271">
        <v>1821700</v>
      </c>
      <c r="F87" s="285"/>
    </row>
    <row r="88" spans="1:6">
      <c r="A88" s="272" t="s">
        <v>211</v>
      </c>
      <c r="B88" s="273" t="s">
        <v>212</v>
      </c>
      <c r="C88" s="271">
        <v>421804</v>
      </c>
      <c r="F88" s="285"/>
    </row>
    <row r="89" spans="1:6">
      <c r="A89" s="272" t="s">
        <v>213</v>
      </c>
      <c r="B89" s="273" t="s">
        <v>214</v>
      </c>
      <c r="C89" s="271">
        <v>1050798</v>
      </c>
      <c r="F89" s="285"/>
    </row>
    <row r="90" spans="1:6">
      <c r="A90" s="272" t="s">
        <v>215</v>
      </c>
      <c r="B90" s="273" t="s">
        <v>216</v>
      </c>
      <c r="C90" s="271">
        <v>6018173</v>
      </c>
      <c r="F90" s="285"/>
    </row>
    <row r="91" spans="1:6">
      <c r="A91" s="272" t="s">
        <v>217</v>
      </c>
      <c r="B91" s="273" t="s">
        <v>218</v>
      </c>
      <c r="C91" s="271">
        <v>470521</v>
      </c>
      <c r="F91" s="285"/>
    </row>
    <row r="92" spans="1:6">
      <c r="A92" s="272" t="s">
        <v>219</v>
      </c>
      <c r="B92" s="273" t="s">
        <v>220</v>
      </c>
      <c r="C92" s="271">
        <v>3559262</v>
      </c>
      <c r="F92" s="285"/>
    </row>
    <row r="93" spans="1:6">
      <c r="A93" s="272" t="s">
        <v>221</v>
      </c>
      <c r="B93" s="273" t="s">
        <v>222</v>
      </c>
      <c r="C93" s="271">
        <v>1039328</v>
      </c>
      <c r="F93" s="285"/>
    </row>
    <row r="94" spans="1:6">
      <c r="A94" s="272" t="s">
        <v>223</v>
      </c>
      <c r="B94" s="273" t="s">
        <v>224</v>
      </c>
      <c r="C94" s="271">
        <v>1933598</v>
      </c>
      <c r="F94" s="285"/>
    </row>
    <row r="95" spans="1:6">
      <c r="A95" s="272" t="s">
        <v>225</v>
      </c>
      <c r="B95" s="273" t="s">
        <v>226</v>
      </c>
      <c r="C95" s="271">
        <v>7025061</v>
      </c>
      <c r="F95" s="285"/>
    </row>
    <row r="96" spans="1:6">
      <c r="A96" s="272" t="s">
        <v>227</v>
      </c>
      <c r="B96" s="273" t="s">
        <v>228</v>
      </c>
      <c r="C96" s="271">
        <v>2702678</v>
      </c>
      <c r="F96" s="285"/>
    </row>
    <row r="97" spans="1:6">
      <c r="A97" s="272" t="s">
        <v>229</v>
      </c>
      <c r="B97" s="273" t="s">
        <v>230</v>
      </c>
      <c r="C97" s="271">
        <v>4206937</v>
      </c>
      <c r="F97" s="285"/>
    </row>
    <row r="98" spans="1:6">
      <c r="A98" s="272" t="s">
        <v>231</v>
      </c>
      <c r="B98" s="273" t="s">
        <v>232</v>
      </c>
      <c r="C98" s="271">
        <v>1997942</v>
      </c>
      <c r="F98" s="285"/>
    </row>
    <row r="99" spans="1:6">
      <c r="A99" s="272" t="s">
        <v>233</v>
      </c>
      <c r="B99" s="273" t="s">
        <v>234</v>
      </c>
      <c r="C99" s="271">
        <v>2046847</v>
      </c>
      <c r="F99" s="285"/>
    </row>
    <row r="100" spans="1:6">
      <c r="A100" s="272" t="s">
        <v>235</v>
      </c>
      <c r="B100" s="273" t="s">
        <v>236</v>
      </c>
      <c r="C100" s="271">
        <v>703752</v>
      </c>
      <c r="F100" s="285"/>
    </row>
    <row r="101" spans="1:6">
      <c r="A101" s="272" t="s">
        <v>237</v>
      </c>
      <c r="B101" s="273" t="s">
        <v>238</v>
      </c>
      <c r="C101" s="271">
        <v>1632469</v>
      </c>
      <c r="F101" s="285"/>
    </row>
    <row r="102" spans="1:6">
      <c r="A102" s="272" t="s">
        <v>239</v>
      </c>
      <c r="B102" s="273" t="s">
        <v>240</v>
      </c>
      <c r="C102" s="271">
        <v>1892627</v>
      </c>
      <c r="F102" s="285"/>
    </row>
    <row r="103" spans="1:6">
      <c r="A103" s="272" t="s">
        <v>241</v>
      </c>
      <c r="B103" s="273" t="s">
        <v>242</v>
      </c>
      <c r="C103" s="271">
        <v>1293778</v>
      </c>
      <c r="F103" s="285"/>
    </row>
    <row r="104" spans="1:6">
      <c r="A104" s="272" t="s">
        <v>243</v>
      </c>
      <c r="B104" s="273" t="s">
        <v>244</v>
      </c>
      <c r="C104" s="271">
        <v>1724272</v>
      </c>
      <c r="F104" s="285"/>
    </row>
    <row r="105" spans="1:6">
      <c r="A105" s="272" t="s">
        <v>245</v>
      </c>
      <c r="B105" s="273" t="s">
        <v>246</v>
      </c>
      <c r="C105" s="271">
        <v>324428</v>
      </c>
      <c r="F105" s="285"/>
    </row>
    <row r="106" spans="1:6">
      <c r="A106" s="272" t="s">
        <v>247</v>
      </c>
      <c r="B106" s="273" t="s">
        <v>248</v>
      </c>
      <c r="C106" s="271">
        <v>375748</v>
      </c>
      <c r="F106" s="285"/>
    </row>
    <row r="107" spans="1:6">
      <c r="A107" s="272" t="s">
        <v>249</v>
      </c>
      <c r="B107" s="273" t="s">
        <v>250</v>
      </c>
      <c r="C107" s="271">
        <v>408511</v>
      </c>
      <c r="F107" s="285"/>
    </row>
    <row r="108" spans="1:6">
      <c r="A108" s="272" t="s">
        <v>251</v>
      </c>
      <c r="B108" s="273" t="s">
        <v>252</v>
      </c>
      <c r="C108" s="271">
        <v>849485</v>
      </c>
      <c r="F108" s="285"/>
    </row>
    <row r="109" spans="1:6">
      <c r="A109" s="272" t="s">
        <v>253</v>
      </c>
      <c r="B109" s="273" t="s">
        <v>254</v>
      </c>
      <c r="C109" s="271">
        <v>324428</v>
      </c>
      <c r="F109" s="285"/>
    </row>
    <row r="110" spans="1:6">
      <c r="A110" s="272" t="s">
        <v>255</v>
      </c>
      <c r="B110" s="273" t="s">
        <v>256</v>
      </c>
      <c r="C110" s="271">
        <v>6990093</v>
      </c>
      <c r="F110" s="285"/>
    </row>
    <row r="111" spans="1:6">
      <c r="A111" s="272" t="s">
        <v>257</v>
      </c>
      <c r="B111" s="273" t="s">
        <v>258</v>
      </c>
      <c r="C111" s="271">
        <v>1882259</v>
      </c>
      <c r="F111" s="285"/>
    </row>
    <row r="112" spans="1:6">
      <c r="A112" s="272" t="s">
        <v>259</v>
      </c>
      <c r="B112" s="273" t="s">
        <v>260</v>
      </c>
      <c r="C112" s="271">
        <v>26994355</v>
      </c>
      <c r="F112" s="285"/>
    </row>
    <row r="113" spans="1:6">
      <c r="A113" s="272" t="s">
        <v>261</v>
      </c>
      <c r="B113" s="273" t="s">
        <v>262</v>
      </c>
      <c r="C113" s="271">
        <v>639205</v>
      </c>
      <c r="F113" s="285"/>
    </row>
    <row r="114" spans="1:6">
      <c r="A114" s="272" t="s">
        <v>263</v>
      </c>
      <c r="B114" s="273" t="s">
        <v>264</v>
      </c>
      <c r="C114" s="271">
        <v>482566</v>
      </c>
      <c r="F114" s="285"/>
    </row>
    <row r="115" spans="1:6">
      <c r="A115" s="272" t="s">
        <v>265</v>
      </c>
      <c r="B115" s="273" t="s">
        <v>266</v>
      </c>
      <c r="C115" s="271">
        <v>902688</v>
      </c>
      <c r="F115" s="285"/>
    </row>
    <row r="116" spans="1:6">
      <c r="A116" s="272" t="s">
        <v>267</v>
      </c>
      <c r="B116" s="273" t="s">
        <v>268</v>
      </c>
      <c r="C116" s="271">
        <v>4865015</v>
      </c>
      <c r="F116" s="285"/>
    </row>
    <row r="117" spans="1:6">
      <c r="A117" s="272" t="s">
        <v>269</v>
      </c>
      <c r="B117" s="273" t="s">
        <v>270</v>
      </c>
      <c r="C117" s="271">
        <v>2173650</v>
      </c>
      <c r="F117" s="285"/>
    </row>
    <row r="118" spans="1:6">
      <c r="A118" s="272" t="s">
        <v>271</v>
      </c>
      <c r="B118" s="273" t="s">
        <v>272</v>
      </c>
      <c r="C118" s="271">
        <v>2981551</v>
      </c>
      <c r="F118" s="285"/>
    </row>
    <row r="119" spans="1:6">
      <c r="A119" s="272" t="s">
        <v>273</v>
      </c>
      <c r="B119" s="273" t="s">
        <v>274</v>
      </c>
      <c r="C119" s="271">
        <v>1230726</v>
      </c>
      <c r="F119" s="285"/>
    </row>
    <row r="120" spans="1:6">
      <c r="A120" s="290" t="s">
        <v>275</v>
      </c>
      <c r="B120" s="291" t="s">
        <v>276</v>
      </c>
      <c r="C120" s="292">
        <v>510257</v>
      </c>
      <c r="F120" s="285"/>
    </row>
    <row r="121" spans="1:6" ht="15.75" thickBot="1">
      <c r="A121" s="287"/>
      <c r="B121" s="288" t="s">
        <v>305</v>
      </c>
      <c r="C121" s="289">
        <f>SUM(C6:C120)</f>
        <v>310001147</v>
      </c>
    </row>
  </sheetData>
  <mergeCells count="3">
    <mergeCell ref="A1:C1"/>
    <mergeCell ref="A2:C2"/>
    <mergeCell ref="A3:C3"/>
  </mergeCells>
  <printOptions horizontalCentered="1"/>
  <pageMargins left="0.7" right="0.7" top="0.75" bottom="0.75" header="0.3" footer="0.3"/>
  <pageSetup orientation="portrait" horizontalDpi="4294967295" verticalDpi="4294967295" r:id="rId1"/>
  <headerFooter>
    <oddFooter>&amp;L&amp;"-,Italic"&amp;8School Business Services
School Allotments Section
FY2018-19 Planning&amp;R&amp;"-,Italic"&amp;8 4/19/2018
Page &amp;P of &amp;N</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B856E3-41E5-4138-9F02-5D6AA2F8AEDE}">
  <sheetPr>
    <tabColor theme="0"/>
  </sheetPr>
  <dimension ref="A1:K136"/>
  <sheetViews>
    <sheetView tabSelected="1" topLeftCell="A5" workbookViewId="0">
      <pane ySplit="6" topLeftCell="A11" activePane="bottomLeft" state="frozen"/>
      <selection activeCell="A5" sqref="A5"/>
      <selection pane="bottomLeft" activeCell="A7" sqref="A7:C7"/>
    </sheetView>
  </sheetViews>
  <sheetFormatPr defaultColWidth="9.28515625" defaultRowHeight="13.7" customHeight="1"/>
  <cols>
    <col min="1" max="1" width="11.85546875" style="65" customWidth="1"/>
    <col min="2" max="2" width="20.85546875" style="66" customWidth="1"/>
    <col min="3" max="3" width="15.28515625" style="66" customWidth="1"/>
    <col min="4" max="4" width="0.140625" style="66" customWidth="1"/>
    <col min="5" max="5" width="0.140625" style="66" hidden="1" customWidth="1"/>
    <col min="6" max="6" width="1.85546875" style="66" customWidth="1"/>
    <col min="7" max="7" width="11.7109375" style="66" bestFit="1" customWidth="1"/>
    <col min="8" max="8" width="9.28515625" style="66"/>
    <col min="9" max="9" width="12.7109375" style="66" customWidth="1"/>
    <col min="10" max="16384" width="9.28515625" style="66"/>
  </cols>
  <sheetData>
    <row r="1" spans="1:11" ht="13.7" hidden="1" customHeight="1"/>
    <row r="2" spans="1:11" ht="13.7" hidden="1" customHeight="1"/>
    <row r="3" spans="1:11" ht="13.7" hidden="1" customHeight="1"/>
    <row r="4" spans="1:11" ht="13.7" hidden="1" customHeight="1"/>
    <row r="5" spans="1:11" ht="13.7" customHeight="1">
      <c r="A5" s="349" t="s">
        <v>433</v>
      </c>
      <c r="B5" s="349"/>
      <c r="C5" s="349"/>
      <c r="D5" s="83"/>
      <c r="E5" s="83"/>
    </row>
    <row r="6" spans="1:11" ht="13.7" customHeight="1">
      <c r="A6" s="349" t="s">
        <v>443</v>
      </c>
      <c r="B6" s="349"/>
      <c r="C6" s="349"/>
    </row>
    <row r="7" spans="1:11" ht="14.25" customHeight="1">
      <c r="A7" s="349" t="s">
        <v>430</v>
      </c>
      <c r="B7" s="349"/>
      <c r="C7" s="349"/>
    </row>
    <row r="8" spans="1:11" ht="12" customHeight="1">
      <c r="A8" s="354" t="s">
        <v>431</v>
      </c>
      <c r="B8" s="354"/>
      <c r="C8" s="354"/>
      <c r="D8" s="354"/>
    </row>
    <row r="9" spans="1:11" ht="17.25" customHeight="1" thickBot="1">
      <c r="A9" s="354"/>
      <c r="B9" s="354"/>
      <c r="C9" s="354"/>
      <c r="D9" s="354"/>
    </row>
    <row r="10" spans="1:11" ht="21.2" customHeight="1" thickBot="1">
      <c r="A10" s="67" t="s">
        <v>33</v>
      </c>
      <c r="B10" s="91" t="s">
        <v>300</v>
      </c>
      <c r="C10" s="68" t="s">
        <v>284</v>
      </c>
      <c r="E10" s="69"/>
    </row>
    <row r="11" spans="1:11" ht="13.7" customHeight="1">
      <c r="A11" s="70" t="s">
        <v>48</v>
      </c>
      <c r="B11" s="71" t="s">
        <v>308</v>
      </c>
      <c r="C11" s="72">
        <f>VLOOKUP(A11,'[5]FY19-20 Planning Summary'!$A$14:$C$129,3,FALSE)</f>
        <v>4293077</v>
      </c>
      <c r="G11" s="74"/>
      <c r="I11" s="73"/>
      <c r="J11" s="74"/>
      <c r="K11" s="74"/>
    </row>
    <row r="12" spans="1:11" ht="13.7" customHeight="1">
      <c r="A12" s="75" t="s">
        <v>50</v>
      </c>
      <c r="B12" s="76" t="s">
        <v>51</v>
      </c>
      <c r="C12" s="72">
        <f>VLOOKUP(A12,'[5]FY19-20 Planning Summary'!$A$14:$C$129,3,FALSE)</f>
        <v>1898430</v>
      </c>
      <c r="G12" s="74"/>
      <c r="I12" s="73"/>
      <c r="J12" s="74"/>
      <c r="K12" s="74"/>
    </row>
    <row r="13" spans="1:11" ht="13.7" customHeight="1">
      <c r="A13" s="75" t="s">
        <v>4</v>
      </c>
      <c r="B13" s="76" t="s">
        <v>52</v>
      </c>
      <c r="C13" s="72">
        <f>VLOOKUP(A13,'[5]FY19-20 Planning Summary'!$A$14:$C$129,3,FALSE)</f>
        <v>0</v>
      </c>
      <c r="G13" s="74"/>
      <c r="I13" s="73"/>
      <c r="J13" s="74"/>
      <c r="K13" s="74"/>
    </row>
    <row r="14" spans="1:11" ht="13.7" customHeight="1">
      <c r="A14" s="75" t="s">
        <v>53</v>
      </c>
      <c r="B14" s="76" t="s">
        <v>54</v>
      </c>
      <c r="C14" s="72">
        <f>VLOOKUP(A14,'[5]FY19-20 Planning Summary'!$A$14:$C$129,3,FALSE)</f>
        <v>1612537</v>
      </c>
      <c r="G14" s="74"/>
      <c r="I14" s="73"/>
      <c r="J14" s="74"/>
      <c r="K14" s="74"/>
    </row>
    <row r="15" spans="1:11" ht="13.7" customHeight="1">
      <c r="A15" s="75" t="s">
        <v>55</v>
      </c>
      <c r="B15" s="76" t="s">
        <v>56</v>
      </c>
      <c r="C15" s="72">
        <f>VLOOKUP(A15,'[5]FY19-20 Planning Summary'!$A$14:$C$129,3,FALSE)</f>
        <v>0</v>
      </c>
      <c r="G15" s="74"/>
      <c r="I15" s="73"/>
      <c r="J15" s="74"/>
      <c r="K15" s="74"/>
    </row>
    <row r="16" spans="1:11" ht="13.7" customHeight="1">
      <c r="A16" s="75" t="s">
        <v>57</v>
      </c>
      <c r="B16" s="76" t="s">
        <v>58</v>
      </c>
      <c r="C16" s="72">
        <f>VLOOKUP(A16,'[5]FY19-20 Planning Summary'!$A$14:$C$129,3,FALSE)</f>
        <v>0</v>
      </c>
      <c r="G16" s="74"/>
      <c r="I16" s="73"/>
      <c r="J16" s="74"/>
      <c r="K16" s="74"/>
    </row>
    <row r="17" spans="1:11" ht="13.7" customHeight="1">
      <c r="A17" s="75" t="s">
        <v>59</v>
      </c>
      <c r="B17" s="76" t="s">
        <v>60</v>
      </c>
      <c r="C17" s="72">
        <f>VLOOKUP(A17,'[5]FY19-20 Planning Summary'!$A$14:$C$129,3,FALSE)</f>
        <v>903119</v>
      </c>
      <c r="G17" s="74"/>
      <c r="I17" s="73"/>
      <c r="J17" s="74"/>
      <c r="K17" s="74"/>
    </row>
    <row r="18" spans="1:11" ht="13.7" customHeight="1">
      <c r="A18" s="75" t="s">
        <v>61</v>
      </c>
      <c r="B18" s="76" t="s">
        <v>62</v>
      </c>
      <c r="C18" s="72">
        <f>VLOOKUP(A18,'[5]FY19-20 Planning Summary'!$A$14:$C$129,3,FALSE)</f>
        <v>1077138</v>
      </c>
      <c r="G18" s="74"/>
      <c r="I18" s="73"/>
      <c r="J18" s="74"/>
      <c r="K18" s="74"/>
    </row>
    <row r="19" spans="1:11" ht="13.7" customHeight="1">
      <c r="A19" s="75" t="s">
        <v>63</v>
      </c>
      <c r="B19" s="76" t="s">
        <v>64</v>
      </c>
      <c r="C19" s="72">
        <f>VLOOKUP(A19,'[5]FY19-20 Planning Summary'!$A$14:$C$129,3,FALSE)</f>
        <v>2052242</v>
      </c>
      <c r="G19" s="74"/>
      <c r="I19" s="73"/>
      <c r="J19" s="74"/>
      <c r="K19" s="74"/>
    </row>
    <row r="20" spans="1:11" ht="13.7" customHeight="1">
      <c r="A20" s="75" t="s">
        <v>65</v>
      </c>
      <c r="B20" s="76" t="s">
        <v>66</v>
      </c>
      <c r="C20" s="72">
        <f>VLOOKUP(A20,'[5]FY19-20 Planning Summary'!$A$14:$C$129,3,FALSE)</f>
        <v>0</v>
      </c>
      <c r="G20" s="74"/>
      <c r="I20" s="73"/>
      <c r="J20" s="74"/>
      <c r="K20" s="74"/>
    </row>
    <row r="21" spans="1:11" ht="13.7" customHeight="1">
      <c r="A21" s="75" t="s">
        <v>67</v>
      </c>
      <c r="B21" s="76" t="s">
        <v>68</v>
      </c>
      <c r="C21" s="72">
        <f>VLOOKUP(A21,'[5]FY19-20 Planning Summary'!$A$14:$C$129,3,FALSE)</f>
        <v>0</v>
      </c>
      <c r="G21" s="74"/>
      <c r="I21" s="73"/>
      <c r="J21" s="74"/>
      <c r="K21" s="74"/>
    </row>
    <row r="22" spans="1:11" ht="13.7" customHeight="1">
      <c r="A22" s="75" t="s">
        <v>69</v>
      </c>
      <c r="B22" s="76" t="s">
        <v>70</v>
      </c>
      <c r="C22" s="72">
        <f>VLOOKUP(A22,'[5]FY19-20 Planning Summary'!$A$14:$C$129,3,FALSE)</f>
        <v>0</v>
      </c>
      <c r="G22" s="74"/>
      <c r="I22" s="73"/>
      <c r="J22" s="74"/>
      <c r="K22" s="74"/>
    </row>
    <row r="23" spans="1:11" ht="13.7" customHeight="1">
      <c r="A23" s="75" t="s">
        <v>71</v>
      </c>
      <c r="B23" s="76" t="s">
        <v>72</v>
      </c>
      <c r="C23" s="72">
        <f>VLOOKUP(A23,'[5]FY19-20 Planning Summary'!$A$14:$C$129,3,FALSE)</f>
        <v>5526893</v>
      </c>
      <c r="D23" s="77"/>
      <c r="G23" s="74"/>
      <c r="I23" s="73"/>
      <c r="J23" s="74"/>
      <c r="K23" s="74"/>
    </row>
    <row r="24" spans="1:11" ht="13.7" customHeight="1">
      <c r="A24" s="75" t="s">
        <v>73</v>
      </c>
      <c r="B24" s="76" t="s">
        <v>74</v>
      </c>
      <c r="C24" s="72">
        <f>VLOOKUP(A24,'[5]FY19-20 Planning Summary'!$A$14:$C$129,3,FALSE)</f>
        <v>0</v>
      </c>
      <c r="D24" s="77"/>
      <c r="G24" s="74"/>
      <c r="I24" s="73"/>
      <c r="J24" s="74"/>
      <c r="K24" s="74"/>
    </row>
    <row r="25" spans="1:11" ht="13.7" customHeight="1">
      <c r="A25" s="75" t="s">
        <v>75</v>
      </c>
      <c r="B25" s="76" t="s">
        <v>76</v>
      </c>
      <c r="C25" s="72">
        <f>VLOOKUP(A25,'[5]FY19-20 Planning Summary'!$A$14:$C$129,3,FALSE)</f>
        <v>325963</v>
      </c>
      <c r="G25" s="74"/>
      <c r="I25" s="73"/>
      <c r="J25" s="74"/>
      <c r="K25" s="74"/>
    </row>
    <row r="26" spans="1:11" ht="13.7" customHeight="1">
      <c r="A26" s="75" t="s">
        <v>77</v>
      </c>
      <c r="B26" s="76" t="s">
        <v>78</v>
      </c>
      <c r="C26" s="72">
        <f>VLOOKUP(A26,'[5]FY19-20 Planning Summary'!$A$14:$C$129,3,FALSE)</f>
        <v>4416637</v>
      </c>
      <c r="G26" s="74"/>
      <c r="I26" s="73"/>
      <c r="J26" s="74"/>
      <c r="K26" s="74"/>
    </row>
    <row r="27" spans="1:11" ht="13.7" customHeight="1">
      <c r="A27" s="75" t="s">
        <v>79</v>
      </c>
      <c r="B27" s="76" t="s">
        <v>80</v>
      </c>
      <c r="C27" s="72">
        <f>VLOOKUP(A27,'[5]FY19-20 Planning Summary'!$A$14:$C$129,3,FALSE)</f>
        <v>608790</v>
      </c>
      <c r="G27" s="74"/>
      <c r="I27" s="73"/>
      <c r="J27" s="74"/>
      <c r="K27" s="74"/>
    </row>
    <row r="28" spans="1:11" ht="13.7" customHeight="1">
      <c r="A28" s="75" t="s">
        <v>81</v>
      </c>
      <c r="B28" s="76" t="s">
        <v>82</v>
      </c>
      <c r="C28" s="72">
        <f>VLOOKUP(A28,'[5]FY19-20 Planning Summary'!$A$14:$C$129,3,FALSE)</f>
        <v>0</v>
      </c>
      <c r="G28" s="74"/>
      <c r="I28" s="73"/>
      <c r="J28" s="74"/>
      <c r="K28" s="74"/>
    </row>
    <row r="29" spans="1:11" ht="13.7" customHeight="1">
      <c r="A29" s="75" t="s">
        <v>83</v>
      </c>
      <c r="B29" s="76" t="s">
        <v>84</v>
      </c>
      <c r="C29" s="72">
        <f>VLOOKUP(A29,'[5]FY19-20 Planning Summary'!$A$14:$C$129,3,FALSE)</f>
        <v>1028635</v>
      </c>
      <c r="G29" s="74"/>
      <c r="I29" s="73"/>
      <c r="J29" s="74"/>
      <c r="K29" s="74"/>
    </row>
    <row r="30" spans="1:11" ht="13.7" customHeight="1">
      <c r="A30" s="75" t="s">
        <v>85</v>
      </c>
      <c r="B30" s="76" t="s">
        <v>86</v>
      </c>
      <c r="C30" s="72">
        <f>VLOOKUP(A30,'[5]FY19-20 Planning Summary'!$A$14:$C$129,3,FALSE)</f>
        <v>0</v>
      </c>
      <c r="G30" s="74"/>
      <c r="I30" s="73"/>
      <c r="J30" s="74"/>
      <c r="K30" s="74"/>
    </row>
    <row r="31" spans="1:11" ht="13.7" customHeight="1">
      <c r="A31" s="75" t="s">
        <v>87</v>
      </c>
      <c r="B31" s="76" t="s">
        <v>88</v>
      </c>
      <c r="C31" s="72">
        <f>VLOOKUP(A31,'[5]FY19-20 Planning Summary'!$A$14:$C$129,3,FALSE)</f>
        <v>0</v>
      </c>
      <c r="G31" s="74"/>
      <c r="I31" s="73"/>
      <c r="J31" s="74"/>
      <c r="K31" s="74"/>
    </row>
    <row r="32" spans="1:11" ht="13.7" customHeight="1">
      <c r="A32" s="75" t="s">
        <v>89</v>
      </c>
      <c r="B32" s="76" t="s">
        <v>309</v>
      </c>
      <c r="C32" s="72">
        <f>VLOOKUP(A32,'[5]FY19-20 Planning Summary'!$A$14:$C$129,3,FALSE)</f>
        <v>0</v>
      </c>
      <c r="G32" s="74"/>
      <c r="I32" s="73"/>
      <c r="J32" s="74"/>
      <c r="K32" s="74"/>
    </row>
    <row r="33" spans="1:11" ht="13.7" customHeight="1">
      <c r="A33" s="75" t="s">
        <v>91</v>
      </c>
      <c r="B33" s="76" t="s">
        <v>92</v>
      </c>
      <c r="C33" s="72">
        <f>VLOOKUP(A33,'[5]FY19-20 Planning Summary'!$A$14:$C$129,3,FALSE)</f>
        <v>0</v>
      </c>
      <c r="G33" s="74"/>
      <c r="I33" s="73"/>
      <c r="J33" s="74"/>
      <c r="K33" s="74"/>
    </row>
    <row r="34" spans="1:11" ht="13.7" customHeight="1">
      <c r="A34" s="75" t="s">
        <v>93</v>
      </c>
      <c r="B34" s="76" t="s">
        <v>94</v>
      </c>
      <c r="C34" s="72">
        <f>VLOOKUP(A34,'[5]FY19-20 Planning Summary'!$A$14:$C$129,3,FALSE)</f>
        <v>427805</v>
      </c>
      <c r="G34" s="74"/>
      <c r="I34" s="73"/>
      <c r="J34" s="74"/>
      <c r="K34" s="74"/>
    </row>
    <row r="35" spans="1:11" ht="13.7" customHeight="1">
      <c r="A35" s="75" t="s">
        <v>95</v>
      </c>
      <c r="B35" s="76" t="s">
        <v>310</v>
      </c>
      <c r="C35" s="72">
        <f>VLOOKUP(A35,'[5]FY19-20 Planning Summary'!$A$14:$C$129,3,FALSE)</f>
        <v>447061</v>
      </c>
      <c r="G35" s="74"/>
      <c r="I35" s="73"/>
      <c r="J35" s="74"/>
      <c r="K35" s="74"/>
    </row>
    <row r="36" spans="1:11" ht="13.7" customHeight="1">
      <c r="A36" s="75" t="s">
        <v>97</v>
      </c>
      <c r="B36" s="76" t="s">
        <v>98</v>
      </c>
      <c r="C36" s="72">
        <f>VLOOKUP(A36,'[5]FY19-20 Planning Summary'!$A$14:$C$129,3,FALSE)</f>
        <v>0</v>
      </c>
      <c r="G36" s="74"/>
      <c r="I36" s="73"/>
      <c r="J36" s="74"/>
      <c r="K36" s="74"/>
    </row>
    <row r="37" spans="1:11" ht="13.7" customHeight="1">
      <c r="A37" s="75" t="s">
        <v>99</v>
      </c>
      <c r="B37" s="76" t="s">
        <v>100</v>
      </c>
      <c r="C37" s="72">
        <f>VLOOKUP(A37,'[5]FY19-20 Planning Summary'!$A$14:$C$129,3,FALSE)</f>
        <v>5188214</v>
      </c>
      <c r="G37" s="74"/>
      <c r="I37" s="73"/>
      <c r="J37" s="74"/>
      <c r="K37" s="74"/>
    </row>
    <row r="38" spans="1:11" ht="13.7" customHeight="1">
      <c r="A38" s="75" t="s">
        <v>101</v>
      </c>
      <c r="B38" s="76" t="s">
        <v>102</v>
      </c>
      <c r="C38" s="72">
        <f>VLOOKUP(A38,'[5]FY19-20 Planning Summary'!$A$14:$C$129,3,FALSE)</f>
        <v>3689200</v>
      </c>
      <c r="G38" s="74"/>
      <c r="I38" s="73"/>
      <c r="J38" s="74"/>
      <c r="K38" s="74"/>
    </row>
    <row r="39" spans="1:11" ht="13.7" customHeight="1">
      <c r="A39" s="75" t="s">
        <v>103</v>
      </c>
      <c r="B39" s="76" t="s">
        <v>104</v>
      </c>
      <c r="C39" s="72">
        <f>VLOOKUP(A39,'[5]FY19-20 Planning Summary'!$A$14:$C$129,3,FALSE)</f>
        <v>1482998</v>
      </c>
      <c r="G39" s="74"/>
      <c r="I39" s="73"/>
      <c r="J39" s="74"/>
      <c r="K39" s="74"/>
    </row>
    <row r="40" spans="1:11" ht="13.7" customHeight="1">
      <c r="A40" s="75" t="s">
        <v>105</v>
      </c>
      <c r="B40" s="76" t="s">
        <v>106</v>
      </c>
      <c r="C40" s="72">
        <f>VLOOKUP(A40,'[5]FY19-20 Planning Summary'!$A$14:$C$129,3,FALSE)</f>
        <v>1625738</v>
      </c>
      <c r="G40" s="74"/>
      <c r="I40" s="73"/>
      <c r="J40" s="74"/>
      <c r="K40" s="74"/>
    </row>
    <row r="41" spans="1:11" ht="13.7" customHeight="1">
      <c r="A41" s="78" t="s">
        <v>107</v>
      </c>
      <c r="B41" s="79" t="s">
        <v>108</v>
      </c>
      <c r="C41" s="72">
        <f>VLOOKUP(A41,'[5]FY19-20 Planning Summary'!$A$14:$C$129,3,FALSE)</f>
        <v>13228288</v>
      </c>
      <c r="G41" s="74"/>
      <c r="I41" s="73"/>
      <c r="J41" s="74"/>
      <c r="K41" s="74"/>
    </row>
    <row r="42" spans="1:11" ht="13.7" customHeight="1">
      <c r="A42" s="75" t="s">
        <v>109</v>
      </c>
      <c r="B42" s="76" t="s">
        <v>110</v>
      </c>
      <c r="C42" s="72">
        <f>VLOOKUP(A42,'[5]FY19-20 Planning Summary'!$A$14:$C$129,3,FALSE)</f>
        <v>0</v>
      </c>
      <c r="G42" s="74"/>
      <c r="I42" s="73"/>
      <c r="J42" s="74"/>
      <c r="K42" s="74"/>
    </row>
    <row r="43" spans="1:11" ht="13.7" customHeight="1">
      <c r="A43" s="75" t="s">
        <v>111</v>
      </c>
      <c r="B43" s="76" t="s">
        <v>112</v>
      </c>
      <c r="C43" s="72">
        <f>VLOOKUP(A43,'[5]FY19-20 Planning Summary'!$A$14:$C$129,3,FALSE)</f>
        <v>0</v>
      </c>
      <c r="G43" s="74"/>
      <c r="I43" s="73"/>
      <c r="J43" s="74"/>
      <c r="K43" s="74"/>
    </row>
    <row r="44" spans="1:11" ht="13.7" customHeight="1">
      <c r="A44" s="75" t="s">
        <v>113</v>
      </c>
      <c r="B44" s="76" t="s">
        <v>114</v>
      </c>
      <c r="C44" s="72">
        <f>VLOOKUP(A44,'[5]FY19-20 Planning Summary'!$A$14:$C$129,3,FALSE)</f>
        <v>4201218</v>
      </c>
      <c r="G44" s="74"/>
      <c r="I44" s="73"/>
      <c r="J44" s="74"/>
      <c r="K44" s="74"/>
    </row>
    <row r="45" spans="1:11" ht="13.7" customHeight="1">
      <c r="A45" s="75" t="s">
        <v>115</v>
      </c>
      <c r="B45" s="76" t="s">
        <v>116</v>
      </c>
      <c r="C45" s="72">
        <f>VLOOKUP(A45,'[5]FY19-20 Planning Summary'!$A$14:$C$129,3,FALSE)</f>
        <v>676004</v>
      </c>
      <c r="G45" s="74"/>
      <c r="I45" s="73"/>
      <c r="J45" s="74"/>
      <c r="K45" s="74"/>
    </row>
    <row r="46" spans="1:11" ht="13.7" customHeight="1">
      <c r="A46" s="75" t="s">
        <v>117</v>
      </c>
      <c r="B46" s="76" t="s">
        <v>118</v>
      </c>
      <c r="C46" s="72">
        <f>VLOOKUP(A46,'[5]FY19-20 Planning Summary'!$A$14:$C$129,3,FALSE)</f>
        <v>509401</v>
      </c>
      <c r="G46" s="74"/>
      <c r="I46" s="73"/>
      <c r="J46" s="74"/>
      <c r="K46" s="74"/>
    </row>
    <row r="47" spans="1:11" ht="13.7" customHeight="1">
      <c r="A47" s="75" t="s">
        <v>119</v>
      </c>
      <c r="B47" s="76" t="s">
        <v>120</v>
      </c>
      <c r="C47" s="72">
        <f>VLOOKUP(A47,'[5]FY19-20 Planning Summary'!$A$14:$C$129,3,FALSE)</f>
        <v>0</v>
      </c>
      <c r="G47" s="74"/>
      <c r="I47" s="73"/>
      <c r="J47" s="74"/>
      <c r="K47" s="74"/>
    </row>
    <row r="48" spans="1:11" ht="13.7" customHeight="1">
      <c r="A48" s="75" t="s">
        <v>121</v>
      </c>
      <c r="B48" s="76" t="s">
        <v>122</v>
      </c>
      <c r="C48" s="72">
        <f>VLOOKUP(A48,'[5]FY19-20 Planning Summary'!$A$14:$C$129,3,FALSE)</f>
        <v>5782733</v>
      </c>
      <c r="G48" s="74"/>
      <c r="I48" s="73"/>
      <c r="J48" s="74"/>
      <c r="K48" s="74"/>
    </row>
    <row r="49" spans="1:11" ht="13.7" customHeight="1">
      <c r="A49" s="75" t="s">
        <v>123</v>
      </c>
      <c r="B49" s="76" t="s">
        <v>311</v>
      </c>
      <c r="C49" s="72">
        <f>VLOOKUP(A49,'[5]FY19-20 Planning Summary'!$A$14:$C$129,3,FALSE)</f>
        <v>0</v>
      </c>
      <c r="G49" s="74"/>
      <c r="I49" s="73"/>
      <c r="J49" s="74"/>
      <c r="K49" s="74"/>
    </row>
    <row r="50" spans="1:11" ht="13.7" customHeight="1">
      <c r="A50" s="75" t="s">
        <v>125</v>
      </c>
      <c r="B50" s="76" t="s">
        <v>126</v>
      </c>
      <c r="C50" s="72">
        <f>VLOOKUP(A50,'[5]FY19-20 Planning Summary'!$A$14:$C$129,3,FALSE)</f>
        <v>3560077</v>
      </c>
      <c r="G50" s="74"/>
      <c r="I50" s="73"/>
      <c r="J50" s="74"/>
      <c r="K50" s="74"/>
    </row>
    <row r="51" spans="1:11" ht="13.7" customHeight="1">
      <c r="A51" s="75" t="s">
        <v>127</v>
      </c>
      <c r="B51" s="76" t="s">
        <v>128</v>
      </c>
      <c r="C51" s="72">
        <f>VLOOKUP(A51,'[5]FY19-20 Planning Summary'!$A$14:$C$129,3,FALSE)</f>
        <v>0</v>
      </c>
      <c r="G51" s="74"/>
      <c r="I51" s="73"/>
      <c r="J51" s="74"/>
      <c r="K51" s="74"/>
    </row>
    <row r="52" spans="1:11" ht="13.7" customHeight="1">
      <c r="A52" s="75" t="s">
        <v>129</v>
      </c>
      <c r="B52" s="76" t="s">
        <v>130</v>
      </c>
      <c r="C52" s="72">
        <f>VLOOKUP(A52,'[5]FY19-20 Planning Summary'!$A$14:$C$129,3,FALSE)</f>
        <v>3464119</v>
      </c>
      <c r="G52" s="74"/>
      <c r="I52" s="73"/>
      <c r="J52" s="74"/>
      <c r="K52" s="74"/>
    </row>
    <row r="53" spans="1:11" ht="13.7" customHeight="1">
      <c r="A53" s="75" t="s">
        <v>131</v>
      </c>
      <c r="B53" s="76" t="s">
        <v>132</v>
      </c>
      <c r="C53" s="72">
        <f>VLOOKUP(A53,'[5]FY19-20 Planning Summary'!$A$14:$C$129,3,FALSE)</f>
        <v>3469198</v>
      </c>
      <c r="G53" s="74"/>
      <c r="I53" s="73"/>
      <c r="J53" s="74"/>
      <c r="K53" s="74"/>
    </row>
    <row r="54" spans="1:11" ht="13.7" customHeight="1">
      <c r="A54" s="75" t="s">
        <v>133</v>
      </c>
      <c r="B54" s="76" t="s">
        <v>134</v>
      </c>
      <c r="C54" s="72">
        <f>VLOOKUP(A54,'[5]FY19-20 Planning Summary'!$A$14:$C$129,3,FALSE)</f>
        <v>874052</v>
      </c>
      <c r="G54" s="74"/>
      <c r="I54" s="73"/>
      <c r="J54" s="74"/>
      <c r="K54" s="74"/>
    </row>
    <row r="55" spans="1:11" ht="13.7" customHeight="1">
      <c r="A55" s="75" t="s">
        <v>135</v>
      </c>
      <c r="B55" s="76" t="s">
        <v>136</v>
      </c>
      <c r="C55" s="72">
        <f>VLOOKUP(A55,'[5]FY19-20 Planning Summary'!$A$14:$C$129,3,FALSE)</f>
        <v>47153</v>
      </c>
      <c r="G55" s="74"/>
      <c r="I55" s="73"/>
      <c r="J55" s="74"/>
      <c r="K55" s="74"/>
    </row>
    <row r="56" spans="1:11" ht="13.7" customHeight="1">
      <c r="A56" s="75" t="s">
        <v>137</v>
      </c>
      <c r="B56" s="76" t="s">
        <v>138</v>
      </c>
      <c r="C56" s="72">
        <f>VLOOKUP(A56,'[5]FY19-20 Planning Summary'!$A$14:$C$129,3,FALSE)</f>
        <v>4018659</v>
      </c>
      <c r="G56" s="74"/>
      <c r="I56" s="73"/>
      <c r="J56" s="74"/>
      <c r="K56" s="74"/>
    </row>
    <row r="57" spans="1:11" ht="13.7" customHeight="1">
      <c r="A57" s="75" t="s">
        <v>139</v>
      </c>
      <c r="B57" s="76" t="s">
        <v>140</v>
      </c>
      <c r="C57" s="72">
        <f>VLOOKUP(A57,'[5]FY19-20 Planning Summary'!$A$14:$C$129,3,FALSE)</f>
        <v>2122434</v>
      </c>
      <c r="G57" s="74"/>
      <c r="I57" s="73"/>
      <c r="J57" s="74"/>
      <c r="K57" s="74"/>
    </row>
    <row r="58" spans="1:11" ht="13.7" customHeight="1">
      <c r="A58" s="75" t="s">
        <v>141</v>
      </c>
      <c r="B58" s="76" t="s">
        <v>142</v>
      </c>
      <c r="C58" s="72">
        <f>VLOOKUP(A58,'[5]FY19-20 Planning Summary'!$A$14:$C$129,3,FALSE)</f>
        <v>0</v>
      </c>
      <c r="G58" s="74"/>
      <c r="I58" s="73"/>
      <c r="J58" s="74"/>
      <c r="K58" s="74"/>
    </row>
    <row r="59" spans="1:11" ht="13.7" customHeight="1">
      <c r="A59" s="75" t="s">
        <v>143</v>
      </c>
      <c r="B59" s="76" t="s">
        <v>144</v>
      </c>
      <c r="C59" s="72">
        <f>VLOOKUP(A59,'[5]FY19-20 Planning Summary'!$A$14:$C$129,3,FALSE)</f>
        <v>1108165</v>
      </c>
      <c r="G59" s="74"/>
      <c r="I59" s="73"/>
      <c r="J59" s="74"/>
      <c r="K59" s="74"/>
    </row>
    <row r="60" spans="1:11" ht="13.7" customHeight="1">
      <c r="A60" s="75" t="s">
        <v>145</v>
      </c>
      <c r="B60" s="76" t="s">
        <v>146</v>
      </c>
      <c r="C60" s="72">
        <f>VLOOKUP(A60,'[5]FY19-20 Planning Summary'!$A$14:$C$129,3,FALSE)</f>
        <v>1322468</v>
      </c>
      <c r="G60" s="74"/>
      <c r="I60" s="73"/>
      <c r="J60" s="74"/>
      <c r="K60" s="74"/>
    </row>
    <row r="61" spans="1:11" ht="13.7" customHeight="1">
      <c r="A61" s="75" t="s">
        <v>147</v>
      </c>
      <c r="B61" s="76" t="s">
        <v>148</v>
      </c>
      <c r="C61" s="72">
        <f>VLOOKUP(A61,'[5]FY19-20 Planning Summary'!$A$14:$C$129,3,FALSE)</f>
        <v>378318</v>
      </c>
      <c r="G61" s="74"/>
      <c r="I61" s="73"/>
      <c r="J61" s="74"/>
      <c r="K61" s="74"/>
    </row>
    <row r="62" spans="1:11" ht="13.7" customHeight="1">
      <c r="A62" s="75" t="s">
        <v>149</v>
      </c>
      <c r="B62" s="76" t="s">
        <v>150</v>
      </c>
      <c r="C62" s="72">
        <f>VLOOKUP(A62,'[5]FY19-20 Planning Summary'!$A$14:$C$129,3,FALSE)</f>
        <v>11969629</v>
      </c>
      <c r="G62" s="74"/>
      <c r="I62" s="73"/>
      <c r="J62" s="74"/>
      <c r="K62" s="74"/>
    </row>
    <row r="63" spans="1:11" ht="13.7" customHeight="1">
      <c r="A63" s="75" t="s">
        <v>151</v>
      </c>
      <c r="B63" s="76" t="s">
        <v>152</v>
      </c>
      <c r="C63" s="72">
        <f>VLOOKUP(A63,'[5]FY19-20 Planning Summary'!$A$14:$C$129,3,FALSE)</f>
        <v>0</v>
      </c>
      <c r="G63" s="74"/>
      <c r="I63" s="73"/>
      <c r="J63" s="74"/>
      <c r="K63" s="74"/>
    </row>
    <row r="64" spans="1:11" ht="13.7" customHeight="1">
      <c r="A64" s="75" t="s">
        <v>153</v>
      </c>
      <c r="B64" s="76" t="s">
        <v>154</v>
      </c>
      <c r="C64" s="72">
        <f>VLOOKUP(A64,'[5]FY19-20 Planning Summary'!$A$14:$C$129,3,FALSE)</f>
        <v>0</v>
      </c>
      <c r="G64" s="74"/>
      <c r="I64" s="73"/>
      <c r="J64" s="74"/>
      <c r="K64" s="74"/>
    </row>
    <row r="65" spans="1:11" ht="13.7" customHeight="1">
      <c r="A65" s="75" t="s">
        <v>155</v>
      </c>
      <c r="B65" s="76" t="s">
        <v>156</v>
      </c>
      <c r="C65" s="72">
        <f>VLOOKUP(A65,'[5]FY19-20 Planning Summary'!$A$14:$C$129,3,FALSE)</f>
        <v>1401218</v>
      </c>
      <c r="G65" s="74"/>
      <c r="I65" s="73"/>
      <c r="J65" s="74"/>
      <c r="K65" s="74"/>
    </row>
    <row r="66" spans="1:11" ht="13.7" customHeight="1">
      <c r="A66" s="75" t="s">
        <v>157</v>
      </c>
      <c r="B66" s="76" t="s">
        <v>158</v>
      </c>
      <c r="C66" s="72">
        <f>VLOOKUP(A66,'[5]FY19-20 Planning Summary'!$A$14:$C$129,3,FALSE)</f>
        <v>6678174</v>
      </c>
      <c r="G66" s="74"/>
      <c r="I66" s="73"/>
      <c r="J66" s="74"/>
      <c r="K66" s="74"/>
    </row>
    <row r="67" spans="1:11" ht="13.7" customHeight="1">
      <c r="A67" s="75" t="s">
        <v>159</v>
      </c>
      <c r="B67" s="76" t="s">
        <v>160</v>
      </c>
      <c r="C67" s="72">
        <f>VLOOKUP(A67,'[5]FY19-20 Planning Summary'!$A$14:$C$129,3,FALSE)</f>
        <v>0</v>
      </c>
      <c r="G67" s="74"/>
      <c r="I67" s="73"/>
      <c r="J67" s="74"/>
      <c r="K67" s="74"/>
    </row>
    <row r="68" spans="1:11" ht="13.7" customHeight="1">
      <c r="A68" s="75" t="s">
        <v>161</v>
      </c>
      <c r="B68" s="76" t="s">
        <v>312</v>
      </c>
      <c r="C68" s="72">
        <f>VLOOKUP(A68,'[5]FY19-20 Planning Summary'!$A$14:$C$129,3,FALSE)</f>
        <v>0</v>
      </c>
      <c r="G68" s="74"/>
      <c r="I68" s="73"/>
      <c r="J68" s="74"/>
      <c r="K68" s="74"/>
    </row>
    <row r="69" spans="1:11" ht="13.7" customHeight="1">
      <c r="A69" s="75" t="s">
        <v>163</v>
      </c>
      <c r="B69" s="76" t="s">
        <v>164</v>
      </c>
      <c r="C69" s="72">
        <f>VLOOKUP(A69,'[5]FY19-20 Planning Summary'!$A$14:$C$129,3,FALSE)</f>
        <v>0</v>
      </c>
      <c r="G69" s="74"/>
      <c r="I69" s="73"/>
      <c r="J69" s="74"/>
      <c r="K69" s="74"/>
    </row>
    <row r="70" spans="1:11" ht="13.7" customHeight="1">
      <c r="A70" s="75" t="s">
        <v>165</v>
      </c>
      <c r="B70" s="76" t="s">
        <v>166</v>
      </c>
      <c r="C70" s="72">
        <f>VLOOKUP(A70,'[5]FY19-20 Planning Summary'!$A$14:$C$129,3,FALSE)</f>
        <v>0</v>
      </c>
      <c r="G70" s="74"/>
      <c r="I70" s="73"/>
      <c r="J70" s="74"/>
      <c r="K70" s="74"/>
    </row>
    <row r="71" spans="1:11" ht="13.7" customHeight="1">
      <c r="A71" s="75" t="s">
        <v>167</v>
      </c>
      <c r="B71" s="76" t="s">
        <v>168</v>
      </c>
      <c r="C71" s="72">
        <f>VLOOKUP(A71,'[5]FY19-20 Planning Summary'!$A$14:$C$129,3,FALSE)</f>
        <v>15672394</v>
      </c>
      <c r="G71" s="74"/>
      <c r="I71" s="73"/>
      <c r="J71" s="74"/>
      <c r="K71" s="74"/>
    </row>
    <row r="72" spans="1:11" ht="13.7" customHeight="1">
      <c r="A72" s="75" t="s">
        <v>169</v>
      </c>
      <c r="B72" s="76" t="s">
        <v>170</v>
      </c>
      <c r="C72" s="72">
        <f>VLOOKUP(A72,'[5]FY19-20 Planning Summary'!$A$14:$C$129,3,FALSE)</f>
        <v>177144</v>
      </c>
      <c r="G72" s="74"/>
      <c r="I72" s="73"/>
      <c r="J72" s="74"/>
      <c r="K72" s="74"/>
    </row>
    <row r="73" spans="1:11" ht="13.7" customHeight="1">
      <c r="A73" s="75" t="s">
        <v>171</v>
      </c>
      <c r="B73" s="76" t="s">
        <v>172</v>
      </c>
      <c r="C73" s="72">
        <f>VLOOKUP(A73,'[5]FY19-20 Planning Summary'!$A$14:$C$129,3,FALSE)</f>
        <v>2859283</v>
      </c>
      <c r="G73" s="74"/>
      <c r="I73" s="73"/>
      <c r="J73" s="74"/>
      <c r="K73" s="74"/>
    </row>
    <row r="74" spans="1:11" ht="13.7" customHeight="1">
      <c r="A74" s="75" t="s">
        <v>173</v>
      </c>
      <c r="B74" s="76" t="s">
        <v>174</v>
      </c>
      <c r="C74" s="72">
        <f>VLOOKUP(A74,'[5]FY19-20 Planning Summary'!$A$14:$C$129,3,FALSE)</f>
        <v>3549724</v>
      </c>
      <c r="G74" s="74"/>
      <c r="I74" s="73"/>
      <c r="J74" s="74"/>
      <c r="K74" s="74"/>
    </row>
    <row r="75" spans="1:11" ht="13.7" customHeight="1">
      <c r="A75" s="75" t="s">
        <v>175</v>
      </c>
      <c r="B75" s="76" t="s">
        <v>176</v>
      </c>
      <c r="C75" s="72">
        <f>VLOOKUP(A75,'[5]FY19-20 Planning Summary'!$A$14:$C$129,3,FALSE)</f>
        <v>0</v>
      </c>
      <c r="G75" s="74"/>
      <c r="I75" s="73"/>
      <c r="J75" s="74"/>
      <c r="K75" s="74"/>
    </row>
    <row r="76" spans="1:11" ht="13.7" customHeight="1">
      <c r="A76" s="75" t="s">
        <v>177</v>
      </c>
      <c r="B76" s="76" t="s">
        <v>178</v>
      </c>
      <c r="C76" s="72">
        <f>VLOOKUP(A76,'[5]FY19-20 Planning Summary'!$A$14:$C$129,3,FALSE)</f>
        <v>0</v>
      </c>
      <c r="G76" s="74"/>
      <c r="I76" s="73"/>
      <c r="J76" s="74"/>
      <c r="K76" s="74"/>
    </row>
    <row r="77" spans="1:11" ht="13.7" customHeight="1">
      <c r="A77" s="75" t="s">
        <v>179</v>
      </c>
      <c r="B77" s="76" t="s">
        <v>180</v>
      </c>
      <c r="C77" s="72">
        <f>VLOOKUP(A77,'[5]FY19-20 Planning Summary'!$A$14:$C$129,3,FALSE)</f>
        <v>0</v>
      </c>
      <c r="G77" s="74"/>
      <c r="I77" s="73"/>
      <c r="J77" s="74"/>
      <c r="K77" s="74"/>
    </row>
    <row r="78" spans="1:11" ht="13.7" customHeight="1">
      <c r="A78" s="75" t="s">
        <v>181</v>
      </c>
      <c r="B78" s="76" t="s">
        <v>182</v>
      </c>
      <c r="C78" s="72">
        <f>VLOOKUP(A78,'[5]FY19-20 Planning Summary'!$A$14:$C$129,3,FALSE)</f>
        <v>1253550</v>
      </c>
      <c r="G78" s="74"/>
      <c r="I78" s="73"/>
      <c r="J78" s="74"/>
      <c r="K78" s="74"/>
    </row>
    <row r="79" spans="1:11" ht="13.7" customHeight="1">
      <c r="A79" s="75" t="s">
        <v>183</v>
      </c>
      <c r="B79" s="76" t="s">
        <v>184</v>
      </c>
      <c r="C79" s="72">
        <f>VLOOKUP(A79,'[5]FY19-20 Planning Summary'!$A$14:$C$129,3,FALSE)</f>
        <v>2331748</v>
      </c>
      <c r="G79" s="74"/>
      <c r="I79" s="73"/>
      <c r="J79" s="74"/>
      <c r="K79" s="74"/>
    </row>
    <row r="80" spans="1:11" ht="13.7" customHeight="1">
      <c r="A80" s="75" t="s">
        <v>185</v>
      </c>
      <c r="B80" s="76" t="s">
        <v>186</v>
      </c>
      <c r="C80" s="72">
        <f>VLOOKUP(A80,'[5]FY19-20 Planning Summary'!$A$14:$C$129,3,FALSE)</f>
        <v>0</v>
      </c>
      <c r="G80" s="74"/>
      <c r="I80" s="73"/>
      <c r="J80" s="74"/>
      <c r="K80" s="74"/>
    </row>
    <row r="81" spans="1:11" ht="13.7" customHeight="1">
      <c r="A81" s="75" t="s">
        <v>187</v>
      </c>
      <c r="B81" s="76" t="s">
        <v>188</v>
      </c>
      <c r="C81" s="72">
        <f>VLOOKUP(A81,'[5]FY19-20 Planning Summary'!$A$14:$C$129,3,FALSE)</f>
        <v>180396</v>
      </c>
      <c r="G81" s="74"/>
      <c r="I81" s="73"/>
      <c r="J81" s="74"/>
      <c r="K81" s="74"/>
    </row>
    <row r="82" spans="1:11" ht="13.7" customHeight="1">
      <c r="A82" s="75" t="s">
        <v>189</v>
      </c>
      <c r="B82" s="76" t="s">
        <v>190</v>
      </c>
      <c r="C82" s="72">
        <f>VLOOKUP(A82,'[5]FY19-20 Planning Summary'!$A$14:$C$129,3,FALSE)</f>
        <v>721041</v>
      </c>
      <c r="G82" s="74"/>
      <c r="I82" s="73"/>
      <c r="J82" s="74"/>
      <c r="K82" s="74"/>
    </row>
    <row r="83" spans="1:11" ht="13.7" customHeight="1">
      <c r="A83" s="75" t="s">
        <v>191</v>
      </c>
      <c r="B83" s="76" t="s">
        <v>192</v>
      </c>
      <c r="C83" s="72">
        <f>VLOOKUP(A83,'[5]FY19-20 Planning Summary'!$A$14:$C$129,3,FALSE)</f>
        <v>0</v>
      </c>
      <c r="G83" s="74"/>
      <c r="I83" s="73"/>
      <c r="J83" s="74"/>
      <c r="K83" s="74"/>
    </row>
    <row r="84" spans="1:11" ht="13.7" customHeight="1">
      <c r="A84" s="75" t="s">
        <v>193</v>
      </c>
      <c r="B84" s="76" t="s">
        <v>194</v>
      </c>
      <c r="C84" s="72">
        <f>VLOOKUP(A84,'[5]FY19-20 Planning Summary'!$A$14:$C$129,3,FALSE)</f>
        <v>5476588</v>
      </c>
      <c r="G84" s="74"/>
      <c r="I84" s="73"/>
      <c r="J84" s="74"/>
      <c r="K84" s="74"/>
    </row>
    <row r="85" spans="1:11" ht="13.7" customHeight="1">
      <c r="A85" s="75" t="s">
        <v>195</v>
      </c>
      <c r="B85" s="76" t="s">
        <v>196</v>
      </c>
      <c r="C85" s="72">
        <f>VLOOKUP(A85,'[5]FY19-20 Planning Summary'!$A$14:$C$129,3,FALSE)</f>
        <v>0</v>
      </c>
      <c r="G85" s="74"/>
      <c r="I85" s="73"/>
      <c r="J85" s="74"/>
      <c r="K85" s="74"/>
    </row>
    <row r="86" spans="1:11" ht="13.7" customHeight="1">
      <c r="A86" s="75" t="s">
        <v>197</v>
      </c>
      <c r="B86" s="76" t="s">
        <v>198</v>
      </c>
      <c r="C86" s="72">
        <f>VLOOKUP(A86,'[5]FY19-20 Planning Summary'!$A$14:$C$129,3,FALSE)</f>
        <v>677632</v>
      </c>
      <c r="G86" s="74"/>
      <c r="I86" s="73"/>
      <c r="J86" s="74"/>
      <c r="K86" s="74"/>
    </row>
    <row r="87" spans="1:11" ht="13.7" customHeight="1">
      <c r="A87" s="314" t="s">
        <v>199</v>
      </c>
      <c r="B87" s="315" t="s">
        <v>200</v>
      </c>
      <c r="C87" s="72">
        <f>VLOOKUP(A87,'[5]FY19-20 Planning Summary'!$A$14:$C$129,3,FALSE)</f>
        <v>3445610</v>
      </c>
      <c r="G87" s="74"/>
      <c r="I87" s="73"/>
      <c r="J87" s="74"/>
      <c r="K87" s="74"/>
    </row>
    <row r="88" spans="1:11" ht="13.7" customHeight="1">
      <c r="A88" s="75" t="s">
        <v>201</v>
      </c>
      <c r="B88" s="76" t="s">
        <v>202</v>
      </c>
      <c r="C88" s="72">
        <f>VLOOKUP(A88,'[5]FY19-20 Planning Summary'!$A$14:$C$129,3,FALSE)</f>
        <v>0</v>
      </c>
      <c r="G88" s="74"/>
      <c r="I88" s="73"/>
      <c r="J88" s="74"/>
      <c r="K88" s="74"/>
    </row>
    <row r="89" spans="1:11" ht="13.7" customHeight="1">
      <c r="A89" s="75" t="s">
        <v>203</v>
      </c>
      <c r="B89" s="76" t="s">
        <v>204</v>
      </c>
      <c r="C89" s="72">
        <f>VLOOKUP(A89,'[5]FY19-20 Planning Summary'!$A$14:$C$129,3,FALSE)</f>
        <v>0</v>
      </c>
      <c r="G89" s="74"/>
      <c r="I89" s="73"/>
      <c r="J89" s="74"/>
      <c r="K89" s="74"/>
    </row>
    <row r="90" spans="1:11" ht="13.7" customHeight="1">
      <c r="A90" s="75" t="s">
        <v>205</v>
      </c>
      <c r="B90" s="76" t="s">
        <v>206</v>
      </c>
      <c r="C90" s="72">
        <f>VLOOKUP(A90,'[5]FY19-20 Planning Summary'!$A$14:$C$129,3,FALSE)</f>
        <v>65162</v>
      </c>
      <c r="G90" s="74"/>
      <c r="I90" s="73"/>
      <c r="J90" s="74"/>
      <c r="K90" s="74"/>
    </row>
    <row r="91" spans="1:11" ht="13.7" customHeight="1">
      <c r="A91" s="75" t="s">
        <v>207</v>
      </c>
      <c r="B91" s="76" t="s">
        <v>208</v>
      </c>
      <c r="C91" s="72">
        <f>VLOOKUP(A91,'[5]FY19-20 Planning Summary'!$A$14:$C$129,3,FALSE)</f>
        <v>1811129</v>
      </c>
      <c r="G91" s="74"/>
      <c r="I91" s="73"/>
      <c r="J91" s="74"/>
      <c r="K91" s="74"/>
    </row>
    <row r="92" spans="1:11" ht="13.7" customHeight="1">
      <c r="A92" s="75" t="s">
        <v>209</v>
      </c>
      <c r="B92" s="76" t="s">
        <v>210</v>
      </c>
      <c r="C92" s="72">
        <f>VLOOKUP(A92,'[5]FY19-20 Planning Summary'!$A$14:$C$129,3,FALSE)</f>
        <v>2370735</v>
      </c>
      <c r="G92" s="74"/>
      <c r="I92" s="73"/>
      <c r="J92" s="74"/>
      <c r="K92" s="74"/>
    </row>
    <row r="93" spans="1:11" ht="13.7" customHeight="1">
      <c r="A93" s="75" t="s">
        <v>211</v>
      </c>
      <c r="B93" s="76" t="s">
        <v>212</v>
      </c>
      <c r="C93" s="72">
        <f>VLOOKUP(A93,'[5]FY19-20 Planning Summary'!$A$14:$C$129,3,FALSE)</f>
        <v>0</v>
      </c>
      <c r="G93" s="74"/>
      <c r="I93" s="73"/>
      <c r="J93" s="74"/>
      <c r="K93" s="74"/>
    </row>
    <row r="94" spans="1:11" ht="13.7" customHeight="1">
      <c r="A94" s="75" t="s">
        <v>213</v>
      </c>
      <c r="B94" s="76" t="s">
        <v>214</v>
      </c>
      <c r="C94" s="72">
        <f>VLOOKUP(A94,'[5]FY19-20 Planning Summary'!$A$14:$C$129,3,FALSE)</f>
        <v>633070</v>
      </c>
      <c r="G94" s="74"/>
      <c r="I94" s="73"/>
      <c r="J94" s="74"/>
      <c r="K94" s="74"/>
    </row>
    <row r="95" spans="1:11" ht="13.7" customHeight="1">
      <c r="A95" s="75" t="s">
        <v>215</v>
      </c>
      <c r="B95" s="76" t="s">
        <v>216</v>
      </c>
      <c r="C95" s="72">
        <f>VLOOKUP(A95,'[5]FY19-20 Planning Summary'!$A$14:$C$129,3,FALSE)</f>
        <v>7249179</v>
      </c>
      <c r="G95" s="74"/>
      <c r="I95" s="73"/>
      <c r="J95" s="74"/>
      <c r="K95" s="74"/>
    </row>
    <row r="96" spans="1:11" ht="13.7" customHeight="1">
      <c r="A96" s="75" t="s">
        <v>217</v>
      </c>
      <c r="B96" s="76" t="s">
        <v>218</v>
      </c>
      <c r="C96" s="72">
        <f>VLOOKUP(A96,'[5]FY19-20 Planning Summary'!$A$14:$C$129,3,FALSE)</f>
        <v>0</v>
      </c>
      <c r="G96" s="74"/>
      <c r="I96" s="73"/>
      <c r="J96" s="74"/>
      <c r="K96" s="74"/>
    </row>
    <row r="97" spans="1:11" ht="13.7" customHeight="1">
      <c r="A97" s="75" t="s">
        <v>219</v>
      </c>
      <c r="B97" s="76" t="s">
        <v>220</v>
      </c>
      <c r="C97" s="72">
        <f>VLOOKUP(A97,'[5]FY19-20 Planning Summary'!$A$14:$C$129,3,FALSE)</f>
        <v>6392193</v>
      </c>
      <c r="G97" s="74"/>
      <c r="I97" s="73"/>
      <c r="J97" s="74"/>
      <c r="K97" s="74"/>
    </row>
    <row r="98" spans="1:11" ht="13.7" customHeight="1">
      <c r="A98" s="75" t="s">
        <v>221</v>
      </c>
      <c r="B98" s="76" t="s">
        <v>222</v>
      </c>
      <c r="C98" s="72">
        <f>VLOOKUP(A98,'[5]FY19-20 Planning Summary'!$A$14:$C$129,3,FALSE)</f>
        <v>1800008</v>
      </c>
      <c r="G98" s="74"/>
      <c r="I98" s="73"/>
      <c r="J98" s="74"/>
      <c r="K98" s="74"/>
    </row>
    <row r="99" spans="1:11" ht="13.7" customHeight="1">
      <c r="A99" s="75" t="s">
        <v>223</v>
      </c>
      <c r="B99" s="76" t="s">
        <v>224</v>
      </c>
      <c r="C99" s="72">
        <f>VLOOKUP(A99,'[5]FY19-20 Planning Summary'!$A$14:$C$129,3,FALSE)</f>
        <v>4285276</v>
      </c>
      <c r="G99" s="74"/>
      <c r="I99" s="73"/>
      <c r="J99" s="74"/>
      <c r="K99" s="74"/>
    </row>
    <row r="100" spans="1:11" ht="13.7" customHeight="1">
      <c r="A100" s="75" t="s">
        <v>225</v>
      </c>
      <c r="B100" s="76" t="s">
        <v>226</v>
      </c>
      <c r="C100" s="72">
        <f>VLOOKUP(A100,'[5]FY19-20 Planning Summary'!$A$14:$C$129,3,FALSE)</f>
        <v>18128644</v>
      </c>
      <c r="G100" s="74"/>
      <c r="I100" s="73"/>
      <c r="J100" s="74"/>
      <c r="K100" s="74"/>
    </row>
    <row r="101" spans="1:11" ht="13.7" customHeight="1">
      <c r="A101" s="75" t="s">
        <v>227</v>
      </c>
      <c r="B101" s="76" t="s">
        <v>228</v>
      </c>
      <c r="C101" s="72">
        <f>VLOOKUP(A101,'[5]FY19-20 Planning Summary'!$A$14:$C$129,3,FALSE)</f>
        <v>4814484</v>
      </c>
      <c r="G101" s="74"/>
      <c r="I101" s="73"/>
      <c r="J101" s="74"/>
      <c r="K101" s="74"/>
    </row>
    <row r="102" spans="1:11" ht="13.7" customHeight="1">
      <c r="A102" s="75" t="s">
        <v>229</v>
      </c>
      <c r="B102" s="76" t="s">
        <v>230</v>
      </c>
      <c r="C102" s="72">
        <f>VLOOKUP(A102,'[5]FY19-20 Planning Summary'!$A$14:$C$129,3,FALSE)</f>
        <v>4776469</v>
      </c>
      <c r="G102" s="74"/>
      <c r="I102" s="73"/>
      <c r="J102" s="74"/>
      <c r="K102" s="74"/>
    </row>
    <row r="103" spans="1:11" ht="13.7" customHeight="1">
      <c r="A103" s="75" t="s">
        <v>231</v>
      </c>
      <c r="B103" s="76" t="s">
        <v>232</v>
      </c>
      <c r="C103" s="72">
        <f>VLOOKUP(A103,'[5]FY19-20 Planning Summary'!$A$14:$C$129,3,FALSE)</f>
        <v>3380889</v>
      </c>
      <c r="G103" s="74"/>
      <c r="I103" s="73"/>
      <c r="J103" s="74"/>
      <c r="K103" s="74"/>
    </row>
    <row r="104" spans="1:11" ht="13.7" customHeight="1">
      <c r="A104" s="75" t="s">
        <v>233</v>
      </c>
      <c r="B104" s="76" t="s">
        <v>234</v>
      </c>
      <c r="C104" s="72">
        <f>VLOOKUP(A104,'[5]FY19-20 Planning Summary'!$A$14:$C$129,3,FALSE)</f>
        <v>4362573</v>
      </c>
      <c r="G104" s="74"/>
      <c r="I104" s="73"/>
      <c r="J104" s="74"/>
      <c r="K104" s="74"/>
    </row>
    <row r="105" spans="1:11" ht="13.7" customHeight="1">
      <c r="A105" s="75" t="s">
        <v>235</v>
      </c>
      <c r="B105" s="76" t="s">
        <v>236</v>
      </c>
      <c r="C105" s="72">
        <f>VLOOKUP(A105,'[5]FY19-20 Planning Summary'!$A$14:$C$129,3,FALSE)</f>
        <v>1621066</v>
      </c>
      <c r="G105" s="74"/>
      <c r="I105" s="73"/>
      <c r="J105" s="74"/>
      <c r="K105" s="74"/>
    </row>
    <row r="106" spans="1:11" ht="13.7" customHeight="1">
      <c r="A106" s="75" t="s">
        <v>237</v>
      </c>
      <c r="B106" s="76" t="s">
        <v>238</v>
      </c>
      <c r="C106" s="72">
        <f>VLOOKUP(A106,'[5]FY19-20 Planning Summary'!$A$14:$C$129,3,FALSE)</f>
        <v>3745134</v>
      </c>
      <c r="G106" s="74"/>
      <c r="I106" s="73"/>
      <c r="J106" s="74"/>
      <c r="K106" s="74"/>
    </row>
    <row r="107" spans="1:11" ht="13.7" customHeight="1">
      <c r="A107" s="75" t="s">
        <v>239</v>
      </c>
      <c r="B107" s="76" t="s">
        <v>240</v>
      </c>
      <c r="C107" s="72">
        <f>VLOOKUP(A107,'[5]FY19-20 Planning Summary'!$A$14:$C$129,3,FALSE)</f>
        <v>2849350</v>
      </c>
      <c r="G107" s="74"/>
      <c r="I107" s="73"/>
      <c r="J107" s="74"/>
      <c r="K107" s="74"/>
    </row>
    <row r="108" spans="1:11" ht="13.7" customHeight="1">
      <c r="A108" s="75" t="s">
        <v>241</v>
      </c>
      <c r="B108" s="76" t="s">
        <v>242</v>
      </c>
      <c r="C108" s="72">
        <f>VLOOKUP(A108,'[5]FY19-20 Planning Summary'!$A$14:$C$129,3,FALSE)</f>
        <v>1999350</v>
      </c>
      <c r="G108" s="74"/>
      <c r="I108" s="73"/>
      <c r="J108" s="74"/>
      <c r="K108" s="74"/>
    </row>
    <row r="109" spans="1:11" ht="13.7" customHeight="1">
      <c r="A109" s="75" t="s">
        <v>243</v>
      </c>
      <c r="B109" s="76" t="s">
        <v>244</v>
      </c>
      <c r="C109" s="72">
        <f>VLOOKUP(A109,'[5]FY19-20 Planning Summary'!$A$14:$C$129,3,FALSE)</f>
        <v>2523902</v>
      </c>
      <c r="G109" s="74"/>
      <c r="I109" s="73"/>
      <c r="J109" s="74"/>
      <c r="K109" s="74"/>
    </row>
    <row r="110" spans="1:11" ht="13.7" customHeight="1">
      <c r="A110" s="75" t="s">
        <v>245</v>
      </c>
      <c r="B110" s="80" t="s">
        <v>246</v>
      </c>
      <c r="C110" s="72">
        <f>VLOOKUP(A110,'[5]FY19-20 Planning Summary'!$A$14:$C$129,3,FALSE)</f>
        <v>393524</v>
      </c>
      <c r="G110" s="74"/>
      <c r="I110" s="73"/>
      <c r="J110" s="74"/>
      <c r="K110" s="74"/>
    </row>
    <row r="111" spans="1:11" ht="13.7" customHeight="1">
      <c r="A111" s="75" t="s">
        <v>247</v>
      </c>
      <c r="B111" s="76" t="s">
        <v>248</v>
      </c>
      <c r="C111" s="72">
        <f>VLOOKUP(A111,'[5]FY19-20 Planning Summary'!$A$14:$C$129,3,FALSE)</f>
        <v>540765</v>
      </c>
      <c r="G111" s="74"/>
      <c r="I111" s="73"/>
      <c r="J111" s="74"/>
      <c r="K111" s="74"/>
    </row>
    <row r="112" spans="1:11" ht="13.7" customHeight="1">
      <c r="A112" s="75" t="s">
        <v>249</v>
      </c>
      <c r="B112" s="76" t="s">
        <v>250</v>
      </c>
      <c r="C112" s="72">
        <f>VLOOKUP(A112,'[5]FY19-20 Planning Summary'!$A$14:$C$129,3,FALSE)</f>
        <v>166328</v>
      </c>
      <c r="G112" s="74"/>
      <c r="I112" s="73"/>
      <c r="J112" s="74"/>
      <c r="K112" s="74"/>
    </row>
    <row r="113" spans="1:11" ht="13.7" customHeight="1">
      <c r="A113" s="75" t="s">
        <v>251</v>
      </c>
      <c r="B113" s="76" t="s">
        <v>252</v>
      </c>
      <c r="C113" s="72">
        <f>VLOOKUP(A113,'[5]FY19-20 Planning Summary'!$A$14:$C$129,3,FALSE)</f>
        <v>0</v>
      </c>
      <c r="G113" s="74"/>
      <c r="I113" s="73"/>
      <c r="J113" s="74"/>
      <c r="K113" s="74"/>
    </row>
    <row r="114" spans="1:11" ht="13.7" customHeight="1">
      <c r="A114" s="75" t="s">
        <v>253</v>
      </c>
      <c r="B114" s="76" t="s">
        <v>254</v>
      </c>
      <c r="C114" s="72">
        <f>VLOOKUP(A114,'[5]FY19-20 Planning Summary'!$A$14:$C$129,3,FALSE)</f>
        <v>361097</v>
      </c>
      <c r="G114" s="74"/>
      <c r="I114" s="73"/>
      <c r="J114" s="74"/>
      <c r="K114" s="74"/>
    </row>
    <row r="115" spans="1:11" ht="13.7" customHeight="1">
      <c r="A115" s="75" t="s">
        <v>255</v>
      </c>
      <c r="B115" s="76" t="s">
        <v>256</v>
      </c>
      <c r="C115" s="72">
        <f>VLOOKUP(A115,'[5]FY19-20 Planning Summary'!$A$14:$C$129,3,FALSE)</f>
        <v>0</v>
      </c>
      <c r="G115" s="74"/>
      <c r="I115" s="73"/>
      <c r="J115" s="74"/>
      <c r="K115" s="74"/>
    </row>
    <row r="116" spans="1:11" ht="13.7" customHeight="1">
      <c r="A116" s="75" t="s">
        <v>257</v>
      </c>
      <c r="B116" s="76" t="s">
        <v>258</v>
      </c>
      <c r="C116" s="72">
        <f>VLOOKUP(A116,'[5]FY19-20 Planning Summary'!$A$14:$C$129,3,FALSE)</f>
        <v>3616801</v>
      </c>
      <c r="G116" s="74"/>
      <c r="I116" s="73"/>
      <c r="J116" s="74"/>
      <c r="K116" s="74"/>
    </row>
    <row r="117" spans="1:11" ht="13.7" customHeight="1">
      <c r="A117" s="75" t="s">
        <v>259</v>
      </c>
      <c r="B117" s="76" t="s">
        <v>260</v>
      </c>
      <c r="C117" s="72">
        <f>VLOOKUP(A117,'[5]FY19-20 Planning Summary'!$A$14:$C$129,3,FALSE)</f>
        <v>0</v>
      </c>
      <c r="G117" s="74"/>
      <c r="I117" s="73"/>
      <c r="J117" s="74"/>
      <c r="K117" s="74"/>
    </row>
    <row r="118" spans="1:11" ht="13.7" customHeight="1">
      <c r="A118" s="75" t="s">
        <v>261</v>
      </c>
      <c r="B118" s="76" t="s">
        <v>262</v>
      </c>
      <c r="C118" s="72">
        <f>VLOOKUP(A118,'[5]FY19-20 Planning Summary'!$A$14:$C$129,3,FALSE)</f>
        <v>117520</v>
      </c>
      <c r="G118" s="74"/>
      <c r="I118" s="73"/>
      <c r="J118" s="74"/>
      <c r="K118" s="74"/>
    </row>
    <row r="119" spans="1:11" ht="13.7" customHeight="1">
      <c r="A119" s="75" t="s">
        <v>263</v>
      </c>
      <c r="B119" s="76" t="s">
        <v>264</v>
      </c>
      <c r="C119" s="72">
        <f>VLOOKUP(A119,'[5]FY19-20 Planning Summary'!$A$14:$C$129,3,FALSE)</f>
        <v>482724</v>
      </c>
      <c r="G119" s="74"/>
      <c r="I119" s="73"/>
      <c r="J119" s="74"/>
      <c r="K119" s="74"/>
    </row>
    <row r="120" spans="1:11" ht="13.7" customHeight="1">
      <c r="A120" s="75" t="s">
        <v>265</v>
      </c>
      <c r="B120" s="76" t="s">
        <v>266</v>
      </c>
      <c r="C120" s="72">
        <f>VLOOKUP(A120,'[5]FY19-20 Planning Summary'!$A$14:$C$129,3,FALSE)</f>
        <v>0</v>
      </c>
      <c r="G120" s="74"/>
      <c r="I120" s="73"/>
      <c r="J120" s="74"/>
      <c r="K120" s="74"/>
    </row>
    <row r="121" spans="1:11" ht="13.7" customHeight="1">
      <c r="A121" s="75" t="s">
        <v>267</v>
      </c>
      <c r="B121" s="76" t="s">
        <v>268</v>
      </c>
      <c r="C121" s="72">
        <f>VLOOKUP(A121,'[5]FY19-20 Planning Summary'!$A$14:$C$129,3,FALSE)</f>
        <v>7642721</v>
      </c>
      <c r="G121" s="74"/>
      <c r="I121" s="73"/>
      <c r="J121" s="74"/>
      <c r="K121" s="74"/>
    </row>
    <row r="122" spans="1:11" ht="13.7" customHeight="1">
      <c r="A122" s="75" t="s">
        <v>269</v>
      </c>
      <c r="B122" s="76" t="s">
        <v>270</v>
      </c>
      <c r="C122" s="72">
        <f>VLOOKUP(A122,'[5]FY19-20 Planning Summary'!$A$14:$C$129,3,FALSE)</f>
        <v>2793594</v>
      </c>
      <c r="G122" s="74"/>
      <c r="I122" s="73"/>
      <c r="J122" s="74"/>
      <c r="K122" s="74"/>
    </row>
    <row r="123" spans="1:11" ht="13.7" customHeight="1">
      <c r="A123" s="75" t="s">
        <v>271</v>
      </c>
      <c r="B123" s="76" t="s">
        <v>272</v>
      </c>
      <c r="C123" s="72">
        <f>VLOOKUP(A123,'[5]FY19-20 Planning Summary'!$A$14:$C$129,3,FALSE)</f>
        <v>3644281</v>
      </c>
      <c r="G123" s="74"/>
      <c r="I123" s="73"/>
      <c r="J123" s="74"/>
      <c r="K123" s="74"/>
    </row>
    <row r="124" spans="1:11" ht="13.7" customHeight="1">
      <c r="A124" s="75" t="s">
        <v>273</v>
      </c>
      <c r="B124" s="76" t="s">
        <v>274</v>
      </c>
      <c r="C124" s="72">
        <f>VLOOKUP(A124,'[5]FY19-20 Planning Summary'!$A$14:$C$129,3,FALSE)</f>
        <v>1694597</v>
      </c>
      <c r="G124" s="74"/>
      <c r="I124" s="73"/>
      <c r="J124" s="74"/>
      <c r="K124" s="74"/>
    </row>
    <row r="125" spans="1:11" ht="13.7" customHeight="1">
      <c r="A125" s="81" t="s">
        <v>275</v>
      </c>
      <c r="B125" s="82" t="s">
        <v>276</v>
      </c>
      <c r="C125" s="72">
        <f>VLOOKUP(A125,'[5]FY19-20 Planning Summary'!$A$14:$C$129,3,FALSE)</f>
        <v>0</v>
      </c>
      <c r="G125" s="74"/>
      <c r="I125" s="73"/>
      <c r="J125" s="74"/>
      <c r="K125" s="74"/>
    </row>
    <row r="126" spans="1:11" ht="13.7" customHeight="1" thickBot="1">
      <c r="A126" s="316"/>
      <c r="B126" s="317" t="s">
        <v>432</v>
      </c>
      <c r="C126" s="72">
        <v>13747523</v>
      </c>
      <c r="G126" s="74"/>
      <c r="I126" s="83"/>
      <c r="K126" s="74"/>
    </row>
    <row r="127" spans="1:11" ht="13.7" customHeight="1" thickBot="1">
      <c r="A127" s="351" t="s">
        <v>305</v>
      </c>
      <c r="B127" s="352"/>
      <c r="C127" s="84">
        <f>SUM(C11:C126)</f>
        <v>245770983</v>
      </c>
      <c r="E127" s="73"/>
      <c r="K127" s="74"/>
    </row>
    <row r="128" spans="1:11" ht="13.7" customHeight="1">
      <c r="G128" s="74"/>
    </row>
    <row r="129" spans="1:11" ht="13.7" customHeight="1">
      <c r="C129" s="66">
        <f>COUNTIF(C11:C125,"&gt;0")</f>
        <v>75</v>
      </c>
    </row>
    <row r="130" spans="1:11" ht="13.7" customHeight="1">
      <c r="A130" s="85" t="s">
        <v>313</v>
      </c>
      <c r="B130" s="86"/>
      <c r="C130" s="87"/>
      <c r="D130" s="88"/>
      <c r="E130" s="88"/>
      <c r="F130" s="88"/>
      <c r="G130" s="89"/>
      <c r="H130" s="88"/>
      <c r="I130" s="88"/>
      <c r="J130" s="88"/>
      <c r="K130" s="89"/>
    </row>
    <row r="131" spans="1:11" ht="13.7" customHeight="1">
      <c r="A131" s="353" t="s">
        <v>314</v>
      </c>
      <c r="B131" s="353"/>
      <c r="C131" s="353"/>
      <c r="D131" s="90"/>
      <c r="E131" s="90"/>
      <c r="F131" s="90"/>
      <c r="G131" s="90"/>
      <c r="H131" s="90"/>
      <c r="I131" s="90"/>
      <c r="J131" s="90"/>
      <c r="K131" s="90"/>
    </row>
    <row r="132" spans="1:11" ht="13.7" customHeight="1">
      <c r="A132" s="353"/>
      <c r="B132" s="353"/>
      <c r="C132" s="353"/>
      <c r="D132" s="90"/>
      <c r="E132" s="90"/>
      <c r="F132" s="90"/>
      <c r="G132" s="90"/>
      <c r="H132" s="90"/>
      <c r="I132" s="90"/>
      <c r="J132" s="90"/>
      <c r="K132" s="90"/>
    </row>
    <row r="133" spans="1:11" ht="13.7" customHeight="1">
      <c r="A133" s="353"/>
      <c r="B133" s="353"/>
      <c r="C133" s="353"/>
      <c r="D133" s="90"/>
      <c r="E133" s="90"/>
      <c r="F133" s="90"/>
      <c r="G133" s="90"/>
      <c r="H133" s="90"/>
      <c r="I133" s="90"/>
      <c r="J133" s="90"/>
      <c r="K133" s="90"/>
    </row>
    <row r="134" spans="1:11" ht="13.7" customHeight="1">
      <c r="A134" s="353"/>
      <c r="B134" s="353"/>
      <c r="C134" s="353"/>
    </row>
    <row r="135" spans="1:11" ht="13.7" customHeight="1">
      <c r="A135" s="353"/>
      <c r="B135" s="353"/>
      <c r="C135" s="353"/>
    </row>
    <row r="136" spans="1:11" ht="13.7" customHeight="1">
      <c r="A136" s="353"/>
      <c r="B136" s="353"/>
      <c r="C136" s="353"/>
    </row>
  </sheetData>
  <mergeCells count="6">
    <mergeCell ref="A131:C136"/>
    <mergeCell ref="A5:C5"/>
    <mergeCell ref="A6:C6"/>
    <mergeCell ref="A7:C7"/>
    <mergeCell ref="A8:D9"/>
    <mergeCell ref="A127:B127"/>
  </mergeCells>
  <printOptions horizontalCentered="1"/>
  <pageMargins left="0.7" right="0.7" top="0.75" bottom="0.75" header="0.3" footer="0.3"/>
  <pageSetup orientation="portrait" r:id="rId1"/>
  <headerFooter>
    <oddFooter>&amp;L&amp;"-,Italic"&amp;8School Business Services
School Allotments Section
FY2018-2019 Planning&amp;R&amp;"-,Italic"&amp;8 3/26/2018
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28"/>
  <sheetViews>
    <sheetView topLeftCell="A7" workbookViewId="0">
      <selection activeCell="C45" sqref="C44:C45"/>
    </sheetView>
  </sheetViews>
  <sheetFormatPr defaultRowHeight="15"/>
  <cols>
    <col min="1" max="1" width="5.85546875" customWidth="1"/>
    <col min="2" max="2" width="5.140625" style="1" bestFit="1" customWidth="1"/>
    <col min="3" max="3" width="49" customWidth="1"/>
    <col min="4" max="4" width="18.28515625" bestFit="1" customWidth="1"/>
  </cols>
  <sheetData>
    <row r="1" spans="1:4">
      <c r="C1" s="36" t="s">
        <v>295</v>
      </c>
      <c r="D1" s="36" t="s">
        <v>283</v>
      </c>
    </row>
    <row r="2" spans="1:4">
      <c r="D2" s="36"/>
    </row>
    <row r="3" spans="1:4">
      <c r="C3" t="s">
        <v>9</v>
      </c>
      <c r="D3" t="s">
        <v>9</v>
      </c>
    </row>
    <row r="5" spans="1:4">
      <c r="C5" t="s">
        <v>321</v>
      </c>
      <c r="D5" t="s">
        <v>322</v>
      </c>
    </row>
    <row r="7" spans="1:4">
      <c r="A7" t="s">
        <v>7</v>
      </c>
      <c r="B7"/>
    </row>
    <row r="8" spans="1:4">
      <c r="B8" t="s">
        <v>2</v>
      </c>
      <c r="C8" t="s">
        <v>0</v>
      </c>
      <c r="D8" t="s">
        <v>7</v>
      </c>
    </row>
    <row r="9" spans="1:4">
      <c r="B9" t="s">
        <v>323</v>
      </c>
      <c r="C9" t="s">
        <v>324</v>
      </c>
      <c r="D9" t="s">
        <v>7</v>
      </c>
    </row>
    <row r="10" spans="1:4">
      <c r="B10" t="s">
        <v>325</v>
      </c>
      <c r="C10" t="s">
        <v>326</v>
      </c>
      <c r="D10" t="s">
        <v>7</v>
      </c>
    </row>
    <row r="11" spans="1:4">
      <c r="B11" t="s">
        <v>327</v>
      </c>
      <c r="C11" t="s">
        <v>328</v>
      </c>
      <c r="D11" t="s">
        <v>7</v>
      </c>
    </row>
    <row r="13" spans="1:4">
      <c r="A13" t="s">
        <v>329</v>
      </c>
    </row>
    <row r="14" spans="1:4">
      <c r="B14" s="1" t="s">
        <v>330</v>
      </c>
      <c r="C14" t="s">
        <v>331</v>
      </c>
      <c r="D14" t="s">
        <v>332</v>
      </c>
    </row>
    <row r="15" spans="1:4">
      <c r="B15" s="1" t="s">
        <v>333</v>
      </c>
      <c r="C15" t="s">
        <v>334</v>
      </c>
      <c r="D15" t="s">
        <v>332</v>
      </c>
    </row>
    <row r="16" spans="1:4">
      <c r="B16" s="1" t="s">
        <v>335</v>
      </c>
      <c r="C16" t="s">
        <v>411</v>
      </c>
      <c r="D16" t="s">
        <v>332</v>
      </c>
    </row>
    <row r="17" spans="1:4">
      <c r="B17" s="1" t="s">
        <v>336</v>
      </c>
      <c r="C17" t="s">
        <v>337</v>
      </c>
      <c r="D17" t="s">
        <v>332</v>
      </c>
    </row>
    <row r="18" spans="1:4">
      <c r="B18" s="1" t="s">
        <v>338</v>
      </c>
      <c r="C18" t="s">
        <v>339</v>
      </c>
      <c r="D18" t="s">
        <v>332</v>
      </c>
    </row>
    <row r="20" spans="1:4">
      <c r="A20" t="s">
        <v>8</v>
      </c>
    </row>
    <row r="21" spans="1:4">
      <c r="B21" s="1" t="s">
        <v>3</v>
      </c>
      <c r="C21" t="s">
        <v>6</v>
      </c>
      <c r="D21" t="s">
        <v>287</v>
      </c>
    </row>
    <row r="22" spans="1:4">
      <c r="B22" s="1" t="s">
        <v>340</v>
      </c>
      <c r="C22" t="s">
        <v>341</v>
      </c>
      <c r="D22" t="s">
        <v>342</v>
      </c>
    </row>
    <row r="23" spans="1:4">
      <c r="B23" s="1" t="s">
        <v>5</v>
      </c>
      <c r="C23" t="s">
        <v>1</v>
      </c>
      <c r="D23" t="s">
        <v>307</v>
      </c>
    </row>
    <row r="24" spans="1:4">
      <c r="B24" s="1" t="s">
        <v>343</v>
      </c>
      <c r="C24" t="s">
        <v>344</v>
      </c>
      <c r="D24" t="s">
        <v>8</v>
      </c>
    </row>
    <row r="25" spans="1:4">
      <c r="B25" s="1" t="s">
        <v>345</v>
      </c>
      <c r="C25" t="s">
        <v>346</v>
      </c>
      <c r="D25" t="s">
        <v>8</v>
      </c>
    </row>
    <row r="26" spans="1:4">
      <c r="B26" s="1" t="s">
        <v>347</v>
      </c>
      <c r="C26" t="s">
        <v>348</v>
      </c>
      <c r="D26" t="s">
        <v>349</v>
      </c>
    </row>
    <row r="27" spans="1:4">
      <c r="B27" s="1" t="s">
        <v>350</v>
      </c>
      <c r="C27" t="s">
        <v>351</v>
      </c>
      <c r="D27" t="s">
        <v>352</v>
      </c>
    </row>
    <row r="28" spans="1:4">
      <c r="B28" s="1" t="s">
        <v>353</v>
      </c>
      <c r="C28" t="s">
        <v>354</v>
      </c>
      <c r="D28" t="s">
        <v>355</v>
      </c>
    </row>
  </sheetData>
  <pageMargins left="0.7" right="0.7" top="0.75" bottom="0.75" header="0.3" footer="0.3"/>
  <pageSetup orientation="portrait" r:id="rId1"/>
  <headerFooter>
    <oddFooter>&amp;L&amp;"-,Italic"&amp;8School Business Services
School Allotments Section
FY2018-2019 Planning&amp;R&amp;"-,Italic"&amp;8 3/26/2018
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10"/>
  <sheetViews>
    <sheetView view="pageLayout" zoomScaleNormal="100" workbookViewId="0">
      <selection activeCell="D29" sqref="D29"/>
    </sheetView>
  </sheetViews>
  <sheetFormatPr defaultRowHeight="15"/>
  <cols>
    <col min="3" max="3" width="32.7109375" customWidth="1"/>
    <col min="4" max="4" width="35.5703125" bestFit="1" customWidth="1"/>
  </cols>
  <sheetData>
    <row r="1" spans="1:7" ht="34.5" customHeight="1" thickBot="1">
      <c r="A1" s="107"/>
      <c r="B1" s="325" t="s">
        <v>419</v>
      </c>
      <c r="C1" s="325"/>
      <c r="D1" s="325"/>
      <c r="E1" s="108"/>
      <c r="F1" s="109"/>
      <c r="G1" s="109"/>
    </row>
    <row r="2" spans="1:7" ht="18" customHeight="1">
      <c r="A2" s="110"/>
      <c r="B2" s="111" t="s">
        <v>356</v>
      </c>
      <c r="C2" s="112"/>
      <c r="D2" s="113" t="s">
        <v>357</v>
      </c>
      <c r="E2" s="3"/>
      <c r="F2" s="109"/>
      <c r="G2" s="109"/>
    </row>
    <row r="3" spans="1:7" ht="22.5" customHeight="1">
      <c r="A3" s="114"/>
      <c r="B3" s="115" t="s">
        <v>358</v>
      </c>
      <c r="C3" s="116"/>
      <c r="D3" s="117">
        <v>49039</v>
      </c>
      <c r="E3" s="2"/>
      <c r="F3" s="109"/>
      <c r="G3" s="109"/>
    </row>
    <row r="4" spans="1:7" ht="22.5" customHeight="1">
      <c r="A4" s="114"/>
      <c r="B4" s="115" t="s">
        <v>359</v>
      </c>
      <c r="C4" s="116"/>
      <c r="D4" s="117">
        <v>6296</v>
      </c>
      <c r="E4" s="2"/>
      <c r="F4" s="109"/>
      <c r="G4" s="109"/>
    </row>
    <row r="5" spans="1:7" ht="22.5" customHeight="1">
      <c r="A5" s="114"/>
      <c r="B5" s="115" t="s">
        <v>360</v>
      </c>
      <c r="C5" s="116"/>
      <c r="D5" s="117">
        <v>5996</v>
      </c>
      <c r="E5" s="2"/>
      <c r="F5" s="109"/>
      <c r="G5" s="109"/>
    </row>
    <row r="6" spans="1:7" ht="22.5" customHeight="1">
      <c r="A6" s="114"/>
      <c r="B6" s="115" t="s">
        <v>361</v>
      </c>
      <c r="C6" s="116"/>
      <c r="D6" s="117">
        <v>4978</v>
      </c>
      <c r="E6" s="2"/>
      <c r="F6" s="109"/>
      <c r="G6" s="109"/>
    </row>
    <row r="7" spans="1:7" ht="22.5" customHeight="1">
      <c r="A7" s="114"/>
      <c r="B7" s="115" t="s">
        <v>362</v>
      </c>
      <c r="C7" s="116"/>
      <c r="D7" s="117">
        <v>54833</v>
      </c>
      <c r="E7" s="2"/>
      <c r="F7" s="109"/>
      <c r="G7" s="109"/>
    </row>
    <row r="8" spans="1:7" ht="22.5" customHeight="1">
      <c r="A8" s="114"/>
      <c r="B8" s="293"/>
      <c r="C8" s="116"/>
      <c r="D8" s="294"/>
      <c r="E8" s="2"/>
      <c r="F8" s="109"/>
      <c r="G8" s="109"/>
    </row>
    <row r="9" spans="1:7" ht="15.75">
      <c r="B9" s="115" t="s">
        <v>413</v>
      </c>
      <c r="C9" s="116"/>
      <c r="D9" s="117"/>
    </row>
    <row r="10" spans="1:7" ht="16.5" thickBot="1">
      <c r="B10" s="118" t="s">
        <v>363</v>
      </c>
      <c r="C10" s="20"/>
      <c r="D10" s="119">
        <v>35819</v>
      </c>
    </row>
  </sheetData>
  <mergeCells count="1">
    <mergeCell ref="B1:D1"/>
  </mergeCells>
  <pageMargins left="0.7" right="0.7" top="0.75" bottom="0.75" header="0.3" footer="0.3"/>
  <pageSetup orientation="landscape" horizontalDpi="4294967295" verticalDpi="4294967295" r:id="rId1"/>
  <headerFooter>
    <oddFooter>&amp;LDivision of School Business Services
School Allotments Section
FY2019-2020 Planning</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23"/>
  <sheetViews>
    <sheetView view="pageLayout" zoomScaleNormal="100" workbookViewId="0">
      <selection sqref="A1:F1"/>
    </sheetView>
  </sheetViews>
  <sheetFormatPr defaultRowHeight="15"/>
  <cols>
    <col min="1" max="1" width="37.140625" bestFit="1" customWidth="1"/>
    <col min="2" max="2" width="22.28515625" customWidth="1"/>
    <col min="6" max="6" width="29.28515625" customWidth="1"/>
  </cols>
  <sheetData>
    <row r="1" spans="1:6" ht="21.75">
      <c r="A1" s="326" t="s">
        <v>32</v>
      </c>
      <c r="B1" s="326"/>
      <c r="C1" s="326"/>
      <c r="D1" s="326"/>
      <c r="E1" s="326"/>
      <c r="F1" s="326"/>
    </row>
    <row r="2" spans="1:6" ht="21.75">
      <c r="A2" s="326" t="s">
        <v>420</v>
      </c>
      <c r="B2" s="326"/>
      <c r="C2" s="326"/>
      <c r="D2" s="326"/>
      <c r="E2" s="326"/>
      <c r="F2" s="326"/>
    </row>
    <row r="3" spans="1:6" ht="22.5" thickBot="1">
      <c r="A3" s="336" t="s">
        <v>281</v>
      </c>
      <c r="B3" s="336"/>
      <c r="C3" s="336"/>
      <c r="D3" s="336"/>
      <c r="E3" s="336"/>
      <c r="F3" s="336"/>
    </row>
    <row r="4" spans="1:6" ht="18.95" customHeight="1" thickBot="1">
      <c r="A4" s="8" t="s">
        <v>10</v>
      </c>
      <c r="B4" s="9"/>
      <c r="C4" s="330" t="s">
        <v>11</v>
      </c>
      <c r="D4" s="331"/>
      <c r="E4" s="331"/>
      <c r="F4" s="332"/>
    </row>
    <row r="5" spans="1:6" ht="15.6" customHeight="1">
      <c r="A5" s="98" t="s">
        <v>12</v>
      </c>
      <c r="B5" s="99"/>
      <c r="C5" s="25"/>
      <c r="D5" s="99"/>
      <c r="E5" s="99"/>
      <c r="F5" s="100"/>
    </row>
    <row r="6" spans="1:6" ht="14.1" customHeight="1">
      <c r="A6" s="37" t="s">
        <v>13</v>
      </c>
      <c r="B6" s="3"/>
      <c r="C6" s="5" t="s">
        <v>14</v>
      </c>
      <c r="D6" s="3"/>
      <c r="E6" s="3"/>
      <c r="F6" s="38"/>
    </row>
    <row r="7" spans="1:6" ht="14.1" customHeight="1">
      <c r="A7" s="101" t="s">
        <v>279</v>
      </c>
      <c r="B7" s="31"/>
      <c r="C7" s="32" t="s">
        <v>280</v>
      </c>
      <c r="D7" s="31"/>
      <c r="E7" s="3"/>
      <c r="F7" s="38"/>
    </row>
    <row r="8" spans="1:6" ht="14.1" customHeight="1">
      <c r="A8" s="37" t="s">
        <v>278</v>
      </c>
      <c r="B8" s="3"/>
      <c r="C8" s="5" t="s">
        <v>15</v>
      </c>
      <c r="D8" s="3"/>
      <c r="E8" s="3"/>
      <c r="F8" s="38"/>
    </row>
    <row r="9" spans="1:6" ht="14.1" customHeight="1">
      <c r="A9" s="37" t="s">
        <v>16</v>
      </c>
      <c r="B9" s="2"/>
      <c r="C9" s="6" t="s">
        <v>17</v>
      </c>
      <c r="D9" s="4"/>
      <c r="E9" s="2"/>
      <c r="F9" s="39"/>
    </row>
    <row r="10" spans="1:6" ht="14.1" customHeight="1">
      <c r="A10" s="37" t="s">
        <v>18</v>
      </c>
      <c r="B10" s="2"/>
      <c r="C10" s="6" t="s">
        <v>19</v>
      </c>
      <c r="D10" s="4"/>
      <c r="E10" s="2"/>
      <c r="F10" s="39"/>
    </row>
    <row r="11" spans="1:6" ht="14.1" customHeight="1">
      <c r="A11" s="37" t="s">
        <v>20</v>
      </c>
      <c r="B11" s="2"/>
      <c r="C11" s="6" t="s">
        <v>21</v>
      </c>
      <c r="D11" s="4"/>
      <c r="E11" s="2"/>
      <c r="F11" s="39"/>
    </row>
    <row r="12" spans="1:6" ht="14.1" customHeight="1">
      <c r="A12" s="37" t="s">
        <v>22</v>
      </c>
      <c r="B12" s="2"/>
      <c r="C12" s="6" t="s">
        <v>23</v>
      </c>
      <c r="D12" s="4"/>
      <c r="E12" s="2"/>
      <c r="F12" s="39"/>
    </row>
    <row r="13" spans="1:6" ht="14.1" customHeight="1" thickBot="1">
      <c r="A13" s="102" t="s">
        <v>24</v>
      </c>
      <c r="B13" s="18"/>
      <c r="C13" s="103" t="s">
        <v>25</v>
      </c>
      <c r="D13" s="20"/>
      <c r="E13" s="18"/>
      <c r="F13" s="21"/>
    </row>
    <row r="14" spans="1:6" ht="15.75" thickBot="1"/>
    <row r="15" spans="1:6" ht="16.5" thickBot="1">
      <c r="A15" s="13" t="s">
        <v>26</v>
      </c>
      <c r="B15" s="10"/>
      <c r="C15" s="35" t="s">
        <v>27</v>
      </c>
      <c r="D15" s="11"/>
      <c r="E15" s="10"/>
      <c r="F15" s="12"/>
    </row>
    <row r="16" spans="1:6" ht="16.5" customHeight="1" thickBot="1">
      <c r="A16" s="33"/>
      <c r="B16" s="18"/>
      <c r="C16" s="20"/>
      <c r="D16" s="20"/>
      <c r="E16" s="18"/>
      <c r="F16" s="34"/>
    </row>
    <row r="17" spans="1:6" ht="15.75">
      <c r="A17" s="24" t="s">
        <v>28</v>
      </c>
      <c r="B17" s="14"/>
      <c r="C17" s="25"/>
      <c r="D17" s="15"/>
      <c r="E17" s="14"/>
      <c r="F17" s="16"/>
    </row>
    <row r="18" spans="1:6" ht="39" customHeight="1">
      <c r="A18" s="26" t="s">
        <v>29</v>
      </c>
      <c r="B18" s="2"/>
      <c r="C18" s="333" t="s">
        <v>315</v>
      </c>
      <c r="D18" s="334"/>
      <c r="E18" s="334"/>
      <c r="F18" s="335"/>
    </row>
    <row r="19" spans="1:6" ht="8.25" customHeight="1">
      <c r="A19" s="26"/>
      <c r="B19" s="2"/>
      <c r="C19" s="7"/>
      <c r="D19" s="23"/>
      <c r="E19" s="23"/>
      <c r="F19" s="27"/>
    </row>
    <row r="20" spans="1:6" ht="27" customHeight="1" thickBot="1">
      <c r="A20" s="17" t="s">
        <v>30</v>
      </c>
      <c r="B20" s="18"/>
      <c r="C20" s="19" t="s">
        <v>428</v>
      </c>
      <c r="D20" s="20"/>
      <c r="E20" s="18"/>
      <c r="F20" s="21"/>
    </row>
    <row r="21" spans="1:6" ht="15.75" customHeight="1" thickBot="1">
      <c r="A21" s="30"/>
      <c r="B21" s="10"/>
      <c r="C21" s="11"/>
      <c r="D21" s="11"/>
      <c r="E21" s="10"/>
      <c r="F21" s="10"/>
    </row>
    <row r="22" spans="1:6" ht="45" customHeight="1">
      <c r="A22" s="24" t="s">
        <v>31</v>
      </c>
      <c r="B22" s="15"/>
      <c r="C22" s="327" t="s">
        <v>282</v>
      </c>
      <c r="D22" s="328"/>
      <c r="E22" s="328"/>
      <c r="F22" s="329"/>
    </row>
    <row r="23" spans="1:6" ht="10.5" customHeight="1" thickBot="1">
      <c r="A23" s="28"/>
      <c r="B23" s="20"/>
      <c r="C23" s="19"/>
      <c r="D23" s="20"/>
      <c r="E23" s="20"/>
      <c r="F23" s="29"/>
    </row>
  </sheetData>
  <mergeCells count="6">
    <mergeCell ref="A1:F1"/>
    <mergeCell ref="C22:F22"/>
    <mergeCell ref="C4:F4"/>
    <mergeCell ref="C18:F18"/>
    <mergeCell ref="A3:F3"/>
    <mergeCell ref="A2:F2"/>
  </mergeCells>
  <pageMargins left="0.7" right="0.7" top="0.75" bottom="0.75" header="0.3" footer="0.3"/>
  <pageSetup orientation="landscape" horizontalDpi="4294967295" verticalDpi="4294967295" r:id="rId1"/>
  <headerFooter>
    <oddFooter>&amp;LDivision of School Business Services
School Allotments Section
FY2019-2020 Planning</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0"/>
  </sheetPr>
  <dimension ref="A1:K41"/>
  <sheetViews>
    <sheetView view="pageLayout" zoomScaleNormal="100" workbookViewId="0">
      <selection activeCell="N10" sqref="N10"/>
    </sheetView>
  </sheetViews>
  <sheetFormatPr defaultColWidth="12.85546875" defaultRowHeight="15"/>
  <cols>
    <col min="1" max="1" width="1.85546875" customWidth="1"/>
    <col min="2" max="2" width="39.7109375" customWidth="1"/>
    <col min="3" max="3" width="1.28515625" customWidth="1"/>
    <col min="4" max="4" width="37.85546875" customWidth="1"/>
    <col min="5" max="5" width="4.85546875" customWidth="1"/>
    <col min="6" max="6" width="1.85546875" customWidth="1"/>
    <col min="7" max="7" width="19.28515625" customWidth="1"/>
    <col min="8" max="8" width="2.7109375" customWidth="1"/>
    <col min="9" max="9" width="13.140625" customWidth="1"/>
    <col min="10" max="10" width="1.7109375" customWidth="1"/>
    <col min="11" max="11" width="1.85546875" customWidth="1"/>
    <col min="12" max="12" width="10.85546875" customWidth="1"/>
    <col min="257" max="257" width="1.85546875" customWidth="1"/>
    <col min="258" max="258" width="39.7109375" customWidth="1"/>
    <col min="259" max="259" width="1.28515625" customWidth="1"/>
    <col min="260" max="260" width="37.85546875" customWidth="1"/>
    <col min="261" max="261" width="4.85546875" customWidth="1"/>
    <col min="262" max="262" width="1.85546875" customWidth="1"/>
    <col min="263" max="263" width="19.28515625" customWidth="1"/>
    <col min="264" max="264" width="2.7109375" customWidth="1"/>
    <col min="265" max="265" width="13.140625" customWidth="1"/>
    <col min="266" max="266" width="1.7109375" customWidth="1"/>
    <col min="267" max="267" width="1.85546875" customWidth="1"/>
    <col min="268" max="268" width="10.85546875" customWidth="1"/>
    <col min="513" max="513" width="1.85546875" customWidth="1"/>
    <col min="514" max="514" width="39.7109375" customWidth="1"/>
    <col min="515" max="515" width="1.28515625" customWidth="1"/>
    <col min="516" max="516" width="37.85546875" customWidth="1"/>
    <col min="517" max="517" width="4.85546875" customWidth="1"/>
    <col min="518" max="518" width="1.85546875" customWidth="1"/>
    <col min="519" max="519" width="19.28515625" customWidth="1"/>
    <col min="520" max="520" width="2.7109375" customWidth="1"/>
    <col min="521" max="521" width="13.140625" customWidth="1"/>
    <col min="522" max="522" width="1.7109375" customWidth="1"/>
    <col min="523" max="523" width="1.85546875" customWidth="1"/>
    <col min="524" max="524" width="10.85546875" customWidth="1"/>
    <col min="769" max="769" width="1.85546875" customWidth="1"/>
    <col min="770" max="770" width="39.7109375" customWidth="1"/>
    <col min="771" max="771" width="1.28515625" customWidth="1"/>
    <col min="772" max="772" width="37.85546875" customWidth="1"/>
    <col min="773" max="773" width="4.85546875" customWidth="1"/>
    <col min="774" max="774" width="1.85546875" customWidth="1"/>
    <col min="775" max="775" width="19.28515625" customWidth="1"/>
    <col min="776" max="776" width="2.7109375" customWidth="1"/>
    <col min="777" max="777" width="13.140625" customWidth="1"/>
    <col min="778" max="778" width="1.7109375" customWidth="1"/>
    <col min="779" max="779" width="1.85546875" customWidth="1"/>
    <col min="780" max="780" width="10.85546875" customWidth="1"/>
    <col min="1025" max="1025" width="1.85546875" customWidth="1"/>
    <col min="1026" max="1026" width="39.7109375" customWidth="1"/>
    <col min="1027" max="1027" width="1.28515625" customWidth="1"/>
    <col min="1028" max="1028" width="37.85546875" customWidth="1"/>
    <col min="1029" max="1029" width="4.85546875" customWidth="1"/>
    <col min="1030" max="1030" width="1.85546875" customWidth="1"/>
    <col min="1031" max="1031" width="19.28515625" customWidth="1"/>
    <col min="1032" max="1032" width="2.7109375" customWidth="1"/>
    <col min="1033" max="1033" width="13.140625" customWidth="1"/>
    <col min="1034" max="1034" width="1.7109375" customWidth="1"/>
    <col min="1035" max="1035" width="1.85546875" customWidth="1"/>
    <col min="1036" max="1036" width="10.85546875" customWidth="1"/>
    <col min="1281" max="1281" width="1.85546875" customWidth="1"/>
    <col min="1282" max="1282" width="39.7109375" customWidth="1"/>
    <col min="1283" max="1283" width="1.28515625" customWidth="1"/>
    <col min="1284" max="1284" width="37.85546875" customWidth="1"/>
    <col min="1285" max="1285" width="4.85546875" customWidth="1"/>
    <col min="1286" max="1286" width="1.85546875" customWidth="1"/>
    <col min="1287" max="1287" width="19.28515625" customWidth="1"/>
    <col min="1288" max="1288" width="2.7109375" customWidth="1"/>
    <col min="1289" max="1289" width="13.140625" customWidth="1"/>
    <col min="1290" max="1290" width="1.7109375" customWidth="1"/>
    <col min="1291" max="1291" width="1.85546875" customWidth="1"/>
    <col min="1292" max="1292" width="10.85546875" customWidth="1"/>
    <col min="1537" max="1537" width="1.85546875" customWidth="1"/>
    <col min="1538" max="1538" width="39.7109375" customWidth="1"/>
    <col min="1539" max="1539" width="1.28515625" customWidth="1"/>
    <col min="1540" max="1540" width="37.85546875" customWidth="1"/>
    <col min="1541" max="1541" width="4.85546875" customWidth="1"/>
    <col min="1542" max="1542" width="1.85546875" customWidth="1"/>
    <col min="1543" max="1543" width="19.28515625" customWidth="1"/>
    <col min="1544" max="1544" width="2.7109375" customWidth="1"/>
    <col min="1545" max="1545" width="13.140625" customWidth="1"/>
    <col min="1546" max="1546" width="1.7109375" customWidth="1"/>
    <col min="1547" max="1547" width="1.85546875" customWidth="1"/>
    <col min="1548" max="1548" width="10.85546875" customWidth="1"/>
    <col min="1793" max="1793" width="1.85546875" customWidth="1"/>
    <col min="1794" max="1794" width="39.7109375" customWidth="1"/>
    <col min="1795" max="1795" width="1.28515625" customWidth="1"/>
    <col min="1796" max="1796" width="37.85546875" customWidth="1"/>
    <col min="1797" max="1797" width="4.85546875" customWidth="1"/>
    <col min="1798" max="1798" width="1.85546875" customWidth="1"/>
    <col min="1799" max="1799" width="19.28515625" customWidth="1"/>
    <col min="1800" max="1800" width="2.7109375" customWidth="1"/>
    <col min="1801" max="1801" width="13.140625" customWidth="1"/>
    <col min="1802" max="1802" width="1.7109375" customWidth="1"/>
    <col min="1803" max="1803" width="1.85546875" customWidth="1"/>
    <col min="1804" max="1804" width="10.85546875" customWidth="1"/>
    <col min="2049" max="2049" width="1.85546875" customWidth="1"/>
    <col min="2050" max="2050" width="39.7109375" customWidth="1"/>
    <col min="2051" max="2051" width="1.28515625" customWidth="1"/>
    <col min="2052" max="2052" width="37.85546875" customWidth="1"/>
    <col min="2053" max="2053" width="4.85546875" customWidth="1"/>
    <col min="2054" max="2054" width="1.85546875" customWidth="1"/>
    <col min="2055" max="2055" width="19.28515625" customWidth="1"/>
    <col min="2056" max="2056" width="2.7109375" customWidth="1"/>
    <col min="2057" max="2057" width="13.140625" customWidth="1"/>
    <col min="2058" max="2058" width="1.7109375" customWidth="1"/>
    <col min="2059" max="2059" width="1.85546875" customWidth="1"/>
    <col min="2060" max="2060" width="10.85546875" customWidth="1"/>
    <col min="2305" max="2305" width="1.85546875" customWidth="1"/>
    <col min="2306" max="2306" width="39.7109375" customWidth="1"/>
    <col min="2307" max="2307" width="1.28515625" customWidth="1"/>
    <col min="2308" max="2308" width="37.85546875" customWidth="1"/>
    <col min="2309" max="2309" width="4.85546875" customWidth="1"/>
    <col min="2310" max="2310" width="1.85546875" customWidth="1"/>
    <col min="2311" max="2311" width="19.28515625" customWidth="1"/>
    <col min="2312" max="2312" width="2.7109375" customWidth="1"/>
    <col min="2313" max="2313" width="13.140625" customWidth="1"/>
    <col min="2314" max="2314" width="1.7109375" customWidth="1"/>
    <col min="2315" max="2315" width="1.85546875" customWidth="1"/>
    <col min="2316" max="2316" width="10.85546875" customWidth="1"/>
    <col min="2561" max="2561" width="1.85546875" customWidth="1"/>
    <col min="2562" max="2562" width="39.7109375" customWidth="1"/>
    <col min="2563" max="2563" width="1.28515625" customWidth="1"/>
    <col min="2564" max="2564" width="37.85546875" customWidth="1"/>
    <col min="2565" max="2565" width="4.85546875" customWidth="1"/>
    <col min="2566" max="2566" width="1.85546875" customWidth="1"/>
    <col min="2567" max="2567" width="19.28515625" customWidth="1"/>
    <col min="2568" max="2568" width="2.7109375" customWidth="1"/>
    <col min="2569" max="2569" width="13.140625" customWidth="1"/>
    <col min="2570" max="2570" width="1.7109375" customWidth="1"/>
    <col min="2571" max="2571" width="1.85546875" customWidth="1"/>
    <col min="2572" max="2572" width="10.85546875" customWidth="1"/>
    <col min="2817" max="2817" width="1.85546875" customWidth="1"/>
    <col min="2818" max="2818" width="39.7109375" customWidth="1"/>
    <col min="2819" max="2819" width="1.28515625" customWidth="1"/>
    <col min="2820" max="2820" width="37.85546875" customWidth="1"/>
    <col min="2821" max="2821" width="4.85546875" customWidth="1"/>
    <col min="2822" max="2822" width="1.85546875" customWidth="1"/>
    <col min="2823" max="2823" width="19.28515625" customWidth="1"/>
    <col min="2824" max="2824" width="2.7109375" customWidth="1"/>
    <col min="2825" max="2825" width="13.140625" customWidth="1"/>
    <col min="2826" max="2826" width="1.7109375" customWidth="1"/>
    <col min="2827" max="2827" width="1.85546875" customWidth="1"/>
    <col min="2828" max="2828" width="10.85546875" customWidth="1"/>
    <col min="3073" max="3073" width="1.85546875" customWidth="1"/>
    <col min="3074" max="3074" width="39.7109375" customWidth="1"/>
    <col min="3075" max="3075" width="1.28515625" customWidth="1"/>
    <col min="3076" max="3076" width="37.85546875" customWidth="1"/>
    <col min="3077" max="3077" width="4.85546875" customWidth="1"/>
    <col min="3078" max="3078" width="1.85546875" customWidth="1"/>
    <col min="3079" max="3079" width="19.28515625" customWidth="1"/>
    <col min="3080" max="3080" width="2.7109375" customWidth="1"/>
    <col min="3081" max="3081" width="13.140625" customWidth="1"/>
    <col min="3082" max="3082" width="1.7109375" customWidth="1"/>
    <col min="3083" max="3083" width="1.85546875" customWidth="1"/>
    <col min="3084" max="3084" width="10.85546875" customWidth="1"/>
    <col min="3329" max="3329" width="1.85546875" customWidth="1"/>
    <col min="3330" max="3330" width="39.7109375" customWidth="1"/>
    <col min="3331" max="3331" width="1.28515625" customWidth="1"/>
    <col min="3332" max="3332" width="37.85546875" customWidth="1"/>
    <col min="3333" max="3333" width="4.85546875" customWidth="1"/>
    <col min="3334" max="3334" width="1.85546875" customWidth="1"/>
    <col min="3335" max="3335" width="19.28515625" customWidth="1"/>
    <col min="3336" max="3336" width="2.7109375" customWidth="1"/>
    <col min="3337" max="3337" width="13.140625" customWidth="1"/>
    <col min="3338" max="3338" width="1.7109375" customWidth="1"/>
    <col min="3339" max="3339" width="1.85546875" customWidth="1"/>
    <col min="3340" max="3340" width="10.85546875" customWidth="1"/>
    <col min="3585" max="3585" width="1.85546875" customWidth="1"/>
    <col min="3586" max="3586" width="39.7109375" customWidth="1"/>
    <col min="3587" max="3587" width="1.28515625" customWidth="1"/>
    <col min="3588" max="3588" width="37.85546875" customWidth="1"/>
    <col min="3589" max="3589" width="4.85546875" customWidth="1"/>
    <col min="3590" max="3590" width="1.85546875" customWidth="1"/>
    <col min="3591" max="3591" width="19.28515625" customWidth="1"/>
    <col min="3592" max="3592" width="2.7109375" customWidth="1"/>
    <col min="3593" max="3593" width="13.140625" customWidth="1"/>
    <col min="3594" max="3594" width="1.7109375" customWidth="1"/>
    <col min="3595" max="3595" width="1.85546875" customWidth="1"/>
    <col min="3596" max="3596" width="10.85546875" customWidth="1"/>
    <col min="3841" max="3841" width="1.85546875" customWidth="1"/>
    <col min="3842" max="3842" width="39.7109375" customWidth="1"/>
    <col min="3843" max="3843" width="1.28515625" customWidth="1"/>
    <col min="3844" max="3844" width="37.85546875" customWidth="1"/>
    <col min="3845" max="3845" width="4.85546875" customWidth="1"/>
    <col min="3846" max="3846" width="1.85546875" customWidth="1"/>
    <col min="3847" max="3847" width="19.28515625" customWidth="1"/>
    <col min="3848" max="3848" width="2.7109375" customWidth="1"/>
    <col min="3849" max="3849" width="13.140625" customWidth="1"/>
    <col min="3850" max="3850" width="1.7109375" customWidth="1"/>
    <col min="3851" max="3851" width="1.85546875" customWidth="1"/>
    <col min="3852" max="3852" width="10.85546875" customWidth="1"/>
    <col min="4097" max="4097" width="1.85546875" customWidth="1"/>
    <col min="4098" max="4098" width="39.7109375" customWidth="1"/>
    <col min="4099" max="4099" width="1.28515625" customWidth="1"/>
    <col min="4100" max="4100" width="37.85546875" customWidth="1"/>
    <col min="4101" max="4101" width="4.85546875" customWidth="1"/>
    <col min="4102" max="4102" width="1.85546875" customWidth="1"/>
    <col min="4103" max="4103" width="19.28515625" customWidth="1"/>
    <col min="4104" max="4104" width="2.7109375" customWidth="1"/>
    <col min="4105" max="4105" width="13.140625" customWidth="1"/>
    <col min="4106" max="4106" width="1.7109375" customWidth="1"/>
    <col min="4107" max="4107" width="1.85546875" customWidth="1"/>
    <col min="4108" max="4108" width="10.85546875" customWidth="1"/>
    <col min="4353" max="4353" width="1.85546875" customWidth="1"/>
    <col min="4354" max="4354" width="39.7109375" customWidth="1"/>
    <col min="4355" max="4355" width="1.28515625" customWidth="1"/>
    <col min="4356" max="4356" width="37.85546875" customWidth="1"/>
    <col min="4357" max="4357" width="4.85546875" customWidth="1"/>
    <col min="4358" max="4358" width="1.85546875" customWidth="1"/>
    <col min="4359" max="4359" width="19.28515625" customWidth="1"/>
    <col min="4360" max="4360" width="2.7109375" customWidth="1"/>
    <col min="4361" max="4361" width="13.140625" customWidth="1"/>
    <col min="4362" max="4362" width="1.7109375" customWidth="1"/>
    <col min="4363" max="4363" width="1.85546875" customWidth="1"/>
    <col min="4364" max="4364" width="10.85546875" customWidth="1"/>
    <col min="4609" max="4609" width="1.85546875" customWidth="1"/>
    <col min="4610" max="4610" width="39.7109375" customWidth="1"/>
    <col min="4611" max="4611" width="1.28515625" customWidth="1"/>
    <col min="4612" max="4612" width="37.85546875" customWidth="1"/>
    <col min="4613" max="4613" width="4.85546875" customWidth="1"/>
    <col min="4614" max="4614" width="1.85546875" customWidth="1"/>
    <col min="4615" max="4615" width="19.28515625" customWidth="1"/>
    <col min="4616" max="4616" width="2.7109375" customWidth="1"/>
    <col min="4617" max="4617" width="13.140625" customWidth="1"/>
    <col min="4618" max="4618" width="1.7109375" customWidth="1"/>
    <col min="4619" max="4619" width="1.85546875" customWidth="1"/>
    <col min="4620" max="4620" width="10.85546875" customWidth="1"/>
    <col min="4865" max="4865" width="1.85546875" customWidth="1"/>
    <col min="4866" max="4866" width="39.7109375" customWidth="1"/>
    <col min="4867" max="4867" width="1.28515625" customWidth="1"/>
    <col min="4868" max="4868" width="37.85546875" customWidth="1"/>
    <col min="4869" max="4869" width="4.85546875" customWidth="1"/>
    <col min="4870" max="4870" width="1.85546875" customWidth="1"/>
    <col min="4871" max="4871" width="19.28515625" customWidth="1"/>
    <col min="4872" max="4872" width="2.7109375" customWidth="1"/>
    <col min="4873" max="4873" width="13.140625" customWidth="1"/>
    <col min="4874" max="4874" width="1.7109375" customWidth="1"/>
    <col min="4875" max="4875" width="1.85546875" customWidth="1"/>
    <col min="4876" max="4876" width="10.85546875" customWidth="1"/>
    <col min="5121" max="5121" width="1.85546875" customWidth="1"/>
    <col min="5122" max="5122" width="39.7109375" customWidth="1"/>
    <col min="5123" max="5123" width="1.28515625" customWidth="1"/>
    <col min="5124" max="5124" width="37.85546875" customWidth="1"/>
    <col min="5125" max="5125" width="4.85546875" customWidth="1"/>
    <col min="5126" max="5126" width="1.85546875" customWidth="1"/>
    <col min="5127" max="5127" width="19.28515625" customWidth="1"/>
    <col min="5128" max="5128" width="2.7109375" customWidth="1"/>
    <col min="5129" max="5129" width="13.140625" customWidth="1"/>
    <col min="5130" max="5130" width="1.7109375" customWidth="1"/>
    <col min="5131" max="5131" width="1.85546875" customWidth="1"/>
    <col min="5132" max="5132" width="10.85546875" customWidth="1"/>
    <col min="5377" max="5377" width="1.85546875" customWidth="1"/>
    <col min="5378" max="5378" width="39.7109375" customWidth="1"/>
    <col min="5379" max="5379" width="1.28515625" customWidth="1"/>
    <col min="5380" max="5380" width="37.85546875" customWidth="1"/>
    <col min="5381" max="5381" width="4.85546875" customWidth="1"/>
    <col min="5382" max="5382" width="1.85546875" customWidth="1"/>
    <col min="5383" max="5383" width="19.28515625" customWidth="1"/>
    <col min="5384" max="5384" width="2.7109375" customWidth="1"/>
    <col min="5385" max="5385" width="13.140625" customWidth="1"/>
    <col min="5386" max="5386" width="1.7109375" customWidth="1"/>
    <col min="5387" max="5387" width="1.85546875" customWidth="1"/>
    <col min="5388" max="5388" width="10.85546875" customWidth="1"/>
    <col min="5633" max="5633" width="1.85546875" customWidth="1"/>
    <col min="5634" max="5634" width="39.7109375" customWidth="1"/>
    <col min="5635" max="5635" width="1.28515625" customWidth="1"/>
    <col min="5636" max="5636" width="37.85546875" customWidth="1"/>
    <col min="5637" max="5637" width="4.85546875" customWidth="1"/>
    <col min="5638" max="5638" width="1.85546875" customWidth="1"/>
    <col min="5639" max="5639" width="19.28515625" customWidth="1"/>
    <col min="5640" max="5640" width="2.7109375" customWidth="1"/>
    <col min="5641" max="5641" width="13.140625" customWidth="1"/>
    <col min="5642" max="5642" width="1.7109375" customWidth="1"/>
    <col min="5643" max="5643" width="1.85546875" customWidth="1"/>
    <col min="5644" max="5644" width="10.85546875" customWidth="1"/>
    <col min="5889" max="5889" width="1.85546875" customWidth="1"/>
    <col min="5890" max="5890" width="39.7109375" customWidth="1"/>
    <col min="5891" max="5891" width="1.28515625" customWidth="1"/>
    <col min="5892" max="5892" width="37.85546875" customWidth="1"/>
    <col min="5893" max="5893" width="4.85546875" customWidth="1"/>
    <col min="5894" max="5894" width="1.85546875" customWidth="1"/>
    <col min="5895" max="5895" width="19.28515625" customWidth="1"/>
    <col min="5896" max="5896" width="2.7109375" customWidth="1"/>
    <col min="5897" max="5897" width="13.140625" customWidth="1"/>
    <col min="5898" max="5898" width="1.7109375" customWidth="1"/>
    <col min="5899" max="5899" width="1.85546875" customWidth="1"/>
    <col min="5900" max="5900" width="10.85546875" customWidth="1"/>
    <col min="6145" max="6145" width="1.85546875" customWidth="1"/>
    <col min="6146" max="6146" width="39.7109375" customWidth="1"/>
    <col min="6147" max="6147" width="1.28515625" customWidth="1"/>
    <col min="6148" max="6148" width="37.85546875" customWidth="1"/>
    <col min="6149" max="6149" width="4.85546875" customWidth="1"/>
    <col min="6150" max="6150" width="1.85546875" customWidth="1"/>
    <col min="6151" max="6151" width="19.28515625" customWidth="1"/>
    <col min="6152" max="6152" width="2.7109375" customWidth="1"/>
    <col min="6153" max="6153" width="13.140625" customWidth="1"/>
    <col min="6154" max="6154" width="1.7109375" customWidth="1"/>
    <col min="6155" max="6155" width="1.85546875" customWidth="1"/>
    <col min="6156" max="6156" width="10.85546875" customWidth="1"/>
    <col min="6401" max="6401" width="1.85546875" customWidth="1"/>
    <col min="6402" max="6402" width="39.7109375" customWidth="1"/>
    <col min="6403" max="6403" width="1.28515625" customWidth="1"/>
    <col min="6404" max="6404" width="37.85546875" customWidth="1"/>
    <col min="6405" max="6405" width="4.85546875" customWidth="1"/>
    <col min="6406" max="6406" width="1.85546875" customWidth="1"/>
    <col min="6407" max="6407" width="19.28515625" customWidth="1"/>
    <col min="6408" max="6408" width="2.7109375" customWidth="1"/>
    <col min="6409" max="6409" width="13.140625" customWidth="1"/>
    <col min="6410" max="6410" width="1.7109375" customWidth="1"/>
    <col min="6411" max="6411" width="1.85546875" customWidth="1"/>
    <col min="6412" max="6412" width="10.85546875" customWidth="1"/>
    <col min="6657" max="6657" width="1.85546875" customWidth="1"/>
    <col min="6658" max="6658" width="39.7109375" customWidth="1"/>
    <col min="6659" max="6659" width="1.28515625" customWidth="1"/>
    <col min="6660" max="6660" width="37.85546875" customWidth="1"/>
    <col min="6661" max="6661" width="4.85546875" customWidth="1"/>
    <col min="6662" max="6662" width="1.85546875" customWidth="1"/>
    <col min="6663" max="6663" width="19.28515625" customWidth="1"/>
    <col min="6664" max="6664" width="2.7109375" customWidth="1"/>
    <col min="6665" max="6665" width="13.140625" customWidth="1"/>
    <col min="6666" max="6666" width="1.7109375" customWidth="1"/>
    <col min="6667" max="6667" width="1.85546875" customWidth="1"/>
    <col min="6668" max="6668" width="10.85546875" customWidth="1"/>
    <col min="6913" max="6913" width="1.85546875" customWidth="1"/>
    <col min="6914" max="6914" width="39.7109375" customWidth="1"/>
    <col min="6915" max="6915" width="1.28515625" customWidth="1"/>
    <col min="6916" max="6916" width="37.85546875" customWidth="1"/>
    <col min="6917" max="6917" width="4.85546875" customWidth="1"/>
    <col min="6918" max="6918" width="1.85546875" customWidth="1"/>
    <col min="6919" max="6919" width="19.28515625" customWidth="1"/>
    <col min="6920" max="6920" width="2.7109375" customWidth="1"/>
    <col min="6921" max="6921" width="13.140625" customWidth="1"/>
    <col min="6922" max="6922" width="1.7109375" customWidth="1"/>
    <col min="6923" max="6923" width="1.85546875" customWidth="1"/>
    <col min="6924" max="6924" width="10.85546875" customWidth="1"/>
    <col min="7169" max="7169" width="1.85546875" customWidth="1"/>
    <col min="7170" max="7170" width="39.7109375" customWidth="1"/>
    <col min="7171" max="7171" width="1.28515625" customWidth="1"/>
    <col min="7172" max="7172" width="37.85546875" customWidth="1"/>
    <col min="7173" max="7173" width="4.85546875" customWidth="1"/>
    <col min="7174" max="7174" width="1.85546875" customWidth="1"/>
    <col min="7175" max="7175" width="19.28515625" customWidth="1"/>
    <col min="7176" max="7176" width="2.7109375" customWidth="1"/>
    <col min="7177" max="7177" width="13.140625" customWidth="1"/>
    <col min="7178" max="7178" width="1.7109375" customWidth="1"/>
    <col min="7179" max="7179" width="1.85546875" customWidth="1"/>
    <col min="7180" max="7180" width="10.85546875" customWidth="1"/>
    <col min="7425" max="7425" width="1.85546875" customWidth="1"/>
    <col min="7426" max="7426" width="39.7109375" customWidth="1"/>
    <col min="7427" max="7427" width="1.28515625" customWidth="1"/>
    <col min="7428" max="7428" width="37.85546875" customWidth="1"/>
    <col min="7429" max="7429" width="4.85546875" customWidth="1"/>
    <col min="7430" max="7430" width="1.85546875" customWidth="1"/>
    <col min="7431" max="7431" width="19.28515625" customWidth="1"/>
    <col min="7432" max="7432" width="2.7109375" customWidth="1"/>
    <col min="7433" max="7433" width="13.140625" customWidth="1"/>
    <col min="7434" max="7434" width="1.7109375" customWidth="1"/>
    <col min="7435" max="7435" width="1.85546875" customWidth="1"/>
    <col min="7436" max="7436" width="10.85546875" customWidth="1"/>
    <col min="7681" max="7681" width="1.85546875" customWidth="1"/>
    <col min="7682" max="7682" width="39.7109375" customWidth="1"/>
    <col min="7683" max="7683" width="1.28515625" customWidth="1"/>
    <col min="7684" max="7684" width="37.85546875" customWidth="1"/>
    <col min="7685" max="7685" width="4.85546875" customWidth="1"/>
    <col min="7686" max="7686" width="1.85546875" customWidth="1"/>
    <col min="7687" max="7687" width="19.28515625" customWidth="1"/>
    <col min="7688" max="7688" width="2.7109375" customWidth="1"/>
    <col min="7689" max="7689" width="13.140625" customWidth="1"/>
    <col min="7690" max="7690" width="1.7109375" customWidth="1"/>
    <col min="7691" max="7691" width="1.85546875" customWidth="1"/>
    <col min="7692" max="7692" width="10.85546875" customWidth="1"/>
    <col min="7937" max="7937" width="1.85546875" customWidth="1"/>
    <col min="7938" max="7938" width="39.7109375" customWidth="1"/>
    <col min="7939" max="7939" width="1.28515625" customWidth="1"/>
    <col min="7940" max="7940" width="37.85546875" customWidth="1"/>
    <col min="7941" max="7941" width="4.85546875" customWidth="1"/>
    <col min="7942" max="7942" width="1.85546875" customWidth="1"/>
    <col min="7943" max="7943" width="19.28515625" customWidth="1"/>
    <col min="7944" max="7944" width="2.7109375" customWidth="1"/>
    <col min="7945" max="7945" width="13.140625" customWidth="1"/>
    <col min="7946" max="7946" width="1.7109375" customWidth="1"/>
    <col min="7947" max="7947" width="1.85546875" customWidth="1"/>
    <col min="7948" max="7948" width="10.85546875" customWidth="1"/>
    <col min="8193" max="8193" width="1.85546875" customWidth="1"/>
    <col min="8194" max="8194" width="39.7109375" customWidth="1"/>
    <col min="8195" max="8195" width="1.28515625" customWidth="1"/>
    <col min="8196" max="8196" width="37.85546875" customWidth="1"/>
    <col min="8197" max="8197" width="4.85546875" customWidth="1"/>
    <col min="8198" max="8198" width="1.85546875" customWidth="1"/>
    <col min="8199" max="8199" width="19.28515625" customWidth="1"/>
    <col min="8200" max="8200" width="2.7109375" customWidth="1"/>
    <col min="8201" max="8201" width="13.140625" customWidth="1"/>
    <col min="8202" max="8202" width="1.7109375" customWidth="1"/>
    <col min="8203" max="8203" width="1.85546875" customWidth="1"/>
    <col min="8204" max="8204" width="10.85546875" customWidth="1"/>
    <col min="8449" max="8449" width="1.85546875" customWidth="1"/>
    <col min="8450" max="8450" width="39.7109375" customWidth="1"/>
    <col min="8451" max="8451" width="1.28515625" customWidth="1"/>
    <col min="8452" max="8452" width="37.85546875" customWidth="1"/>
    <col min="8453" max="8453" width="4.85546875" customWidth="1"/>
    <col min="8454" max="8454" width="1.85546875" customWidth="1"/>
    <col min="8455" max="8455" width="19.28515625" customWidth="1"/>
    <col min="8456" max="8456" width="2.7109375" customWidth="1"/>
    <col min="8457" max="8457" width="13.140625" customWidth="1"/>
    <col min="8458" max="8458" width="1.7109375" customWidth="1"/>
    <col min="8459" max="8459" width="1.85546875" customWidth="1"/>
    <col min="8460" max="8460" width="10.85546875" customWidth="1"/>
    <col min="8705" max="8705" width="1.85546875" customWidth="1"/>
    <col min="8706" max="8706" width="39.7109375" customWidth="1"/>
    <col min="8707" max="8707" width="1.28515625" customWidth="1"/>
    <col min="8708" max="8708" width="37.85546875" customWidth="1"/>
    <col min="8709" max="8709" width="4.85546875" customWidth="1"/>
    <col min="8710" max="8710" width="1.85546875" customWidth="1"/>
    <col min="8711" max="8711" width="19.28515625" customWidth="1"/>
    <col min="8712" max="8712" width="2.7109375" customWidth="1"/>
    <col min="8713" max="8713" width="13.140625" customWidth="1"/>
    <col min="8714" max="8714" width="1.7109375" customWidth="1"/>
    <col min="8715" max="8715" width="1.85546875" customWidth="1"/>
    <col min="8716" max="8716" width="10.85546875" customWidth="1"/>
    <col min="8961" max="8961" width="1.85546875" customWidth="1"/>
    <col min="8962" max="8962" width="39.7109375" customWidth="1"/>
    <col min="8963" max="8963" width="1.28515625" customWidth="1"/>
    <col min="8964" max="8964" width="37.85546875" customWidth="1"/>
    <col min="8965" max="8965" width="4.85546875" customWidth="1"/>
    <col min="8966" max="8966" width="1.85546875" customWidth="1"/>
    <col min="8967" max="8967" width="19.28515625" customWidth="1"/>
    <col min="8968" max="8968" width="2.7109375" customWidth="1"/>
    <col min="8969" max="8969" width="13.140625" customWidth="1"/>
    <col min="8970" max="8970" width="1.7109375" customWidth="1"/>
    <col min="8971" max="8971" width="1.85546875" customWidth="1"/>
    <col min="8972" max="8972" width="10.85546875" customWidth="1"/>
    <col min="9217" max="9217" width="1.85546875" customWidth="1"/>
    <col min="9218" max="9218" width="39.7109375" customWidth="1"/>
    <col min="9219" max="9219" width="1.28515625" customWidth="1"/>
    <col min="9220" max="9220" width="37.85546875" customWidth="1"/>
    <col min="9221" max="9221" width="4.85546875" customWidth="1"/>
    <col min="9222" max="9222" width="1.85546875" customWidth="1"/>
    <col min="9223" max="9223" width="19.28515625" customWidth="1"/>
    <col min="9224" max="9224" width="2.7109375" customWidth="1"/>
    <col min="9225" max="9225" width="13.140625" customWidth="1"/>
    <col min="9226" max="9226" width="1.7109375" customWidth="1"/>
    <col min="9227" max="9227" width="1.85546875" customWidth="1"/>
    <col min="9228" max="9228" width="10.85546875" customWidth="1"/>
    <col min="9473" max="9473" width="1.85546875" customWidth="1"/>
    <col min="9474" max="9474" width="39.7109375" customWidth="1"/>
    <col min="9475" max="9475" width="1.28515625" customWidth="1"/>
    <col min="9476" max="9476" width="37.85546875" customWidth="1"/>
    <col min="9477" max="9477" width="4.85546875" customWidth="1"/>
    <col min="9478" max="9478" width="1.85546875" customWidth="1"/>
    <col min="9479" max="9479" width="19.28515625" customWidth="1"/>
    <col min="9480" max="9480" width="2.7109375" customWidth="1"/>
    <col min="9481" max="9481" width="13.140625" customWidth="1"/>
    <col min="9482" max="9482" width="1.7109375" customWidth="1"/>
    <col min="9483" max="9483" width="1.85546875" customWidth="1"/>
    <col min="9484" max="9484" width="10.85546875" customWidth="1"/>
    <col min="9729" max="9729" width="1.85546875" customWidth="1"/>
    <col min="9730" max="9730" width="39.7109375" customWidth="1"/>
    <col min="9731" max="9731" width="1.28515625" customWidth="1"/>
    <col min="9732" max="9732" width="37.85546875" customWidth="1"/>
    <col min="9733" max="9733" width="4.85546875" customWidth="1"/>
    <col min="9734" max="9734" width="1.85546875" customWidth="1"/>
    <col min="9735" max="9735" width="19.28515625" customWidth="1"/>
    <col min="9736" max="9736" width="2.7109375" customWidth="1"/>
    <col min="9737" max="9737" width="13.140625" customWidth="1"/>
    <col min="9738" max="9738" width="1.7109375" customWidth="1"/>
    <col min="9739" max="9739" width="1.85546875" customWidth="1"/>
    <col min="9740" max="9740" width="10.85546875" customWidth="1"/>
    <col min="9985" max="9985" width="1.85546875" customWidth="1"/>
    <col min="9986" max="9986" width="39.7109375" customWidth="1"/>
    <col min="9987" max="9987" width="1.28515625" customWidth="1"/>
    <col min="9988" max="9988" width="37.85546875" customWidth="1"/>
    <col min="9989" max="9989" width="4.85546875" customWidth="1"/>
    <col min="9990" max="9990" width="1.85546875" customWidth="1"/>
    <col min="9991" max="9991" width="19.28515625" customWidth="1"/>
    <col min="9992" max="9992" width="2.7109375" customWidth="1"/>
    <col min="9993" max="9993" width="13.140625" customWidth="1"/>
    <col min="9994" max="9994" width="1.7109375" customWidth="1"/>
    <col min="9995" max="9995" width="1.85546875" customWidth="1"/>
    <col min="9996" max="9996" width="10.85546875" customWidth="1"/>
    <col min="10241" max="10241" width="1.85546875" customWidth="1"/>
    <col min="10242" max="10242" width="39.7109375" customWidth="1"/>
    <col min="10243" max="10243" width="1.28515625" customWidth="1"/>
    <col min="10244" max="10244" width="37.85546875" customWidth="1"/>
    <col min="10245" max="10245" width="4.85546875" customWidth="1"/>
    <col min="10246" max="10246" width="1.85546875" customWidth="1"/>
    <col min="10247" max="10247" width="19.28515625" customWidth="1"/>
    <col min="10248" max="10248" width="2.7109375" customWidth="1"/>
    <col min="10249" max="10249" width="13.140625" customWidth="1"/>
    <col min="10250" max="10250" width="1.7109375" customWidth="1"/>
    <col min="10251" max="10251" width="1.85546875" customWidth="1"/>
    <col min="10252" max="10252" width="10.85546875" customWidth="1"/>
    <col min="10497" max="10497" width="1.85546875" customWidth="1"/>
    <col min="10498" max="10498" width="39.7109375" customWidth="1"/>
    <col min="10499" max="10499" width="1.28515625" customWidth="1"/>
    <col min="10500" max="10500" width="37.85546875" customWidth="1"/>
    <col min="10501" max="10501" width="4.85546875" customWidth="1"/>
    <col min="10502" max="10502" width="1.85546875" customWidth="1"/>
    <col min="10503" max="10503" width="19.28515625" customWidth="1"/>
    <col min="10504" max="10504" width="2.7109375" customWidth="1"/>
    <col min="10505" max="10505" width="13.140625" customWidth="1"/>
    <col min="10506" max="10506" width="1.7109375" customWidth="1"/>
    <col min="10507" max="10507" width="1.85546875" customWidth="1"/>
    <col min="10508" max="10508" width="10.85546875" customWidth="1"/>
    <col min="10753" max="10753" width="1.85546875" customWidth="1"/>
    <col min="10754" max="10754" width="39.7109375" customWidth="1"/>
    <col min="10755" max="10755" width="1.28515625" customWidth="1"/>
    <col min="10756" max="10756" width="37.85546875" customWidth="1"/>
    <col min="10757" max="10757" width="4.85546875" customWidth="1"/>
    <col min="10758" max="10758" width="1.85546875" customWidth="1"/>
    <col min="10759" max="10759" width="19.28515625" customWidth="1"/>
    <col min="10760" max="10760" width="2.7109375" customWidth="1"/>
    <col min="10761" max="10761" width="13.140625" customWidth="1"/>
    <col min="10762" max="10762" width="1.7109375" customWidth="1"/>
    <col min="10763" max="10763" width="1.85546875" customWidth="1"/>
    <col min="10764" max="10764" width="10.85546875" customWidth="1"/>
    <col min="11009" max="11009" width="1.85546875" customWidth="1"/>
    <col min="11010" max="11010" width="39.7109375" customWidth="1"/>
    <col min="11011" max="11011" width="1.28515625" customWidth="1"/>
    <col min="11012" max="11012" width="37.85546875" customWidth="1"/>
    <col min="11013" max="11013" width="4.85546875" customWidth="1"/>
    <col min="11014" max="11014" width="1.85546875" customWidth="1"/>
    <col min="11015" max="11015" width="19.28515625" customWidth="1"/>
    <col min="11016" max="11016" width="2.7109375" customWidth="1"/>
    <col min="11017" max="11017" width="13.140625" customWidth="1"/>
    <col min="11018" max="11018" width="1.7109375" customWidth="1"/>
    <col min="11019" max="11019" width="1.85546875" customWidth="1"/>
    <col min="11020" max="11020" width="10.85546875" customWidth="1"/>
    <col min="11265" max="11265" width="1.85546875" customWidth="1"/>
    <col min="11266" max="11266" width="39.7109375" customWidth="1"/>
    <col min="11267" max="11267" width="1.28515625" customWidth="1"/>
    <col min="11268" max="11268" width="37.85546875" customWidth="1"/>
    <col min="11269" max="11269" width="4.85546875" customWidth="1"/>
    <col min="11270" max="11270" width="1.85546875" customWidth="1"/>
    <col min="11271" max="11271" width="19.28515625" customWidth="1"/>
    <col min="11272" max="11272" width="2.7109375" customWidth="1"/>
    <col min="11273" max="11273" width="13.140625" customWidth="1"/>
    <col min="11274" max="11274" width="1.7109375" customWidth="1"/>
    <col min="11275" max="11275" width="1.85546875" customWidth="1"/>
    <col min="11276" max="11276" width="10.85546875" customWidth="1"/>
    <col min="11521" max="11521" width="1.85546875" customWidth="1"/>
    <col min="11522" max="11522" width="39.7109375" customWidth="1"/>
    <col min="11523" max="11523" width="1.28515625" customWidth="1"/>
    <col min="11524" max="11524" width="37.85546875" customWidth="1"/>
    <col min="11525" max="11525" width="4.85546875" customWidth="1"/>
    <col min="11526" max="11526" width="1.85546875" customWidth="1"/>
    <col min="11527" max="11527" width="19.28515625" customWidth="1"/>
    <col min="11528" max="11528" width="2.7109375" customWidth="1"/>
    <col min="11529" max="11529" width="13.140625" customWidth="1"/>
    <col min="11530" max="11530" width="1.7109375" customWidth="1"/>
    <col min="11531" max="11531" width="1.85546875" customWidth="1"/>
    <col min="11532" max="11532" width="10.85546875" customWidth="1"/>
    <col min="11777" max="11777" width="1.85546875" customWidth="1"/>
    <col min="11778" max="11778" width="39.7109375" customWidth="1"/>
    <col min="11779" max="11779" width="1.28515625" customWidth="1"/>
    <col min="11780" max="11780" width="37.85546875" customWidth="1"/>
    <col min="11781" max="11781" width="4.85546875" customWidth="1"/>
    <col min="11782" max="11782" width="1.85546875" customWidth="1"/>
    <col min="11783" max="11783" width="19.28515625" customWidth="1"/>
    <col min="11784" max="11784" width="2.7109375" customWidth="1"/>
    <col min="11785" max="11785" width="13.140625" customWidth="1"/>
    <col min="11786" max="11786" width="1.7109375" customWidth="1"/>
    <col min="11787" max="11787" width="1.85546875" customWidth="1"/>
    <col min="11788" max="11788" width="10.85546875" customWidth="1"/>
    <col min="12033" max="12033" width="1.85546875" customWidth="1"/>
    <col min="12034" max="12034" width="39.7109375" customWidth="1"/>
    <col min="12035" max="12035" width="1.28515625" customWidth="1"/>
    <col min="12036" max="12036" width="37.85546875" customWidth="1"/>
    <col min="12037" max="12037" width="4.85546875" customWidth="1"/>
    <col min="12038" max="12038" width="1.85546875" customWidth="1"/>
    <col min="12039" max="12039" width="19.28515625" customWidth="1"/>
    <col min="12040" max="12040" width="2.7109375" customWidth="1"/>
    <col min="12041" max="12041" width="13.140625" customWidth="1"/>
    <col min="12042" max="12042" width="1.7109375" customWidth="1"/>
    <col min="12043" max="12043" width="1.85546875" customWidth="1"/>
    <col min="12044" max="12044" width="10.85546875" customWidth="1"/>
    <col min="12289" max="12289" width="1.85546875" customWidth="1"/>
    <col min="12290" max="12290" width="39.7109375" customWidth="1"/>
    <col min="12291" max="12291" width="1.28515625" customWidth="1"/>
    <col min="12292" max="12292" width="37.85546875" customWidth="1"/>
    <col min="12293" max="12293" width="4.85546875" customWidth="1"/>
    <col min="12294" max="12294" width="1.85546875" customWidth="1"/>
    <col min="12295" max="12295" width="19.28515625" customWidth="1"/>
    <col min="12296" max="12296" width="2.7109375" customWidth="1"/>
    <col min="12297" max="12297" width="13.140625" customWidth="1"/>
    <col min="12298" max="12298" width="1.7109375" customWidth="1"/>
    <col min="12299" max="12299" width="1.85546875" customWidth="1"/>
    <col min="12300" max="12300" width="10.85546875" customWidth="1"/>
    <col min="12545" max="12545" width="1.85546875" customWidth="1"/>
    <col min="12546" max="12546" width="39.7109375" customWidth="1"/>
    <col min="12547" max="12547" width="1.28515625" customWidth="1"/>
    <col min="12548" max="12548" width="37.85546875" customWidth="1"/>
    <col min="12549" max="12549" width="4.85546875" customWidth="1"/>
    <col min="12550" max="12550" width="1.85546875" customWidth="1"/>
    <col min="12551" max="12551" width="19.28515625" customWidth="1"/>
    <col min="12552" max="12552" width="2.7109375" customWidth="1"/>
    <col min="12553" max="12553" width="13.140625" customWidth="1"/>
    <col min="12554" max="12554" width="1.7109375" customWidth="1"/>
    <col min="12555" max="12555" width="1.85546875" customWidth="1"/>
    <col min="12556" max="12556" width="10.85546875" customWidth="1"/>
    <col min="12801" max="12801" width="1.85546875" customWidth="1"/>
    <col min="12802" max="12802" width="39.7109375" customWidth="1"/>
    <col min="12803" max="12803" width="1.28515625" customWidth="1"/>
    <col min="12804" max="12804" width="37.85546875" customWidth="1"/>
    <col min="12805" max="12805" width="4.85546875" customWidth="1"/>
    <col min="12806" max="12806" width="1.85546875" customWidth="1"/>
    <col min="12807" max="12807" width="19.28515625" customWidth="1"/>
    <col min="12808" max="12808" width="2.7109375" customWidth="1"/>
    <col min="12809" max="12809" width="13.140625" customWidth="1"/>
    <col min="12810" max="12810" width="1.7109375" customWidth="1"/>
    <col min="12811" max="12811" width="1.85546875" customWidth="1"/>
    <col min="12812" max="12812" width="10.85546875" customWidth="1"/>
    <col min="13057" max="13057" width="1.85546875" customWidth="1"/>
    <col min="13058" max="13058" width="39.7109375" customWidth="1"/>
    <col min="13059" max="13059" width="1.28515625" customWidth="1"/>
    <col min="13060" max="13060" width="37.85546875" customWidth="1"/>
    <col min="13061" max="13061" width="4.85546875" customWidth="1"/>
    <col min="13062" max="13062" width="1.85546875" customWidth="1"/>
    <col min="13063" max="13063" width="19.28515625" customWidth="1"/>
    <col min="13064" max="13064" width="2.7109375" customWidth="1"/>
    <col min="13065" max="13065" width="13.140625" customWidth="1"/>
    <col min="13066" max="13066" width="1.7109375" customWidth="1"/>
    <col min="13067" max="13067" width="1.85546875" customWidth="1"/>
    <col min="13068" max="13068" width="10.85546875" customWidth="1"/>
    <col min="13313" max="13313" width="1.85546875" customWidth="1"/>
    <col min="13314" max="13314" width="39.7109375" customWidth="1"/>
    <col min="13315" max="13315" width="1.28515625" customWidth="1"/>
    <col min="13316" max="13316" width="37.85546875" customWidth="1"/>
    <col min="13317" max="13317" width="4.85546875" customWidth="1"/>
    <col min="13318" max="13318" width="1.85546875" customWidth="1"/>
    <col min="13319" max="13319" width="19.28515625" customWidth="1"/>
    <col min="13320" max="13320" width="2.7109375" customWidth="1"/>
    <col min="13321" max="13321" width="13.140625" customWidth="1"/>
    <col min="13322" max="13322" width="1.7109375" customWidth="1"/>
    <col min="13323" max="13323" width="1.85546875" customWidth="1"/>
    <col min="13324" max="13324" width="10.85546875" customWidth="1"/>
    <col min="13569" max="13569" width="1.85546875" customWidth="1"/>
    <col min="13570" max="13570" width="39.7109375" customWidth="1"/>
    <col min="13571" max="13571" width="1.28515625" customWidth="1"/>
    <col min="13572" max="13572" width="37.85546875" customWidth="1"/>
    <col min="13573" max="13573" width="4.85546875" customWidth="1"/>
    <col min="13574" max="13574" width="1.85546875" customWidth="1"/>
    <col min="13575" max="13575" width="19.28515625" customWidth="1"/>
    <col min="13576" max="13576" width="2.7109375" customWidth="1"/>
    <col min="13577" max="13577" width="13.140625" customWidth="1"/>
    <col min="13578" max="13578" width="1.7109375" customWidth="1"/>
    <col min="13579" max="13579" width="1.85546875" customWidth="1"/>
    <col min="13580" max="13580" width="10.85546875" customWidth="1"/>
    <col min="13825" max="13825" width="1.85546875" customWidth="1"/>
    <col min="13826" max="13826" width="39.7109375" customWidth="1"/>
    <col min="13827" max="13827" width="1.28515625" customWidth="1"/>
    <col min="13828" max="13828" width="37.85546875" customWidth="1"/>
    <col min="13829" max="13829" width="4.85546875" customWidth="1"/>
    <col min="13830" max="13830" width="1.85546875" customWidth="1"/>
    <col min="13831" max="13831" width="19.28515625" customWidth="1"/>
    <col min="13832" max="13832" width="2.7109375" customWidth="1"/>
    <col min="13833" max="13833" width="13.140625" customWidth="1"/>
    <col min="13834" max="13834" width="1.7109375" customWidth="1"/>
    <col min="13835" max="13835" width="1.85546875" customWidth="1"/>
    <col min="13836" max="13836" width="10.85546875" customWidth="1"/>
    <col min="14081" max="14081" width="1.85546875" customWidth="1"/>
    <col min="14082" max="14082" width="39.7109375" customWidth="1"/>
    <col min="14083" max="14083" width="1.28515625" customWidth="1"/>
    <col min="14084" max="14084" width="37.85546875" customWidth="1"/>
    <col min="14085" max="14085" width="4.85546875" customWidth="1"/>
    <col min="14086" max="14086" width="1.85546875" customWidth="1"/>
    <col min="14087" max="14087" width="19.28515625" customWidth="1"/>
    <col min="14088" max="14088" width="2.7109375" customWidth="1"/>
    <col min="14089" max="14089" width="13.140625" customWidth="1"/>
    <col min="14090" max="14090" width="1.7109375" customWidth="1"/>
    <col min="14091" max="14091" width="1.85546875" customWidth="1"/>
    <col min="14092" max="14092" width="10.85546875" customWidth="1"/>
    <col min="14337" max="14337" width="1.85546875" customWidth="1"/>
    <col min="14338" max="14338" width="39.7109375" customWidth="1"/>
    <col min="14339" max="14339" width="1.28515625" customWidth="1"/>
    <col min="14340" max="14340" width="37.85546875" customWidth="1"/>
    <col min="14341" max="14341" width="4.85546875" customWidth="1"/>
    <col min="14342" max="14342" width="1.85546875" customWidth="1"/>
    <col min="14343" max="14343" width="19.28515625" customWidth="1"/>
    <col min="14344" max="14344" width="2.7109375" customWidth="1"/>
    <col min="14345" max="14345" width="13.140625" customWidth="1"/>
    <col min="14346" max="14346" width="1.7109375" customWidth="1"/>
    <col min="14347" max="14347" width="1.85546875" customWidth="1"/>
    <col min="14348" max="14348" width="10.85546875" customWidth="1"/>
    <col min="14593" max="14593" width="1.85546875" customWidth="1"/>
    <col min="14594" max="14594" width="39.7109375" customWidth="1"/>
    <col min="14595" max="14595" width="1.28515625" customWidth="1"/>
    <col min="14596" max="14596" width="37.85546875" customWidth="1"/>
    <col min="14597" max="14597" width="4.85546875" customWidth="1"/>
    <col min="14598" max="14598" width="1.85546875" customWidth="1"/>
    <col min="14599" max="14599" width="19.28515625" customWidth="1"/>
    <col min="14600" max="14600" width="2.7109375" customWidth="1"/>
    <col min="14601" max="14601" width="13.140625" customWidth="1"/>
    <col min="14602" max="14602" width="1.7109375" customWidth="1"/>
    <col min="14603" max="14603" width="1.85546875" customWidth="1"/>
    <col min="14604" max="14604" width="10.85546875" customWidth="1"/>
    <col min="14849" max="14849" width="1.85546875" customWidth="1"/>
    <col min="14850" max="14850" width="39.7109375" customWidth="1"/>
    <col min="14851" max="14851" width="1.28515625" customWidth="1"/>
    <col min="14852" max="14852" width="37.85546875" customWidth="1"/>
    <col min="14853" max="14853" width="4.85546875" customWidth="1"/>
    <col min="14854" max="14854" width="1.85546875" customWidth="1"/>
    <col min="14855" max="14855" width="19.28515625" customWidth="1"/>
    <col min="14856" max="14856" width="2.7109375" customWidth="1"/>
    <col min="14857" max="14857" width="13.140625" customWidth="1"/>
    <col min="14858" max="14858" width="1.7109375" customWidth="1"/>
    <col min="14859" max="14859" width="1.85546875" customWidth="1"/>
    <col min="14860" max="14860" width="10.85546875" customWidth="1"/>
    <col min="15105" max="15105" width="1.85546875" customWidth="1"/>
    <col min="15106" max="15106" width="39.7109375" customWidth="1"/>
    <col min="15107" max="15107" width="1.28515625" customWidth="1"/>
    <col min="15108" max="15108" width="37.85546875" customWidth="1"/>
    <col min="15109" max="15109" width="4.85546875" customWidth="1"/>
    <col min="15110" max="15110" width="1.85546875" customWidth="1"/>
    <col min="15111" max="15111" width="19.28515625" customWidth="1"/>
    <col min="15112" max="15112" width="2.7109375" customWidth="1"/>
    <col min="15113" max="15113" width="13.140625" customWidth="1"/>
    <col min="15114" max="15114" width="1.7109375" customWidth="1"/>
    <col min="15115" max="15115" width="1.85546875" customWidth="1"/>
    <col min="15116" max="15116" width="10.85546875" customWidth="1"/>
    <col min="15361" max="15361" width="1.85546875" customWidth="1"/>
    <col min="15362" max="15362" width="39.7109375" customWidth="1"/>
    <col min="15363" max="15363" width="1.28515625" customWidth="1"/>
    <col min="15364" max="15364" width="37.85546875" customWidth="1"/>
    <col min="15365" max="15365" width="4.85546875" customWidth="1"/>
    <col min="15366" max="15366" width="1.85546875" customWidth="1"/>
    <col min="15367" max="15367" width="19.28515625" customWidth="1"/>
    <col min="15368" max="15368" width="2.7109375" customWidth="1"/>
    <col min="15369" max="15369" width="13.140625" customWidth="1"/>
    <col min="15370" max="15370" width="1.7109375" customWidth="1"/>
    <col min="15371" max="15371" width="1.85546875" customWidth="1"/>
    <col min="15372" max="15372" width="10.85546875" customWidth="1"/>
    <col min="15617" max="15617" width="1.85546875" customWidth="1"/>
    <col min="15618" max="15618" width="39.7109375" customWidth="1"/>
    <col min="15619" max="15619" width="1.28515625" customWidth="1"/>
    <col min="15620" max="15620" width="37.85546875" customWidth="1"/>
    <col min="15621" max="15621" width="4.85546875" customWidth="1"/>
    <col min="15622" max="15622" width="1.85546875" customWidth="1"/>
    <col min="15623" max="15623" width="19.28515625" customWidth="1"/>
    <col min="15624" max="15624" width="2.7109375" customWidth="1"/>
    <col min="15625" max="15625" width="13.140625" customWidth="1"/>
    <col min="15626" max="15626" width="1.7109375" customWidth="1"/>
    <col min="15627" max="15627" width="1.85546875" customWidth="1"/>
    <col min="15628" max="15628" width="10.85546875" customWidth="1"/>
    <col min="15873" max="15873" width="1.85546875" customWidth="1"/>
    <col min="15874" max="15874" width="39.7109375" customWidth="1"/>
    <col min="15875" max="15875" width="1.28515625" customWidth="1"/>
    <col min="15876" max="15876" width="37.85546875" customWidth="1"/>
    <col min="15877" max="15877" width="4.85546875" customWidth="1"/>
    <col min="15878" max="15878" width="1.85546875" customWidth="1"/>
    <col min="15879" max="15879" width="19.28515625" customWidth="1"/>
    <col min="15880" max="15880" width="2.7109375" customWidth="1"/>
    <col min="15881" max="15881" width="13.140625" customWidth="1"/>
    <col min="15882" max="15882" width="1.7109375" customWidth="1"/>
    <col min="15883" max="15883" width="1.85546875" customWidth="1"/>
    <col min="15884" max="15884" width="10.85546875" customWidth="1"/>
    <col min="16129" max="16129" width="1.85546875" customWidth="1"/>
    <col min="16130" max="16130" width="39.7109375" customWidth="1"/>
    <col min="16131" max="16131" width="1.28515625" customWidth="1"/>
    <col min="16132" max="16132" width="37.85546875" customWidth="1"/>
    <col min="16133" max="16133" width="4.85546875" customWidth="1"/>
    <col min="16134" max="16134" width="1.85546875" customWidth="1"/>
    <col min="16135" max="16135" width="19.28515625" customWidth="1"/>
    <col min="16136" max="16136" width="2.7109375" customWidth="1"/>
    <col min="16137" max="16137" width="13.140625" customWidth="1"/>
    <col min="16138" max="16138" width="1.7109375" customWidth="1"/>
    <col min="16139" max="16139" width="1.85546875" customWidth="1"/>
    <col min="16140" max="16140" width="10.85546875" customWidth="1"/>
  </cols>
  <sheetData>
    <row r="1" spans="1:11" ht="21.75">
      <c r="A1" s="120"/>
      <c r="B1" s="326" t="s">
        <v>32</v>
      </c>
      <c r="C1" s="326"/>
      <c r="D1" s="326"/>
      <c r="E1" s="326"/>
      <c r="F1" s="326"/>
      <c r="G1" s="326"/>
      <c r="H1" s="326"/>
      <c r="I1" s="326"/>
      <c r="J1" s="120"/>
      <c r="K1" s="109"/>
    </row>
    <row r="2" spans="1:11" ht="21.75" customHeight="1">
      <c r="A2" s="120"/>
      <c r="B2" s="326" t="s">
        <v>420</v>
      </c>
      <c r="C2" s="326"/>
      <c r="D2" s="326"/>
      <c r="E2" s="326"/>
      <c r="F2" s="326"/>
      <c r="G2" s="326"/>
      <c r="H2" s="326"/>
      <c r="I2" s="326"/>
      <c r="J2" s="120"/>
      <c r="K2" s="109"/>
    </row>
    <row r="3" spans="1:11" ht="25.5" customHeight="1">
      <c r="A3" s="120"/>
      <c r="B3" s="121"/>
      <c r="C3" s="122"/>
      <c r="D3" s="123" t="s">
        <v>364</v>
      </c>
      <c r="E3" s="123"/>
      <c r="F3" s="123"/>
      <c r="G3" s="123"/>
      <c r="H3" s="123"/>
      <c r="I3" s="123"/>
      <c r="J3" s="123"/>
      <c r="K3" s="123"/>
    </row>
    <row r="4" spans="1:11" ht="13.5" customHeight="1" thickBot="1">
      <c r="A4" s="120"/>
      <c r="B4" s="121"/>
      <c r="C4" s="122"/>
      <c r="D4" s="123"/>
      <c r="E4" s="123"/>
      <c r="F4" s="123"/>
      <c r="G4" s="123"/>
      <c r="H4" s="123"/>
      <c r="I4" s="123"/>
      <c r="J4" s="123"/>
      <c r="K4" s="123"/>
    </row>
    <row r="5" spans="1:11" ht="18" customHeight="1" thickBot="1">
      <c r="A5" s="2"/>
      <c r="B5" s="8" t="s">
        <v>10</v>
      </c>
      <c r="C5" s="124"/>
      <c r="D5" s="125" t="s">
        <v>386</v>
      </c>
      <c r="E5" s="105"/>
      <c r="F5" s="105"/>
      <c r="G5" s="105"/>
      <c r="H5" s="126"/>
      <c r="I5" s="106"/>
      <c r="J5" s="3"/>
      <c r="K5" s="109"/>
    </row>
    <row r="6" spans="1:11" ht="18" customHeight="1">
      <c r="A6" s="2"/>
      <c r="B6" s="98" t="s">
        <v>365</v>
      </c>
      <c r="C6" s="127"/>
      <c r="D6" s="128" t="s">
        <v>421</v>
      </c>
      <c r="E6" s="129"/>
      <c r="F6" s="129"/>
      <c r="G6" s="129"/>
      <c r="H6" s="130"/>
      <c r="I6" s="131"/>
      <c r="J6" s="2"/>
      <c r="K6" s="109"/>
    </row>
    <row r="7" spans="1:11" ht="16.5" thickBot="1">
      <c r="A7" s="2"/>
      <c r="B7" s="118"/>
      <c r="C7" s="132"/>
      <c r="D7" s="20"/>
      <c r="E7" s="20"/>
      <c r="F7" s="20"/>
      <c r="G7" s="20"/>
      <c r="H7" s="133"/>
      <c r="I7" s="21"/>
      <c r="J7" s="2"/>
      <c r="K7" s="109"/>
    </row>
    <row r="8" spans="1:11" ht="16.5" thickBot="1">
      <c r="A8" s="2"/>
      <c r="B8" s="3"/>
      <c r="C8" s="3"/>
      <c r="D8" s="4"/>
      <c r="E8" s="4"/>
      <c r="F8" s="4"/>
      <c r="G8" s="4"/>
      <c r="H8" s="134"/>
      <c r="I8" s="2"/>
      <c r="J8" s="2"/>
      <c r="K8" s="109"/>
    </row>
    <row r="9" spans="1:11" ht="45" customHeight="1" thickBot="1">
      <c r="A9" s="2"/>
      <c r="B9" s="135" t="s">
        <v>366</v>
      </c>
      <c r="C9" s="10"/>
      <c r="D9" s="337" t="s">
        <v>367</v>
      </c>
      <c r="E9" s="338"/>
      <c r="F9" s="338"/>
      <c r="G9" s="339"/>
      <c r="H9" s="340" t="s">
        <v>414</v>
      </c>
      <c r="I9" s="341"/>
      <c r="J9" s="2"/>
      <c r="K9" s="109"/>
    </row>
    <row r="10" spans="1:11" ht="45" customHeight="1">
      <c r="A10" s="2"/>
      <c r="B10" s="136"/>
      <c r="D10" s="137" t="s">
        <v>13</v>
      </c>
      <c r="E10" s="100"/>
      <c r="F10" s="128"/>
      <c r="G10" s="138" t="s">
        <v>368</v>
      </c>
      <c r="H10" s="139"/>
      <c r="I10" s="140"/>
      <c r="J10" s="2"/>
      <c r="K10" s="109"/>
    </row>
    <row r="11" spans="1:11" ht="12.75" customHeight="1">
      <c r="A11" s="2"/>
      <c r="B11" s="136"/>
      <c r="D11" s="37"/>
      <c r="E11" s="38"/>
      <c r="F11" s="141"/>
      <c r="G11" s="142"/>
      <c r="H11" s="143"/>
      <c r="I11" s="144"/>
      <c r="J11" s="2"/>
      <c r="K11" s="109"/>
    </row>
    <row r="12" spans="1:11" ht="45" customHeight="1">
      <c r="A12" s="2"/>
      <c r="B12" s="136"/>
      <c r="D12" s="145" t="s">
        <v>369</v>
      </c>
      <c r="E12" s="146"/>
      <c r="F12" s="147"/>
      <c r="G12" s="142" t="s">
        <v>370</v>
      </c>
      <c r="H12" s="143"/>
      <c r="I12" s="144"/>
      <c r="J12" s="2"/>
      <c r="K12" s="109"/>
    </row>
    <row r="13" spans="1:11" ht="7.5" customHeight="1">
      <c r="A13" s="2"/>
      <c r="B13" s="136"/>
      <c r="D13" s="148"/>
      <c r="E13" s="38"/>
      <c r="F13" s="141"/>
      <c r="G13" s="142"/>
      <c r="H13" s="143"/>
      <c r="I13" s="144"/>
      <c r="J13" s="2"/>
      <c r="K13" s="109"/>
    </row>
    <row r="14" spans="1:11" ht="45" customHeight="1">
      <c r="A14" s="2"/>
      <c r="B14" s="136"/>
      <c r="D14" s="149" t="s">
        <v>371</v>
      </c>
      <c r="E14" s="39"/>
      <c r="F14" s="4"/>
      <c r="G14" s="142" t="s">
        <v>372</v>
      </c>
      <c r="H14" s="143"/>
      <c r="I14" s="144"/>
      <c r="J14" s="2"/>
      <c r="K14" s="109"/>
    </row>
    <row r="15" spans="1:11" ht="18.75" customHeight="1" thickBot="1">
      <c r="A15" s="2"/>
      <c r="B15" s="136"/>
      <c r="C15" s="2"/>
      <c r="D15" s="150"/>
      <c r="E15" s="151"/>
      <c r="F15" s="152"/>
      <c r="G15" s="152"/>
      <c r="H15" s="153"/>
      <c r="I15" s="154"/>
      <c r="J15" s="2"/>
      <c r="K15" s="109"/>
    </row>
    <row r="16" spans="1:11" ht="27.75" customHeight="1" thickBot="1">
      <c r="A16" s="2"/>
      <c r="B16" s="136"/>
      <c r="C16" s="2"/>
      <c r="D16" s="152"/>
      <c r="E16" s="143"/>
      <c r="F16" s="143"/>
      <c r="G16" s="143"/>
      <c r="H16" s="155"/>
      <c r="I16" s="155"/>
      <c r="J16" s="2"/>
      <c r="K16" s="109"/>
    </row>
    <row r="17" spans="1:11" ht="47.25" customHeight="1" thickBot="1">
      <c r="A17" s="2"/>
      <c r="B17" s="156" t="s">
        <v>373</v>
      </c>
      <c r="C17" s="10"/>
      <c r="D17" s="157" t="s">
        <v>374</v>
      </c>
      <c r="E17" s="11"/>
      <c r="F17" s="10"/>
      <c r="G17" s="10"/>
      <c r="H17" s="158"/>
      <c r="I17" s="12"/>
      <c r="J17" s="2"/>
      <c r="K17" s="109"/>
    </row>
    <row r="18" spans="1:11" ht="18" customHeight="1" thickBot="1">
      <c r="A18" s="2"/>
      <c r="B18" s="159"/>
      <c r="C18" s="2"/>
      <c r="D18" s="160"/>
      <c r="E18" s="4"/>
      <c r="F18" s="2"/>
      <c r="G18" s="2"/>
      <c r="H18" s="134"/>
      <c r="I18" s="2"/>
      <c r="J18" s="2"/>
      <c r="K18" s="109"/>
    </row>
    <row r="19" spans="1:11" ht="16.5" customHeight="1" thickBot="1">
      <c r="A19" s="2"/>
      <c r="B19" s="13" t="s">
        <v>375</v>
      </c>
      <c r="C19" s="10"/>
      <c r="D19" s="157" t="s">
        <v>415</v>
      </c>
      <c r="E19" s="11"/>
      <c r="F19" s="10"/>
      <c r="G19" s="10"/>
      <c r="H19" s="158"/>
      <c r="I19" s="12"/>
      <c r="J19" s="2"/>
      <c r="K19" s="109"/>
    </row>
    <row r="20" spans="1:11" ht="18.75" customHeight="1">
      <c r="A20" s="2"/>
      <c r="B20" s="3"/>
      <c r="C20" s="2"/>
      <c r="D20" s="141"/>
      <c r="E20" s="4"/>
      <c r="F20" s="2"/>
      <c r="G20" s="2"/>
      <c r="H20" s="134"/>
      <c r="I20" s="2"/>
      <c r="J20" s="2"/>
      <c r="K20" s="109"/>
    </row>
    <row r="21" spans="1:11" ht="18.75" customHeight="1" thickBot="1">
      <c r="A21" s="2"/>
      <c r="B21" s="3"/>
      <c r="C21" s="2"/>
      <c r="D21" s="141"/>
      <c r="E21" s="4"/>
      <c r="F21" s="2"/>
      <c r="G21" s="2"/>
      <c r="H21" s="134"/>
      <c r="I21" s="2"/>
      <c r="J21" s="2"/>
      <c r="K21" s="109"/>
    </row>
    <row r="22" spans="1:11">
      <c r="A22" s="114"/>
      <c r="B22" s="161" t="s">
        <v>376</v>
      </c>
      <c r="C22" s="162"/>
      <c r="D22" s="163" t="s">
        <v>416</v>
      </c>
      <c r="E22" s="129"/>
      <c r="F22" s="162"/>
      <c r="G22" s="162"/>
      <c r="H22" s="164"/>
      <c r="I22" s="131"/>
      <c r="J22" s="2"/>
      <c r="K22" s="109"/>
    </row>
    <row r="23" spans="1:11" ht="15.75" thickBot="1">
      <c r="A23" s="114"/>
      <c r="B23" s="17"/>
      <c r="C23" s="18"/>
      <c r="D23" s="19" t="s">
        <v>377</v>
      </c>
      <c r="E23" s="20"/>
      <c r="F23" s="18"/>
      <c r="G23" s="18"/>
      <c r="H23" s="18"/>
      <c r="I23" s="21"/>
      <c r="J23" s="2"/>
      <c r="K23" s="109"/>
    </row>
    <row r="24" spans="1:11" ht="15.75" thickBot="1">
      <c r="B24" s="2"/>
      <c r="C24" s="2"/>
      <c r="D24" s="2"/>
      <c r="E24" s="2"/>
      <c r="F24" s="2"/>
      <c r="G24" s="2"/>
      <c r="H24" s="165"/>
      <c r="I24" s="2"/>
    </row>
    <row r="25" spans="1:11" ht="41.25" customHeight="1" thickBot="1">
      <c r="B25" s="166" t="s">
        <v>378</v>
      </c>
      <c r="C25" s="167"/>
      <c r="D25" s="168" t="s">
        <v>417</v>
      </c>
      <c r="E25" s="169"/>
      <c r="F25" s="169"/>
      <c r="G25" s="169"/>
      <c r="H25" s="169"/>
      <c r="I25" s="170"/>
    </row>
    <row r="26" spans="1:11" ht="15.75" thickBot="1"/>
    <row r="27" spans="1:11" ht="16.5" thickBot="1">
      <c r="B27" s="13" t="s">
        <v>379</v>
      </c>
      <c r="C27" s="10"/>
      <c r="D27" s="157" t="s">
        <v>410</v>
      </c>
      <c r="E27" s="11"/>
      <c r="F27" s="10"/>
      <c r="G27" s="10"/>
      <c r="H27" s="158"/>
      <c r="I27" s="12"/>
    </row>
    <row r="30" spans="1:11" ht="3.6" customHeight="1">
      <c r="A30" s="114"/>
      <c r="J30" s="2"/>
      <c r="K30" s="109"/>
    </row>
    <row r="31" spans="1:11" ht="3.6" customHeight="1">
      <c r="A31" s="114"/>
      <c r="J31" s="2"/>
      <c r="K31" s="109"/>
    </row>
    <row r="32" spans="1:11">
      <c r="A32" s="171"/>
      <c r="J32" s="171"/>
      <c r="K32" s="171"/>
    </row>
    <row r="33" spans="1:11" ht="15.75">
      <c r="A33" s="171"/>
      <c r="B33" s="172"/>
      <c r="C33" s="4"/>
      <c r="D33" s="4"/>
      <c r="E33" s="4"/>
      <c r="F33" s="4"/>
      <c r="G33" s="4"/>
      <c r="H33" s="134"/>
      <c r="I33" s="4"/>
      <c r="J33" s="171"/>
      <c r="K33" s="171"/>
    </row>
    <row r="34" spans="1:11" ht="15.75">
      <c r="A34" s="171"/>
      <c r="B34" s="172"/>
      <c r="C34" s="4"/>
      <c r="D34" s="4"/>
      <c r="E34" s="4"/>
      <c r="F34" s="4"/>
      <c r="G34" s="4"/>
      <c r="H34" s="134"/>
      <c r="I34" s="4"/>
      <c r="J34" s="171"/>
      <c r="K34" s="171"/>
    </row>
    <row r="35" spans="1:11">
      <c r="A35" s="171"/>
      <c r="B35" s="171"/>
      <c r="C35" s="171"/>
      <c r="D35" s="171"/>
      <c r="E35" s="171"/>
      <c r="F35" s="171"/>
      <c r="G35" s="171"/>
      <c r="H35" s="173"/>
      <c r="I35" s="171"/>
      <c r="J35" s="171"/>
      <c r="K35" s="171"/>
    </row>
    <row r="36" spans="1:11">
      <c r="A36" s="171"/>
      <c r="B36" s="171"/>
      <c r="C36" s="171"/>
      <c r="D36" s="171"/>
      <c r="E36" s="171"/>
      <c r="F36" s="171"/>
      <c r="G36" s="171"/>
      <c r="H36" s="173"/>
      <c r="I36" s="171"/>
      <c r="J36" s="171"/>
      <c r="K36" s="171"/>
    </row>
    <row r="37" spans="1:11">
      <c r="A37" s="171"/>
      <c r="B37" s="171"/>
      <c r="C37" s="171"/>
      <c r="D37" s="171"/>
      <c r="E37" s="171"/>
      <c r="F37" s="171"/>
      <c r="G37" s="171"/>
      <c r="H37" s="173"/>
      <c r="I37" s="171"/>
    </row>
    <row r="38" spans="1:11">
      <c r="A38" s="171"/>
      <c r="B38" s="171"/>
      <c r="C38" s="171"/>
      <c r="D38" s="171"/>
      <c r="E38" s="171"/>
      <c r="F38" s="171"/>
      <c r="G38" s="171"/>
      <c r="H38" s="173"/>
      <c r="I38" s="171"/>
    </row>
    <row r="39" spans="1:11">
      <c r="B39" s="171"/>
      <c r="C39" s="171"/>
      <c r="D39" s="171"/>
      <c r="E39" s="171"/>
      <c r="F39" s="171"/>
      <c r="G39" s="171"/>
      <c r="H39" s="173"/>
      <c r="I39" s="171"/>
    </row>
    <row r="40" spans="1:11">
      <c r="B40" s="171"/>
      <c r="C40" s="171"/>
      <c r="D40" s="171"/>
      <c r="E40" s="171"/>
      <c r="F40" s="171"/>
      <c r="G40" s="171"/>
      <c r="H40" s="173"/>
    </row>
    <row r="41" spans="1:11">
      <c r="B41" s="171"/>
      <c r="C41" s="171"/>
      <c r="D41" s="171"/>
      <c r="E41" s="171"/>
      <c r="F41" s="171"/>
      <c r="G41" s="171"/>
      <c r="H41" s="173"/>
    </row>
  </sheetData>
  <mergeCells count="4">
    <mergeCell ref="B1:I1"/>
    <mergeCell ref="B2:I2"/>
    <mergeCell ref="D9:G9"/>
    <mergeCell ref="H9:I9"/>
  </mergeCells>
  <printOptions horizontalCentered="1"/>
  <pageMargins left="0.2" right="0.2" top="0.75" bottom="1" header="0.3" footer="0.3"/>
  <pageSetup orientation="landscape" r:id="rId1"/>
  <headerFooter>
    <oddFooter>&amp;LDivision of School Business Services
School Allotments Section
FY2019-2020 Planning</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0"/>
  </sheetPr>
  <dimension ref="A1:J20"/>
  <sheetViews>
    <sheetView zoomScaleNormal="100" workbookViewId="0">
      <selection sqref="A1:XFD1048576"/>
    </sheetView>
  </sheetViews>
  <sheetFormatPr defaultRowHeight="15"/>
  <cols>
    <col min="2" max="2" width="27.5703125" customWidth="1"/>
    <col min="7" max="7" width="51.140625" customWidth="1"/>
    <col min="8" max="8" width="44.42578125" hidden="1" customWidth="1"/>
    <col min="9" max="9" width="0.5703125" customWidth="1"/>
  </cols>
  <sheetData>
    <row r="1" spans="1:10" ht="25.5" customHeight="1">
      <c r="A1" s="326" t="s">
        <v>32</v>
      </c>
      <c r="B1" s="326"/>
      <c r="C1" s="326"/>
      <c r="D1" s="326"/>
      <c r="E1" s="326"/>
      <c r="F1" s="326"/>
      <c r="G1" s="326"/>
      <c r="H1" s="123"/>
      <c r="I1" s="123"/>
      <c r="J1" s="123"/>
    </row>
    <row r="2" spans="1:10" ht="25.5" customHeight="1">
      <c r="A2" s="326" t="s">
        <v>420</v>
      </c>
      <c r="B2" s="326"/>
      <c r="C2" s="326"/>
      <c r="D2" s="326"/>
      <c r="E2" s="326"/>
      <c r="F2" s="326"/>
      <c r="G2" s="326"/>
      <c r="H2" s="123"/>
      <c r="I2" s="123"/>
      <c r="J2" s="123"/>
    </row>
    <row r="3" spans="1:10" ht="25.5" customHeight="1">
      <c r="A3" s="336" t="s">
        <v>380</v>
      </c>
      <c r="B3" s="336"/>
      <c r="C3" s="336"/>
      <c r="D3" s="336"/>
      <c r="E3" s="336"/>
      <c r="F3" s="336"/>
      <c r="G3" s="336"/>
      <c r="H3" s="123"/>
      <c r="I3" s="123"/>
      <c r="J3" s="123"/>
    </row>
    <row r="5" spans="1:10" ht="15.75" thickBot="1"/>
    <row r="6" spans="1:10" ht="16.5" thickBot="1">
      <c r="A6" s="345" t="s">
        <v>10</v>
      </c>
      <c r="B6" s="331"/>
      <c r="C6" s="174" t="s">
        <v>386</v>
      </c>
      <c r="D6" s="105"/>
      <c r="E6" s="105"/>
      <c r="F6" s="105"/>
      <c r="G6" s="175"/>
      <c r="H6" s="106"/>
    </row>
    <row r="7" spans="1:10" ht="15.75">
      <c r="A7" s="176" t="s">
        <v>381</v>
      </c>
      <c r="B7" s="177"/>
      <c r="C7" s="346"/>
      <c r="D7" s="347"/>
      <c r="E7" s="347"/>
      <c r="F7" s="347"/>
      <c r="G7" s="348"/>
      <c r="H7" s="178"/>
    </row>
    <row r="8" spans="1:10">
      <c r="A8" s="179" t="s">
        <v>382</v>
      </c>
      <c r="B8" s="180"/>
      <c r="C8" s="181" t="s">
        <v>429</v>
      </c>
      <c r="D8" s="181"/>
      <c r="E8" s="181"/>
      <c r="F8" s="181"/>
      <c r="G8" s="182"/>
      <c r="H8" s="178"/>
    </row>
    <row r="9" spans="1:10">
      <c r="A9" s="179"/>
      <c r="B9" s="183"/>
      <c r="C9" s="181" t="s">
        <v>387</v>
      </c>
      <c r="D9" s="181"/>
      <c r="E9" s="181"/>
      <c r="F9" s="181"/>
      <c r="G9" s="184"/>
      <c r="H9" s="185"/>
    </row>
    <row r="10" spans="1:10">
      <c r="A10" s="179" t="s">
        <v>383</v>
      </c>
      <c r="B10" s="183"/>
      <c r="C10" s="181" t="s">
        <v>434</v>
      </c>
      <c r="D10" s="181"/>
      <c r="E10" s="181"/>
      <c r="F10" s="181"/>
      <c r="G10" s="184"/>
      <c r="H10" s="185"/>
    </row>
    <row r="11" spans="1:10">
      <c r="A11" s="179"/>
      <c r="B11" s="183"/>
      <c r="C11" s="181" t="s">
        <v>435</v>
      </c>
      <c r="D11" s="181"/>
      <c r="E11" s="181"/>
      <c r="F11" s="181"/>
      <c r="G11" s="184"/>
      <c r="H11" s="185"/>
    </row>
    <row r="12" spans="1:10">
      <c r="A12" s="179"/>
      <c r="B12" s="183"/>
      <c r="C12" s="181"/>
      <c r="D12" s="181"/>
      <c r="E12" s="181"/>
      <c r="F12" s="181"/>
      <c r="G12" s="184"/>
      <c r="H12" s="185"/>
    </row>
    <row r="13" spans="1:10">
      <c r="A13" s="179"/>
      <c r="B13" s="183"/>
      <c r="C13" s="181"/>
      <c r="D13" s="181"/>
      <c r="E13" s="181"/>
      <c r="F13" s="181"/>
      <c r="G13" s="184"/>
      <c r="H13" s="185"/>
    </row>
    <row r="14" spans="1:10" ht="15.75" thickBot="1">
      <c r="A14" s="186"/>
      <c r="B14" s="187"/>
      <c r="C14" s="188"/>
      <c r="D14" s="188"/>
      <c r="E14" s="188"/>
      <c r="F14" s="188"/>
      <c r="G14" s="189"/>
      <c r="H14" s="190"/>
    </row>
    <row r="15" spans="1:10" ht="15.75" thickBot="1">
      <c r="A15" s="191"/>
      <c r="B15" s="191"/>
      <c r="C15" s="192"/>
      <c r="D15" s="192"/>
      <c r="E15" s="192"/>
      <c r="F15" s="192"/>
      <c r="G15" s="192"/>
      <c r="H15" s="193"/>
      <c r="I15" s="194"/>
    </row>
    <row r="16" spans="1:10" ht="15.75">
      <c r="A16" s="176" t="s">
        <v>384</v>
      </c>
      <c r="B16" s="195"/>
      <c r="C16" s="342" t="s">
        <v>423</v>
      </c>
      <c r="D16" s="343"/>
      <c r="E16" s="343"/>
      <c r="F16" s="343"/>
      <c r="G16" s="344"/>
      <c r="H16" s="196"/>
      <c r="I16" s="197"/>
    </row>
    <row r="17" spans="1:9" ht="16.5" thickBot="1">
      <c r="A17" s="198"/>
      <c r="B17" s="187"/>
      <c r="C17" s="188" t="s">
        <v>424</v>
      </c>
      <c r="D17" s="188"/>
      <c r="E17" s="188"/>
      <c r="F17" s="188"/>
      <c r="G17" s="199"/>
      <c r="H17" s="200"/>
      <c r="I17" s="197"/>
    </row>
    <row r="18" spans="1:9" ht="15.75" thickBot="1">
      <c r="A18" s="201"/>
      <c r="B18" s="201"/>
      <c r="C18" s="202"/>
      <c r="D18" s="202"/>
      <c r="E18" s="202"/>
      <c r="F18" s="202"/>
      <c r="G18" s="202"/>
      <c r="H18" s="193"/>
      <c r="I18" s="194"/>
    </row>
    <row r="19" spans="1:9" ht="15.75">
      <c r="A19" s="203" t="s">
        <v>385</v>
      </c>
      <c r="B19" s="204"/>
      <c r="C19" s="163" t="s">
        <v>425</v>
      </c>
      <c r="D19" s="205"/>
      <c r="E19" s="206"/>
      <c r="F19" s="206"/>
      <c r="G19" s="207"/>
      <c r="H19" s="208"/>
      <c r="I19" s="209"/>
    </row>
    <row r="20" spans="1:9" ht="15.75" thickBot="1">
      <c r="A20" s="17"/>
      <c r="B20" s="18"/>
      <c r="C20" s="210"/>
      <c r="D20" s="211"/>
      <c r="E20" s="212"/>
      <c r="F20" s="212"/>
      <c r="G20" s="212"/>
      <c r="H20" s="213"/>
      <c r="I20" s="209"/>
    </row>
  </sheetData>
  <mergeCells count="6">
    <mergeCell ref="C16:G16"/>
    <mergeCell ref="A1:G1"/>
    <mergeCell ref="A2:G2"/>
    <mergeCell ref="A3:G3"/>
    <mergeCell ref="A6:B6"/>
    <mergeCell ref="C7:G7"/>
  </mergeCells>
  <printOptions horizontalCentered="1"/>
  <pageMargins left="0.2" right="0.2" top="0.75" bottom="0.75" header="0.3" footer="0.3"/>
  <pageSetup orientation="landscape" horizontalDpi="4294967295" verticalDpi="4294967295" r:id="rId1"/>
  <headerFooter>
    <oddFooter>&amp;L&amp;"-,Italic"&amp;8School Business Services
School Allotments Section
FY2018-19 Planning&amp;R&amp;"-,Italic"&amp;8 4/19/2018
Page &amp;P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E07525-6833-4445-8AAE-DAC032C5F69F}">
  <sheetPr>
    <tabColor theme="0"/>
  </sheetPr>
  <dimension ref="A1:D126"/>
  <sheetViews>
    <sheetView topLeftCell="A103" zoomScaleNormal="100" workbookViewId="0">
      <selection activeCell="C122" sqref="C122"/>
    </sheetView>
  </sheetViews>
  <sheetFormatPr defaultRowHeight="15"/>
  <cols>
    <col min="2" max="2" width="25.42578125" customWidth="1"/>
  </cols>
  <sheetData>
    <row r="1" spans="1:4">
      <c r="A1" s="349" t="s">
        <v>436</v>
      </c>
      <c r="B1" s="349"/>
      <c r="C1" s="349"/>
    </row>
    <row r="2" spans="1:4">
      <c r="A2" s="349" t="s">
        <v>420</v>
      </c>
      <c r="B2" s="349"/>
      <c r="C2" s="349"/>
    </row>
    <row r="3" spans="1:4">
      <c r="A3" s="349" t="s">
        <v>437</v>
      </c>
      <c r="B3" s="349"/>
      <c r="C3" s="349"/>
    </row>
    <row r="4" spans="1:4" ht="15.75" thickBot="1"/>
    <row r="5" spans="1:4">
      <c r="A5" s="302"/>
      <c r="B5" s="302"/>
      <c r="C5" s="302" t="s">
        <v>438</v>
      </c>
    </row>
    <row r="6" spans="1:4" ht="15.75" thickBot="1">
      <c r="A6" s="48" t="s">
        <v>299</v>
      </c>
      <c r="B6" s="48" t="s">
        <v>300</v>
      </c>
      <c r="C6" s="320" t="s">
        <v>439</v>
      </c>
      <c r="D6" s="47"/>
    </row>
    <row r="7" spans="1:4">
      <c r="A7" s="61" t="s">
        <v>48</v>
      </c>
      <c r="B7" s="54" t="s">
        <v>49</v>
      </c>
      <c r="C7" s="319">
        <f>VLOOKUP(A7,'[2]Prc005 SchBld'!$B$8:$Y$122,24,FALSE)</f>
        <v>35</v>
      </c>
    </row>
    <row r="8" spans="1:4">
      <c r="A8" s="62" t="s">
        <v>50</v>
      </c>
      <c r="B8" s="55" t="s">
        <v>51</v>
      </c>
      <c r="C8" s="319">
        <f>VLOOKUP(A8,'[2]Prc005 SchBld'!$B$8:$Y$122,24,FALSE)</f>
        <v>11</v>
      </c>
    </row>
    <row r="9" spans="1:4">
      <c r="A9" s="62" t="s">
        <v>4</v>
      </c>
      <c r="B9" s="55" t="s">
        <v>52</v>
      </c>
      <c r="C9" s="319">
        <f>VLOOKUP(A9,'[2]Prc005 SchBld'!$B$8:$Y$122,24,FALSE)</f>
        <v>4</v>
      </c>
    </row>
    <row r="10" spans="1:4">
      <c r="A10" s="62" t="s">
        <v>53</v>
      </c>
      <c r="B10" s="55" t="s">
        <v>54</v>
      </c>
      <c r="C10" s="319">
        <f>VLOOKUP(A10,'[2]Prc005 SchBld'!$B$8:$Y$122,24,FALSE)</f>
        <v>9</v>
      </c>
    </row>
    <row r="11" spans="1:4">
      <c r="A11" s="62" t="s">
        <v>55</v>
      </c>
      <c r="B11" s="55" t="s">
        <v>56</v>
      </c>
      <c r="C11" s="319">
        <f>VLOOKUP(A11,'[2]Prc005 SchBld'!$B$8:$Y$122,24,FALSE)</f>
        <v>5</v>
      </c>
    </row>
    <row r="12" spans="1:4">
      <c r="A12" s="62" t="s">
        <v>57</v>
      </c>
      <c r="B12" s="55" t="s">
        <v>58</v>
      </c>
      <c r="C12" s="319">
        <f>VLOOKUP(A12,'[2]Prc005 SchBld'!$B$8:$Y$122,24,FALSE)</f>
        <v>8</v>
      </c>
    </row>
    <row r="13" spans="1:4">
      <c r="A13" s="62" t="s">
        <v>59</v>
      </c>
      <c r="B13" s="55" t="s">
        <v>60</v>
      </c>
      <c r="C13" s="319">
        <f>VLOOKUP(A13,'[2]Prc005 SchBld'!$B$8:$Y$122,24,FALSE)</f>
        <v>14</v>
      </c>
    </row>
    <row r="14" spans="1:4">
      <c r="A14" s="62" t="s">
        <v>61</v>
      </c>
      <c r="B14" s="55" t="s">
        <v>62</v>
      </c>
      <c r="C14" s="319">
        <f>VLOOKUP(A14,'[2]Prc005 SchBld'!$B$8:$Y$122,24,FALSE)</f>
        <v>7</v>
      </c>
    </row>
    <row r="15" spans="1:4">
      <c r="A15" s="62" t="s">
        <v>63</v>
      </c>
      <c r="B15" s="55" t="s">
        <v>64</v>
      </c>
      <c r="C15" s="319">
        <f>VLOOKUP(A15,'[2]Prc005 SchBld'!$B$8:$Y$122,24,FALSE)</f>
        <v>12</v>
      </c>
    </row>
    <row r="16" spans="1:4">
      <c r="A16" s="62" t="s">
        <v>65</v>
      </c>
      <c r="B16" s="55" t="s">
        <v>66</v>
      </c>
      <c r="C16" s="319">
        <f>VLOOKUP(A16,'[2]Prc005 SchBld'!$B$8:$Y$122,24,FALSE)</f>
        <v>19</v>
      </c>
    </row>
    <row r="17" spans="1:3">
      <c r="A17" s="62" t="s">
        <v>67</v>
      </c>
      <c r="B17" s="55" t="s">
        <v>68</v>
      </c>
      <c r="C17" s="319">
        <f>VLOOKUP(A17,'[2]Prc005 SchBld'!$B$8:$Y$122,24,FALSE)</f>
        <v>43</v>
      </c>
    </row>
    <row r="18" spans="1:3">
      <c r="A18" s="62" t="s">
        <v>69</v>
      </c>
      <c r="B18" s="55" t="s">
        <v>70</v>
      </c>
      <c r="C18" s="319">
        <f>VLOOKUP(A18,'[2]Prc005 SchBld'!$B$8:$Y$122,24,FALSE)</f>
        <v>8</v>
      </c>
    </row>
    <row r="19" spans="1:3">
      <c r="A19" s="62" t="s">
        <v>71</v>
      </c>
      <c r="B19" s="55" t="s">
        <v>72</v>
      </c>
      <c r="C19" s="319">
        <f>VLOOKUP(A19,'[2]Prc005 SchBld'!$B$8:$Y$122,24,FALSE)</f>
        <v>27</v>
      </c>
    </row>
    <row r="20" spans="1:3">
      <c r="A20" s="62" t="s">
        <v>73</v>
      </c>
      <c r="B20" s="55" t="s">
        <v>74</v>
      </c>
      <c r="C20" s="319">
        <f>VLOOKUP(A20,'[2]Prc005 SchBld'!$B$8:$Y$122,24,FALSE)</f>
        <v>40</v>
      </c>
    </row>
    <row r="21" spans="1:3">
      <c r="A21" s="62" t="s">
        <v>75</v>
      </c>
      <c r="B21" s="55" t="s">
        <v>76</v>
      </c>
      <c r="C21" s="319">
        <f>VLOOKUP(A21,'[2]Prc005 SchBld'!$B$8:$Y$122,24,FALSE)</f>
        <v>8</v>
      </c>
    </row>
    <row r="22" spans="1:3">
      <c r="A22" s="62" t="s">
        <v>77</v>
      </c>
      <c r="B22" s="55" t="s">
        <v>78</v>
      </c>
      <c r="C22" s="319">
        <f>VLOOKUP(A22,'[2]Prc005 SchBld'!$B$8:$Y$122,24,FALSE)</f>
        <v>26</v>
      </c>
    </row>
    <row r="23" spans="1:3">
      <c r="A23" s="62" t="s">
        <v>79</v>
      </c>
      <c r="B23" s="55" t="s">
        <v>80</v>
      </c>
      <c r="C23" s="319">
        <f>VLOOKUP(A23,'[2]Prc005 SchBld'!$B$8:$Y$122,24,FALSE)</f>
        <v>5</v>
      </c>
    </row>
    <row r="24" spans="1:3">
      <c r="A24" s="62" t="s">
        <v>81</v>
      </c>
      <c r="B24" s="55" t="s">
        <v>82</v>
      </c>
      <c r="C24" s="319">
        <f>VLOOKUP(A24,'[2]Prc005 SchBld'!$B$8:$Y$122,24,FALSE)</f>
        <v>16</v>
      </c>
    </row>
    <row r="25" spans="1:3">
      <c r="A25" s="62" t="s">
        <v>83</v>
      </c>
      <c r="B25" s="55" t="s">
        <v>84</v>
      </c>
      <c r="C25" s="319">
        <f>VLOOKUP(A25,'[2]Prc005 SchBld'!$B$8:$Y$122,24,FALSE)</f>
        <v>6</v>
      </c>
    </row>
    <row r="26" spans="1:3">
      <c r="A26" s="62" t="s">
        <v>85</v>
      </c>
      <c r="B26" s="55" t="s">
        <v>86</v>
      </c>
      <c r="C26" s="319">
        <f>VLOOKUP(A26,'[2]Prc005 SchBld'!$B$8:$Y$122,24,FALSE)</f>
        <v>28</v>
      </c>
    </row>
    <row r="27" spans="1:3">
      <c r="A27" s="62" t="s">
        <v>87</v>
      </c>
      <c r="B27" s="55" t="s">
        <v>88</v>
      </c>
      <c r="C27" s="319">
        <f>VLOOKUP(A27,'[2]Prc005 SchBld'!$B$8:$Y$122,24,FALSE)</f>
        <v>9</v>
      </c>
    </row>
    <row r="28" spans="1:3">
      <c r="A28" s="62" t="s">
        <v>89</v>
      </c>
      <c r="B28" s="55" t="s">
        <v>90</v>
      </c>
      <c r="C28" s="319">
        <f>VLOOKUP(A28,'[2]Prc005 SchBld'!$B$8:$Y$122,24,FALSE)</f>
        <v>6</v>
      </c>
    </row>
    <row r="29" spans="1:3">
      <c r="A29" s="62" t="s">
        <v>91</v>
      </c>
      <c r="B29" s="55" t="s">
        <v>92</v>
      </c>
      <c r="C29" s="319">
        <f>VLOOKUP(A29,'[2]Prc005 SchBld'!$B$8:$Y$122,24,FALSE)</f>
        <v>17</v>
      </c>
    </row>
    <row r="30" spans="1:3">
      <c r="A30" s="62" t="s">
        <v>93</v>
      </c>
      <c r="B30" s="55" t="s">
        <v>94</v>
      </c>
      <c r="C30" s="319">
        <f>VLOOKUP(A30,'[2]Prc005 SchBld'!$B$8:$Y$122,24,FALSE)</f>
        <v>13</v>
      </c>
    </row>
    <row r="31" spans="1:3">
      <c r="A31" s="62" t="s">
        <v>95</v>
      </c>
      <c r="B31" s="55" t="s">
        <v>96</v>
      </c>
      <c r="C31" s="319">
        <f>VLOOKUP(A31,'[2]Prc005 SchBld'!$B$8:$Y$122,24,FALSE)</f>
        <v>4</v>
      </c>
    </row>
    <row r="32" spans="1:3">
      <c r="A32" s="62" t="s">
        <v>97</v>
      </c>
      <c r="B32" s="55" t="s">
        <v>98</v>
      </c>
      <c r="C32" s="319">
        <f>VLOOKUP(A32,'[2]Prc005 SchBld'!$B$8:$Y$122,24,FALSE)</f>
        <v>3</v>
      </c>
    </row>
    <row r="33" spans="1:3">
      <c r="A33" s="62" t="s">
        <v>99</v>
      </c>
      <c r="B33" s="55" t="s">
        <v>100</v>
      </c>
      <c r="C33" s="319">
        <f>VLOOKUP(A33,'[2]Prc005 SchBld'!$B$8:$Y$122,24,FALSE)</f>
        <v>29</v>
      </c>
    </row>
    <row r="34" spans="1:3">
      <c r="A34" s="62" t="s">
        <v>101</v>
      </c>
      <c r="B34" s="55" t="s">
        <v>102</v>
      </c>
      <c r="C34" s="319">
        <f>VLOOKUP(A34,'[2]Prc005 SchBld'!$B$8:$Y$122,24,FALSE)</f>
        <v>17</v>
      </c>
    </row>
    <row r="35" spans="1:3">
      <c r="A35" s="62" t="s">
        <v>103</v>
      </c>
      <c r="B35" s="55" t="s">
        <v>104</v>
      </c>
      <c r="C35" s="319">
        <f>VLOOKUP(A35,'[2]Prc005 SchBld'!$B$8:$Y$122,24,FALSE)</f>
        <v>5</v>
      </c>
    </row>
    <row r="36" spans="1:3">
      <c r="A36" s="62" t="s">
        <v>105</v>
      </c>
      <c r="B36" s="55" t="s">
        <v>106</v>
      </c>
      <c r="C36" s="319">
        <f>VLOOKUP(A36,'[2]Prc005 SchBld'!$B$8:$Y$122,24,FALSE)</f>
        <v>25</v>
      </c>
    </row>
    <row r="37" spans="1:3">
      <c r="A37" s="62" t="s">
        <v>107</v>
      </c>
      <c r="B37" s="55" t="s">
        <v>108</v>
      </c>
      <c r="C37" s="319">
        <f>VLOOKUP(A37,'[2]Prc005 SchBld'!$B$8:$Y$122,24,FALSE)</f>
        <v>85</v>
      </c>
    </row>
    <row r="38" spans="1:3">
      <c r="A38" s="62" t="s">
        <v>109</v>
      </c>
      <c r="B38" s="55" t="s">
        <v>110</v>
      </c>
      <c r="C38" s="319">
        <f>VLOOKUP(A38,'[2]Prc005 SchBld'!$B$8:$Y$122,24,FALSE)</f>
        <v>10</v>
      </c>
    </row>
    <row r="39" spans="1:3">
      <c r="A39" s="62" t="s">
        <v>111</v>
      </c>
      <c r="B39" s="55" t="s">
        <v>112</v>
      </c>
      <c r="C39" s="319">
        <f>VLOOKUP(A39,'[2]Prc005 SchBld'!$B$8:$Y$122,24,FALSE)</f>
        <v>10</v>
      </c>
    </row>
    <row r="40" spans="1:3">
      <c r="A40" s="62" t="s">
        <v>113</v>
      </c>
      <c r="B40" s="55" t="s">
        <v>114</v>
      </c>
      <c r="C40" s="319">
        <f>VLOOKUP(A40,'[2]Prc005 SchBld'!$B$8:$Y$122,24,FALSE)</f>
        <v>36</v>
      </c>
    </row>
    <row r="41" spans="1:3">
      <c r="A41" s="62" t="s">
        <v>115</v>
      </c>
      <c r="B41" s="55" t="s">
        <v>116</v>
      </c>
      <c r="C41" s="319">
        <f>VLOOKUP(A41,'[2]Prc005 SchBld'!$B$8:$Y$122,24,FALSE)</f>
        <v>6</v>
      </c>
    </row>
    <row r="42" spans="1:3">
      <c r="A42" s="62" t="s">
        <v>117</v>
      </c>
      <c r="B42" s="55" t="s">
        <v>118</v>
      </c>
      <c r="C42" s="319">
        <f>VLOOKUP(A42,'[2]Prc005 SchBld'!$B$8:$Y$122,24,FALSE)</f>
        <v>4</v>
      </c>
    </row>
    <row r="43" spans="1:3">
      <c r="A43" s="62" t="s">
        <v>119</v>
      </c>
      <c r="B43" s="55" t="s">
        <v>120</v>
      </c>
      <c r="C43" s="319">
        <f>VLOOKUP(A43,'[2]Prc005 SchBld'!$B$8:$Y$122,24,FALSE)</f>
        <v>11</v>
      </c>
    </row>
    <row r="44" spans="1:3">
      <c r="A44" s="62" t="s">
        <v>121</v>
      </c>
      <c r="B44" s="55" t="s">
        <v>122</v>
      </c>
      <c r="C44" s="319">
        <f>VLOOKUP(A44,'[2]Prc005 SchBld'!$B$8:$Y$122,24,FALSE)</f>
        <v>13</v>
      </c>
    </row>
    <row r="45" spans="1:3">
      <c r="A45" s="62" t="s">
        <v>123</v>
      </c>
      <c r="B45" s="55" t="s">
        <v>124</v>
      </c>
      <c r="C45" s="319">
        <f>VLOOKUP(A45,'[2]Prc005 SchBld'!$B$8:$Y$122,24,FALSE)</f>
        <v>52</v>
      </c>
    </row>
    <row r="46" spans="1:3">
      <c r="A46" s="62" t="s">
        <v>125</v>
      </c>
      <c r="B46" s="55" t="s">
        <v>126</v>
      </c>
      <c r="C46" s="319">
        <f>VLOOKUP(A46,'[2]Prc005 SchBld'!$B$8:$Y$122,24,FALSE)</f>
        <v>14</v>
      </c>
    </row>
    <row r="47" spans="1:3">
      <c r="A47" s="62" t="s">
        <v>127</v>
      </c>
      <c r="B47" s="55" t="s">
        <v>128</v>
      </c>
      <c r="C47" s="319">
        <f>VLOOKUP(A47,'[2]Prc005 SchBld'!$B$8:$Y$122,24,FALSE)</f>
        <v>79</v>
      </c>
    </row>
    <row r="48" spans="1:3">
      <c r="A48" s="62" t="s">
        <v>129</v>
      </c>
      <c r="B48" s="55" t="s">
        <v>130</v>
      </c>
      <c r="C48" s="319">
        <f>VLOOKUP(A48,'[2]Prc005 SchBld'!$B$8:$Y$122,24,FALSE)</f>
        <v>16</v>
      </c>
    </row>
    <row r="49" spans="1:3">
      <c r="A49" s="62" t="s">
        <v>131</v>
      </c>
      <c r="B49" s="55" t="s">
        <v>132</v>
      </c>
      <c r="C49" s="319">
        <f>VLOOKUP(A49,'[2]Prc005 SchBld'!$B$8:$Y$122,24,FALSE)</f>
        <v>54</v>
      </c>
    </row>
    <row r="50" spans="1:3">
      <c r="A50" s="62" t="s">
        <v>133</v>
      </c>
      <c r="B50" s="55" t="s">
        <v>134</v>
      </c>
      <c r="C50" s="319">
        <f>VLOOKUP(A50,'[2]Prc005 SchBld'!$B$8:$Y$122,24,FALSE)</f>
        <v>5</v>
      </c>
    </row>
    <row r="51" spans="1:3">
      <c r="A51" s="62" t="s">
        <v>135</v>
      </c>
      <c r="B51" s="55" t="s">
        <v>136</v>
      </c>
      <c r="C51" s="319">
        <f>VLOOKUP(A51,'[2]Prc005 SchBld'!$B$8:$Y$122,24,FALSE)</f>
        <v>3</v>
      </c>
    </row>
    <row r="52" spans="1:3">
      <c r="A52" s="62" t="s">
        <v>137</v>
      </c>
      <c r="B52" s="55" t="s">
        <v>138</v>
      </c>
      <c r="C52" s="319">
        <f>VLOOKUP(A52,'[2]Prc005 SchBld'!$B$8:$Y$122,24,FALSE)</f>
        <v>19</v>
      </c>
    </row>
    <row r="53" spans="1:3">
      <c r="A53" s="62" t="s">
        <v>139</v>
      </c>
      <c r="B53" s="55" t="s">
        <v>140</v>
      </c>
      <c r="C53" s="319">
        <f>VLOOKUP(A53,'[2]Prc005 SchBld'!$B$8:$Y$122,24,FALSE)</f>
        <v>6</v>
      </c>
    </row>
    <row r="54" spans="1:3">
      <c r="A54" s="62" t="s">
        <v>141</v>
      </c>
      <c r="B54" s="55" t="s">
        <v>142</v>
      </c>
      <c r="C54" s="319">
        <f>VLOOKUP(A54,'[2]Prc005 SchBld'!$B$8:$Y$122,24,FALSE)</f>
        <v>123</v>
      </c>
    </row>
    <row r="55" spans="1:3">
      <c r="A55" s="62" t="s">
        <v>143</v>
      </c>
      <c r="B55" s="55" t="s">
        <v>144</v>
      </c>
      <c r="C55" s="319">
        <f>VLOOKUP(A55,'[2]Prc005 SchBld'!$B$8:$Y$122,24,FALSE)</f>
        <v>10</v>
      </c>
    </row>
    <row r="56" spans="1:3">
      <c r="A56" s="62" t="s">
        <v>145</v>
      </c>
      <c r="B56" s="55" t="s">
        <v>146</v>
      </c>
      <c r="C56" s="319">
        <f>VLOOKUP(A56,'[2]Prc005 SchBld'!$B$8:$Y$122,24,FALSE)</f>
        <v>4</v>
      </c>
    </row>
    <row r="57" spans="1:3">
      <c r="A57" s="62" t="s">
        <v>147</v>
      </c>
      <c r="B57" s="55" t="s">
        <v>148</v>
      </c>
      <c r="C57" s="319">
        <f>VLOOKUP(A57,'[2]Prc005 SchBld'!$B$8:$Y$122,24,FALSE)</f>
        <v>4</v>
      </c>
    </row>
    <row r="58" spans="1:3">
      <c r="A58" s="62" t="s">
        <v>149</v>
      </c>
      <c r="B58" s="55" t="s">
        <v>150</v>
      </c>
      <c r="C58" s="319">
        <f>VLOOKUP(A58,'[2]Prc005 SchBld'!$B$8:$Y$122,24,FALSE)</f>
        <v>28</v>
      </c>
    </row>
    <row r="59" spans="1:3">
      <c r="A59" s="62" t="s">
        <v>151</v>
      </c>
      <c r="B59" s="55" t="s">
        <v>152</v>
      </c>
      <c r="C59" s="319">
        <f>VLOOKUP(A59,'[2]Prc005 SchBld'!$B$8:$Y$122,24,FALSE)</f>
        <v>15</v>
      </c>
    </row>
    <row r="60" spans="1:3">
      <c r="A60" s="62" t="s">
        <v>153</v>
      </c>
      <c r="B60" s="55" t="s">
        <v>154</v>
      </c>
      <c r="C60" s="319">
        <f>VLOOKUP(A60,'[2]Prc005 SchBld'!$B$8:$Y$122,24,FALSE)</f>
        <v>23</v>
      </c>
    </row>
    <row r="61" spans="1:3">
      <c r="A61" s="62" t="s">
        <v>155</v>
      </c>
      <c r="B61" s="55" t="s">
        <v>156</v>
      </c>
      <c r="C61" s="319">
        <f>VLOOKUP(A61,'[2]Prc005 SchBld'!$B$8:$Y$122,24,FALSE)</f>
        <v>7</v>
      </c>
    </row>
    <row r="62" spans="1:3">
      <c r="A62" s="62" t="s">
        <v>157</v>
      </c>
      <c r="B62" s="55" t="s">
        <v>158</v>
      </c>
      <c r="C62" s="319">
        <f>VLOOKUP(A62,'[2]Prc005 SchBld'!$B$8:$Y$122,24,FALSE)</f>
        <v>14</v>
      </c>
    </row>
    <row r="63" spans="1:3">
      <c r="A63" s="62" t="s">
        <v>159</v>
      </c>
      <c r="B63" s="55" t="s">
        <v>160</v>
      </c>
      <c r="C63" s="319">
        <f>VLOOKUP(A63,'[2]Prc005 SchBld'!$B$8:$Y$122,24,FALSE)</f>
        <v>3</v>
      </c>
    </row>
    <row r="64" spans="1:3">
      <c r="A64" s="62" t="s">
        <v>161</v>
      </c>
      <c r="B64" s="55" t="s">
        <v>162</v>
      </c>
      <c r="C64" s="319">
        <f>VLOOKUP(A64,'[2]Prc005 SchBld'!$B$8:$Y$122,24,FALSE)</f>
        <v>36</v>
      </c>
    </row>
    <row r="65" spans="1:3">
      <c r="A65" s="62" t="s">
        <v>163</v>
      </c>
      <c r="B65" s="55" t="s">
        <v>164</v>
      </c>
      <c r="C65" s="319">
        <f>VLOOKUP(A65,'[2]Prc005 SchBld'!$B$8:$Y$122,24,FALSE)</f>
        <v>7</v>
      </c>
    </row>
    <row r="66" spans="1:3">
      <c r="A66" s="62" t="s">
        <v>165</v>
      </c>
      <c r="B66" s="55" t="s">
        <v>166</v>
      </c>
      <c r="C66" s="319">
        <f>VLOOKUP(A66,'[2]Prc005 SchBld'!$B$8:$Y$122,24,FALSE)</f>
        <v>9</v>
      </c>
    </row>
    <row r="67" spans="1:3">
      <c r="A67" s="62" t="s">
        <v>167</v>
      </c>
      <c r="B67" s="55" t="s">
        <v>168</v>
      </c>
      <c r="C67" s="319">
        <f>VLOOKUP(A67,'[2]Prc005 SchBld'!$B$8:$Y$122,24,FALSE)</f>
        <v>45</v>
      </c>
    </row>
    <row r="68" spans="1:3">
      <c r="A68" s="62" t="s">
        <v>169</v>
      </c>
      <c r="B68" s="55" t="s">
        <v>170</v>
      </c>
      <c r="C68" s="319">
        <f>VLOOKUP(A68,'[2]Prc005 SchBld'!$B$8:$Y$122,24,FALSE)</f>
        <v>7</v>
      </c>
    </row>
    <row r="69" spans="1:3">
      <c r="A69" s="62" t="s">
        <v>171</v>
      </c>
      <c r="B69" s="55" t="s">
        <v>172</v>
      </c>
      <c r="C69" s="319">
        <f>VLOOKUP(A69,'[2]Prc005 SchBld'!$B$8:$Y$122,24,FALSE)</f>
        <v>16</v>
      </c>
    </row>
    <row r="70" spans="1:3">
      <c r="A70" s="62" t="s">
        <v>173</v>
      </c>
      <c r="B70" s="55" t="s">
        <v>174</v>
      </c>
      <c r="C70" s="319">
        <f>VLOOKUP(A70,'[2]Prc005 SchBld'!$B$8:$Y$122,24,FALSE)</f>
        <v>17</v>
      </c>
    </row>
    <row r="71" spans="1:3">
      <c r="A71" s="62" t="s">
        <v>175</v>
      </c>
      <c r="B71" s="55" t="s">
        <v>176</v>
      </c>
      <c r="C71" s="319">
        <f>VLOOKUP(A71,'[2]Prc005 SchBld'!$B$8:$Y$122,24,FALSE)</f>
        <v>24</v>
      </c>
    </row>
    <row r="72" spans="1:3">
      <c r="A72" s="62" t="s">
        <v>177</v>
      </c>
      <c r="B72" s="55" t="s">
        <v>178</v>
      </c>
      <c r="C72" s="319">
        <f>VLOOKUP(A72,'[2]Prc005 SchBld'!$B$8:$Y$122,24,FALSE)</f>
        <v>11</v>
      </c>
    </row>
    <row r="73" spans="1:3">
      <c r="A73" s="62" t="s">
        <v>179</v>
      </c>
      <c r="B73" s="55" t="s">
        <v>180</v>
      </c>
      <c r="C73" s="319">
        <f>VLOOKUP(A73,'[2]Prc005 SchBld'!$B$8:$Y$122,24,FALSE)</f>
        <v>6</v>
      </c>
    </row>
    <row r="74" spans="1:3">
      <c r="A74" s="62" t="s">
        <v>181</v>
      </c>
      <c r="B74" s="55" t="s">
        <v>182</v>
      </c>
      <c r="C74" s="319">
        <f>VLOOKUP(A74,'[2]Prc005 SchBld'!$B$8:$Y$122,24,FALSE)</f>
        <v>10</v>
      </c>
    </row>
    <row r="75" spans="1:3">
      <c r="A75" s="62" t="s">
        <v>183</v>
      </c>
      <c r="B75" s="55" t="s">
        <v>184</v>
      </c>
      <c r="C75" s="319">
        <f>VLOOKUP(A75,'[2]Prc005 SchBld'!$B$8:$Y$122,24,FALSE)</f>
        <v>13</v>
      </c>
    </row>
    <row r="76" spans="1:3">
      <c r="A76" s="62" t="s">
        <v>185</v>
      </c>
      <c r="B76" s="55" t="s">
        <v>186</v>
      </c>
      <c r="C76" s="319">
        <f>VLOOKUP(A76,'[2]Prc005 SchBld'!$B$8:$Y$122,24,FALSE)</f>
        <v>174</v>
      </c>
    </row>
    <row r="77" spans="1:3">
      <c r="A77" s="62" t="s">
        <v>187</v>
      </c>
      <c r="B77" s="55" t="s">
        <v>188</v>
      </c>
      <c r="C77" s="319">
        <f>VLOOKUP(A77,'[2]Prc005 SchBld'!$B$8:$Y$122,24,FALSE)</f>
        <v>7</v>
      </c>
    </row>
    <row r="78" spans="1:3">
      <c r="A78" s="62" t="s">
        <v>189</v>
      </c>
      <c r="B78" s="55" t="s">
        <v>190</v>
      </c>
      <c r="C78" s="319">
        <f>VLOOKUP(A78,'[2]Prc005 SchBld'!$B$8:$Y$122,24,FALSE)</f>
        <v>12</v>
      </c>
    </row>
    <row r="79" spans="1:3">
      <c r="A79" s="62" t="s">
        <v>191</v>
      </c>
      <c r="B79" s="55" t="s">
        <v>192</v>
      </c>
      <c r="C79" s="319">
        <f>VLOOKUP(A79,'[2]Prc005 SchBld'!$B$8:$Y$122,24,FALSE)</f>
        <v>24</v>
      </c>
    </row>
    <row r="80" spans="1:3">
      <c r="A80" s="62" t="s">
        <v>193</v>
      </c>
      <c r="B80" s="55" t="s">
        <v>194</v>
      </c>
      <c r="C80" s="319">
        <f>VLOOKUP(A80,'[2]Prc005 SchBld'!$B$8:$Y$122,24,FALSE)</f>
        <v>28</v>
      </c>
    </row>
    <row r="81" spans="1:3">
      <c r="A81" s="62" t="s">
        <v>195</v>
      </c>
      <c r="B81" s="55" t="s">
        <v>196</v>
      </c>
      <c r="C81" s="319">
        <f>VLOOKUP(A81,'[2]Prc005 SchBld'!$B$8:$Y$122,24,FALSE)</f>
        <v>42</v>
      </c>
    </row>
    <row r="82" spans="1:3">
      <c r="A82" s="62" t="s">
        <v>197</v>
      </c>
      <c r="B82" s="55" t="s">
        <v>198</v>
      </c>
      <c r="C82" s="319">
        <f>VLOOKUP(A82,'[2]Prc005 SchBld'!$B$8:$Y$122,24,FALSE)</f>
        <v>7</v>
      </c>
    </row>
    <row r="83" spans="1:3">
      <c r="A83" s="62" t="s">
        <v>199</v>
      </c>
      <c r="B83" s="55" t="s">
        <v>200</v>
      </c>
      <c r="C83" s="319">
        <f>VLOOKUP(A83,'[2]Prc005 SchBld'!$B$8:$Y$122,24,FALSE)</f>
        <v>36</v>
      </c>
    </row>
    <row r="84" spans="1:3">
      <c r="A84" s="62" t="s">
        <v>201</v>
      </c>
      <c r="B84" s="55" t="s">
        <v>202</v>
      </c>
      <c r="C84" s="319">
        <f>VLOOKUP(A84,'[2]Prc005 SchBld'!$B$8:$Y$122,24,FALSE)</f>
        <v>12</v>
      </c>
    </row>
    <row r="85" spans="1:3">
      <c r="A85" s="62" t="s">
        <v>203</v>
      </c>
      <c r="B85" s="55" t="s">
        <v>204</v>
      </c>
      <c r="C85" s="319">
        <f>VLOOKUP(A85,'[2]Prc005 SchBld'!$B$8:$Y$122,24,FALSE)</f>
        <v>20</v>
      </c>
    </row>
    <row r="86" spans="1:3">
      <c r="A86" s="62" t="s">
        <v>205</v>
      </c>
      <c r="B86" s="55" t="s">
        <v>206</v>
      </c>
      <c r="C86" s="319">
        <f>VLOOKUP(A86,'[2]Prc005 SchBld'!$B$8:$Y$122,24,FALSE)</f>
        <v>4</v>
      </c>
    </row>
    <row r="87" spans="1:3">
      <c r="A87" s="62" t="s">
        <v>207</v>
      </c>
      <c r="B87" s="55" t="s">
        <v>208</v>
      </c>
      <c r="C87" s="319">
        <f>VLOOKUP(A87,'[2]Prc005 SchBld'!$B$8:$Y$122,24,FALSE)</f>
        <v>13</v>
      </c>
    </row>
    <row r="88" spans="1:3">
      <c r="A88" s="62" t="s">
        <v>209</v>
      </c>
      <c r="B88" s="55" t="s">
        <v>210</v>
      </c>
      <c r="C88" s="319">
        <f>VLOOKUP(A88,'[2]Prc005 SchBld'!$B$8:$Y$122,24,FALSE)</f>
        <v>18</v>
      </c>
    </row>
    <row r="89" spans="1:3">
      <c r="A89" s="62" t="s">
        <v>211</v>
      </c>
      <c r="B89" s="55" t="s">
        <v>212</v>
      </c>
      <c r="C89" s="319">
        <f>VLOOKUP(A89,'[2]Prc005 SchBld'!$B$8:$Y$122,24,FALSE)</f>
        <v>4</v>
      </c>
    </row>
    <row r="90" spans="1:3">
      <c r="A90" s="62" t="s">
        <v>213</v>
      </c>
      <c r="B90" s="55" t="s">
        <v>214</v>
      </c>
      <c r="C90" s="319">
        <f>VLOOKUP(A90,'[2]Prc005 SchBld'!$B$8:$Y$122,24,FALSE)</f>
        <v>11</v>
      </c>
    </row>
    <row r="91" spans="1:3">
      <c r="A91" s="62" t="s">
        <v>215</v>
      </c>
      <c r="B91" s="55" t="s">
        <v>216</v>
      </c>
      <c r="C91" s="319">
        <f>VLOOKUP(A91,'[2]Prc005 SchBld'!$B$8:$Y$122,24,FALSE)</f>
        <v>37</v>
      </c>
    </row>
    <row r="92" spans="1:3">
      <c r="A92" s="62" t="s">
        <v>217</v>
      </c>
      <c r="B92" s="55" t="s">
        <v>218</v>
      </c>
      <c r="C92" s="319">
        <f>VLOOKUP(A92,'[2]Prc005 SchBld'!$B$8:$Y$122,24,FALSE)</f>
        <v>6</v>
      </c>
    </row>
    <row r="93" spans="1:3">
      <c r="A93" s="62" t="s">
        <v>219</v>
      </c>
      <c r="B93" s="55" t="s">
        <v>220</v>
      </c>
      <c r="C93" s="319">
        <f>VLOOKUP(A93,'[2]Prc005 SchBld'!$B$8:$Y$122,24,FALSE)</f>
        <v>31</v>
      </c>
    </row>
    <row r="94" spans="1:3">
      <c r="A94" s="62" t="s">
        <v>221</v>
      </c>
      <c r="B94" s="55" t="s">
        <v>222</v>
      </c>
      <c r="C94" s="319">
        <f>VLOOKUP(A94,'[2]Prc005 SchBld'!$B$8:$Y$122,24,FALSE)</f>
        <v>8</v>
      </c>
    </row>
    <row r="95" spans="1:3">
      <c r="A95" s="62" t="s">
        <v>223</v>
      </c>
      <c r="B95" s="55" t="s">
        <v>224</v>
      </c>
      <c r="C95" s="319">
        <f>VLOOKUP(A95,'[2]Prc005 SchBld'!$B$8:$Y$122,24,FALSE)</f>
        <v>15</v>
      </c>
    </row>
    <row r="96" spans="1:3">
      <c r="A96" s="62" t="s">
        <v>225</v>
      </c>
      <c r="B96" s="55" t="s">
        <v>226</v>
      </c>
      <c r="C96" s="319">
        <f>VLOOKUP(A96,'[2]Prc005 SchBld'!$B$8:$Y$122,24,FALSE)</f>
        <v>42</v>
      </c>
    </row>
    <row r="97" spans="1:3">
      <c r="A97" s="62" t="s">
        <v>227</v>
      </c>
      <c r="B97" s="55" t="s">
        <v>228</v>
      </c>
      <c r="C97" s="319">
        <f>VLOOKUP(A97,'[2]Prc005 SchBld'!$B$8:$Y$122,24,FALSE)</f>
        <v>25</v>
      </c>
    </row>
    <row r="98" spans="1:3">
      <c r="A98" s="62" t="s">
        <v>229</v>
      </c>
      <c r="B98" s="55" t="s">
        <v>230</v>
      </c>
      <c r="C98" s="319">
        <f>VLOOKUP(A98,'[2]Prc005 SchBld'!$B$8:$Y$122,24,FALSE)</f>
        <v>34</v>
      </c>
    </row>
    <row r="99" spans="1:3">
      <c r="A99" s="62" t="s">
        <v>231</v>
      </c>
      <c r="B99" s="55" t="s">
        <v>232</v>
      </c>
      <c r="C99" s="319">
        <f>VLOOKUP(A99,'[2]Prc005 SchBld'!$B$8:$Y$122,24,FALSE)</f>
        <v>18</v>
      </c>
    </row>
    <row r="100" spans="1:3">
      <c r="A100" s="62" t="s">
        <v>233</v>
      </c>
      <c r="B100" s="55" t="s">
        <v>234</v>
      </c>
      <c r="C100" s="319">
        <f>VLOOKUP(A100,'[2]Prc005 SchBld'!$B$8:$Y$122,24,FALSE)</f>
        <v>18</v>
      </c>
    </row>
    <row r="101" spans="1:3">
      <c r="A101" s="62" t="s">
        <v>235</v>
      </c>
      <c r="B101" s="55" t="s">
        <v>236</v>
      </c>
      <c r="C101" s="319">
        <f>VLOOKUP(A101,'[2]Prc005 SchBld'!$B$8:$Y$122,24,FALSE)</f>
        <v>5</v>
      </c>
    </row>
    <row r="102" spans="1:3">
      <c r="A102" s="62" t="s">
        <v>237</v>
      </c>
      <c r="B102" s="55" t="s">
        <v>238</v>
      </c>
      <c r="C102" s="319">
        <f>VLOOKUP(A102,'[2]Prc005 SchBld'!$B$8:$Y$122,24,FALSE)</f>
        <v>12</v>
      </c>
    </row>
    <row r="103" spans="1:3">
      <c r="A103" s="62" t="s">
        <v>239</v>
      </c>
      <c r="B103" s="55" t="s">
        <v>240</v>
      </c>
      <c r="C103" s="319">
        <f>VLOOKUP(A103,'[2]Prc005 SchBld'!$B$8:$Y$122,24,FALSE)</f>
        <v>21</v>
      </c>
    </row>
    <row r="104" spans="1:3">
      <c r="A104" s="62" t="s">
        <v>241</v>
      </c>
      <c r="B104" s="55" t="s">
        <v>242</v>
      </c>
      <c r="C104" s="319">
        <f>VLOOKUP(A104,'[2]Prc005 SchBld'!$B$8:$Y$122,24,FALSE)</f>
        <v>19</v>
      </c>
    </row>
    <row r="105" spans="1:3">
      <c r="A105" s="62" t="s">
        <v>243</v>
      </c>
      <c r="B105" s="55" t="s">
        <v>244</v>
      </c>
      <c r="C105" s="319">
        <f>VLOOKUP(A105,'[2]Prc005 SchBld'!$B$8:$Y$122,24,FALSE)</f>
        <v>19</v>
      </c>
    </row>
    <row r="106" spans="1:3">
      <c r="A106" s="62" t="s">
        <v>245</v>
      </c>
      <c r="B106" s="55" t="s">
        <v>246</v>
      </c>
      <c r="C106" s="319">
        <f>VLOOKUP(A106,'[2]Prc005 SchBld'!$B$8:$Y$122,24,FALSE)</f>
        <v>3</v>
      </c>
    </row>
    <row r="107" spans="1:3">
      <c r="A107" s="62" t="s">
        <v>247</v>
      </c>
      <c r="B107" s="55" t="s">
        <v>248</v>
      </c>
      <c r="C107" s="319">
        <f>VLOOKUP(A107,'[2]Prc005 SchBld'!$B$8:$Y$122,24,FALSE)</f>
        <v>4</v>
      </c>
    </row>
    <row r="108" spans="1:3">
      <c r="A108" s="62" t="s">
        <v>249</v>
      </c>
      <c r="B108" s="55" t="s">
        <v>250</v>
      </c>
      <c r="C108" s="319">
        <f>VLOOKUP(A108,'[2]Prc005 SchBld'!$B$8:$Y$122,24,FALSE)</f>
        <v>4</v>
      </c>
    </row>
    <row r="109" spans="1:3">
      <c r="A109" s="62" t="s">
        <v>251</v>
      </c>
      <c r="B109" s="55" t="s">
        <v>252</v>
      </c>
      <c r="C109" s="319">
        <f>VLOOKUP(A109,'[2]Prc005 SchBld'!$B$8:$Y$122,24,FALSE)</f>
        <v>9</v>
      </c>
    </row>
    <row r="110" spans="1:3">
      <c r="A110" s="62" t="s">
        <v>253</v>
      </c>
      <c r="B110" s="55" t="s">
        <v>254</v>
      </c>
      <c r="C110" s="319">
        <f>VLOOKUP(A110,'[2]Prc005 SchBld'!$B$8:$Y$122,24,FALSE)</f>
        <v>3</v>
      </c>
    </row>
    <row r="111" spans="1:3">
      <c r="A111" s="62" t="s">
        <v>255</v>
      </c>
      <c r="B111" s="55" t="s">
        <v>256</v>
      </c>
      <c r="C111" s="319">
        <f>VLOOKUP(A111,'[2]Prc005 SchBld'!$B$8:$Y$122,24,FALSE)</f>
        <v>52</v>
      </c>
    </row>
    <row r="112" spans="1:3">
      <c r="A112" s="62" t="s">
        <v>257</v>
      </c>
      <c r="B112" s="55" t="s">
        <v>258</v>
      </c>
      <c r="C112" s="319">
        <f>VLOOKUP(A112,'[2]Prc005 SchBld'!$B$8:$Y$122,24,FALSE)</f>
        <v>17</v>
      </c>
    </row>
    <row r="113" spans="1:3">
      <c r="A113" s="62" t="s">
        <v>259</v>
      </c>
      <c r="B113" s="55" t="s">
        <v>260</v>
      </c>
      <c r="C113" s="319">
        <f>VLOOKUP(A113,'[2]Prc005 SchBld'!$B$8:$Y$122,24,FALSE)</f>
        <v>189</v>
      </c>
    </row>
    <row r="114" spans="1:3">
      <c r="A114" s="62" t="s">
        <v>261</v>
      </c>
      <c r="B114" s="55" t="s">
        <v>262</v>
      </c>
      <c r="C114" s="319">
        <f>VLOOKUP(A114,'[2]Prc005 SchBld'!$B$8:$Y$122,24,FALSE)</f>
        <v>7</v>
      </c>
    </row>
    <row r="115" spans="1:3">
      <c r="A115" s="62" t="s">
        <v>263</v>
      </c>
      <c r="B115" s="55" t="s">
        <v>264</v>
      </c>
      <c r="C115" s="319">
        <f>VLOOKUP(A115,'[2]Prc005 SchBld'!$B$8:$Y$122,24,FALSE)</f>
        <v>5</v>
      </c>
    </row>
    <row r="116" spans="1:3">
      <c r="A116" s="62" t="s">
        <v>265</v>
      </c>
      <c r="B116" s="55" t="s">
        <v>266</v>
      </c>
      <c r="C116" s="319">
        <f>VLOOKUP(A116,'[2]Prc005 SchBld'!$B$8:$Y$122,24,FALSE)</f>
        <v>10</v>
      </c>
    </row>
    <row r="117" spans="1:3">
      <c r="A117" s="62" t="s">
        <v>267</v>
      </c>
      <c r="B117" s="55" t="s">
        <v>268</v>
      </c>
      <c r="C117" s="319">
        <f>VLOOKUP(A117,'[2]Prc005 SchBld'!$B$8:$Y$122,24,FALSE)</f>
        <v>31</v>
      </c>
    </row>
    <row r="118" spans="1:3">
      <c r="A118" s="62" t="s">
        <v>269</v>
      </c>
      <c r="B118" s="55" t="s">
        <v>270</v>
      </c>
      <c r="C118" s="319">
        <f>VLOOKUP(A118,'[2]Prc005 SchBld'!$B$8:$Y$122,24,FALSE)</f>
        <v>22</v>
      </c>
    </row>
    <row r="119" spans="1:3">
      <c r="A119" s="62" t="s">
        <v>271</v>
      </c>
      <c r="B119" s="55" t="s">
        <v>272</v>
      </c>
      <c r="C119" s="319">
        <f>VLOOKUP(A119,'[2]Prc005 SchBld'!$B$8:$Y$122,24,FALSE)</f>
        <v>26</v>
      </c>
    </row>
    <row r="120" spans="1:3">
      <c r="A120" s="62" t="s">
        <v>273</v>
      </c>
      <c r="B120" s="55" t="s">
        <v>274</v>
      </c>
      <c r="C120" s="319">
        <f>VLOOKUP(A120,'[2]Prc005 SchBld'!$B$8:$Y$122,24,FALSE)</f>
        <v>14</v>
      </c>
    </row>
    <row r="121" spans="1:3" ht="15.75" thickBot="1">
      <c r="A121" s="63" t="s">
        <v>275</v>
      </c>
      <c r="B121" s="56" t="s">
        <v>276</v>
      </c>
      <c r="C121" s="319">
        <f>VLOOKUP(A121,'[2]Prc005 SchBld'!$B$8:$Y$122,24,FALSE)</f>
        <v>9</v>
      </c>
    </row>
    <row r="122" spans="1:3" ht="15.75" thickBot="1">
      <c r="A122" s="92"/>
      <c r="B122" s="93" t="s">
        <v>305</v>
      </c>
      <c r="C122" s="318">
        <f>SUM(C7:C121)</f>
        <v>2441</v>
      </c>
    </row>
    <row r="123" spans="1:3" ht="15.75" thickTop="1"/>
    <row r="124" spans="1:3">
      <c r="A124" s="94" t="s">
        <v>440</v>
      </c>
    </row>
    <row r="125" spans="1:3">
      <c r="A125" s="95" t="s">
        <v>441</v>
      </c>
    </row>
    <row r="126" spans="1:3">
      <c r="A126" t="s">
        <v>442</v>
      </c>
    </row>
  </sheetData>
  <mergeCells count="3">
    <mergeCell ref="A1:C1"/>
    <mergeCell ref="A2:C2"/>
    <mergeCell ref="A3:C3"/>
  </mergeCells>
  <printOptions horizontalCentered="1"/>
  <pageMargins left="0.7" right="0.7" top="0.75" bottom="0.75" header="0.3" footer="0.3"/>
  <pageSetup orientation="portrait" horizontalDpi="4294967295" verticalDpi="4294967295" r:id="rId1"/>
  <headerFooter>
    <oddFooter>&amp;L&amp;"-,Italic"&amp;8School Business Services
School Allotments Section
FY2018-19 Planning
&amp;R&amp;"-,Italic"&amp;8 4/19/2018
Page &amp;P of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DE2AAE-779C-4035-8E77-F996D16E476E}">
  <dimension ref="A1:G126"/>
  <sheetViews>
    <sheetView workbookViewId="0">
      <pane ySplit="7" topLeftCell="A8" activePane="bottomLeft" state="frozen"/>
      <selection activeCell="C45" sqref="C44:C45"/>
      <selection pane="bottomLeft" activeCell="H1" sqref="H1:M1048576"/>
    </sheetView>
  </sheetViews>
  <sheetFormatPr defaultRowHeight="15"/>
  <cols>
    <col min="2" max="2" width="6.140625" style="60" customWidth="1"/>
    <col min="3" max="3" width="22.7109375" customWidth="1"/>
    <col min="4" max="4" width="12.85546875" customWidth="1"/>
    <col min="5" max="5" width="15.42578125" customWidth="1"/>
    <col min="6" max="6" width="11.85546875" style="97" customWidth="1"/>
    <col min="7" max="7" width="11.85546875" bestFit="1" customWidth="1"/>
  </cols>
  <sheetData>
    <row r="1" spans="1:7">
      <c r="A1" s="349" t="s">
        <v>427</v>
      </c>
      <c r="B1" s="349"/>
      <c r="C1" s="349"/>
      <c r="D1" s="349"/>
      <c r="E1" s="349"/>
      <c r="F1" s="349"/>
    </row>
    <row r="2" spans="1:7">
      <c r="A2" s="349" t="s">
        <v>296</v>
      </c>
      <c r="B2" s="349"/>
      <c r="C2" s="349"/>
      <c r="D2" s="349"/>
      <c r="E2" s="349"/>
      <c r="F2" s="349"/>
    </row>
    <row r="3" spans="1:7">
      <c r="A3" s="349" t="s">
        <v>306</v>
      </c>
      <c r="B3" s="349"/>
      <c r="C3" s="349"/>
      <c r="D3" s="349"/>
      <c r="E3" s="349"/>
      <c r="F3" s="349"/>
    </row>
    <row r="4" spans="1:7" ht="9" customHeight="1" thickBot="1"/>
    <row r="5" spans="1:7" s="46" customFormat="1" ht="63.75">
      <c r="A5" s="215"/>
      <c r="B5" s="302"/>
      <c r="C5" s="302"/>
      <c r="D5" s="305" t="s">
        <v>426</v>
      </c>
      <c r="E5" s="305" t="s">
        <v>388</v>
      </c>
      <c r="F5" s="306"/>
    </row>
    <row r="6" spans="1:7" s="46" customFormat="1" ht="12.75">
      <c r="A6" s="47"/>
      <c r="B6" s="48"/>
      <c r="C6" s="48"/>
      <c r="D6" s="304"/>
      <c r="E6" s="52" t="s">
        <v>298</v>
      </c>
      <c r="F6" s="52"/>
    </row>
    <row r="7" spans="1:7" s="46" customFormat="1" ht="13.5" thickBot="1">
      <c r="A7" s="47"/>
      <c r="B7" s="48" t="s">
        <v>299</v>
      </c>
      <c r="C7" s="48" t="s">
        <v>300</v>
      </c>
      <c r="D7" s="53"/>
      <c r="E7" s="53" t="s">
        <v>7</v>
      </c>
      <c r="F7" s="53" t="s">
        <v>305</v>
      </c>
    </row>
    <row r="8" spans="1:7">
      <c r="A8" s="57" t="s">
        <v>301</v>
      </c>
      <c r="B8" s="61" t="s">
        <v>48</v>
      </c>
      <c r="C8" s="54" t="s">
        <v>49</v>
      </c>
      <c r="D8" s="307">
        <f>VLOOKUP(B8,'[3]Prc001 Teacher'!$B$8:$AN$122,39,FALSE)</f>
        <v>1033.5</v>
      </c>
      <c r="E8" s="307">
        <f>VLOOKUP(B8,'[3]Prc001 Teacher'!$B$8:$W$122,22,FALSE)</f>
        <v>27.5</v>
      </c>
      <c r="F8" s="307">
        <f t="shared" ref="F8:F71" si="0">D8+E8</f>
        <v>1061</v>
      </c>
      <c r="G8" s="96"/>
    </row>
    <row r="9" spans="1:7">
      <c r="A9" s="58" t="s">
        <v>301</v>
      </c>
      <c r="B9" s="62" t="s">
        <v>50</v>
      </c>
      <c r="C9" s="55" t="s">
        <v>51</v>
      </c>
      <c r="D9" s="214">
        <f>VLOOKUP(B9,'[3]Prc001 Teacher'!$B$8:$AN$122,39,FALSE)</f>
        <v>219.5</v>
      </c>
      <c r="E9" s="214">
        <f>VLOOKUP(B9,'[3]Prc001 Teacher'!$B$8:$W$122,22,FALSE)</f>
        <v>6</v>
      </c>
      <c r="F9" s="214">
        <f t="shared" si="0"/>
        <v>225.5</v>
      </c>
      <c r="G9" s="96"/>
    </row>
    <row r="10" spans="1:7">
      <c r="A10" s="58" t="s">
        <v>301</v>
      </c>
      <c r="B10" s="62" t="s">
        <v>4</v>
      </c>
      <c r="C10" s="55" t="s">
        <v>52</v>
      </c>
      <c r="D10" s="214">
        <f>VLOOKUP(B10,'[3]Prc001 Teacher'!$B$8:$AN$122,39,FALSE)</f>
        <v>62</v>
      </c>
      <c r="E10" s="214">
        <f>VLOOKUP(B10,'[3]Prc001 Teacher'!$B$8:$W$122,22,FALSE)</f>
        <v>1.5</v>
      </c>
      <c r="F10" s="214">
        <f t="shared" si="0"/>
        <v>63.5</v>
      </c>
      <c r="G10" s="96"/>
    </row>
    <row r="11" spans="1:7">
      <c r="A11" s="58" t="s">
        <v>301</v>
      </c>
      <c r="B11" s="62" t="s">
        <v>53</v>
      </c>
      <c r="C11" s="55" t="s">
        <v>54</v>
      </c>
      <c r="D11" s="214">
        <f>VLOOKUP(B11,'[3]Prc001 Teacher'!$B$8:$AN$122,39,FALSE)</f>
        <v>145.5</v>
      </c>
      <c r="E11" s="214">
        <f>VLOOKUP(B11,'[3]Prc001 Teacher'!$B$8:$W$122,22,FALSE)</f>
        <v>4</v>
      </c>
      <c r="F11" s="214">
        <f t="shared" si="0"/>
        <v>149.5</v>
      </c>
      <c r="G11" s="96"/>
    </row>
    <row r="12" spans="1:7">
      <c r="A12" s="58" t="s">
        <v>301</v>
      </c>
      <c r="B12" s="62" t="s">
        <v>55</v>
      </c>
      <c r="C12" s="55" t="s">
        <v>56</v>
      </c>
      <c r="D12" s="214">
        <f>VLOOKUP(B12,'[3]Prc001 Teacher'!$B$8:$AN$122,39,FALSE)</f>
        <v>134.5</v>
      </c>
      <c r="E12" s="214">
        <f>VLOOKUP(B12,'[3]Prc001 Teacher'!$B$8:$W$122,22,FALSE)</f>
        <v>3.5</v>
      </c>
      <c r="F12" s="214">
        <f t="shared" si="0"/>
        <v>138</v>
      </c>
      <c r="G12" s="96"/>
    </row>
    <row r="13" spans="1:7">
      <c r="A13" s="58" t="s">
        <v>301</v>
      </c>
      <c r="B13" s="62" t="s">
        <v>57</v>
      </c>
      <c r="C13" s="55" t="s">
        <v>58</v>
      </c>
      <c r="D13" s="214">
        <f>VLOOKUP(B13,'[3]Prc001 Teacher'!$B$8:$AN$122,39,FALSE)</f>
        <v>87.5</v>
      </c>
      <c r="E13" s="214">
        <f>VLOOKUP(B13,'[3]Prc001 Teacher'!$B$8:$W$122,22,FALSE)</f>
        <v>2.5</v>
      </c>
      <c r="F13" s="214">
        <f t="shared" si="0"/>
        <v>90</v>
      </c>
      <c r="G13" s="96"/>
    </row>
    <row r="14" spans="1:7">
      <c r="A14" s="58" t="s">
        <v>301</v>
      </c>
      <c r="B14" s="62" t="s">
        <v>59</v>
      </c>
      <c r="C14" s="55" t="s">
        <v>60</v>
      </c>
      <c r="D14" s="214">
        <f>VLOOKUP(B14,'[3]Prc001 Teacher'!$B$8:$AN$122,39,FALSE)</f>
        <v>293</v>
      </c>
      <c r="E14" s="214">
        <f>VLOOKUP(B14,'[3]Prc001 Teacher'!$B$8:$W$122,22,FALSE)</f>
        <v>7.5</v>
      </c>
      <c r="F14" s="214">
        <f t="shared" si="0"/>
        <v>300.5</v>
      </c>
      <c r="G14" s="96"/>
    </row>
    <row r="15" spans="1:7">
      <c r="A15" s="58" t="s">
        <v>301</v>
      </c>
      <c r="B15" s="62" t="s">
        <v>61</v>
      </c>
      <c r="C15" s="55" t="s">
        <v>62</v>
      </c>
      <c r="D15" s="214">
        <f>VLOOKUP(B15,'[3]Prc001 Teacher'!$B$8:$AN$122,39,FALSE)</f>
        <v>95.5</v>
      </c>
      <c r="E15" s="214">
        <f>VLOOKUP(B15,'[3]Prc001 Teacher'!$B$8:$W$122,22,FALSE)</f>
        <v>2.5</v>
      </c>
      <c r="F15" s="214">
        <f t="shared" si="0"/>
        <v>98</v>
      </c>
      <c r="G15" s="96"/>
    </row>
    <row r="16" spans="1:7">
      <c r="A16" s="58" t="s">
        <v>301</v>
      </c>
      <c r="B16" s="62" t="s">
        <v>63</v>
      </c>
      <c r="C16" s="55" t="s">
        <v>64</v>
      </c>
      <c r="D16" s="214">
        <f>VLOOKUP(B16,'[3]Prc001 Teacher'!$B$8:$AN$122,39,FALSE)</f>
        <v>185.5</v>
      </c>
      <c r="E16" s="214">
        <f>VLOOKUP(B16,'[3]Prc001 Teacher'!$B$8:$W$122,22,FALSE)</f>
        <v>4.5</v>
      </c>
      <c r="F16" s="214">
        <f t="shared" si="0"/>
        <v>190</v>
      </c>
      <c r="G16" s="96"/>
    </row>
    <row r="17" spans="1:7">
      <c r="A17" s="58" t="s">
        <v>301</v>
      </c>
      <c r="B17" s="62" t="s">
        <v>65</v>
      </c>
      <c r="C17" s="55" t="s">
        <v>66</v>
      </c>
      <c r="D17" s="214">
        <f>VLOOKUP(B17,'[3]Prc001 Teacher'!$B$8:$AN$122,39,FALSE)</f>
        <v>574.5</v>
      </c>
      <c r="E17" s="214">
        <f>VLOOKUP(B17,'[3]Prc001 Teacher'!$B$8:$W$122,22,FALSE)</f>
        <v>14.5</v>
      </c>
      <c r="F17" s="214">
        <f t="shared" si="0"/>
        <v>589</v>
      </c>
      <c r="G17" s="96"/>
    </row>
    <row r="18" spans="1:7">
      <c r="A18" s="58" t="s">
        <v>301</v>
      </c>
      <c r="B18" s="62" t="s">
        <v>67</v>
      </c>
      <c r="C18" s="55" t="s">
        <v>68</v>
      </c>
      <c r="D18" s="214">
        <f>VLOOKUP(B18,'[3]Prc001 Teacher'!$B$8:$AN$122,39,FALSE)</f>
        <v>1068.32</v>
      </c>
      <c r="E18" s="214">
        <f>VLOOKUP(B18,'[3]Prc001 Teacher'!$B$8:$W$122,22,FALSE)</f>
        <v>28</v>
      </c>
      <c r="F18" s="214">
        <f t="shared" si="0"/>
        <v>1096.32</v>
      </c>
      <c r="G18" s="96"/>
    </row>
    <row r="19" spans="1:7">
      <c r="A19" s="58" t="s">
        <v>302</v>
      </c>
      <c r="B19" s="62" t="s">
        <v>69</v>
      </c>
      <c r="C19" s="55" t="s">
        <v>70</v>
      </c>
      <c r="D19" s="214">
        <f>VLOOKUP(B19,'[3]Prc001 Teacher'!$B$8:$AN$122,39,FALSE)</f>
        <v>197.68</v>
      </c>
      <c r="E19" s="214">
        <f>VLOOKUP(B19,'[3]Prc001 Teacher'!$B$8:$W$122,22,FALSE)</f>
        <v>5.5</v>
      </c>
      <c r="F19" s="214">
        <f t="shared" si="0"/>
        <v>203.18</v>
      </c>
      <c r="G19" s="96"/>
    </row>
    <row r="20" spans="1:7">
      <c r="A20" s="58" t="s">
        <v>301</v>
      </c>
      <c r="B20" s="62" t="s">
        <v>71</v>
      </c>
      <c r="C20" s="55" t="s">
        <v>72</v>
      </c>
      <c r="D20" s="214">
        <f>VLOOKUP(B20,'[3]Prc001 Teacher'!$B$8:$AN$122,39,FALSE)</f>
        <v>534.5</v>
      </c>
      <c r="E20" s="214">
        <f>VLOOKUP(B20,'[3]Prc001 Teacher'!$B$8:$W$122,22,FALSE)</f>
        <v>14</v>
      </c>
      <c r="F20" s="214">
        <f t="shared" si="0"/>
        <v>548.5</v>
      </c>
      <c r="G20" s="96"/>
    </row>
    <row r="21" spans="1:7">
      <c r="A21" s="58" t="s">
        <v>301</v>
      </c>
      <c r="B21" s="62" t="s">
        <v>73</v>
      </c>
      <c r="C21" s="55" t="s">
        <v>74</v>
      </c>
      <c r="D21" s="214">
        <f>VLOOKUP(B21,'[3]Prc001 Teacher'!$B$8:$AN$122,39,FALSE)</f>
        <v>1511</v>
      </c>
      <c r="E21" s="214">
        <f>VLOOKUP(B21,'[3]Prc001 Teacher'!$B$8:$W$122,22,FALSE)</f>
        <v>38.5</v>
      </c>
      <c r="F21" s="214">
        <f t="shared" si="0"/>
        <v>1549.5</v>
      </c>
      <c r="G21" s="96"/>
    </row>
    <row r="22" spans="1:7">
      <c r="A22" s="58" t="s">
        <v>302</v>
      </c>
      <c r="B22" s="62" t="s">
        <v>75</v>
      </c>
      <c r="C22" s="55" t="s">
        <v>76</v>
      </c>
      <c r="D22" s="214">
        <f>VLOOKUP(B22,'[3]Prc001 Teacher'!$B$8:$AN$122,39,FALSE)</f>
        <v>250</v>
      </c>
      <c r="E22" s="214">
        <f>VLOOKUP(B22,'[3]Prc001 Teacher'!$B$8:$W$122,22,FALSE)</f>
        <v>6.5</v>
      </c>
      <c r="F22" s="214">
        <f t="shared" si="0"/>
        <v>256.5</v>
      </c>
      <c r="G22" s="96"/>
    </row>
    <row r="23" spans="1:7">
      <c r="A23" s="58" t="s">
        <v>301</v>
      </c>
      <c r="B23" s="62" t="s">
        <v>77</v>
      </c>
      <c r="C23" s="55" t="s">
        <v>78</v>
      </c>
      <c r="D23" s="214">
        <f>VLOOKUP(B23,'[3]Prc001 Teacher'!$B$8:$AN$122,39,FALSE)</f>
        <v>511</v>
      </c>
      <c r="E23" s="214">
        <f>VLOOKUP(B23,'[3]Prc001 Teacher'!$B$8:$W$122,22,FALSE)</f>
        <v>13</v>
      </c>
      <c r="F23" s="214">
        <f t="shared" si="0"/>
        <v>524</v>
      </c>
      <c r="G23" s="96"/>
    </row>
    <row r="24" spans="1:7">
      <c r="A24" s="58" t="s">
        <v>301</v>
      </c>
      <c r="B24" s="62" t="s">
        <v>79</v>
      </c>
      <c r="C24" s="55" t="s">
        <v>80</v>
      </c>
      <c r="D24" s="214">
        <f>VLOOKUP(B24,'[3]Prc001 Teacher'!$B$8:$AN$122,39,FALSE)</f>
        <v>87.5</v>
      </c>
      <c r="E24" s="214">
        <f>VLOOKUP(B24,'[3]Prc001 Teacher'!$B$8:$W$122,22,FALSE)</f>
        <v>2.5</v>
      </c>
      <c r="F24" s="214">
        <f t="shared" si="0"/>
        <v>90</v>
      </c>
      <c r="G24" s="96"/>
    </row>
    <row r="25" spans="1:7">
      <c r="A25" s="58" t="s">
        <v>301</v>
      </c>
      <c r="B25" s="62" t="s">
        <v>81</v>
      </c>
      <c r="C25" s="55" t="s">
        <v>82</v>
      </c>
      <c r="D25" s="214">
        <f>VLOOKUP(B25,'[3]Prc001 Teacher'!$B$8:$AN$122,39,FALSE)</f>
        <v>367.5</v>
      </c>
      <c r="E25" s="214">
        <f>VLOOKUP(B25,'[3]Prc001 Teacher'!$B$8:$W$122,22,FALSE)</f>
        <v>9.5</v>
      </c>
      <c r="F25" s="214">
        <f t="shared" si="0"/>
        <v>377</v>
      </c>
      <c r="G25" s="96"/>
    </row>
    <row r="26" spans="1:7">
      <c r="A26" s="58" t="s">
        <v>301</v>
      </c>
      <c r="B26" s="62" t="s">
        <v>83</v>
      </c>
      <c r="C26" s="55" t="s">
        <v>84</v>
      </c>
      <c r="D26" s="214">
        <f>VLOOKUP(B26,'[3]Prc001 Teacher'!$B$8:$AN$122,39,FALSE)</f>
        <v>113.5</v>
      </c>
      <c r="E26" s="214">
        <f>VLOOKUP(B26,'[3]Prc001 Teacher'!$B$8:$W$122,22,FALSE)</f>
        <v>3</v>
      </c>
      <c r="F26" s="214">
        <f t="shared" si="0"/>
        <v>116.5</v>
      </c>
      <c r="G26" s="96"/>
    </row>
    <row r="27" spans="1:7">
      <c r="A27" s="58" t="s">
        <v>301</v>
      </c>
      <c r="B27" s="62" t="s">
        <v>85</v>
      </c>
      <c r="C27" s="55" t="s">
        <v>86</v>
      </c>
      <c r="D27" s="214">
        <f>VLOOKUP(B27,'[3]Prc001 Teacher'!$B$8:$AN$122,39,FALSE)</f>
        <v>714.14</v>
      </c>
      <c r="E27" s="214">
        <f>VLOOKUP(B27,'[3]Prc001 Teacher'!$B$8:$W$122,22,FALSE)</f>
        <v>18.5</v>
      </c>
      <c r="F27" s="214">
        <f t="shared" si="0"/>
        <v>732.64</v>
      </c>
      <c r="G27" s="96"/>
    </row>
    <row r="28" spans="1:7">
      <c r="A28" s="58" t="s">
        <v>302</v>
      </c>
      <c r="B28" s="62" t="s">
        <v>87</v>
      </c>
      <c r="C28" s="55" t="s">
        <v>88</v>
      </c>
      <c r="D28" s="214">
        <f>VLOOKUP(B28,'[3]Prc001 Teacher'!$B$8:$AN$122,39,FALSE)</f>
        <v>185.21</v>
      </c>
      <c r="E28" s="214">
        <f>VLOOKUP(B28,'[3]Prc001 Teacher'!$B$8:$W$122,22,FALSE)</f>
        <v>5</v>
      </c>
      <c r="F28" s="214">
        <f t="shared" si="0"/>
        <v>190.21</v>
      </c>
      <c r="G28" s="96"/>
    </row>
    <row r="29" spans="1:7">
      <c r="A29" s="58" t="s">
        <v>302</v>
      </c>
      <c r="B29" s="62" t="s">
        <v>89</v>
      </c>
      <c r="C29" s="55" t="s">
        <v>90</v>
      </c>
      <c r="D29" s="214">
        <f>VLOOKUP(B29,'[3]Prc001 Teacher'!$B$8:$AN$122,39,FALSE)</f>
        <v>136.15</v>
      </c>
      <c r="E29" s="214">
        <f>VLOOKUP(B29,'[3]Prc001 Teacher'!$B$8:$W$122,22,FALSE)</f>
        <v>3.5</v>
      </c>
      <c r="F29" s="214">
        <f t="shared" si="0"/>
        <v>139.65</v>
      </c>
      <c r="G29" s="96"/>
    </row>
    <row r="30" spans="1:7">
      <c r="A30" s="58" t="s">
        <v>301</v>
      </c>
      <c r="B30" s="62" t="s">
        <v>91</v>
      </c>
      <c r="C30" s="55" t="s">
        <v>92</v>
      </c>
      <c r="D30" s="214">
        <f>VLOOKUP(B30,'[3]Prc001 Teacher'!$B$8:$AN$122,39,FALSE)</f>
        <v>402.5</v>
      </c>
      <c r="E30" s="214">
        <f>VLOOKUP(B30,'[3]Prc001 Teacher'!$B$8:$W$122,22,FALSE)</f>
        <v>10.5</v>
      </c>
      <c r="F30" s="214">
        <f t="shared" si="0"/>
        <v>413</v>
      </c>
      <c r="G30" s="96"/>
    </row>
    <row r="31" spans="1:7">
      <c r="A31" s="58" t="s">
        <v>301</v>
      </c>
      <c r="B31" s="62" t="s">
        <v>93</v>
      </c>
      <c r="C31" s="55" t="s">
        <v>94</v>
      </c>
      <c r="D31" s="214">
        <f>VLOOKUP(B31,'[3]Prc001 Teacher'!$B$8:$AN$122,39,FALSE)</f>
        <v>140</v>
      </c>
      <c r="E31" s="214">
        <f>VLOOKUP(B31,'[3]Prc001 Teacher'!$B$8:$W$122,22,FALSE)</f>
        <v>3.5</v>
      </c>
      <c r="F31" s="214">
        <f t="shared" si="0"/>
        <v>143.5</v>
      </c>
      <c r="G31" s="96"/>
    </row>
    <row r="32" spans="1:7">
      <c r="A32" s="58" t="s">
        <v>301</v>
      </c>
      <c r="B32" s="62" t="s">
        <v>95</v>
      </c>
      <c r="C32" s="55" t="s">
        <v>96</v>
      </c>
      <c r="D32" s="214">
        <f>VLOOKUP(B32,'[3]Prc001 Teacher'!$B$8:$AN$122,39,FALSE)</f>
        <v>90</v>
      </c>
      <c r="E32" s="214">
        <f>VLOOKUP(B32,'[3]Prc001 Teacher'!$B$8:$W$122,22,FALSE)</f>
        <v>2.5</v>
      </c>
      <c r="F32" s="214">
        <f t="shared" si="0"/>
        <v>92.5</v>
      </c>
      <c r="G32" s="96"/>
    </row>
    <row r="33" spans="1:7">
      <c r="A33" s="58" t="s">
        <v>301</v>
      </c>
      <c r="B33" s="62" t="s">
        <v>97</v>
      </c>
      <c r="C33" s="55" t="s">
        <v>98</v>
      </c>
      <c r="D33" s="214">
        <f>VLOOKUP(B33,'[3]Prc001 Teacher'!$B$8:$AN$122,39,FALSE)</f>
        <v>58.5</v>
      </c>
      <c r="E33" s="214">
        <f>VLOOKUP(B33,'[3]Prc001 Teacher'!$B$8:$W$122,22,FALSE)</f>
        <v>1.5</v>
      </c>
      <c r="F33" s="214">
        <f t="shared" si="0"/>
        <v>60</v>
      </c>
      <c r="G33" s="96"/>
    </row>
    <row r="34" spans="1:7">
      <c r="A34" s="58" t="s">
        <v>301</v>
      </c>
      <c r="B34" s="62" t="s">
        <v>99</v>
      </c>
      <c r="C34" s="55" t="s">
        <v>100</v>
      </c>
      <c r="D34" s="214">
        <f>VLOOKUP(B34,'[3]Prc001 Teacher'!$B$8:$AN$122,39,FALSE)</f>
        <v>645.5</v>
      </c>
      <c r="E34" s="214">
        <f>VLOOKUP(B34,'[3]Prc001 Teacher'!$B$8:$W$122,22,FALSE)</f>
        <v>17</v>
      </c>
      <c r="F34" s="214">
        <f t="shared" si="0"/>
        <v>662.5</v>
      </c>
      <c r="G34" s="96"/>
    </row>
    <row r="35" spans="1:7">
      <c r="A35" s="58" t="s">
        <v>301</v>
      </c>
      <c r="B35" s="62" t="s">
        <v>101</v>
      </c>
      <c r="C35" s="55" t="s">
        <v>102</v>
      </c>
      <c r="D35" s="214">
        <f>VLOOKUP(B35,'[3]Prc001 Teacher'!$B$8:$AN$122,39,FALSE)</f>
        <v>248.1</v>
      </c>
      <c r="E35" s="214">
        <f>VLOOKUP(B35,'[3]Prc001 Teacher'!$B$8:$W$122,22,FALSE)</f>
        <v>6</v>
      </c>
      <c r="F35" s="214">
        <f t="shared" si="0"/>
        <v>254.1</v>
      </c>
      <c r="G35" s="96"/>
    </row>
    <row r="36" spans="1:7">
      <c r="A36" s="58" t="s">
        <v>302</v>
      </c>
      <c r="B36" s="62" t="s">
        <v>103</v>
      </c>
      <c r="C36" s="55" t="s">
        <v>104</v>
      </c>
      <c r="D36" s="214">
        <f>VLOOKUP(B36,'[3]Prc001 Teacher'!$B$8:$AN$122,39,FALSE)</f>
        <v>104.4</v>
      </c>
      <c r="E36" s="214">
        <f>VLOOKUP(B36,'[3]Prc001 Teacher'!$B$8:$W$122,22,FALSE)</f>
        <v>3</v>
      </c>
      <c r="F36" s="214">
        <f t="shared" si="0"/>
        <v>107.4</v>
      </c>
      <c r="G36" s="96"/>
    </row>
    <row r="37" spans="1:7">
      <c r="A37" s="58" t="s">
        <v>301</v>
      </c>
      <c r="B37" s="62" t="s">
        <v>105</v>
      </c>
      <c r="C37" s="55" t="s">
        <v>106</v>
      </c>
      <c r="D37" s="214">
        <f>VLOOKUP(B37,'[3]Prc001 Teacher'!$B$8:$AN$122,39,FALSE)</f>
        <v>621</v>
      </c>
      <c r="E37" s="214">
        <f>VLOOKUP(B37,'[3]Prc001 Teacher'!$B$8:$W$122,22,FALSE)</f>
        <v>17</v>
      </c>
      <c r="F37" s="214">
        <f t="shared" si="0"/>
        <v>638</v>
      </c>
      <c r="G37" s="96"/>
    </row>
    <row r="38" spans="1:7">
      <c r="A38" s="58" t="s">
        <v>301</v>
      </c>
      <c r="B38" s="62" t="s">
        <v>107</v>
      </c>
      <c r="C38" s="55" t="s">
        <v>108</v>
      </c>
      <c r="D38" s="214">
        <f>VLOOKUP(B38,'[3]Prc001 Teacher'!$B$8:$AN$122,39,FALSE)</f>
        <v>2294</v>
      </c>
      <c r="E38" s="214">
        <f>VLOOKUP(B38,'[3]Prc001 Teacher'!$B$8:$W$122,22,FALSE)</f>
        <v>62.5</v>
      </c>
      <c r="F38" s="214">
        <f t="shared" si="0"/>
        <v>2356.5</v>
      </c>
      <c r="G38" s="96"/>
    </row>
    <row r="39" spans="1:7">
      <c r="A39" s="58" t="s">
        <v>301</v>
      </c>
      <c r="B39" s="62" t="s">
        <v>109</v>
      </c>
      <c r="C39" s="55" t="s">
        <v>110</v>
      </c>
      <c r="D39" s="214">
        <f>VLOOKUP(B39,'[3]Prc001 Teacher'!$B$8:$AN$122,39,FALSE)</f>
        <v>188.5</v>
      </c>
      <c r="E39" s="214">
        <f>VLOOKUP(B39,'[3]Prc001 Teacher'!$B$8:$W$122,22,FALSE)</f>
        <v>5</v>
      </c>
      <c r="F39" s="214">
        <f t="shared" si="0"/>
        <v>193.5</v>
      </c>
      <c r="G39" s="96"/>
    </row>
    <row r="40" spans="1:7">
      <c r="A40" s="58" t="s">
        <v>301</v>
      </c>
      <c r="B40" s="62" t="s">
        <v>111</v>
      </c>
      <c r="C40" s="55" t="s">
        <v>112</v>
      </c>
      <c r="D40" s="214">
        <f>VLOOKUP(B40,'[3]Prc001 Teacher'!$B$8:$AN$122,39,FALSE)</f>
        <v>232.5</v>
      </c>
      <c r="E40" s="214">
        <f>VLOOKUP(B40,'[3]Prc001 Teacher'!$B$8:$W$122,22,FALSE)</f>
        <v>6</v>
      </c>
      <c r="F40" s="214">
        <f t="shared" si="0"/>
        <v>238.5</v>
      </c>
      <c r="G40" s="96"/>
    </row>
    <row r="41" spans="1:7">
      <c r="A41" s="58" t="s">
        <v>301</v>
      </c>
      <c r="B41" s="62" t="s">
        <v>113</v>
      </c>
      <c r="C41" s="55" t="s">
        <v>114</v>
      </c>
      <c r="D41" s="214">
        <f>VLOOKUP(B41,'[3]Prc001 Teacher'!$B$8:$AN$122,39,FALSE)</f>
        <v>843.35</v>
      </c>
      <c r="E41" s="214">
        <f>VLOOKUP(B41,'[3]Prc001 Teacher'!$B$8:$W$122,22,FALSE)</f>
        <v>21.5</v>
      </c>
      <c r="F41" s="214">
        <f t="shared" si="0"/>
        <v>864.85</v>
      </c>
      <c r="G41" s="96"/>
    </row>
    <row r="42" spans="1:7">
      <c r="A42" s="58" t="s">
        <v>302</v>
      </c>
      <c r="B42" s="62" t="s">
        <v>115</v>
      </c>
      <c r="C42" s="55" t="s">
        <v>116</v>
      </c>
      <c r="D42" s="214">
        <f>VLOOKUP(B42,'[3]Prc001 Teacher'!$B$8:$AN$122,39,FALSE)</f>
        <v>137.15</v>
      </c>
      <c r="E42" s="214">
        <f>VLOOKUP(B42,'[3]Prc001 Teacher'!$B$8:$W$122,22,FALSE)</f>
        <v>4</v>
      </c>
      <c r="F42" s="214">
        <f t="shared" si="0"/>
        <v>141.15</v>
      </c>
      <c r="G42" s="96"/>
    </row>
    <row r="43" spans="1:7">
      <c r="A43" s="58" t="s">
        <v>302</v>
      </c>
      <c r="B43" s="62" t="s">
        <v>117</v>
      </c>
      <c r="C43" s="55" t="s">
        <v>118</v>
      </c>
      <c r="D43" s="214">
        <f>VLOOKUP(B43,'[3]Prc001 Teacher'!$B$8:$AN$122,39,FALSE)</f>
        <v>108</v>
      </c>
      <c r="E43" s="214">
        <f>VLOOKUP(B43,'[3]Prc001 Teacher'!$B$8:$W$122,22,FALSE)</f>
        <v>3</v>
      </c>
      <c r="F43" s="214">
        <f t="shared" si="0"/>
        <v>111</v>
      </c>
      <c r="G43" s="96"/>
    </row>
    <row r="44" spans="1:7">
      <c r="A44" s="58" t="s">
        <v>301</v>
      </c>
      <c r="B44" s="62" t="s">
        <v>119</v>
      </c>
      <c r="C44" s="55" t="s">
        <v>120</v>
      </c>
      <c r="D44" s="214">
        <f>VLOOKUP(B44,'[3]Prc001 Teacher'!$B$8:$AN$122,39,FALSE)</f>
        <v>276</v>
      </c>
      <c r="E44" s="214">
        <f>VLOOKUP(B44,'[3]Prc001 Teacher'!$B$8:$W$122,22,FALSE)</f>
        <v>7</v>
      </c>
      <c r="F44" s="214">
        <f t="shared" si="0"/>
        <v>283</v>
      </c>
      <c r="G44" s="96"/>
    </row>
    <row r="45" spans="1:7">
      <c r="A45" s="58" t="s">
        <v>301</v>
      </c>
      <c r="B45" s="62" t="s">
        <v>121</v>
      </c>
      <c r="C45" s="55" t="s">
        <v>122</v>
      </c>
      <c r="D45" s="214">
        <f>VLOOKUP(B45,'[3]Prc001 Teacher'!$B$8:$AN$122,39,FALSE)</f>
        <v>435.5</v>
      </c>
      <c r="E45" s="214">
        <f>VLOOKUP(B45,'[3]Prc001 Teacher'!$B$8:$W$122,22,FALSE)</f>
        <v>11.5</v>
      </c>
      <c r="F45" s="214">
        <f t="shared" si="0"/>
        <v>447</v>
      </c>
      <c r="G45" s="96"/>
    </row>
    <row r="46" spans="1:7">
      <c r="A46" s="58" t="s">
        <v>301</v>
      </c>
      <c r="B46" s="62" t="s">
        <v>123</v>
      </c>
      <c r="C46" s="55" t="s">
        <v>124</v>
      </c>
      <c r="D46" s="214">
        <f>VLOOKUP(B46,'[3]Prc001 Teacher'!$B$8:$AN$122,39,FALSE)</f>
        <v>1470</v>
      </c>
      <c r="E46" s="214">
        <f>VLOOKUP(B46,'[3]Prc001 Teacher'!$B$8:$W$122,22,FALSE)</f>
        <v>39</v>
      </c>
      <c r="F46" s="214">
        <f t="shared" si="0"/>
        <v>1509</v>
      </c>
      <c r="G46" s="96"/>
    </row>
    <row r="47" spans="1:7">
      <c r="A47" s="58" t="s">
        <v>301</v>
      </c>
      <c r="B47" s="62" t="s">
        <v>125</v>
      </c>
      <c r="C47" s="55" t="s">
        <v>126</v>
      </c>
      <c r="D47" s="214">
        <f>VLOOKUP(B47,'[3]Prc001 Teacher'!$B$8:$AN$122,39,FALSE)</f>
        <v>265</v>
      </c>
      <c r="E47" s="214">
        <f>VLOOKUP(B47,'[3]Prc001 Teacher'!$B$8:$W$122,22,FALSE)</f>
        <v>7.5</v>
      </c>
      <c r="F47" s="214">
        <f t="shared" si="0"/>
        <v>272.5</v>
      </c>
      <c r="G47" s="96"/>
    </row>
    <row r="48" spans="1:7">
      <c r="A48" s="58" t="s">
        <v>301</v>
      </c>
      <c r="B48" s="62" t="s">
        <v>127</v>
      </c>
      <c r="C48" s="55" t="s">
        <v>128</v>
      </c>
      <c r="D48" s="214">
        <f>VLOOKUP(B48,'[3]Prc001 Teacher'!$B$8:$AN$122,39,FALSE)</f>
        <v>2449</v>
      </c>
      <c r="E48" s="214">
        <f>VLOOKUP(B48,'[3]Prc001 Teacher'!$B$8:$W$122,22,FALSE)</f>
        <v>64.5</v>
      </c>
      <c r="F48" s="214">
        <f t="shared" si="0"/>
        <v>2513.5</v>
      </c>
      <c r="G48" s="96"/>
    </row>
    <row r="49" spans="1:7">
      <c r="A49" s="58" t="s">
        <v>301</v>
      </c>
      <c r="B49" s="62" t="s">
        <v>129</v>
      </c>
      <c r="C49" s="55" t="s">
        <v>130</v>
      </c>
      <c r="D49" s="214">
        <f>VLOOKUP(B49,'[3]Prc001 Teacher'!$B$8:$AN$122,39,FALSE)</f>
        <v>365.5</v>
      </c>
      <c r="E49" s="214">
        <f>VLOOKUP(B49,'[3]Prc001 Teacher'!$B$8:$W$122,22,FALSE)</f>
        <v>9.5</v>
      </c>
      <c r="F49" s="214">
        <f t="shared" si="0"/>
        <v>375</v>
      </c>
      <c r="G49" s="96"/>
    </row>
    <row r="50" spans="1:7">
      <c r="A50" s="58" t="s">
        <v>301</v>
      </c>
      <c r="B50" s="62" t="s">
        <v>131</v>
      </c>
      <c r="C50" s="55" t="s">
        <v>132</v>
      </c>
      <c r="D50" s="214">
        <f>VLOOKUP(B50,'[3]Prc001 Teacher'!$B$8:$AN$122,39,FALSE)</f>
        <v>1409.5</v>
      </c>
      <c r="E50" s="214">
        <f>VLOOKUP(B50,'[3]Prc001 Teacher'!$B$8:$W$122,22,FALSE)</f>
        <v>37.5</v>
      </c>
      <c r="F50" s="214">
        <f t="shared" si="0"/>
        <v>1447</v>
      </c>
      <c r="G50" s="96"/>
    </row>
    <row r="51" spans="1:7">
      <c r="A51" s="58" t="s">
        <v>301</v>
      </c>
      <c r="B51" s="62" t="s">
        <v>133</v>
      </c>
      <c r="C51" s="55" t="s">
        <v>134</v>
      </c>
      <c r="D51" s="214">
        <f>VLOOKUP(B51,'[3]Prc001 Teacher'!$B$8:$AN$122,39,FALSE)</f>
        <v>79</v>
      </c>
      <c r="E51" s="214">
        <f>VLOOKUP(B51,'[3]Prc001 Teacher'!$B$8:$W$122,22,FALSE)</f>
        <v>2</v>
      </c>
      <c r="F51" s="214">
        <f t="shared" si="0"/>
        <v>81</v>
      </c>
      <c r="G51" s="96"/>
    </row>
    <row r="52" spans="1:7">
      <c r="A52" s="58" t="s">
        <v>301</v>
      </c>
      <c r="B52" s="62" t="s">
        <v>135</v>
      </c>
      <c r="C52" s="55" t="s">
        <v>136</v>
      </c>
      <c r="D52" s="214">
        <f>VLOOKUP(B52,'[3]Prc001 Teacher'!$B$8:$AN$122,39,FALSE)</f>
        <v>51.5</v>
      </c>
      <c r="E52" s="214">
        <f>VLOOKUP(B52,'[3]Prc001 Teacher'!$B$8:$W$122,22,FALSE)</f>
        <v>1.5</v>
      </c>
      <c r="F52" s="214">
        <f t="shared" si="0"/>
        <v>53</v>
      </c>
      <c r="G52" s="96"/>
    </row>
    <row r="53" spans="1:7">
      <c r="A53" s="58" t="s">
        <v>301</v>
      </c>
      <c r="B53" s="62" t="s">
        <v>137</v>
      </c>
      <c r="C53" s="55" t="s">
        <v>138</v>
      </c>
      <c r="D53" s="214">
        <f>VLOOKUP(B53,'[3]Prc001 Teacher'!$B$8:$AN$122,39,FALSE)</f>
        <v>332</v>
      </c>
      <c r="E53" s="214">
        <f>VLOOKUP(B53,'[3]Prc001 Teacher'!$B$8:$W$122,22,FALSE)</f>
        <v>8.5</v>
      </c>
      <c r="F53" s="214">
        <f t="shared" si="0"/>
        <v>340.5</v>
      </c>
      <c r="G53" s="96"/>
    </row>
    <row r="54" spans="1:7">
      <c r="A54" s="58" t="s">
        <v>301</v>
      </c>
      <c r="B54" s="62" t="s">
        <v>139</v>
      </c>
      <c r="C54" s="55" t="s">
        <v>140</v>
      </c>
      <c r="D54" s="214">
        <f>VLOOKUP(B54,'[3]Prc001 Teacher'!$B$8:$AN$122,39,FALSE)</f>
        <v>133</v>
      </c>
      <c r="E54" s="214">
        <f>VLOOKUP(B54,'[3]Prc001 Teacher'!$B$8:$W$122,22,FALSE)</f>
        <v>3.5</v>
      </c>
      <c r="F54" s="214">
        <f t="shared" si="0"/>
        <v>136.5</v>
      </c>
      <c r="G54" s="96"/>
    </row>
    <row r="55" spans="1:7">
      <c r="A55" s="58" t="s">
        <v>301</v>
      </c>
      <c r="B55" s="62" t="s">
        <v>141</v>
      </c>
      <c r="C55" s="55" t="s">
        <v>142</v>
      </c>
      <c r="D55" s="214">
        <f>VLOOKUP(B55,'[3]Prc001 Teacher'!$B$8:$AN$122,39,FALSE)</f>
        <v>3234</v>
      </c>
      <c r="E55" s="214">
        <f>VLOOKUP(B55,'[3]Prc001 Teacher'!$B$8:$W$122,22,FALSE)</f>
        <v>83.5</v>
      </c>
      <c r="F55" s="214">
        <f t="shared" si="0"/>
        <v>3317.5</v>
      </c>
      <c r="G55" s="96"/>
    </row>
    <row r="56" spans="1:7">
      <c r="A56" s="58" t="s">
        <v>301</v>
      </c>
      <c r="B56" s="62" t="s">
        <v>143</v>
      </c>
      <c r="C56" s="55" t="s">
        <v>144</v>
      </c>
      <c r="D56" s="214">
        <f>VLOOKUP(B56,'[3]Prc001 Teacher'!$B$8:$AN$122,39,FALSE)</f>
        <v>108.61</v>
      </c>
      <c r="E56" s="214">
        <f>VLOOKUP(B56,'[3]Prc001 Teacher'!$B$8:$W$122,22,FALSE)</f>
        <v>3.5</v>
      </c>
      <c r="F56" s="214">
        <f t="shared" si="0"/>
        <v>112.11</v>
      </c>
      <c r="G56" s="96"/>
    </row>
    <row r="57" spans="1:7">
      <c r="A57" s="58" t="s">
        <v>302</v>
      </c>
      <c r="B57" s="62" t="s">
        <v>145</v>
      </c>
      <c r="C57" s="55" t="s">
        <v>146</v>
      </c>
      <c r="D57" s="214">
        <f>VLOOKUP(B57,'[3]Prc001 Teacher'!$B$8:$AN$122,39,FALSE)</f>
        <v>129.28</v>
      </c>
      <c r="E57" s="214">
        <f>VLOOKUP(B57,'[3]Prc001 Teacher'!$B$8:$W$122,22,FALSE)</f>
        <v>3.5</v>
      </c>
      <c r="F57" s="214">
        <f t="shared" si="0"/>
        <v>132.78</v>
      </c>
      <c r="G57" s="96"/>
    </row>
    <row r="58" spans="1:7">
      <c r="A58" s="58" t="s">
        <v>302</v>
      </c>
      <c r="B58" s="62" t="s">
        <v>147</v>
      </c>
      <c r="C58" s="55" t="s">
        <v>148</v>
      </c>
      <c r="D58" s="214">
        <f>VLOOKUP(B58,'[3]Prc001 Teacher'!$B$8:$AN$122,39,FALSE)</f>
        <v>39.11</v>
      </c>
      <c r="E58" s="214">
        <f>VLOOKUP(B58,'[3]Prc001 Teacher'!$B$8:$W$122,22,FALSE)</f>
        <v>1</v>
      </c>
      <c r="F58" s="214">
        <f t="shared" si="0"/>
        <v>40.11</v>
      </c>
      <c r="G58" s="96"/>
    </row>
    <row r="59" spans="1:7">
      <c r="A59" s="58" t="s">
        <v>301</v>
      </c>
      <c r="B59" s="62" t="s">
        <v>149</v>
      </c>
      <c r="C59" s="55" t="s">
        <v>150</v>
      </c>
      <c r="D59" s="214">
        <f>VLOOKUP(B59,'[3]Prc001 Teacher'!$B$8:$AN$122,39,FALSE)</f>
        <v>939.5</v>
      </c>
      <c r="E59" s="214">
        <f>VLOOKUP(B59,'[3]Prc001 Teacher'!$B$8:$W$122,22,FALSE)</f>
        <v>26</v>
      </c>
      <c r="F59" s="214">
        <f t="shared" si="0"/>
        <v>965.5</v>
      </c>
      <c r="G59" s="96"/>
    </row>
    <row r="60" spans="1:7">
      <c r="A60" s="58" t="s">
        <v>301</v>
      </c>
      <c r="B60" s="62" t="s">
        <v>151</v>
      </c>
      <c r="C60" s="55" t="s">
        <v>152</v>
      </c>
      <c r="D60" s="214">
        <f>VLOOKUP(B60,'[3]Prc001 Teacher'!$B$8:$AN$122,39,FALSE)</f>
        <v>324.5</v>
      </c>
      <c r="E60" s="214">
        <f>VLOOKUP(B60,'[3]Prc001 Teacher'!$B$8:$W$122,22,FALSE)</f>
        <v>8.5</v>
      </c>
      <c r="F60" s="214">
        <f t="shared" si="0"/>
        <v>333</v>
      </c>
      <c r="G60" s="96"/>
    </row>
    <row r="61" spans="1:7">
      <c r="A61" s="58" t="s">
        <v>301</v>
      </c>
      <c r="B61" s="62" t="s">
        <v>153</v>
      </c>
      <c r="C61" s="55" t="s">
        <v>154</v>
      </c>
      <c r="D61" s="214">
        <f>VLOOKUP(B61,'[3]Prc001 Teacher'!$B$8:$AN$122,39,FALSE)</f>
        <v>602</v>
      </c>
      <c r="E61" s="214">
        <f>VLOOKUP(B61,'[3]Prc001 Teacher'!$B$8:$W$122,22,FALSE)</f>
        <v>16</v>
      </c>
      <c r="F61" s="214">
        <f t="shared" si="0"/>
        <v>618</v>
      </c>
      <c r="G61" s="96"/>
    </row>
    <row r="62" spans="1:7">
      <c r="A62" s="58" t="s">
        <v>301</v>
      </c>
      <c r="B62" s="62" t="s">
        <v>155</v>
      </c>
      <c r="C62" s="55" t="s">
        <v>156</v>
      </c>
      <c r="D62" s="214">
        <f>VLOOKUP(B62,'[3]Prc001 Teacher'!$B$8:$AN$122,39,FALSE)</f>
        <v>124.5</v>
      </c>
      <c r="E62" s="214">
        <f>VLOOKUP(B62,'[3]Prc001 Teacher'!$B$8:$W$122,22,FALSE)</f>
        <v>3.5</v>
      </c>
      <c r="F62" s="214">
        <f t="shared" si="0"/>
        <v>128</v>
      </c>
      <c r="G62" s="96"/>
    </row>
    <row r="63" spans="1:7">
      <c r="A63" s="58" t="s">
        <v>301</v>
      </c>
      <c r="B63" s="62" t="s">
        <v>157</v>
      </c>
      <c r="C63" s="55" t="s">
        <v>158</v>
      </c>
      <c r="D63" s="214">
        <f>VLOOKUP(B63,'[3]Prc001 Teacher'!$B$8:$AN$122,39,FALSE)</f>
        <v>418.5</v>
      </c>
      <c r="E63" s="214">
        <f>VLOOKUP(B63,'[3]Prc001 Teacher'!$B$8:$W$122,22,FALSE)</f>
        <v>12</v>
      </c>
      <c r="F63" s="214">
        <f t="shared" si="0"/>
        <v>430.5</v>
      </c>
      <c r="G63" s="96"/>
    </row>
    <row r="64" spans="1:7">
      <c r="A64" s="58" t="s">
        <v>301</v>
      </c>
      <c r="B64" s="62" t="s">
        <v>159</v>
      </c>
      <c r="C64" s="55" t="s">
        <v>160</v>
      </c>
      <c r="D64" s="214">
        <f>VLOOKUP(B64,'[3]Prc001 Teacher'!$B$8:$AN$122,39,FALSE)</f>
        <v>28</v>
      </c>
      <c r="E64" s="214">
        <f>VLOOKUP(B64,'[3]Prc001 Teacher'!$B$8:$W$122,22,FALSE)</f>
        <v>1</v>
      </c>
      <c r="F64" s="214">
        <f t="shared" si="0"/>
        <v>29</v>
      </c>
      <c r="G64" s="96"/>
    </row>
    <row r="65" spans="1:7">
      <c r="A65" s="58" t="s">
        <v>301</v>
      </c>
      <c r="B65" s="62" t="s">
        <v>161</v>
      </c>
      <c r="C65" s="55" t="s">
        <v>162</v>
      </c>
      <c r="D65" s="214">
        <f>VLOOKUP(B65,'[3]Prc001 Teacher'!$B$8:$AN$122,39,FALSE)</f>
        <v>901.8</v>
      </c>
      <c r="E65" s="214">
        <f>VLOOKUP(B65,'[3]Prc001 Teacher'!$B$8:$W$122,22,FALSE)</f>
        <v>22.5</v>
      </c>
      <c r="F65" s="214">
        <f t="shared" si="0"/>
        <v>924.3</v>
      </c>
      <c r="G65" s="96"/>
    </row>
    <row r="66" spans="1:7">
      <c r="A66" s="58" t="s">
        <v>302</v>
      </c>
      <c r="B66" s="62" t="s">
        <v>163</v>
      </c>
      <c r="C66" s="55" t="s">
        <v>164</v>
      </c>
      <c r="D66" s="214">
        <f>VLOOKUP(B66,'[3]Prc001 Teacher'!$B$8:$AN$122,39,FALSE)</f>
        <v>268.7</v>
      </c>
      <c r="E66" s="214">
        <f>VLOOKUP(B66,'[3]Prc001 Teacher'!$B$8:$W$122,22,FALSE)</f>
        <v>7</v>
      </c>
      <c r="F66" s="214">
        <f t="shared" si="0"/>
        <v>275.7</v>
      </c>
      <c r="G66" s="96"/>
    </row>
    <row r="67" spans="1:7">
      <c r="A67" s="58" t="s">
        <v>301</v>
      </c>
      <c r="B67" s="62" t="s">
        <v>165</v>
      </c>
      <c r="C67" s="55" t="s">
        <v>166</v>
      </c>
      <c r="D67" s="214">
        <f>VLOOKUP(B67,'[3]Prc001 Teacher'!$B$8:$AN$122,39,FALSE)</f>
        <v>164.5</v>
      </c>
      <c r="E67" s="214">
        <f>VLOOKUP(B67,'[3]Prc001 Teacher'!$B$8:$W$122,22,FALSE)</f>
        <v>4.5</v>
      </c>
      <c r="F67" s="214">
        <f t="shared" si="0"/>
        <v>169</v>
      </c>
      <c r="G67" s="96"/>
    </row>
    <row r="68" spans="1:7">
      <c r="A68" s="58" t="s">
        <v>301</v>
      </c>
      <c r="B68" s="62" t="s">
        <v>167</v>
      </c>
      <c r="C68" s="55" t="s">
        <v>168</v>
      </c>
      <c r="D68" s="214">
        <f>VLOOKUP(B68,'[3]Prc001 Teacher'!$B$8:$AN$122,39,FALSE)</f>
        <v>1676.5</v>
      </c>
      <c r="E68" s="214">
        <f>VLOOKUP(B68,'[3]Prc001 Teacher'!$B$8:$W$122,22,FALSE)</f>
        <v>43</v>
      </c>
      <c r="F68" s="214">
        <f t="shared" si="0"/>
        <v>1719.5</v>
      </c>
      <c r="G68" s="96"/>
    </row>
    <row r="69" spans="1:7">
      <c r="A69" s="58" t="s">
        <v>301</v>
      </c>
      <c r="B69" s="62" t="s">
        <v>169</v>
      </c>
      <c r="C69" s="55" t="s">
        <v>170</v>
      </c>
      <c r="D69" s="214">
        <f>VLOOKUP(B69,'[3]Prc001 Teacher'!$B$8:$AN$122,39,FALSE)</f>
        <v>49.5</v>
      </c>
      <c r="E69" s="214">
        <f>VLOOKUP(B69,'[3]Prc001 Teacher'!$B$8:$W$122,22,FALSE)</f>
        <v>1.5</v>
      </c>
      <c r="F69" s="214">
        <f t="shared" si="0"/>
        <v>51</v>
      </c>
      <c r="G69" s="96"/>
    </row>
    <row r="70" spans="1:7">
      <c r="A70" s="58" t="s">
        <v>301</v>
      </c>
      <c r="B70" s="62" t="s">
        <v>171</v>
      </c>
      <c r="C70" s="55" t="s">
        <v>172</v>
      </c>
      <c r="D70" s="214">
        <f>VLOOKUP(B70,'[3]Prc001 Teacher'!$B$8:$AN$122,39,FALSE)</f>
        <v>447.5</v>
      </c>
      <c r="E70" s="214">
        <f>VLOOKUP(B70,'[3]Prc001 Teacher'!$B$8:$W$122,22,FALSE)</f>
        <v>12</v>
      </c>
      <c r="F70" s="214">
        <f t="shared" si="0"/>
        <v>459.5</v>
      </c>
      <c r="G70" s="96"/>
    </row>
    <row r="71" spans="1:7">
      <c r="A71" s="58" t="s">
        <v>301</v>
      </c>
      <c r="B71" s="62" t="s">
        <v>173</v>
      </c>
      <c r="C71" s="55" t="s">
        <v>174</v>
      </c>
      <c r="D71" s="214">
        <f>VLOOKUP(B71,'[3]Prc001 Teacher'!$B$8:$AN$122,39,FALSE)</f>
        <v>387</v>
      </c>
      <c r="E71" s="214">
        <f>VLOOKUP(B71,'[3]Prc001 Teacher'!$B$8:$W$122,22,FALSE)</f>
        <v>10.5</v>
      </c>
      <c r="F71" s="214">
        <f t="shared" si="0"/>
        <v>397.5</v>
      </c>
      <c r="G71" s="96"/>
    </row>
    <row r="72" spans="1:7">
      <c r="A72" s="58" t="s">
        <v>301</v>
      </c>
      <c r="B72" s="62" t="s">
        <v>175</v>
      </c>
      <c r="C72" s="55" t="s">
        <v>176</v>
      </c>
      <c r="D72" s="214">
        <f>VLOOKUP(B72,'[3]Prc001 Teacher'!$B$8:$AN$122,39,FALSE)</f>
        <v>516</v>
      </c>
      <c r="E72" s="214">
        <f>VLOOKUP(B72,'[3]Prc001 Teacher'!$B$8:$W$122,22,FALSE)</f>
        <v>13.5</v>
      </c>
      <c r="F72" s="214">
        <f t="shared" ref="F72:F122" si="1">D72+E72</f>
        <v>529.5</v>
      </c>
      <c r="G72" s="96"/>
    </row>
    <row r="73" spans="1:7">
      <c r="A73" s="58" t="s">
        <v>301</v>
      </c>
      <c r="B73" s="62" t="s">
        <v>177</v>
      </c>
      <c r="C73" s="55" t="s">
        <v>178</v>
      </c>
      <c r="D73" s="214">
        <f>VLOOKUP(B73,'[3]Prc001 Teacher'!$B$8:$AN$122,39,FALSE)</f>
        <v>205</v>
      </c>
      <c r="E73" s="214">
        <f>VLOOKUP(B73,'[3]Prc001 Teacher'!$B$8:$W$122,22,FALSE)</f>
        <v>5.5</v>
      </c>
      <c r="F73" s="214">
        <f t="shared" si="1"/>
        <v>210.5</v>
      </c>
      <c r="G73" s="96"/>
    </row>
    <row r="74" spans="1:7">
      <c r="A74" s="58" t="s">
        <v>301</v>
      </c>
      <c r="B74" s="62" t="s">
        <v>179</v>
      </c>
      <c r="C74" s="55" t="s">
        <v>180</v>
      </c>
      <c r="D74" s="214">
        <f>VLOOKUP(B74,'[3]Prc001 Teacher'!$B$8:$AN$122,39,FALSE)</f>
        <v>104</v>
      </c>
      <c r="E74" s="214">
        <f>VLOOKUP(B74,'[3]Prc001 Teacher'!$B$8:$W$122,22,FALSE)</f>
        <v>3</v>
      </c>
      <c r="F74" s="214">
        <f t="shared" si="1"/>
        <v>107</v>
      </c>
      <c r="G74" s="96"/>
    </row>
    <row r="75" spans="1:7">
      <c r="A75" s="58" t="s">
        <v>301</v>
      </c>
      <c r="B75" s="62" t="s">
        <v>181</v>
      </c>
      <c r="C75" s="55" t="s">
        <v>182</v>
      </c>
      <c r="D75" s="214">
        <f>VLOOKUP(B75,'[3]Prc001 Teacher'!$B$8:$AN$122,39,FALSE)</f>
        <v>136.5</v>
      </c>
      <c r="E75" s="214">
        <f>VLOOKUP(B75,'[3]Prc001 Teacher'!$B$8:$W$122,22,FALSE)</f>
        <v>4</v>
      </c>
      <c r="F75" s="214">
        <f t="shared" si="1"/>
        <v>140.5</v>
      </c>
      <c r="G75" s="96"/>
    </row>
    <row r="76" spans="1:7">
      <c r="A76" s="58" t="s">
        <v>301</v>
      </c>
      <c r="B76" s="62" t="s">
        <v>183</v>
      </c>
      <c r="C76" s="55" t="s">
        <v>184</v>
      </c>
      <c r="D76" s="214">
        <f>VLOOKUP(B76,'[3]Prc001 Teacher'!$B$8:$AN$122,39,FALSE)</f>
        <v>269</v>
      </c>
      <c r="E76" s="214">
        <f>VLOOKUP(B76,'[3]Prc001 Teacher'!$B$8:$W$122,22,FALSE)</f>
        <v>7</v>
      </c>
      <c r="F76" s="214">
        <f t="shared" si="1"/>
        <v>276</v>
      </c>
      <c r="G76" s="96"/>
    </row>
    <row r="77" spans="1:7">
      <c r="A77" s="58" t="s">
        <v>301</v>
      </c>
      <c r="B77" s="62" t="s">
        <v>185</v>
      </c>
      <c r="C77" s="55" t="s">
        <v>186</v>
      </c>
      <c r="D77" s="214">
        <f>VLOOKUP(B77,'[3]Prc001 Teacher'!$B$8:$AN$122,39,FALSE)</f>
        <v>6793</v>
      </c>
      <c r="E77" s="214">
        <f>VLOOKUP(B77,'[3]Prc001 Teacher'!$B$8:$W$122,22,FALSE)</f>
        <v>182.5</v>
      </c>
      <c r="F77" s="214">
        <f t="shared" si="1"/>
        <v>6975.5</v>
      </c>
      <c r="G77" s="96"/>
    </row>
    <row r="78" spans="1:7">
      <c r="A78" s="58" t="s">
        <v>301</v>
      </c>
      <c r="B78" s="62" t="s">
        <v>187</v>
      </c>
      <c r="C78" s="55" t="s">
        <v>188</v>
      </c>
      <c r="D78" s="214">
        <f>VLOOKUP(B78,'[3]Prc001 Teacher'!$B$8:$AN$122,39,FALSE)</f>
        <v>84</v>
      </c>
      <c r="E78" s="214">
        <f>VLOOKUP(B78,'[3]Prc001 Teacher'!$B$8:$W$122,22,FALSE)</f>
        <v>2</v>
      </c>
      <c r="F78" s="214">
        <f t="shared" si="1"/>
        <v>86</v>
      </c>
      <c r="G78" s="96"/>
    </row>
    <row r="79" spans="1:7">
      <c r="A79" s="58" t="s">
        <v>301</v>
      </c>
      <c r="B79" s="62" t="s">
        <v>189</v>
      </c>
      <c r="C79" s="55" t="s">
        <v>190</v>
      </c>
      <c r="D79" s="214">
        <f>VLOOKUP(B79,'[3]Prc001 Teacher'!$B$8:$AN$122,39,FALSE)</f>
        <v>174</v>
      </c>
      <c r="E79" s="214">
        <f>VLOOKUP(B79,'[3]Prc001 Teacher'!$B$8:$W$122,22,FALSE)</f>
        <v>5</v>
      </c>
      <c r="F79" s="214">
        <f t="shared" si="1"/>
        <v>179</v>
      </c>
      <c r="G79" s="96"/>
    </row>
    <row r="80" spans="1:7">
      <c r="A80" s="58" t="s">
        <v>301</v>
      </c>
      <c r="B80" s="62" t="s">
        <v>191</v>
      </c>
      <c r="C80" s="55" t="s">
        <v>192</v>
      </c>
      <c r="D80" s="214">
        <f>VLOOKUP(B80,'[3]Prc001 Teacher'!$B$8:$AN$122,39,FALSE)</f>
        <v>581</v>
      </c>
      <c r="E80" s="214">
        <f>VLOOKUP(B80,'[3]Prc001 Teacher'!$B$8:$W$122,22,FALSE)</f>
        <v>15</v>
      </c>
      <c r="F80" s="214">
        <f t="shared" si="1"/>
        <v>596</v>
      </c>
      <c r="G80" s="96"/>
    </row>
    <row r="81" spans="1:7">
      <c r="A81" s="58" t="s">
        <v>301</v>
      </c>
      <c r="B81" s="62" t="s">
        <v>193</v>
      </c>
      <c r="C81" s="55" t="s">
        <v>194</v>
      </c>
      <c r="D81" s="214">
        <f>VLOOKUP(B81,'[3]Prc001 Teacher'!$B$8:$AN$122,39,FALSE)</f>
        <v>671.5</v>
      </c>
      <c r="E81" s="214">
        <f>VLOOKUP(B81,'[3]Prc001 Teacher'!$B$8:$W$122,22,FALSE)</f>
        <v>18</v>
      </c>
      <c r="F81" s="214">
        <f t="shared" si="1"/>
        <v>689.5</v>
      </c>
      <c r="G81" s="96"/>
    </row>
    <row r="82" spans="1:7">
      <c r="A82" s="58" t="s">
        <v>301</v>
      </c>
      <c r="B82" s="62" t="s">
        <v>195</v>
      </c>
      <c r="C82" s="55" t="s">
        <v>196</v>
      </c>
      <c r="D82" s="214">
        <f>VLOOKUP(B82,'[3]Prc001 Teacher'!$B$8:$AN$122,39,FALSE)</f>
        <v>1186</v>
      </c>
      <c r="E82" s="214">
        <f>VLOOKUP(B82,'[3]Prc001 Teacher'!$B$8:$W$122,22,FALSE)</f>
        <v>31</v>
      </c>
      <c r="F82" s="214">
        <f t="shared" si="1"/>
        <v>1217</v>
      </c>
      <c r="G82" s="96"/>
    </row>
    <row r="83" spans="1:7">
      <c r="A83" s="58" t="s">
        <v>301</v>
      </c>
      <c r="B83" s="62" t="s">
        <v>197</v>
      </c>
      <c r="C83" s="55" t="s">
        <v>198</v>
      </c>
      <c r="D83" s="214">
        <f>VLOOKUP(B83,'[3]Prc001 Teacher'!$B$8:$AN$122,39,FALSE)</f>
        <v>70.5</v>
      </c>
      <c r="E83" s="214">
        <f>VLOOKUP(B83,'[3]Prc001 Teacher'!$B$8:$W$122,22,FALSE)</f>
        <v>2</v>
      </c>
      <c r="F83" s="214">
        <f t="shared" si="1"/>
        <v>72.5</v>
      </c>
      <c r="G83" s="96"/>
    </row>
    <row r="84" spans="1:7">
      <c r="A84" s="58" t="s">
        <v>301</v>
      </c>
      <c r="B84" s="62" t="s">
        <v>199</v>
      </c>
      <c r="C84" s="55" t="s">
        <v>200</v>
      </c>
      <c r="D84" s="214">
        <f>VLOOKUP(B84,'[3]Prc001 Teacher'!$B$8:$AN$122,39,FALSE)</f>
        <v>1276</v>
      </c>
      <c r="E84" s="214">
        <f>VLOOKUP(B84,'[3]Prc001 Teacher'!$B$8:$W$122,22,FALSE)</f>
        <v>36.5</v>
      </c>
      <c r="F84" s="214">
        <f t="shared" si="1"/>
        <v>1312.5</v>
      </c>
      <c r="G84" s="96"/>
    </row>
    <row r="85" spans="1:7">
      <c r="A85" s="58" t="s">
        <v>301</v>
      </c>
      <c r="B85" s="62" t="s">
        <v>201</v>
      </c>
      <c r="C85" s="55" t="s">
        <v>202</v>
      </c>
      <c r="D85" s="214">
        <f>VLOOKUP(B85,'[3]Prc001 Teacher'!$B$8:$AN$122,39,FALSE)</f>
        <v>332.5</v>
      </c>
      <c r="E85" s="214">
        <f>VLOOKUP(B85,'[3]Prc001 Teacher'!$B$8:$W$122,22,FALSE)</f>
        <v>8.5</v>
      </c>
      <c r="F85" s="214">
        <f t="shared" si="1"/>
        <v>341</v>
      </c>
      <c r="G85" s="96"/>
    </row>
    <row r="86" spans="1:7">
      <c r="A86" s="58" t="s">
        <v>302</v>
      </c>
      <c r="B86" s="62" t="s">
        <v>203</v>
      </c>
      <c r="C86" s="55" t="s">
        <v>204</v>
      </c>
      <c r="D86" s="214">
        <f>VLOOKUP(B86,'[3]Prc001 Teacher'!$B$8:$AN$122,39,FALSE)</f>
        <v>554</v>
      </c>
      <c r="E86" s="214">
        <f>VLOOKUP(B86,'[3]Prc001 Teacher'!$B$8:$W$122,22,FALSE)</f>
        <v>14</v>
      </c>
      <c r="F86" s="214">
        <f t="shared" si="1"/>
        <v>568</v>
      </c>
      <c r="G86" s="96"/>
    </row>
    <row r="87" spans="1:7">
      <c r="A87" s="58" t="s">
        <v>301</v>
      </c>
      <c r="B87" s="62" t="s">
        <v>205</v>
      </c>
      <c r="C87" s="55" t="s">
        <v>206</v>
      </c>
      <c r="D87" s="214">
        <f>VLOOKUP(B87,'[3]Prc001 Teacher'!$B$8:$AN$122,39,FALSE)</f>
        <v>61</v>
      </c>
      <c r="E87" s="214">
        <f>VLOOKUP(B87,'[3]Prc001 Teacher'!$B$8:$W$122,22,FALSE)</f>
        <v>1.5</v>
      </c>
      <c r="F87" s="214">
        <f t="shared" si="1"/>
        <v>62.5</v>
      </c>
      <c r="G87" s="96"/>
    </row>
    <row r="88" spans="1:7">
      <c r="A88" s="58" t="s">
        <v>301</v>
      </c>
      <c r="B88" s="62" t="s">
        <v>207</v>
      </c>
      <c r="C88" s="55" t="s">
        <v>208</v>
      </c>
      <c r="D88" s="214">
        <f>VLOOKUP(B88,'[3]Prc001 Teacher'!$B$8:$AN$122,39,FALSE)</f>
        <v>247.5</v>
      </c>
      <c r="E88" s="214">
        <f>VLOOKUP(B88,'[3]Prc001 Teacher'!$B$8:$W$122,22,FALSE)</f>
        <v>7</v>
      </c>
      <c r="F88" s="214">
        <f t="shared" si="1"/>
        <v>254.5</v>
      </c>
      <c r="G88" s="96"/>
    </row>
    <row r="89" spans="1:7">
      <c r="A89" s="58" t="s">
        <v>301</v>
      </c>
      <c r="B89" s="62" t="s">
        <v>209</v>
      </c>
      <c r="C89" s="55" t="s">
        <v>210</v>
      </c>
      <c r="D89" s="214">
        <f>VLOOKUP(B89,'[3]Prc001 Teacher'!$B$8:$AN$122,39,FALSE)</f>
        <v>424</v>
      </c>
      <c r="E89" s="214">
        <f>VLOOKUP(B89,'[3]Prc001 Teacher'!$B$8:$W$122,22,FALSE)</f>
        <v>11</v>
      </c>
      <c r="F89" s="214">
        <f t="shared" si="1"/>
        <v>435</v>
      </c>
      <c r="G89" s="96"/>
    </row>
    <row r="90" spans="1:7">
      <c r="A90" s="58" t="s">
        <v>301</v>
      </c>
      <c r="B90" s="62" t="s">
        <v>211</v>
      </c>
      <c r="C90" s="55" t="s">
        <v>212</v>
      </c>
      <c r="D90" s="214">
        <f>VLOOKUP(B90,'[3]Prc001 Teacher'!$B$8:$AN$122,39,FALSE)</f>
        <v>75</v>
      </c>
      <c r="E90" s="214">
        <f>VLOOKUP(B90,'[3]Prc001 Teacher'!$B$8:$W$122,22,FALSE)</f>
        <v>2</v>
      </c>
      <c r="F90" s="214">
        <f t="shared" si="1"/>
        <v>77</v>
      </c>
      <c r="G90" s="96"/>
    </row>
    <row r="91" spans="1:7">
      <c r="A91" s="58" t="s">
        <v>301</v>
      </c>
      <c r="B91" s="62" t="s">
        <v>213</v>
      </c>
      <c r="C91" s="55" t="s">
        <v>214</v>
      </c>
      <c r="D91" s="214">
        <f>VLOOKUP(B91,'[3]Prc001 Teacher'!$B$8:$AN$122,39,FALSE)</f>
        <v>199.5</v>
      </c>
      <c r="E91" s="214">
        <f>VLOOKUP(B91,'[3]Prc001 Teacher'!$B$8:$W$122,22,FALSE)</f>
        <v>5.5</v>
      </c>
      <c r="F91" s="214">
        <f t="shared" si="1"/>
        <v>205</v>
      </c>
      <c r="G91" s="96"/>
    </row>
    <row r="92" spans="1:7">
      <c r="A92" s="58" t="s">
        <v>301</v>
      </c>
      <c r="B92" s="62" t="s">
        <v>215</v>
      </c>
      <c r="C92" s="55" t="s">
        <v>216</v>
      </c>
      <c r="D92" s="214">
        <f>VLOOKUP(B92,'[3]Prc001 Teacher'!$B$8:$AN$122,39,FALSE)</f>
        <v>1065</v>
      </c>
      <c r="E92" s="214">
        <f>VLOOKUP(B92,'[3]Prc001 Teacher'!$B$8:$W$122,22,FALSE)</f>
        <v>28.5</v>
      </c>
      <c r="F92" s="214">
        <f t="shared" si="1"/>
        <v>1093.5</v>
      </c>
      <c r="G92" s="96"/>
    </row>
    <row r="93" spans="1:7">
      <c r="A93" s="58" t="s">
        <v>301</v>
      </c>
      <c r="B93" s="62" t="s">
        <v>217</v>
      </c>
      <c r="C93" s="55" t="s">
        <v>218</v>
      </c>
      <c r="D93" s="214">
        <f>VLOOKUP(B93,'[3]Prc001 Teacher'!$B$8:$AN$122,39,FALSE)</f>
        <v>96.5</v>
      </c>
      <c r="E93" s="214">
        <f>VLOOKUP(B93,'[3]Prc001 Teacher'!$B$8:$W$122,22,FALSE)</f>
        <v>2.5</v>
      </c>
      <c r="F93" s="214">
        <f t="shared" si="1"/>
        <v>99</v>
      </c>
      <c r="G93" s="96"/>
    </row>
    <row r="94" spans="1:7">
      <c r="A94" s="58" t="s">
        <v>301</v>
      </c>
      <c r="B94" s="62" t="s">
        <v>219</v>
      </c>
      <c r="C94" s="55" t="s">
        <v>220</v>
      </c>
      <c r="D94" s="214">
        <f>VLOOKUP(B94,'[3]Prc001 Teacher'!$B$8:$AN$122,39,FALSE)</f>
        <v>717.5</v>
      </c>
      <c r="E94" s="214">
        <f>VLOOKUP(B94,'[3]Prc001 Teacher'!$B$8:$W$122,22,FALSE)</f>
        <v>18.5</v>
      </c>
      <c r="F94" s="214">
        <f t="shared" si="1"/>
        <v>736</v>
      </c>
      <c r="G94" s="96"/>
    </row>
    <row r="95" spans="1:7">
      <c r="A95" s="58" t="s">
        <v>302</v>
      </c>
      <c r="B95" s="62" t="s">
        <v>221</v>
      </c>
      <c r="C95" s="55" t="s">
        <v>222</v>
      </c>
      <c r="D95" s="214">
        <f>VLOOKUP(B95,'[3]Prc001 Teacher'!$B$8:$AN$122,39,FALSE)</f>
        <v>205</v>
      </c>
      <c r="E95" s="214">
        <f>VLOOKUP(B95,'[3]Prc001 Teacher'!$B$8:$W$122,22,FALSE)</f>
        <v>5.5</v>
      </c>
      <c r="F95" s="214">
        <f t="shared" si="1"/>
        <v>210.5</v>
      </c>
      <c r="G95" s="96"/>
    </row>
    <row r="96" spans="1:7">
      <c r="A96" s="58" t="s">
        <v>301</v>
      </c>
      <c r="B96" s="62" t="s">
        <v>223</v>
      </c>
      <c r="C96" s="55" t="s">
        <v>224</v>
      </c>
      <c r="D96" s="214">
        <f>VLOOKUP(B96,'[3]Prc001 Teacher'!$B$8:$AN$122,39,FALSE)</f>
        <v>321</v>
      </c>
      <c r="E96" s="214">
        <f>VLOOKUP(B96,'[3]Prc001 Teacher'!$B$8:$W$122,22,FALSE)</f>
        <v>8.5</v>
      </c>
      <c r="F96" s="214">
        <f t="shared" si="1"/>
        <v>329.5</v>
      </c>
      <c r="G96" s="96"/>
    </row>
    <row r="97" spans="1:7">
      <c r="A97" s="58" t="s">
        <v>301</v>
      </c>
      <c r="B97" s="62" t="s">
        <v>225</v>
      </c>
      <c r="C97" s="55" t="s">
        <v>226</v>
      </c>
      <c r="D97" s="214">
        <f>VLOOKUP(B97,'[3]Prc001 Teacher'!$B$8:$AN$122,39,FALSE)</f>
        <v>990</v>
      </c>
      <c r="E97" s="214">
        <f>VLOOKUP(B97,'[3]Prc001 Teacher'!$B$8:$W$122,22,FALSE)</f>
        <v>27.5</v>
      </c>
      <c r="F97" s="214">
        <f t="shared" si="1"/>
        <v>1017.5</v>
      </c>
      <c r="G97" s="96"/>
    </row>
    <row r="98" spans="1:7">
      <c r="A98" s="58" t="s">
        <v>301</v>
      </c>
      <c r="B98" s="62" t="s">
        <v>227</v>
      </c>
      <c r="C98" s="55" t="s">
        <v>228</v>
      </c>
      <c r="D98" s="214">
        <f>VLOOKUP(B98,'[3]Prc001 Teacher'!$B$8:$AN$122,39,FALSE)</f>
        <v>524</v>
      </c>
      <c r="E98" s="214">
        <f>VLOOKUP(B98,'[3]Prc001 Teacher'!$B$8:$W$122,22,FALSE)</f>
        <v>14</v>
      </c>
      <c r="F98" s="214">
        <f t="shared" si="1"/>
        <v>538</v>
      </c>
      <c r="G98" s="96"/>
    </row>
    <row r="99" spans="1:7">
      <c r="A99" s="58" t="s">
        <v>301</v>
      </c>
      <c r="B99" s="62" t="s">
        <v>229</v>
      </c>
      <c r="C99" s="55" t="s">
        <v>230</v>
      </c>
      <c r="D99" s="214">
        <f>VLOOKUP(B99,'[3]Prc001 Teacher'!$B$8:$AN$122,39,FALSE)</f>
        <v>843</v>
      </c>
      <c r="E99" s="214">
        <f>VLOOKUP(B99,'[3]Prc001 Teacher'!$B$8:$W$122,22,FALSE)</f>
        <v>22</v>
      </c>
      <c r="F99" s="214">
        <f t="shared" si="1"/>
        <v>865</v>
      </c>
      <c r="G99" s="96"/>
    </row>
    <row r="100" spans="1:7">
      <c r="A100" s="58" t="s">
        <v>301</v>
      </c>
      <c r="B100" s="62" t="s">
        <v>231</v>
      </c>
      <c r="C100" s="55" t="s">
        <v>232</v>
      </c>
      <c r="D100" s="214">
        <f>VLOOKUP(B100,'[3]Prc001 Teacher'!$B$8:$AN$122,39,FALSE)</f>
        <v>355</v>
      </c>
      <c r="E100" s="214">
        <f>VLOOKUP(B100,'[3]Prc001 Teacher'!$B$8:$W$122,22,FALSE)</f>
        <v>9.5</v>
      </c>
      <c r="F100" s="214">
        <f t="shared" si="1"/>
        <v>364.5</v>
      </c>
      <c r="G100" s="96"/>
    </row>
    <row r="101" spans="1:7">
      <c r="A101" s="58" t="s">
        <v>301</v>
      </c>
      <c r="B101" s="62" t="s">
        <v>233</v>
      </c>
      <c r="C101" s="55" t="s">
        <v>234</v>
      </c>
      <c r="D101" s="214">
        <f>VLOOKUP(B101,'[3]Prc001 Teacher'!$B$8:$AN$122,39,FALSE)</f>
        <v>365.21</v>
      </c>
      <c r="E101" s="214">
        <f>VLOOKUP(B101,'[3]Prc001 Teacher'!$B$8:$W$122,22,FALSE)</f>
        <v>9.5</v>
      </c>
      <c r="F101" s="214">
        <f t="shared" si="1"/>
        <v>374.71</v>
      </c>
      <c r="G101" s="96"/>
    </row>
    <row r="102" spans="1:7">
      <c r="A102" s="58" t="s">
        <v>302</v>
      </c>
      <c r="B102" s="62" t="s">
        <v>235</v>
      </c>
      <c r="C102" s="55" t="s">
        <v>236</v>
      </c>
      <c r="D102" s="214">
        <f>VLOOKUP(B102,'[3]Prc001 Teacher'!$B$8:$AN$122,39,FALSE)</f>
        <v>141.29</v>
      </c>
      <c r="E102" s="214">
        <f>VLOOKUP(B102,'[3]Prc001 Teacher'!$B$8:$W$122,22,FALSE)</f>
        <v>4</v>
      </c>
      <c r="F102" s="214">
        <f t="shared" si="1"/>
        <v>145.29</v>
      </c>
      <c r="G102" s="96"/>
    </row>
    <row r="103" spans="1:7">
      <c r="A103" s="58" t="s">
        <v>301</v>
      </c>
      <c r="B103" s="62" t="s">
        <v>237</v>
      </c>
      <c r="C103" s="55" t="s">
        <v>238</v>
      </c>
      <c r="D103" s="214">
        <f>VLOOKUP(B103,'[3]Prc001 Teacher'!$B$8:$AN$122,39,FALSE)</f>
        <v>255.5</v>
      </c>
      <c r="E103" s="214">
        <f>VLOOKUP(B103,'[3]Prc001 Teacher'!$B$8:$W$122,22,FALSE)</f>
        <v>7</v>
      </c>
      <c r="F103" s="214">
        <f t="shared" si="1"/>
        <v>262.5</v>
      </c>
      <c r="G103" s="96"/>
    </row>
    <row r="104" spans="1:7">
      <c r="A104" s="58" t="s">
        <v>301</v>
      </c>
      <c r="B104" s="62" t="s">
        <v>239</v>
      </c>
      <c r="C104" s="55" t="s">
        <v>240</v>
      </c>
      <c r="D104" s="214">
        <f>VLOOKUP(B104,'[3]Prc001 Teacher'!$B$8:$AN$122,39,FALSE)</f>
        <v>381.5</v>
      </c>
      <c r="E104" s="214">
        <f>VLOOKUP(B104,'[3]Prc001 Teacher'!$B$8:$W$122,22,FALSE)</f>
        <v>10.5</v>
      </c>
      <c r="F104" s="214">
        <f t="shared" si="1"/>
        <v>392</v>
      </c>
      <c r="G104" s="96"/>
    </row>
    <row r="105" spans="1:7">
      <c r="A105" s="58" t="s">
        <v>301</v>
      </c>
      <c r="B105" s="62" t="s">
        <v>241</v>
      </c>
      <c r="C105" s="55" t="s">
        <v>242</v>
      </c>
      <c r="D105" s="214">
        <f>VLOOKUP(B105,'[3]Prc001 Teacher'!$B$8:$AN$122,39,FALSE)</f>
        <v>261</v>
      </c>
      <c r="E105" s="214">
        <f>VLOOKUP(B105,'[3]Prc001 Teacher'!$B$8:$W$122,22,FALSE)</f>
        <v>6.5</v>
      </c>
      <c r="F105" s="214">
        <f t="shared" si="1"/>
        <v>267.5</v>
      </c>
      <c r="G105" s="96"/>
    </row>
    <row r="106" spans="1:7">
      <c r="A106" s="58" t="s">
        <v>301</v>
      </c>
      <c r="B106" s="62" t="s">
        <v>243</v>
      </c>
      <c r="C106" s="55" t="s">
        <v>244</v>
      </c>
      <c r="D106" s="214">
        <f>VLOOKUP(B106,'[3]Prc001 Teacher'!$B$8:$AN$122,39,FALSE)</f>
        <v>341.42</v>
      </c>
      <c r="E106" s="214">
        <f>VLOOKUP(B106,'[3]Prc001 Teacher'!$B$8:$W$122,22,FALSE)</f>
        <v>9</v>
      </c>
      <c r="F106" s="214">
        <f t="shared" si="1"/>
        <v>350.42</v>
      </c>
      <c r="G106" s="96"/>
    </row>
    <row r="107" spans="1:7">
      <c r="A107" s="58" t="s">
        <v>302</v>
      </c>
      <c r="B107" s="62" t="s">
        <v>245</v>
      </c>
      <c r="C107" s="55" t="s">
        <v>246</v>
      </c>
      <c r="D107" s="214">
        <f>VLOOKUP(B107,'[3]Prc001 Teacher'!$B$8:$AN$122,39,FALSE)</f>
        <v>56.08</v>
      </c>
      <c r="E107" s="214">
        <f>VLOOKUP(B107,'[3]Prc001 Teacher'!$B$8:$W$122,22,FALSE)</f>
        <v>1.5</v>
      </c>
      <c r="F107" s="214">
        <f t="shared" si="1"/>
        <v>57.58</v>
      </c>
      <c r="G107" s="96"/>
    </row>
    <row r="108" spans="1:7">
      <c r="A108" s="58" t="s">
        <v>302</v>
      </c>
      <c r="B108" s="62" t="s">
        <v>247</v>
      </c>
      <c r="C108" s="55" t="s">
        <v>248</v>
      </c>
      <c r="D108" s="214">
        <f>VLOOKUP(B108,'[3]Prc001 Teacher'!$B$8:$AN$122,39,FALSE)</f>
        <v>76</v>
      </c>
      <c r="E108" s="214">
        <f>VLOOKUP(B108,'[3]Prc001 Teacher'!$B$8:$W$122,22,FALSE)</f>
        <v>2</v>
      </c>
      <c r="F108" s="214">
        <f t="shared" si="1"/>
        <v>78</v>
      </c>
      <c r="G108" s="96"/>
    </row>
    <row r="109" spans="1:7">
      <c r="A109" s="58" t="s">
        <v>301</v>
      </c>
      <c r="B109" s="62" t="s">
        <v>249</v>
      </c>
      <c r="C109" s="55" t="s">
        <v>250</v>
      </c>
      <c r="D109" s="214">
        <f>VLOOKUP(B109,'[3]Prc001 Teacher'!$B$8:$AN$122,39,FALSE)</f>
        <v>90</v>
      </c>
      <c r="E109" s="214">
        <f>VLOOKUP(B109,'[3]Prc001 Teacher'!$B$8:$W$122,22,FALSE)</f>
        <v>2.5</v>
      </c>
      <c r="F109" s="214">
        <f t="shared" si="1"/>
        <v>92.5</v>
      </c>
      <c r="G109" s="96"/>
    </row>
    <row r="110" spans="1:7">
      <c r="A110" s="58" t="s">
        <v>301</v>
      </c>
      <c r="B110" s="62" t="s">
        <v>251</v>
      </c>
      <c r="C110" s="55" t="s">
        <v>252</v>
      </c>
      <c r="D110" s="214">
        <f>VLOOKUP(B110,'[3]Prc001 Teacher'!$B$8:$AN$122,39,FALSE)</f>
        <v>149.5</v>
      </c>
      <c r="E110" s="214">
        <f>VLOOKUP(B110,'[3]Prc001 Teacher'!$B$8:$W$122,22,FALSE)</f>
        <v>4</v>
      </c>
      <c r="F110" s="214">
        <f t="shared" si="1"/>
        <v>153.5</v>
      </c>
      <c r="G110" s="96"/>
    </row>
    <row r="111" spans="1:7">
      <c r="A111" s="58" t="s">
        <v>301</v>
      </c>
      <c r="B111" s="62" t="s">
        <v>253</v>
      </c>
      <c r="C111" s="55" t="s">
        <v>254</v>
      </c>
      <c r="D111" s="214">
        <f>VLOOKUP(B111,'[3]Prc001 Teacher'!$B$8:$AN$122,39,FALSE)</f>
        <v>31.5</v>
      </c>
      <c r="E111" s="214">
        <f>VLOOKUP(B111,'[3]Prc001 Teacher'!$B$8:$W$122,22,FALSE)</f>
        <v>1</v>
      </c>
      <c r="F111" s="214">
        <f t="shared" si="1"/>
        <v>32.5</v>
      </c>
      <c r="G111" s="96"/>
    </row>
    <row r="112" spans="1:7">
      <c r="A112" s="58" t="s">
        <v>301</v>
      </c>
      <c r="B112" s="62" t="s">
        <v>255</v>
      </c>
      <c r="C112" s="55" t="s">
        <v>256</v>
      </c>
      <c r="D112" s="214">
        <f>VLOOKUP(B112,'[3]Prc001 Teacher'!$B$8:$AN$122,39,FALSE)</f>
        <v>1832.5</v>
      </c>
      <c r="E112" s="214">
        <f>VLOOKUP(B112,'[3]Prc001 Teacher'!$B$8:$W$122,22,FALSE)</f>
        <v>45</v>
      </c>
      <c r="F112" s="214">
        <f t="shared" si="1"/>
        <v>1877.5</v>
      </c>
      <c r="G112" s="96"/>
    </row>
    <row r="113" spans="1:7">
      <c r="A113" s="58" t="s">
        <v>301</v>
      </c>
      <c r="B113" s="62" t="s">
        <v>257</v>
      </c>
      <c r="C113" s="55" t="s">
        <v>258</v>
      </c>
      <c r="D113" s="214">
        <f>VLOOKUP(B113,'[3]Prc001 Teacher'!$B$8:$AN$122,39,FALSE)</f>
        <v>259.5</v>
      </c>
      <c r="E113" s="214">
        <f>VLOOKUP(B113,'[3]Prc001 Teacher'!$B$8:$W$122,22,FALSE)</f>
        <v>8</v>
      </c>
      <c r="F113" s="214">
        <f t="shared" si="1"/>
        <v>267.5</v>
      </c>
      <c r="G113" s="96"/>
    </row>
    <row r="114" spans="1:7">
      <c r="A114" s="58" t="s">
        <v>301</v>
      </c>
      <c r="B114" s="62" t="s">
        <v>259</v>
      </c>
      <c r="C114" s="55" t="s">
        <v>260</v>
      </c>
      <c r="D114" s="214">
        <f>VLOOKUP(B114,'[3]Prc001 Teacher'!$B$8:$AN$122,39,FALSE)</f>
        <v>7339.5</v>
      </c>
      <c r="E114" s="214">
        <f>VLOOKUP(B114,'[3]Prc001 Teacher'!$B$8:$W$122,22,FALSE)</f>
        <v>192.5</v>
      </c>
      <c r="F114" s="214">
        <f t="shared" si="1"/>
        <v>7532</v>
      </c>
      <c r="G114" s="96"/>
    </row>
    <row r="115" spans="1:7">
      <c r="A115" s="58" t="s">
        <v>301</v>
      </c>
      <c r="B115" s="62" t="s">
        <v>261</v>
      </c>
      <c r="C115" s="55" t="s">
        <v>262</v>
      </c>
      <c r="D115" s="214">
        <f>VLOOKUP(B115,'[3]Prc001 Teacher'!$B$8:$AN$122,39,FALSE)</f>
        <v>86.5</v>
      </c>
      <c r="E115" s="214">
        <f>VLOOKUP(B115,'[3]Prc001 Teacher'!$B$8:$W$122,22,FALSE)</f>
        <v>2.5</v>
      </c>
      <c r="F115" s="214">
        <f t="shared" si="1"/>
        <v>89</v>
      </c>
      <c r="G115" s="96"/>
    </row>
    <row r="116" spans="1:7">
      <c r="A116" s="58" t="s">
        <v>301</v>
      </c>
      <c r="B116" s="62" t="s">
        <v>263</v>
      </c>
      <c r="C116" s="55" t="s">
        <v>264</v>
      </c>
      <c r="D116" s="214">
        <f>VLOOKUP(B116,'[3]Prc001 Teacher'!$B$8:$AN$122,39,FALSE)</f>
        <v>62.5</v>
      </c>
      <c r="E116" s="214">
        <f>VLOOKUP(B116,'[3]Prc001 Teacher'!$B$8:$W$122,22,FALSE)</f>
        <v>2</v>
      </c>
      <c r="F116" s="214">
        <f t="shared" si="1"/>
        <v>64.5</v>
      </c>
      <c r="G116" s="96"/>
    </row>
    <row r="117" spans="1:7">
      <c r="A117" s="58" t="s">
        <v>301</v>
      </c>
      <c r="B117" s="62" t="s">
        <v>265</v>
      </c>
      <c r="C117" s="55" t="s">
        <v>266</v>
      </c>
      <c r="D117" s="214">
        <f>VLOOKUP(B117,'[3]Prc001 Teacher'!$B$8:$AN$122,39,FALSE)</f>
        <v>212.5</v>
      </c>
      <c r="E117" s="214">
        <f>VLOOKUP(B117,'[3]Prc001 Teacher'!$B$8:$W$122,22,FALSE)</f>
        <v>5.5</v>
      </c>
      <c r="F117" s="214">
        <f t="shared" si="1"/>
        <v>218</v>
      </c>
      <c r="G117" s="96"/>
    </row>
    <row r="118" spans="1:7">
      <c r="A118" s="58" t="s">
        <v>301</v>
      </c>
      <c r="B118" s="62" t="s">
        <v>267</v>
      </c>
      <c r="C118" s="55" t="s">
        <v>268</v>
      </c>
      <c r="D118" s="214">
        <f>VLOOKUP(B118,'[3]Prc001 Teacher'!$B$8:$AN$122,39,FALSE)</f>
        <v>845.5</v>
      </c>
      <c r="E118" s="214">
        <f>VLOOKUP(B118,'[3]Prc001 Teacher'!$B$8:$W$122,22,FALSE)</f>
        <v>22.5</v>
      </c>
      <c r="F118" s="214">
        <f t="shared" si="1"/>
        <v>868</v>
      </c>
      <c r="G118" s="96"/>
    </row>
    <row r="119" spans="1:7">
      <c r="A119" s="58" t="s">
        <v>301</v>
      </c>
      <c r="B119" s="62" t="s">
        <v>269</v>
      </c>
      <c r="C119" s="55" t="s">
        <v>270</v>
      </c>
      <c r="D119" s="214">
        <f>VLOOKUP(B119,'[3]Prc001 Teacher'!$B$8:$AN$122,39,FALSE)</f>
        <v>408.5</v>
      </c>
      <c r="E119" s="214">
        <f>VLOOKUP(B119,'[3]Prc001 Teacher'!$B$8:$W$122,22,FALSE)</f>
        <v>10.5</v>
      </c>
      <c r="F119" s="214">
        <f t="shared" si="1"/>
        <v>419</v>
      </c>
      <c r="G119" s="96"/>
    </row>
    <row r="120" spans="1:7">
      <c r="A120" s="58" t="s">
        <v>301</v>
      </c>
      <c r="B120" s="62" t="s">
        <v>271</v>
      </c>
      <c r="C120" s="55" t="s">
        <v>272</v>
      </c>
      <c r="D120" s="214">
        <f>VLOOKUP(B120,'[3]Prc001 Teacher'!$B$8:$AN$122,39,FALSE)</f>
        <v>503</v>
      </c>
      <c r="E120" s="214">
        <f>VLOOKUP(B120,'[3]Prc001 Teacher'!$B$8:$W$122,22,FALSE)</f>
        <v>13.5</v>
      </c>
      <c r="F120" s="214">
        <f t="shared" si="1"/>
        <v>516.5</v>
      </c>
      <c r="G120" s="96"/>
    </row>
    <row r="121" spans="1:7">
      <c r="A121" s="58" t="s">
        <v>301</v>
      </c>
      <c r="B121" s="62" t="s">
        <v>273</v>
      </c>
      <c r="C121" s="55" t="s">
        <v>274</v>
      </c>
      <c r="D121" s="214">
        <f>VLOOKUP(B121,'[3]Prc001 Teacher'!$B$8:$AN$122,39,FALSE)</f>
        <v>234</v>
      </c>
      <c r="E121" s="214">
        <f>VLOOKUP(B121,'[3]Prc001 Teacher'!$B$8:$W$122,22,FALSE)</f>
        <v>6</v>
      </c>
      <c r="F121" s="214">
        <f t="shared" si="1"/>
        <v>240</v>
      </c>
      <c r="G121" s="96"/>
    </row>
    <row r="122" spans="1:7" ht="15.75" thickBot="1">
      <c r="A122" s="59" t="s">
        <v>301</v>
      </c>
      <c r="B122" s="63" t="s">
        <v>275</v>
      </c>
      <c r="C122" s="56" t="s">
        <v>276</v>
      </c>
      <c r="D122" s="308">
        <f>VLOOKUP(B122,'[3]Prc001 Teacher'!$B$8:$AN$122,39,FALSE)</f>
        <v>96</v>
      </c>
      <c r="E122" s="308">
        <f>VLOOKUP(B122,'[3]Prc001 Teacher'!$B$8:$W$122,22,FALSE)</f>
        <v>2.5</v>
      </c>
      <c r="F122" s="308">
        <f t="shared" si="1"/>
        <v>98.5</v>
      </c>
      <c r="G122" s="96"/>
    </row>
    <row r="123" spans="1:7">
      <c r="D123" s="50"/>
    </row>
    <row r="124" spans="1:7" ht="15.75" thickBot="1">
      <c r="A124" s="49"/>
      <c r="B124" s="64"/>
      <c r="C124" s="64" t="s">
        <v>305</v>
      </c>
      <c r="D124" s="51">
        <f>SUM(D8:D122)</f>
        <v>64836.5</v>
      </c>
      <c r="E124" s="51">
        <f t="shared" ref="E124:F124" si="2">SUM(E8:E122)</f>
        <v>1715</v>
      </c>
      <c r="F124" s="51">
        <f t="shared" si="2"/>
        <v>66551.5</v>
      </c>
    </row>
    <row r="125" spans="1:7" ht="15.75" thickTop="1"/>
    <row r="126" spans="1:7">
      <c r="A126" t="s">
        <v>303</v>
      </c>
    </row>
  </sheetData>
  <mergeCells count="3">
    <mergeCell ref="A1:F1"/>
    <mergeCell ref="A2:F2"/>
    <mergeCell ref="A3:F3"/>
  </mergeCells>
  <printOptions horizontalCentered="1"/>
  <pageMargins left="0.7" right="0.7" top="0.5" bottom="0.75" header="0.3" footer="0.3"/>
  <pageSetup orientation="portrait" r:id="rId1"/>
  <headerFooter>
    <oddFooter>&amp;L&amp;"-,Italic"&amp;8School Business Services
School Allotments Section
FY2018-2019 Planning&amp;R&amp;"-,Italic"&amp;8 4/19/2018
Page &amp;P of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10F44E-6C8B-49C4-A4D1-2D97623E10B0}">
  <dimension ref="A1:F124"/>
  <sheetViews>
    <sheetView topLeftCell="B1" zoomScaleNormal="100" workbookViewId="0">
      <selection activeCell="G1" sqref="G1:N1048576"/>
    </sheetView>
  </sheetViews>
  <sheetFormatPr defaultRowHeight="15"/>
  <cols>
    <col min="2" max="2" width="6.140625" style="60" customWidth="1"/>
    <col min="3" max="3" width="22.7109375" customWidth="1"/>
    <col min="4" max="4" width="12.85546875" customWidth="1"/>
    <col min="5" max="5" width="13.42578125" customWidth="1"/>
    <col min="6" max="6" width="18" bestFit="1" customWidth="1"/>
  </cols>
  <sheetData>
    <row r="1" spans="1:6">
      <c r="A1" s="349" t="s">
        <v>427</v>
      </c>
      <c r="B1" s="349"/>
      <c r="C1" s="349"/>
      <c r="D1" s="349"/>
      <c r="E1" s="349"/>
      <c r="F1" s="349"/>
    </row>
    <row r="2" spans="1:6">
      <c r="A2" s="349" t="s">
        <v>328</v>
      </c>
      <c r="B2" s="349"/>
      <c r="C2" s="349"/>
      <c r="D2" s="349"/>
      <c r="E2" s="349"/>
      <c r="F2" s="349"/>
    </row>
    <row r="3" spans="1:6">
      <c r="A3" s="349" t="s">
        <v>412</v>
      </c>
      <c r="B3" s="349"/>
      <c r="C3" s="349"/>
      <c r="D3" s="349"/>
      <c r="E3" s="349"/>
      <c r="F3" s="349"/>
    </row>
    <row r="4" spans="1:6" ht="6" customHeight="1" thickBot="1"/>
    <row r="5" spans="1:6" s="46" customFormat="1" ht="12.75">
      <c r="A5" s="215"/>
      <c r="B5" s="302"/>
      <c r="C5" s="302"/>
      <c r="D5" s="306"/>
      <c r="E5" s="216" t="s">
        <v>397</v>
      </c>
      <c r="F5" s="306"/>
    </row>
    <row r="6" spans="1:6" s="46" customFormat="1" ht="12.75">
      <c r="A6" s="47"/>
      <c r="B6" s="48"/>
      <c r="C6" s="48"/>
      <c r="D6" s="52" t="s">
        <v>398</v>
      </c>
      <c r="E6" s="217" t="s">
        <v>394</v>
      </c>
      <c r="F6" s="52" t="s">
        <v>395</v>
      </c>
    </row>
    <row r="7" spans="1:6" s="46" customFormat="1" ht="13.5" thickBot="1">
      <c r="A7" s="47"/>
      <c r="B7" s="48" t="s">
        <v>299</v>
      </c>
      <c r="C7" s="48" t="s">
        <v>300</v>
      </c>
      <c r="D7" s="53" t="s">
        <v>399</v>
      </c>
      <c r="E7" s="218" t="s">
        <v>396</v>
      </c>
      <c r="F7" s="219"/>
    </row>
    <row r="8" spans="1:6">
      <c r="A8" s="57" t="s">
        <v>301</v>
      </c>
      <c r="B8" s="61" t="s">
        <v>48</v>
      </c>
      <c r="C8" s="54" t="s">
        <v>49</v>
      </c>
      <c r="D8" s="309">
        <v>1005</v>
      </c>
      <c r="E8" s="250">
        <v>7025</v>
      </c>
      <c r="F8" s="251">
        <v>7060125</v>
      </c>
    </row>
    <row r="9" spans="1:6">
      <c r="A9" s="58" t="s">
        <v>301</v>
      </c>
      <c r="B9" s="62" t="s">
        <v>50</v>
      </c>
      <c r="C9" s="55" t="s">
        <v>51</v>
      </c>
      <c r="D9" s="252">
        <v>251</v>
      </c>
      <c r="E9" s="250">
        <v>6920</v>
      </c>
      <c r="F9" s="251">
        <v>1736920</v>
      </c>
    </row>
    <row r="10" spans="1:6">
      <c r="A10" s="58" t="s">
        <v>301</v>
      </c>
      <c r="B10" s="62" t="s">
        <v>4</v>
      </c>
      <c r="C10" s="55" t="s">
        <v>52</v>
      </c>
      <c r="D10" s="253">
        <v>108</v>
      </c>
      <c r="E10" s="250">
        <v>7196</v>
      </c>
      <c r="F10" s="251">
        <v>777168</v>
      </c>
    </row>
    <row r="11" spans="1:6">
      <c r="A11" s="58" t="s">
        <v>301</v>
      </c>
      <c r="B11" s="62" t="s">
        <v>53</v>
      </c>
      <c r="C11" s="55" t="s">
        <v>54</v>
      </c>
      <c r="D11" s="253">
        <v>184</v>
      </c>
      <c r="E11" s="250">
        <v>6633</v>
      </c>
      <c r="F11" s="251">
        <v>1220472</v>
      </c>
    </row>
    <row r="12" spans="1:6">
      <c r="A12" s="58" t="s">
        <v>301</v>
      </c>
      <c r="B12" s="62" t="s">
        <v>55</v>
      </c>
      <c r="C12" s="55" t="s">
        <v>56</v>
      </c>
      <c r="D12" s="253">
        <v>179</v>
      </c>
      <c r="E12" s="250">
        <v>6637</v>
      </c>
      <c r="F12" s="251">
        <v>1188023</v>
      </c>
    </row>
    <row r="13" spans="1:6">
      <c r="A13" s="58" t="s">
        <v>301</v>
      </c>
      <c r="B13" s="62" t="s">
        <v>57</v>
      </c>
      <c r="C13" s="55" t="s">
        <v>58</v>
      </c>
      <c r="D13" s="253">
        <v>129</v>
      </c>
      <c r="E13" s="250">
        <v>6845</v>
      </c>
      <c r="F13" s="251">
        <v>883005</v>
      </c>
    </row>
    <row r="14" spans="1:6">
      <c r="A14" s="58" t="s">
        <v>301</v>
      </c>
      <c r="B14" s="62" t="s">
        <v>59</v>
      </c>
      <c r="C14" s="55" t="s">
        <v>60</v>
      </c>
      <c r="D14" s="253">
        <v>338</v>
      </c>
      <c r="E14" s="250">
        <v>6710</v>
      </c>
      <c r="F14" s="251">
        <v>2267980</v>
      </c>
    </row>
    <row r="15" spans="1:6">
      <c r="A15" s="58" t="s">
        <v>301</v>
      </c>
      <c r="B15" s="62" t="s">
        <v>61</v>
      </c>
      <c r="C15" s="55" t="s">
        <v>62</v>
      </c>
      <c r="D15" s="254">
        <v>144</v>
      </c>
      <c r="E15" s="250">
        <v>6987</v>
      </c>
      <c r="F15" s="251">
        <v>1006128</v>
      </c>
    </row>
    <row r="16" spans="1:6">
      <c r="A16" s="58" t="s">
        <v>301</v>
      </c>
      <c r="B16" s="62" t="s">
        <v>63</v>
      </c>
      <c r="C16" s="55" t="s">
        <v>64</v>
      </c>
      <c r="D16" s="253">
        <v>242</v>
      </c>
      <c r="E16" s="250">
        <v>7104</v>
      </c>
      <c r="F16" s="251">
        <v>1719168</v>
      </c>
    </row>
    <row r="17" spans="1:6">
      <c r="A17" s="58" t="s">
        <v>301</v>
      </c>
      <c r="B17" s="62" t="s">
        <v>65</v>
      </c>
      <c r="C17" s="55" t="s">
        <v>66</v>
      </c>
      <c r="D17" s="253">
        <v>624</v>
      </c>
      <c r="E17" s="250">
        <v>7110</v>
      </c>
      <c r="F17" s="251">
        <v>4436640</v>
      </c>
    </row>
    <row r="18" spans="1:6">
      <c r="A18" s="58" t="s">
        <v>301</v>
      </c>
      <c r="B18" s="62" t="s">
        <v>67</v>
      </c>
      <c r="C18" s="55" t="s">
        <v>68</v>
      </c>
      <c r="D18" s="254">
        <v>1086</v>
      </c>
      <c r="E18" s="250">
        <v>6761</v>
      </c>
      <c r="F18" s="251">
        <v>7342446</v>
      </c>
    </row>
    <row r="19" spans="1:6">
      <c r="A19" s="58" t="s">
        <v>302</v>
      </c>
      <c r="B19" s="62" t="s">
        <v>69</v>
      </c>
      <c r="C19" s="55" t="s">
        <v>70</v>
      </c>
      <c r="D19" s="252">
        <v>229</v>
      </c>
      <c r="E19" s="250">
        <v>7022</v>
      </c>
      <c r="F19" s="251">
        <v>1608038</v>
      </c>
    </row>
    <row r="20" spans="1:6">
      <c r="A20" s="58" t="s">
        <v>301</v>
      </c>
      <c r="B20" s="62" t="s">
        <v>71</v>
      </c>
      <c r="C20" s="55" t="s">
        <v>72</v>
      </c>
      <c r="D20" s="252">
        <v>567</v>
      </c>
      <c r="E20" s="250">
        <v>6953</v>
      </c>
      <c r="F20" s="251">
        <v>3942351</v>
      </c>
    </row>
    <row r="21" spans="1:6">
      <c r="A21" s="58" t="s">
        <v>301</v>
      </c>
      <c r="B21" s="62" t="s">
        <v>73</v>
      </c>
      <c r="C21" s="55" t="s">
        <v>74</v>
      </c>
      <c r="D21" s="253">
        <v>1519</v>
      </c>
      <c r="E21" s="250">
        <v>6782</v>
      </c>
      <c r="F21" s="251">
        <v>10301858</v>
      </c>
    </row>
    <row r="22" spans="1:6">
      <c r="A22" s="58" t="s">
        <v>302</v>
      </c>
      <c r="B22" s="62" t="s">
        <v>75</v>
      </c>
      <c r="C22" s="55" t="s">
        <v>76</v>
      </c>
      <c r="D22" s="253">
        <v>283</v>
      </c>
      <c r="E22" s="250">
        <v>7336</v>
      </c>
      <c r="F22" s="251">
        <v>2076088</v>
      </c>
    </row>
    <row r="23" spans="1:6">
      <c r="A23" s="58" t="s">
        <v>301</v>
      </c>
      <c r="B23" s="62" t="s">
        <v>77</v>
      </c>
      <c r="C23" s="55" t="s">
        <v>78</v>
      </c>
      <c r="D23" s="253">
        <v>561</v>
      </c>
      <c r="E23" s="250">
        <v>7155</v>
      </c>
      <c r="F23" s="251">
        <v>4013955</v>
      </c>
    </row>
    <row r="24" spans="1:6">
      <c r="A24" s="58" t="s">
        <v>301</v>
      </c>
      <c r="B24" s="62" t="s">
        <v>79</v>
      </c>
      <c r="C24" s="55" t="s">
        <v>80</v>
      </c>
      <c r="D24" s="253">
        <v>137</v>
      </c>
      <c r="E24" s="250">
        <v>7185</v>
      </c>
      <c r="F24" s="251">
        <v>984345</v>
      </c>
    </row>
    <row r="25" spans="1:6">
      <c r="A25" s="58" t="s">
        <v>301</v>
      </c>
      <c r="B25" s="62" t="s">
        <v>81</v>
      </c>
      <c r="C25" s="55" t="s">
        <v>82</v>
      </c>
      <c r="D25" s="253">
        <v>412</v>
      </c>
      <c r="E25" s="250">
        <v>6760</v>
      </c>
      <c r="F25" s="251">
        <v>2785120</v>
      </c>
    </row>
    <row r="26" spans="1:6">
      <c r="A26" s="58" t="s">
        <v>301</v>
      </c>
      <c r="B26" s="62" t="s">
        <v>83</v>
      </c>
      <c r="C26" s="55" t="s">
        <v>84</v>
      </c>
      <c r="D26" s="253">
        <v>157</v>
      </c>
      <c r="E26" s="250">
        <v>6716</v>
      </c>
      <c r="F26" s="251">
        <v>1054412</v>
      </c>
    </row>
    <row r="27" spans="1:6">
      <c r="A27" s="58" t="s">
        <v>301</v>
      </c>
      <c r="B27" s="62" t="s">
        <v>85</v>
      </c>
      <c r="C27" s="55" t="s">
        <v>86</v>
      </c>
      <c r="D27" s="254">
        <v>749</v>
      </c>
      <c r="E27" s="250">
        <v>7029</v>
      </c>
      <c r="F27" s="251">
        <v>5264721</v>
      </c>
    </row>
    <row r="28" spans="1:6">
      <c r="A28" s="58" t="s">
        <v>302</v>
      </c>
      <c r="B28" s="62" t="s">
        <v>87</v>
      </c>
      <c r="C28" s="55" t="s">
        <v>88</v>
      </c>
      <c r="D28" s="252">
        <v>220</v>
      </c>
      <c r="E28" s="250">
        <v>6903</v>
      </c>
      <c r="F28" s="251">
        <v>1518660</v>
      </c>
    </row>
    <row r="29" spans="1:6">
      <c r="A29" s="58" t="s">
        <v>302</v>
      </c>
      <c r="B29" s="62" t="s">
        <v>89</v>
      </c>
      <c r="C29" s="55" t="s">
        <v>90</v>
      </c>
      <c r="D29" s="252">
        <v>182</v>
      </c>
      <c r="E29" s="250">
        <v>7268</v>
      </c>
      <c r="F29" s="251">
        <v>1322776</v>
      </c>
    </row>
    <row r="30" spans="1:6">
      <c r="A30" s="58" t="s">
        <v>301</v>
      </c>
      <c r="B30" s="62" t="s">
        <v>91</v>
      </c>
      <c r="C30" s="55" t="s">
        <v>92</v>
      </c>
      <c r="D30" s="252">
        <v>448</v>
      </c>
      <c r="E30" s="250">
        <v>6965</v>
      </c>
      <c r="F30" s="251">
        <v>3120320</v>
      </c>
    </row>
    <row r="31" spans="1:6">
      <c r="A31" s="58" t="s">
        <v>301</v>
      </c>
      <c r="B31" s="62" t="s">
        <v>93</v>
      </c>
      <c r="C31" s="55" t="s">
        <v>94</v>
      </c>
      <c r="D31" s="253">
        <v>195</v>
      </c>
      <c r="E31" s="250">
        <v>6919</v>
      </c>
      <c r="F31" s="251">
        <v>1349205</v>
      </c>
    </row>
    <row r="32" spans="1:6">
      <c r="A32" s="58" t="s">
        <v>301</v>
      </c>
      <c r="B32" s="62" t="s">
        <v>95</v>
      </c>
      <c r="C32" s="55" t="s">
        <v>96</v>
      </c>
      <c r="D32" s="253">
        <v>129</v>
      </c>
      <c r="E32" s="250">
        <v>6659</v>
      </c>
      <c r="F32" s="251">
        <v>859011</v>
      </c>
    </row>
    <row r="33" spans="1:6">
      <c r="A33" s="58" t="s">
        <v>301</v>
      </c>
      <c r="B33" s="62" t="s">
        <v>97</v>
      </c>
      <c r="C33" s="55" t="s">
        <v>98</v>
      </c>
      <c r="D33" s="253">
        <v>104</v>
      </c>
      <c r="E33" s="250">
        <v>7011</v>
      </c>
      <c r="F33" s="251">
        <v>729144</v>
      </c>
    </row>
    <row r="34" spans="1:6">
      <c r="A34" s="58" t="s">
        <v>301</v>
      </c>
      <c r="B34" s="62" t="s">
        <v>99</v>
      </c>
      <c r="C34" s="55" t="s">
        <v>100</v>
      </c>
      <c r="D34" s="254">
        <v>684</v>
      </c>
      <c r="E34" s="250">
        <v>7153</v>
      </c>
      <c r="F34" s="251">
        <v>4892652</v>
      </c>
    </row>
    <row r="35" spans="1:6">
      <c r="A35" s="58" t="s">
        <v>301</v>
      </c>
      <c r="B35" s="62" t="s">
        <v>101</v>
      </c>
      <c r="C35" s="55" t="s">
        <v>102</v>
      </c>
      <c r="D35" s="253">
        <v>313</v>
      </c>
      <c r="E35" s="250">
        <v>6979</v>
      </c>
      <c r="F35" s="251">
        <v>2184427</v>
      </c>
    </row>
    <row r="36" spans="1:6">
      <c r="A36" s="58" t="s">
        <v>302</v>
      </c>
      <c r="B36" s="62" t="s">
        <v>103</v>
      </c>
      <c r="C36" s="55" t="s">
        <v>104</v>
      </c>
      <c r="D36" s="254">
        <v>149</v>
      </c>
      <c r="E36" s="250">
        <v>6823</v>
      </c>
      <c r="F36" s="251">
        <v>1016627</v>
      </c>
    </row>
    <row r="37" spans="1:6">
      <c r="A37" s="58" t="s">
        <v>301</v>
      </c>
      <c r="B37" s="62" t="s">
        <v>105</v>
      </c>
      <c r="C37" s="55" t="s">
        <v>106</v>
      </c>
      <c r="D37" s="253">
        <v>607</v>
      </c>
      <c r="E37" s="250">
        <v>6926</v>
      </c>
      <c r="F37" s="251">
        <v>4204082</v>
      </c>
    </row>
    <row r="38" spans="1:6">
      <c r="A38" s="58" t="s">
        <v>301</v>
      </c>
      <c r="B38" s="62" t="s">
        <v>107</v>
      </c>
      <c r="C38" s="55" t="s">
        <v>108</v>
      </c>
      <c r="D38" s="254">
        <v>2124</v>
      </c>
      <c r="E38" s="250">
        <v>6817</v>
      </c>
      <c r="F38" s="251">
        <v>14479308</v>
      </c>
    </row>
    <row r="39" spans="1:6">
      <c r="A39" s="58" t="s">
        <v>301</v>
      </c>
      <c r="B39" s="62" t="s">
        <v>109</v>
      </c>
      <c r="C39" s="55" t="s">
        <v>110</v>
      </c>
      <c r="D39" s="253">
        <v>226</v>
      </c>
      <c r="E39" s="250">
        <v>6915</v>
      </c>
      <c r="F39" s="251">
        <v>1562790</v>
      </c>
    </row>
    <row r="40" spans="1:6">
      <c r="A40" s="58" t="s">
        <v>301</v>
      </c>
      <c r="B40" s="62" t="s">
        <v>111</v>
      </c>
      <c r="C40" s="55" t="s">
        <v>112</v>
      </c>
      <c r="D40" s="254">
        <v>281</v>
      </c>
      <c r="E40" s="250">
        <v>7011</v>
      </c>
      <c r="F40" s="251">
        <v>1970091</v>
      </c>
    </row>
    <row r="41" spans="1:6">
      <c r="A41" s="58" t="s">
        <v>301</v>
      </c>
      <c r="B41" s="62" t="s">
        <v>113</v>
      </c>
      <c r="C41" s="55" t="s">
        <v>114</v>
      </c>
      <c r="D41" s="253">
        <v>903</v>
      </c>
      <c r="E41" s="250">
        <v>7050</v>
      </c>
      <c r="F41" s="251">
        <v>6366150</v>
      </c>
    </row>
    <row r="42" spans="1:6">
      <c r="A42" s="58" t="s">
        <v>302</v>
      </c>
      <c r="B42" s="62" t="s">
        <v>115</v>
      </c>
      <c r="C42" s="55" t="s">
        <v>116</v>
      </c>
      <c r="D42" s="254">
        <v>171</v>
      </c>
      <c r="E42" s="250">
        <v>6900</v>
      </c>
      <c r="F42" s="251">
        <v>1179900</v>
      </c>
    </row>
    <row r="43" spans="1:6">
      <c r="A43" s="58" t="s">
        <v>302</v>
      </c>
      <c r="B43" s="62" t="s">
        <v>117</v>
      </c>
      <c r="C43" s="55" t="s">
        <v>118</v>
      </c>
      <c r="D43" s="252">
        <v>140</v>
      </c>
      <c r="E43" s="250">
        <v>6569</v>
      </c>
      <c r="F43" s="251">
        <v>919660</v>
      </c>
    </row>
    <row r="44" spans="1:6">
      <c r="A44" s="58" t="s">
        <v>301</v>
      </c>
      <c r="B44" s="62" t="s">
        <v>119</v>
      </c>
      <c r="C44" s="55" t="s">
        <v>120</v>
      </c>
      <c r="D44" s="253">
        <v>318</v>
      </c>
      <c r="E44" s="250">
        <v>6737</v>
      </c>
      <c r="F44" s="251">
        <v>2142366</v>
      </c>
    </row>
    <row r="45" spans="1:6">
      <c r="A45" s="58" t="s">
        <v>301</v>
      </c>
      <c r="B45" s="62" t="s">
        <v>121</v>
      </c>
      <c r="C45" s="55" t="s">
        <v>122</v>
      </c>
      <c r="D45" s="253">
        <v>441</v>
      </c>
      <c r="E45" s="250">
        <v>6652</v>
      </c>
      <c r="F45" s="251">
        <v>2933532</v>
      </c>
    </row>
    <row r="46" spans="1:6">
      <c r="A46" s="58" t="s">
        <v>301</v>
      </c>
      <c r="B46" s="62" t="s">
        <v>123</v>
      </c>
      <c r="C46" s="55" t="s">
        <v>124</v>
      </c>
      <c r="D46" s="253">
        <v>1459</v>
      </c>
      <c r="E46" s="250">
        <v>6618</v>
      </c>
      <c r="F46" s="251">
        <v>9655662</v>
      </c>
    </row>
    <row r="47" spans="1:6">
      <c r="A47" s="58" t="s">
        <v>301</v>
      </c>
      <c r="B47" s="62" t="s">
        <v>125</v>
      </c>
      <c r="C47" s="55" t="s">
        <v>126</v>
      </c>
      <c r="D47" s="253">
        <v>296</v>
      </c>
      <c r="E47" s="250">
        <v>6985</v>
      </c>
      <c r="F47" s="251">
        <v>2067560</v>
      </c>
    </row>
    <row r="48" spans="1:6">
      <c r="A48" s="58" t="s">
        <v>301</v>
      </c>
      <c r="B48" s="62" t="s">
        <v>127</v>
      </c>
      <c r="C48" s="55" t="s">
        <v>128</v>
      </c>
      <c r="D48" s="253">
        <v>2355</v>
      </c>
      <c r="E48" s="250">
        <v>6957</v>
      </c>
      <c r="F48" s="251">
        <v>16383735</v>
      </c>
    </row>
    <row r="49" spans="1:6">
      <c r="A49" s="58" t="s">
        <v>301</v>
      </c>
      <c r="B49" s="62" t="s">
        <v>129</v>
      </c>
      <c r="C49" s="55" t="s">
        <v>130</v>
      </c>
      <c r="D49" s="253">
        <v>420</v>
      </c>
      <c r="E49" s="250">
        <v>6903</v>
      </c>
      <c r="F49" s="251">
        <v>2899260</v>
      </c>
    </row>
    <row r="50" spans="1:6">
      <c r="A50" s="58" t="s">
        <v>301</v>
      </c>
      <c r="B50" s="62" t="s">
        <v>131</v>
      </c>
      <c r="C50" s="55" t="s">
        <v>132</v>
      </c>
      <c r="D50" s="254">
        <v>1375</v>
      </c>
      <c r="E50" s="250">
        <v>6964</v>
      </c>
      <c r="F50" s="251">
        <v>9575500</v>
      </c>
    </row>
    <row r="51" spans="1:6">
      <c r="A51" s="58" t="s">
        <v>301</v>
      </c>
      <c r="B51" s="62" t="s">
        <v>133</v>
      </c>
      <c r="C51" s="55" t="s">
        <v>134</v>
      </c>
      <c r="D51" s="253">
        <v>121</v>
      </c>
      <c r="E51" s="250">
        <v>6640</v>
      </c>
      <c r="F51" s="251">
        <v>803440</v>
      </c>
    </row>
    <row r="52" spans="1:6">
      <c r="A52" s="58" t="s">
        <v>301</v>
      </c>
      <c r="B52" s="62" t="s">
        <v>135</v>
      </c>
      <c r="C52" s="55" t="s">
        <v>136</v>
      </c>
      <c r="D52" s="254">
        <v>101</v>
      </c>
      <c r="E52" s="250">
        <v>7329</v>
      </c>
      <c r="F52" s="251">
        <v>740229</v>
      </c>
    </row>
    <row r="53" spans="1:6">
      <c r="A53" s="58" t="s">
        <v>301</v>
      </c>
      <c r="B53" s="62" t="s">
        <v>137</v>
      </c>
      <c r="C53" s="55" t="s">
        <v>138</v>
      </c>
      <c r="D53" s="253">
        <v>375</v>
      </c>
      <c r="E53" s="250">
        <v>6590</v>
      </c>
      <c r="F53" s="251">
        <v>2471250</v>
      </c>
    </row>
    <row r="54" spans="1:6">
      <c r="A54" s="58" t="s">
        <v>301</v>
      </c>
      <c r="B54" s="62" t="s">
        <v>139</v>
      </c>
      <c r="C54" s="55" t="s">
        <v>140</v>
      </c>
      <c r="D54" s="253">
        <v>174</v>
      </c>
      <c r="E54" s="250">
        <v>6650</v>
      </c>
      <c r="F54" s="251">
        <v>1157100</v>
      </c>
    </row>
    <row r="55" spans="1:6">
      <c r="A55" s="58" t="s">
        <v>301</v>
      </c>
      <c r="B55" s="62" t="s">
        <v>141</v>
      </c>
      <c r="C55" s="55" t="s">
        <v>142</v>
      </c>
      <c r="D55" s="254">
        <v>3241</v>
      </c>
      <c r="E55" s="250">
        <v>6910</v>
      </c>
      <c r="F55" s="251">
        <v>22395310</v>
      </c>
    </row>
    <row r="56" spans="1:6">
      <c r="A56" s="58" t="s">
        <v>301</v>
      </c>
      <c r="B56" s="62" t="s">
        <v>143</v>
      </c>
      <c r="C56" s="55" t="s">
        <v>144</v>
      </c>
      <c r="D56" s="252">
        <v>134</v>
      </c>
      <c r="E56" s="250">
        <v>6480</v>
      </c>
      <c r="F56" s="251">
        <v>868320</v>
      </c>
    </row>
    <row r="57" spans="1:6">
      <c r="A57" s="58" t="s">
        <v>302</v>
      </c>
      <c r="B57" s="62" t="s">
        <v>145</v>
      </c>
      <c r="C57" s="55" t="s">
        <v>146</v>
      </c>
      <c r="D57" s="252">
        <v>177</v>
      </c>
      <c r="E57" s="250">
        <v>6911</v>
      </c>
      <c r="F57" s="251">
        <v>1223247</v>
      </c>
    </row>
    <row r="58" spans="1:6">
      <c r="A58" s="58" t="s">
        <v>302</v>
      </c>
      <c r="B58" s="62" t="s">
        <v>147</v>
      </c>
      <c r="C58" s="55" t="s">
        <v>148</v>
      </c>
      <c r="D58" s="252">
        <v>94</v>
      </c>
      <c r="E58" s="250">
        <v>7697</v>
      </c>
      <c r="F58" s="251">
        <v>723518</v>
      </c>
    </row>
    <row r="59" spans="1:6">
      <c r="A59" s="58" t="s">
        <v>301</v>
      </c>
      <c r="B59" s="62" t="s">
        <v>149</v>
      </c>
      <c r="C59" s="55" t="s">
        <v>150</v>
      </c>
      <c r="D59" s="253">
        <v>863</v>
      </c>
      <c r="E59" s="250">
        <v>6710</v>
      </c>
      <c r="F59" s="251">
        <v>5790730</v>
      </c>
    </row>
    <row r="60" spans="1:6">
      <c r="A60" s="58" t="s">
        <v>301</v>
      </c>
      <c r="B60" s="62" t="s">
        <v>151</v>
      </c>
      <c r="C60" s="55" t="s">
        <v>152</v>
      </c>
      <c r="D60" s="254">
        <v>360</v>
      </c>
      <c r="E60" s="250">
        <v>6725</v>
      </c>
      <c r="F60" s="251">
        <v>2421000</v>
      </c>
    </row>
    <row r="61" spans="1:6">
      <c r="A61" s="58" t="s">
        <v>301</v>
      </c>
      <c r="B61" s="62" t="s">
        <v>153</v>
      </c>
      <c r="C61" s="55" t="s">
        <v>154</v>
      </c>
      <c r="D61" s="252">
        <v>631</v>
      </c>
      <c r="E61" s="250">
        <v>6943</v>
      </c>
      <c r="F61" s="251">
        <v>4381033</v>
      </c>
    </row>
    <row r="62" spans="1:6">
      <c r="A62" s="58" t="s">
        <v>301</v>
      </c>
      <c r="B62" s="62" t="s">
        <v>155</v>
      </c>
      <c r="C62" s="55" t="s">
        <v>156</v>
      </c>
      <c r="D62" s="253">
        <v>169</v>
      </c>
      <c r="E62" s="250">
        <v>6371</v>
      </c>
      <c r="F62" s="251">
        <v>1076699</v>
      </c>
    </row>
    <row r="63" spans="1:6">
      <c r="A63" s="58" t="s">
        <v>301</v>
      </c>
      <c r="B63" s="62" t="s">
        <v>157</v>
      </c>
      <c r="C63" s="55" t="s">
        <v>158</v>
      </c>
      <c r="D63" s="253">
        <v>392</v>
      </c>
      <c r="E63" s="250">
        <v>6955</v>
      </c>
      <c r="F63" s="251">
        <v>2726360</v>
      </c>
    </row>
    <row r="64" spans="1:6">
      <c r="A64" s="58" t="s">
        <v>301</v>
      </c>
      <c r="B64" s="62" t="s">
        <v>159</v>
      </c>
      <c r="C64" s="55" t="s">
        <v>160</v>
      </c>
      <c r="D64" s="254">
        <v>73</v>
      </c>
      <c r="E64" s="250">
        <v>6827</v>
      </c>
      <c r="F64" s="251">
        <v>498371</v>
      </c>
    </row>
    <row r="65" spans="1:6">
      <c r="A65" s="58" t="s">
        <v>301</v>
      </c>
      <c r="B65" s="62" t="s">
        <v>161</v>
      </c>
      <c r="C65" s="55" t="s">
        <v>162</v>
      </c>
      <c r="D65" s="253">
        <v>999</v>
      </c>
      <c r="E65" s="250">
        <v>6943</v>
      </c>
      <c r="F65" s="251">
        <v>6936057</v>
      </c>
    </row>
    <row r="66" spans="1:6">
      <c r="A66" s="58" t="s">
        <v>302</v>
      </c>
      <c r="B66" s="62" t="s">
        <v>163</v>
      </c>
      <c r="C66" s="55" t="s">
        <v>164</v>
      </c>
      <c r="D66" s="254">
        <v>314</v>
      </c>
      <c r="E66" s="250">
        <v>7076</v>
      </c>
      <c r="F66" s="251">
        <v>2221864</v>
      </c>
    </row>
    <row r="67" spans="1:6">
      <c r="A67" s="58" t="s">
        <v>301</v>
      </c>
      <c r="B67" s="62" t="s">
        <v>165</v>
      </c>
      <c r="C67" s="55" t="s">
        <v>166</v>
      </c>
      <c r="D67" s="252">
        <v>208</v>
      </c>
      <c r="E67" s="250">
        <v>7178</v>
      </c>
      <c r="F67" s="251">
        <v>1493024</v>
      </c>
    </row>
    <row r="68" spans="1:6">
      <c r="A68" s="58" t="s">
        <v>301</v>
      </c>
      <c r="B68" s="62" t="s">
        <v>167</v>
      </c>
      <c r="C68" s="55" t="s">
        <v>168</v>
      </c>
      <c r="D68" s="252">
        <v>1701</v>
      </c>
      <c r="E68" s="250">
        <v>6680</v>
      </c>
      <c r="F68" s="251">
        <v>11362680</v>
      </c>
    </row>
    <row r="69" spans="1:6">
      <c r="A69" s="58" t="s">
        <v>301</v>
      </c>
      <c r="B69" s="62" t="s">
        <v>169</v>
      </c>
      <c r="C69" s="55" t="s">
        <v>170</v>
      </c>
      <c r="D69" s="253">
        <v>95</v>
      </c>
      <c r="E69" s="250">
        <v>6950</v>
      </c>
      <c r="F69" s="251">
        <v>660250</v>
      </c>
    </row>
    <row r="70" spans="1:6">
      <c r="A70" s="58" t="s">
        <v>301</v>
      </c>
      <c r="B70" s="62" t="s">
        <v>171</v>
      </c>
      <c r="C70" s="55" t="s">
        <v>172</v>
      </c>
      <c r="D70" s="254">
        <v>462</v>
      </c>
      <c r="E70" s="250">
        <v>6873</v>
      </c>
      <c r="F70" s="251">
        <v>3175326</v>
      </c>
    </row>
    <row r="71" spans="1:6">
      <c r="A71" s="58" t="s">
        <v>301</v>
      </c>
      <c r="B71" s="62" t="s">
        <v>173</v>
      </c>
      <c r="C71" s="55" t="s">
        <v>174</v>
      </c>
      <c r="D71" s="253">
        <v>397</v>
      </c>
      <c r="E71" s="250">
        <v>7033</v>
      </c>
      <c r="F71" s="251">
        <v>2792101</v>
      </c>
    </row>
    <row r="72" spans="1:6">
      <c r="A72" s="58" t="s">
        <v>301</v>
      </c>
      <c r="B72" s="62" t="s">
        <v>175</v>
      </c>
      <c r="C72" s="55" t="s">
        <v>176</v>
      </c>
      <c r="D72" s="253">
        <v>549</v>
      </c>
      <c r="E72" s="250">
        <v>6700</v>
      </c>
      <c r="F72" s="251">
        <v>3678300</v>
      </c>
    </row>
    <row r="73" spans="1:6">
      <c r="A73" s="58" t="s">
        <v>301</v>
      </c>
      <c r="B73" s="62" t="s">
        <v>177</v>
      </c>
      <c r="C73" s="55" t="s">
        <v>178</v>
      </c>
      <c r="D73" s="252">
        <v>234</v>
      </c>
      <c r="E73" s="250">
        <v>6743</v>
      </c>
      <c r="F73" s="251">
        <v>1577862</v>
      </c>
    </row>
    <row r="74" spans="1:6">
      <c r="A74" s="58" t="s">
        <v>301</v>
      </c>
      <c r="B74" s="62" t="s">
        <v>179</v>
      </c>
      <c r="C74" s="55" t="s">
        <v>180</v>
      </c>
      <c r="D74" s="253">
        <v>157</v>
      </c>
      <c r="E74" s="250">
        <v>7123</v>
      </c>
      <c r="F74" s="251">
        <v>1118311</v>
      </c>
    </row>
    <row r="75" spans="1:6">
      <c r="A75" s="58" t="s">
        <v>301</v>
      </c>
      <c r="B75" s="62" t="s">
        <v>181</v>
      </c>
      <c r="C75" s="55" t="s">
        <v>182</v>
      </c>
      <c r="D75" s="253">
        <v>163</v>
      </c>
      <c r="E75" s="250">
        <v>7028</v>
      </c>
      <c r="F75" s="251">
        <v>1145564</v>
      </c>
    </row>
    <row r="76" spans="1:6">
      <c r="A76" s="58" t="s">
        <v>301</v>
      </c>
      <c r="B76" s="62" t="s">
        <v>183</v>
      </c>
      <c r="C76" s="55" t="s">
        <v>184</v>
      </c>
      <c r="D76" s="253">
        <v>299</v>
      </c>
      <c r="E76" s="250">
        <v>7216</v>
      </c>
      <c r="F76" s="251">
        <v>2157584</v>
      </c>
    </row>
    <row r="77" spans="1:6">
      <c r="A77" s="58" t="s">
        <v>301</v>
      </c>
      <c r="B77" s="62" t="s">
        <v>185</v>
      </c>
      <c r="C77" s="55" t="s">
        <v>186</v>
      </c>
      <c r="D77" s="254">
        <v>6299</v>
      </c>
      <c r="E77" s="250">
        <v>6841</v>
      </c>
      <c r="F77" s="251">
        <v>43091459</v>
      </c>
    </row>
    <row r="78" spans="1:6">
      <c r="A78" s="58" t="s">
        <v>301</v>
      </c>
      <c r="B78" s="62" t="s">
        <v>187</v>
      </c>
      <c r="C78" s="55" t="s">
        <v>188</v>
      </c>
      <c r="D78" s="253">
        <v>139</v>
      </c>
      <c r="E78" s="250">
        <v>7137</v>
      </c>
      <c r="F78" s="251">
        <v>992043</v>
      </c>
    </row>
    <row r="79" spans="1:6">
      <c r="A79" s="58" t="s">
        <v>301</v>
      </c>
      <c r="B79" s="62" t="s">
        <v>189</v>
      </c>
      <c r="C79" s="55" t="s">
        <v>190</v>
      </c>
      <c r="D79" s="253">
        <v>210</v>
      </c>
      <c r="E79" s="250">
        <v>7082</v>
      </c>
      <c r="F79" s="251">
        <v>1487220</v>
      </c>
    </row>
    <row r="80" spans="1:6">
      <c r="A80" s="58" t="s">
        <v>301</v>
      </c>
      <c r="B80" s="62" t="s">
        <v>191</v>
      </c>
      <c r="C80" s="55" t="s">
        <v>192</v>
      </c>
      <c r="D80" s="254">
        <v>615</v>
      </c>
      <c r="E80" s="250">
        <v>6756</v>
      </c>
      <c r="F80" s="251">
        <v>4154940</v>
      </c>
    </row>
    <row r="81" spans="1:6">
      <c r="A81" s="58" t="s">
        <v>301</v>
      </c>
      <c r="B81" s="62" t="s">
        <v>193</v>
      </c>
      <c r="C81" s="55" t="s">
        <v>194</v>
      </c>
      <c r="D81" s="253">
        <v>678</v>
      </c>
      <c r="E81" s="250">
        <v>6971</v>
      </c>
      <c r="F81" s="251">
        <v>4726338</v>
      </c>
    </row>
    <row r="82" spans="1:6">
      <c r="A82" s="58" t="s">
        <v>301</v>
      </c>
      <c r="B82" s="62" t="s">
        <v>195</v>
      </c>
      <c r="C82" s="55" t="s">
        <v>196</v>
      </c>
      <c r="D82" s="253">
        <v>1193</v>
      </c>
      <c r="E82" s="250">
        <v>6994</v>
      </c>
      <c r="F82" s="251">
        <v>8343842</v>
      </c>
    </row>
    <row r="83" spans="1:6">
      <c r="A83" s="58" t="s">
        <v>301</v>
      </c>
      <c r="B83" s="62" t="s">
        <v>197</v>
      </c>
      <c r="C83" s="55" t="s">
        <v>198</v>
      </c>
      <c r="D83" s="254">
        <v>115</v>
      </c>
      <c r="E83" s="250">
        <v>6920</v>
      </c>
      <c r="F83" s="251">
        <v>795800</v>
      </c>
    </row>
    <row r="84" spans="1:6">
      <c r="A84" s="58" t="s">
        <v>301</v>
      </c>
      <c r="B84" s="62" t="s">
        <v>199</v>
      </c>
      <c r="C84" s="55" t="s">
        <v>200</v>
      </c>
      <c r="D84" s="252">
        <v>1080</v>
      </c>
      <c r="E84" s="250">
        <v>6787</v>
      </c>
      <c r="F84" s="251">
        <v>7329960</v>
      </c>
    </row>
    <row r="85" spans="1:6">
      <c r="A85" s="58" t="s">
        <v>301</v>
      </c>
      <c r="B85" s="62" t="s">
        <v>201</v>
      </c>
      <c r="C85" s="55" t="s">
        <v>202</v>
      </c>
      <c r="D85" s="252">
        <v>380</v>
      </c>
      <c r="E85" s="250">
        <v>7110</v>
      </c>
      <c r="F85" s="251">
        <v>2701800</v>
      </c>
    </row>
    <row r="86" spans="1:6">
      <c r="A86" s="58" t="s">
        <v>302</v>
      </c>
      <c r="B86" s="62" t="s">
        <v>203</v>
      </c>
      <c r="C86" s="55" t="s">
        <v>204</v>
      </c>
      <c r="D86" s="252">
        <v>598</v>
      </c>
      <c r="E86" s="250">
        <v>7023</v>
      </c>
      <c r="F86" s="251">
        <v>4199754</v>
      </c>
    </row>
    <row r="87" spans="1:6">
      <c r="A87" s="58" t="s">
        <v>301</v>
      </c>
      <c r="B87" s="62" t="s">
        <v>205</v>
      </c>
      <c r="C87" s="55" t="s">
        <v>206</v>
      </c>
      <c r="D87" s="252">
        <v>116</v>
      </c>
      <c r="E87" s="250">
        <v>6981</v>
      </c>
      <c r="F87" s="251">
        <v>809796</v>
      </c>
    </row>
    <row r="88" spans="1:6">
      <c r="A88" s="58" t="s">
        <v>301</v>
      </c>
      <c r="B88" s="62" t="s">
        <v>207</v>
      </c>
      <c r="C88" s="55" t="s">
        <v>208</v>
      </c>
      <c r="D88" s="252">
        <v>260</v>
      </c>
      <c r="E88" s="250">
        <v>6931</v>
      </c>
      <c r="F88" s="251">
        <v>1802060</v>
      </c>
    </row>
    <row r="89" spans="1:6">
      <c r="A89" s="58" t="s">
        <v>301</v>
      </c>
      <c r="B89" s="62" t="s">
        <v>209</v>
      </c>
      <c r="C89" s="55" t="s">
        <v>210</v>
      </c>
      <c r="D89" s="253">
        <v>464</v>
      </c>
      <c r="E89" s="250">
        <v>6761</v>
      </c>
      <c r="F89" s="251">
        <v>3137104</v>
      </c>
    </row>
    <row r="90" spans="1:6">
      <c r="A90" s="58" t="s">
        <v>301</v>
      </c>
      <c r="B90" s="62" t="s">
        <v>211</v>
      </c>
      <c r="C90" s="55" t="s">
        <v>212</v>
      </c>
      <c r="D90" s="252">
        <v>114</v>
      </c>
      <c r="E90" s="250">
        <v>7394</v>
      </c>
      <c r="F90" s="251">
        <v>842916</v>
      </c>
    </row>
    <row r="91" spans="1:6">
      <c r="A91" s="58" t="s">
        <v>301</v>
      </c>
      <c r="B91" s="62" t="s">
        <v>213</v>
      </c>
      <c r="C91" s="55" t="s">
        <v>214</v>
      </c>
      <c r="D91" s="252">
        <v>228</v>
      </c>
      <c r="E91" s="250">
        <v>7070</v>
      </c>
      <c r="F91" s="251">
        <v>1611960</v>
      </c>
    </row>
    <row r="92" spans="1:6">
      <c r="A92" s="58" t="s">
        <v>301</v>
      </c>
      <c r="B92" s="62" t="s">
        <v>215</v>
      </c>
      <c r="C92" s="55" t="s">
        <v>216</v>
      </c>
      <c r="D92" s="253">
        <v>1043</v>
      </c>
      <c r="E92" s="250">
        <v>6843</v>
      </c>
      <c r="F92" s="251">
        <v>7137249</v>
      </c>
    </row>
    <row r="93" spans="1:6">
      <c r="A93" s="58" t="s">
        <v>301</v>
      </c>
      <c r="B93" s="62" t="s">
        <v>217</v>
      </c>
      <c r="C93" s="55" t="s">
        <v>218</v>
      </c>
      <c r="D93" s="254">
        <v>146</v>
      </c>
      <c r="E93" s="250">
        <v>6911</v>
      </c>
      <c r="F93" s="251">
        <v>1009006</v>
      </c>
    </row>
    <row r="94" spans="1:6">
      <c r="A94" s="58" t="s">
        <v>301</v>
      </c>
      <c r="B94" s="62" t="s">
        <v>219</v>
      </c>
      <c r="C94" s="55" t="s">
        <v>220</v>
      </c>
      <c r="D94" s="253">
        <v>751</v>
      </c>
      <c r="E94" s="250">
        <v>6911</v>
      </c>
      <c r="F94" s="251">
        <v>5190161</v>
      </c>
    </row>
    <row r="95" spans="1:6">
      <c r="A95" s="58" t="s">
        <v>302</v>
      </c>
      <c r="B95" s="62" t="s">
        <v>221</v>
      </c>
      <c r="C95" s="55" t="s">
        <v>222</v>
      </c>
      <c r="D95" s="252">
        <v>232</v>
      </c>
      <c r="E95" s="250">
        <v>6815</v>
      </c>
      <c r="F95" s="251">
        <v>1581080</v>
      </c>
    </row>
    <row r="96" spans="1:6">
      <c r="A96" s="58" t="s">
        <v>301</v>
      </c>
      <c r="B96" s="62" t="s">
        <v>223</v>
      </c>
      <c r="C96" s="55" t="s">
        <v>224</v>
      </c>
      <c r="D96" s="253">
        <v>348</v>
      </c>
      <c r="E96" s="250">
        <v>6868</v>
      </c>
      <c r="F96" s="251">
        <v>2390064</v>
      </c>
    </row>
    <row r="97" spans="1:6">
      <c r="A97" s="58" t="s">
        <v>301</v>
      </c>
      <c r="B97" s="62" t="s">
        <v>225</v>
      </c>
      <c r="C97" s="55" t="s">
        <v>226</v>
      </c>
      <c r="D97" s="253">
        <v>922</v>
      </c>
      <c r="E97" s="250">
        <v>7058</v>
      </c>
      <c r="F97" s="251">
        <v>6507476</v>
      </c>
    </row>
    <row r="98" spans="1:6">
      <c r="A98" s="58" t="s">
        <v>301</v>
      </c>
      <c r="B98" s="62" t="s">
        <v>227</v>
      </c>
      <c r="C98" s="55" t="s">
        <v>228</v>
      </c>
      <c r="D98" s="253">
        <v>555</v>
      </c>
      <c r="E98" s="250">
        <v>7016</v>
      </c>
      <c r="F98" s="251">
        <v>3893880</v>
      </c>
    </row>
    <row r="99" spans="1:6">
      <c r="A99" s="58" t="s">
        <v>301</v>
      </c>
      <c r="B99" s="62" t="s">
        <v>229</v>
      </c>
      <c r="C99" s="55" t="s">
        <v>230</v>
      </c>
      <c r="D99" s="253">
        <v>867</v>
      </c>
      <c r="E99" s="250">
        <v>6735</v>
      </c>
      <c r="F99" s="251">
        <v>5839245</v>
      </c>
    </row>
    <row r="100" spans="1:6">
      <c r="A100" s="58" t="s">
        <v>301</v>
      </c>
      <c r="B100" s="62" t="s">
        <v>231</v>
      </c>
      <c r="C100" s="55" t="s">
        <v>232</v>
      </c>
      <c r="D100" s="253">
        <v>395</v>
      </c>
      <c r="E100" s="250">
        <v>7049</v>
      </c>
      <c r="F100" s="251">
        <v>2784355</v>
      </c>
    </row>
    <row r="101" spans="1:6">
      <c r="A101" s="58" t="s">
        <v>301</v>
      </c>
      <c r="B101" s="62" t="s">
        <v>233</v>
      </c>
      <c r="C101" s="55" t="s">
        <v>234</v>
      </c>
      <c r="D101" s="254">
        <v>402</v>
      </c>
      <c r="E101" s="250">
        <v>6756</v>
      </c>
      <c r="F101" s="251">
        <v>2715912</v>
      </c>
    </row>
    <row r="102" spans="1:6">
      <c r="A102" s="58" t="s">
        <v>302</v>
      </c>
      <c r="B102" s="62" t="s">
        <v>235</v>
      </c>
      <c r="C102" s="55" t="s">
        <v>236</v>
      </c>
      <c r="D102" s="252">
        <v>169</v>
      </c>
      <c r="E102" s="250">
        <v>6892</v>
      </c>
      <c r="F102" s="251">
        <v>1164748</v>
      </c>
    </row>
    <row r="103" spans="1:6">
      <c r="A103" s="58" t="s">
        <v>301</v>
      </c>
      <c r="B103" s="62" t="s">
        <v>237</v>
      </c>
      <c r="C103" s="55" t="s">
        <v>238</v>
      </c>
      <c r="D103" s="252">
        <v>264</v>
      </c>
      <c r="E103" s="250">
        <v>7085</v>
      </c>
      <c r="F103" s="251">
        <v>1870440</v>
      </c>
    </row>
    <row r="104" spans="1:6">
      <c r="A104" s="58" t="s">
        <v>301</v>
      </c>
      <c r="B104" s="62" t="s">
        <v>239</v>
      </c>
      <c r="C104" s="55" t="s">
        <v>240</v>
      </c>
      <c r="D104" s="252">
        <v>402</v>
      </c>
      <c r="E104" s="250">
        <v>6753</v>
      </c>
      <c r="F104" s="251">
        <v>2714706</v>
      </c>
    </row>
    <row r="105" spans="1:6">
      <c r="A105" s="58" t="s">
        <v>301</v>
      </c>
      <c r="B105" s="62" t="s">
        <v>241</v>
      </c>
      <c r="C105" s="55" t="s">
        <v>242</v>
      </c>
      <c r="D105" s="252">
        <v>314</v>
      </c>
      <c r="E105" s="250">
        <v>7220</v>
      </c>
      <c r="F105" s="251">
        <v>2267080</v>
      </c>
    </row>
    <row r="106" spans="1:6">
      <c r="A106" s="58" t="s">
        <v>301</v>
      </c>
      <c r="B106" s="62" t="s">
        <v>243</v>
      </c>
      <c r="C106" s="55" t="s">
        <v>244</v>
      </c>
      <c r="D106" s="253">
        <v>392</v>
      </c>
      <c r="E106" s="250">
        <v>7021</v>
      </c>
      <c r="F106" s="251">
        <v>2752232</v>
      </c>
    </row>
    <row r="107" spans="1:6">
      <c r="A107" s="58" t="s">
        <v>302</v>
      </c>
      <c r="B107" s="62" t="s">
        <v>245</v>
      </c>
      <c r="C107" s="55" t="s">
        <v>246</v>
      </c>
      <c r="D107" s="254">
        <v>101</v>
      </c>
      <c r="E107" s="250">
        <v>6636</v>
      </c>
      <c r="F107" s="251">
        <v>670236</v>
      </c>
    </row>
    <row r="108" spans="1:6">
      <c r="A108" s="58" t="s">
        <v>302</v>
      </c>
      <c r="B108" s="62" t="s">
        <v>247</v>
      </c>
      <c r="C108" s="55" t="s">
        <v>248</v>
      </c>
      <c r="D108" s="252">
        <v>123</v>
      </c>
      <c r="E108" s="250">
        <v>7140</v>
      </c>
      <c r="F108" s="251">
        <v>878220</v>
      </c>
    </row>
    <row r="109" spans="1:6">
      <c r="A109" s="58" t="s">
        <v>301</v>
      </c>
      <c r="B109" s="62" t="s">
        <v>249</v>
      </c>
      <c r="C109" s="55" t="s">
        <v>250</v>
      </c>
      <c r="D109" s="252">
        <v>132</v>
      </c>
      <c r="E109" s="250">
        <v>6410</v>
      </c>
      <c r="F109" s="251">
        <v>846120</v>
      </c>
    </row>
    <row r="110" spans="1:6">
      <c r="A110" s="58" t="s">
        <v>301</v>
      </c>
      <c r="B110" s="62" t="s">
        <v>251</v>
      </c>
      <c r="C110" s="55" t="s">
        <v>252</v>
      </c>
      <c r="D110" s="252">
        <v>203</v>
      </c>
      <c r="E110" s="250">
        <v>6985</v>
      </c>
      <c r="F110" s="251">
        <v>1417955</v>
      </c>
    </row>
    <row r="111" spans="1:6">
      <c r="A111" s="58" t="s">
        <v>301</v>
      </c>
      <c r="B111" s="62" t="s">
        <v>253</v>
      </c>
      <c r="C111" s="55" t="s">
        <v>254</v>
      </c>
      <c r="D111" s="252">
        <v>80</v>
      </c>
      <c r="E111" s="250">
        <v>6530</v>
      </c>
      <c r="F111" s="251">
        <v>522400</v>
      </c>
    </row>
    <row r="112" spans="1:6">
      <c r="A112" s="58" t="s">
        <v>301</v>
      </c>
      <c r="B112" s="62" t="s">
        <v>255</v>
      </c>
      <c r="C112" s="55" t="s">
        <v>256</v>
      </c>
      <c r="D112" s="252">
        <v>2007</v>
      </c>
      <c r="E112" s="250">
        <v>6884</v>
      </c>
      <c r="F112" s="251">
        <v>13816188</v>
      </c>
    </row>
    <row r="113" spans="1:6">
      <c r="A113" s="58" t="s">
        <v>301</v>
      </c>
      <c r="B113" s="62" t="s">
        <v>257</v>
      </c>
      <c r="C113" s="55" t="s">
        <v>258</v>
      </c>
      <c r="D113" s="252">
        <v>245</v>
      </c>
      <c r="E113" s="250">
        <v>6703</v>
      </c>
      <c r="F113" s="251">
        <v>1642235</v>
      </c>
    </row>
    <row r="114" spans="1:6">
      <c r="A114" s="58" t="s">
        <v>301</v>
      </c>
      <c r="B114" s="62" t="s">
        <v>259</v>
      </c>
      <c r="C114" s="55" t="s">
        <v>260</v>
      </c>
      <c r="D114" s="252">
        <v>7089</v>
      </c>
      <c r="E114" s="250">
        <v>6868</v>
      </c>
      <c r="F114" s="251">
        <v>48687252</v>
      </c>
    </row>
    <row r="115" spans="1:6">
      <c r="A115" s="58" t="s">
        <v>301</v>
      </c>
      <c r="B115" s="62" t="s">
        <v>261</v>
      </c>
      <c r="C115" s="55" t="s">
        <v>262</v>
      </c>
      <c r="D115" s="253">
        <v>132</v>
      </c>
      <c r="E115" s="250">
        <v>7047</v>
      </c>
      <c r="F115" s="251">
        <v>930204</v>
      </c>
    </row>
    <row r="116" spans="1:6">
      <c r="A116" s="58" t="s">
        <v>301</v>
      </c>
      <c r="B116" s="62" t="s">
        <v>263</v>
      </c>
      <c r="C116" s="55" t="s">
        <v>264</v>
      </c>
      <c r="D116" s="254">
        <v>106</v>
      </c>
      <c r="E116" s="250">
        <v>6989</v>
      </c>
      <c r="F116" s="251">
        <v>740834</v>
      </c>
    </row>
    <row r="117" spans="1:6">
      <c r="A117" s="58" t="s">
        <v>301</v>
      </c>
      <c r="B117" s="62" t="s">
        <v>265</v>
      </c>
      <c r="C117" s="55" t="s">
        <v>266</v>
      </c>
      <c r="D117" s="253">
        <v>255</v>
      </c>
      <c r="E117" s="250">
        <v>6519</v>
      </c>
      <c r="F117" s="251">
        <v>1662345</v>
      </c>
    </row>
    <row r="118" spans="1:6">
      <c r="A118" s="58" t="s">
        <v>301</v>
      </c>
      <c r="B118" s="62" t="s">
        <v>267</v>
      </c>
      <c r="C118" s="55" t="s">
        <v>268</v>
      </c>
      <c r="D118" s="254">
        <v>825</v>
      </c>
      <c r="E118" s="250">
        <v>7056</v>
      </c>
      <c r="F118" s="251">
        <v>5821200</v>
      </c>
    </row>
    <row r="119" spans="1:6">
      <c r="A119" s="58" t="s">
        <v>301</v>
      </c>
      <c r="B119" s="62" t="s">
        <v>269</v>
      </c>
      <c r="C119" s="55" t="s">
        <v>270</v>
      </c>
      <c r="D119" s="252">
        <v>450</v>
      </c>
      <c r="E119" s="250">
        <v>7025</v>
      </c>
      <c r="F119" s="251">
        <v>3161250</v>
      </c>
    </row>
    <row r="120" spans="1:6">
      <c r="A120" s="58" t="s">
        <v>301</v>
      </c>
      <c r="B120" s="62" t="s">
        <v>271</v>
      </c>
      <c r="C120" s="55" t="s">
        <v>272</v>
      </c>
      <c r="D120" s="252">
        <v>537</v>
      </c>
      <c r="E120" s="250">
        <v>7016</v>
      </c>
      <c r="F120" s="251">
        <v>3767592</v>
      </c>
    </row>
    <row r="121" spans="1:6">
      <c r="A121" s="58" t="s">
        <v>301</v>
      </c>
      <c r="B121" s="62" t="s">
        <v>273</v>
      </c>
      <c r="C121" s="55" t="s">
        <v>274</v>
      </c>
      <c r="D121" s="253">
        <v>277</v>
      </c>
      <c r="E121" s="250">
        <v>7066</v>
      </c>
      <c r="F121" s="251">
        <v>1957282</v>
      </c>
    </row>
    <row r="122" spans="1:6" ht="15.75" thickBot="1">
      <c r="A122" s="59" t="s">
        <v>301</v>
      </c>
      <c r="B122" s="63" t="s">
        <v>275</v>
      </c>
      <c r="C122" s="56" t="s">
        <v>276</v>
      </c>
      <c r="D122" s="255">
        <v>143</v>
      </c>
      <c r="E122" s="256">
        <v>7039</v>
      </c>
      <c r="F122" s="257">
        <v>1006577</v>
      </c>
    </row>
    <row r="123" spans="1:6" ht="15.75" thickBot="1">
      <c r="A123" s="49"/>
      <c r="B123" s="258"/>
      <c r="C123" s="258" t="s">
        <v>305</v>
      </c>
      <c r="D123" s="259">
        <f>SUM(D8:D122)</f>
        <v>67323</v>
      </c>
      <c r="E123" s="260"/>
      <c r="F123" s="261">
        <f>SUM(F8:F122)</f>
        <v>463969427</v>
      </c>
    </row>
    <row r="124" spans="1:6" ht="15.75" thickTop="1"/>
  </sheetData>
  <mergeCells count="3">
    <mergeCell ref="A1:F1"/>
    <mergeCell ref="A2:F2"/>
    <mergeCell ref="A3:F3"/>
  </mergeCells>
  <printOptions horizontalCentered="1"/>
  <pageMargins left="0.7" right="0.7" top="0.75" bottom="0.75" header="0.3" footer="0.3"/>
  <pageSetup orientation="portrait" horizontalDpi="4294967295" verticalDpi="4294967295" r:id="rId1"/>
  <headerFooter>
    <oddFooter>&amp;L&amp;"-,Italic"&amp;8School Business Services
School Allotments Section
FY2018-19 Planning&amp;R&amp;"-,Italic"&amp;8 4/19/2018
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14</vt:i4>
      </vt:variant>
    </vt:vector>
  </HeadingPairs>
  <TitlesOfParts>
    <vt:vector size="30" baseType="lpstr">
      <vt:lpstr>Allotted ADM</vt:lpstr>
      <vt:lpstr>Index</vt:lpstr>
      <vt:lpstr>Stateavg Salaries</vt:lpstr>
      <vt:lpstr>Positions</vt:lpstr>
      <vt:lpstr>Dollar</vt:lpstr>
      <vt:lpstr>Categorical</vt:lpstr>
      <vt:lpstr>Principals</vt:lpstr>
      <vt:lpstr>Classroom Teachers</vt:lpstr>
      <vt:lpstr>CTE  Months</vt:lpstr>
      <vt:lpstr>Small  County</vt:lpstr>
      <vt:lpstr>Instructional Support </vt:lpstr>
      <vt:lpstr>LEP</vt:lpstr>
      <vt:lpstr>DSSF</vt:lpstr>
      <vt:lpstr>Transportation</vt:lpstr>
      <vt:lpstr>At-Risk</vt:lpstr>
      <vt:lpstr>Low Wealth</vt:lpstr>
      <vt:lpstr>'Allotted ADM'!Print_Area</vt:lpstr>
      <vt:lpstr>DSSF!Print_Area</vt:lpstr>
      <vt:lpstr>'Low Wealth'!Print_Area</vt:lpstr>
      <vt:lpstr>'Allotted ADM'!Print_Titles</vt:lpstr>
      <vt:lpstr>'At-Risk'!Print_Titles</vt:lpstr>
      <vt:lpstr>'Classroom Teachers'!Print_Titles</vt:lpstr>
      <vt:lpstr>'CTE  Months'!Print_Titles</vt:lpstr>
      <vt:lpstr>Dollar!Print_Titles</vt:lpstr>
      <vt:lpstr>DSSF!Print_Titles</vt:lpstr>
      <vt:lpstr>'Instructional Support '!Print_Titles</vt:lpstr>
      <vt:lpstr>LEP!Print_Titles</vt:lpstr>
      <vt:lpstr>'Low Wealth'!Print_Titles</vt:lpstr>
      <vt:lpstr>Principals!Print_Titles</vt:lpstr>
      <vt:lpstr>Transportation!Print_Titles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aschauss</dc:creator>
  <cp:lastModifiedBy>Nicola Lefler</cp:lastModifiedBy>
  <cp:lastPrinted>2019-05-06T20:19:33Z</cp:lastPrinted>
  <dcterms:created xsi:type="dcterms:W3CDTF">2016-03-22T17:02:17Z</dcterms:created>
  <dcterms:modified xsi:type="dcterms:W3CDTF">2019-06-18T13:32:12Z</dcterms:modified>
</cp:coreProperties>
</file>