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BS\WEBDEVL\Nicola\fbs\html\docs\fbs\accounting\data\adm\"/>
    </mc:Choice>
  </mc:AlternateContent>
  <xr:revisionPtr revIDLastSave="0" documentId="8_{AFD7F539-CDFA-4E22-B3C1-5B8127BB334A}" xr6:coauthVersionLast="31" xr6:coauthVersionMax="31" xr10:uidLastSave="{00000000-0000-0000-0000-000000000000}"/>
  <bookViews>
    <workbookView xWindow="0" yWindow="0" windowWidth="27030" windowHeight="11085" xr2:uid="{00000000-000D-0000-FFFF-FFFF00000000}"/>
  </bookViews>
  <sheets>
    <sheet name="Your LEA" sheetId="3" r:id="rId1"/>
    <sheet name="ADM" sheetId="2" r:id="rId2"/>
    <sheet name="MLD" sheetId="4" r:id="rId3"/>
    <sheet name="PLAN" sheetId="8" r:id="rId4"/>
  </sheets>
  <externalReferences>
    <externalReference r:id="rId5"/>
    <externalReference r:id="rId6"/>
  </externalReferences>
  <definedNames>
    <definedName name="_xlnm._FilterDatabase" localSheetId="1" hidden="1">ADM!$O$1:$Y$275</definedName>
    <definedName name="_xlnm._FilterDatabase" localSheetId="2" hidden="1">MLD!$A$1:$M$266</definedName>
    <definedName name="ActualAdm" localSheetId="3">'[1]Actual ADM'!$A$3:$P$262</definedName>
    <definedName name="ActualAdm">'[2]Actual ADM'!$A$3:$P$262</definedName>
    <definedName name="adjActualAdm">'[1]adjActual ADM '!$A$3:$P$262</definedName>
    <definedName name="Allotment" localSheetId="3">#REF!</definedName>
    <definedName name="Allotment">'[2]All LEA (Allotment)'!$A$1:$BC$65536</definedName>
    <definedName name="BetterAdm" localSheetId="3">PLAN!$A$3:$P$334</definedName>
    <definedName name="BetterAdm">#REF!</definedName>
    <definedName name="Headcount">#REF!</definedName>
    <definedName name="LeaName" localSheetId="3">#REF!</definedName>
    <definedName name="LeaName">#REF!</definedName>
    <definedName name="_xlnm.Print_Titles" localSheetId="1">ADM!$1:$1</definedName>
    <definedName name="_xlnm.Print_Titles" localSheetId="2">MLD!$1:$1</definedName>
    <definedName name="_xlnm.Print_Titles" localSheetId="3">PLAN!$1:$7</definedName>
    <definedName name="ProjectedAdm" localSheetId="3">'[1]Projected ADM'!$A$3:$P$250</definedName>
    <definedName name="ProjectedAdm">'[2]Projected ADM'!$A$3:$P$250</definedName>
  </definedNames>
  <calcPr calcId="179017"/>
</workbook>
</file>

<file path=xl/calcChain.xml><?xml version="1.0" encoding="utf-8"?>
<calcChain xmlns="http://schemas.openxmlformats.org/spreadsheetml/2006/main">
  <c r="M295" i="4" l="1"/>
  <c r="L295" i="4" l="1"/>
  <c r="K295" i="4" l="1"/>
  <c r="J295" i="4" l="1"/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" i="2"/>
  <c r="B5" i="3" l="1"/>
  <c r="C17" i="3" l="1"/>
  <c r="C16" i="3"/>
  <c r="C15" i="3"/>
  <c r="C14" i="3"/>
  <c r="C13" i="3"/>
  <c r="C12" i="3"/>
  <c r="C11" i="3"/>
  <c r="C10" i="3"/>
  <c r="C7" i="3"/>
  <c r="B7" i="3"/>
  <c r="C8" i="3"/>
  <c r="C9" i="3"/>
  <c r="B17" i="3"/>
  <c r="B16" i="3"/>
  <c r="B15" i="3"/>
  <c r="B14" i="3"/>
  <c r="B13" i="3"/>
  <c r="B12" i="3"/>
  <c r="B11" i="3"/>
  <c r="B10" i="3"/>
  <c r="B9" i="3"/>
  <c r="B8" i="3"/>
  <c r="D294" i="2" l="1"/>
  <c r="E294" i="2"/>
  <c r="F294" i="2"/>
  <c r="G294" i="2"/>
  <c r="H294" i="2"/>
  <c r="I294" i="2"/>
  <c r="J294" i="2"/>
  <c r="K294" i="2"/>
  <c r="L294" i="2"/>
  <c r="M294" i="2"/>
  <c r="Q285" i="2" l="1"/>
  <c r="Q286" i="2"/>
  <c r="Q287" i="2"/>
  <c r="Q288" i="2"/>
  <c r="Q289" i="2"/>
  <c r="Q290" i="2"/>
  <c r="Q291" i="2"/>
  <c r="Q292" i="2"/>
  <c r="Y286" i="2"/>
  <c r="Y287" i="2"/>
  <c r="Y288" i="2"/>
  <c r="Y289" i="2"/>
  <c r="Y290" i="2"/>
  <c r="Y291" i="2"/>
  <c r="Y292" i="2"/>
  <c r="X286" i="2"/>
  <c r="X287" i="2"/>
  <c r="X288" i="2"/>
  <c r="X289" i="2"/>
  <c r="X290" i="2"/>
  <c r="X291" i="2"/>
  <c r="X292" i="2"/>
  <c r="W286" i="2"/>
  <c r="W287" i="2"/>
  <c r="W288" i="2"/>
  <c r="W289" i="2"/>
  <c r="W290" i="2"/>
  <c r="W291" i="2"/>
  <c r="W292" i="2"/>
  <c r="V286" i="2"/>
  <c r="V287" i="2"/>
  <c r="V288" i="2"/>
  <c r="V289" i="2"/>
  <c r="V290" i="2"/>
  <c r="V291" i="2"/>
  <c r="V292" i="2"/>
  <c r="U286" i="2"/>
  <c r="U287" i="2"/>
  <c r="U288" i="2"/>
  <c r="U289" i="2"/>
  <c r="U290" i="2"/>
  <c r="U291" i="2"/>
  <c r="U292" i="2"/>
  <c r="T286" i="2"/>
  <c r="T287" i="2"/>
  <c r="T288" i="2"/>
  <c r="T289" i="2"/>
  <c r="T290" i="2"/>
  <c r="T291" i="2"/>
  <c r="T292" i="2"/>
  <c r="S286" i="2"/>
  <c r="S287" i="2"/>
  <c r="S288" i="2"/>
  <c r="S289" i="2"/>
  <c r="S290" i="2"/>
  <c r="S291" i="2"/>
  <c r="S292" i="2"/>
  <c r="R286" i="2"/>
  <c r="R287" i="2"/>
  <c r="R288" i="2"/>
  <c r="R289" i="2"/>
  <c r="R290" i="2"/>
  <c r="R291" i="2"/>
  <c r="R292" i="2"/>
  <c r="R285" i="2"/>
  <c r="S285" i="2"/>
  <c r="T285" i="2"/>
  <c r="U285" i="2"/>
  <c r="V285" i="2"/>
  <c r="W285" i="2"/>
  <c r="X285" i="2"/>
  <c r="Y285" i="2"/>
  <c r="Q284" i="2"/>
  <c r="R284" i="2"/>
  <c r="S284" i="2"/>
  <c r="T284" i="2"/>
  <c r="U284" i="2"/>
  <c r="C295" i="4" l="1"/>
  <c r="C294" i="2"/>
  <c r="D293" i="8" l="1"/>
  <c r="D295" i="8" s="1"/>
  <c r="E293" i="8"/>
  <c r="E295" i="8" s="1"/>
  <c r="F293" i="8"/>
  <c r="F295" i="8" s="1"/>
  <c r="G293" i="8"/>
  <c r="G295" i="8" s="1"/>
  <c r="H293" i="8"/>
  <c r="H295" i="8" s="1"/>
  <c r="I293" i="8"/>
  <c r="I295" i="8" s="1"/>
  <c r="J293" i="8"/>
  <c r="J295" i="8" s="1"/>
  <c r="K293" i="8"/>
  <c r="K295" i="8" s="1"/>
  <c r="L293" i="8"/>
  <c r="L295" i="8" s="1"/>
  <c r="M293" i="8"/>
  <c r="M295" i="8" s="1"/>
  <c r="N293" i="8"/>
  <c r="N295" i="8" s="1"/>
  <c r="O293" i="8"/>
  <c r="O295" i="8" s="1"/>
  <c r="P293" i="8"/>
  <c r="P295" i="8" s="1"/>
  <c r="C293" i="8"/>
  <c r="C295" i="8" s="1"/>
  <c r="Y284" i="2" l="1"/>
  <c r="X284" i="2"/>
  <c r="W284" i="2"/>
  <c r="V284" i="2"/>
  <c r="Y283" i="2"/>
  <c r="X283" i="2"/>
  <c r="W283" i="2"/>
  <c r="V283" i="2"/>
  <c r="U283" i="2"/>
  <c r="T283" i="2"/>
  <c r="S283" i="2"/>
  <c r="R283" i="2"/>
  <c r="Q283" i="2"/>
  <c r="Y282" i="2"/>
  <c r="X282" i="2"/>
  <c r="W282" i="2"/>
  <c r="V282" i="2"/>
  <c r="U282" i="2"/>
  <c r="T282" i="2"/>
  <c r="S282" i="2"/>
  <c r="R282" i="2"/>
  <c r="Q282" i="2"/>
  <c r="Y281" i="2"/>
  <c r="X281" i="2"/>
  <c r="W281" i="2"/>
  <c r="V281" i="2"/>
  <c r="U281" i="2"/>
  <c r="T281" i="2"/>
  <c r="S281" i="2"/>
  <c r="R281" i="2"/>
  <c r="Q281" i="2"/>
  <c r="Y280" i="2"/>
  <c r="X280" i="2"/>
  <c r="W280" i="2"/>
  <c r="V280" i="2"/>
  <c r="U280" i="2"/>
  <c r="T280" i="2"/>
  <c r="S280" i="2"/>
  <c r="R280" i="2"/>
  <c r="Q280" i="2"/>
  <c r="Y279" i="2"/>
  <c r="X279" i="2"/>
  <c r="W279" i="2"/>
  <c r="V279" i="2"/>
  <c r="U279" i="2"/>
  <c r="T279" i="2"/>
  <c r="S279" i="2"/>
  <c r="R279" i="2"/>
  <c r="Q279" i="2"/>
  <c r="Y278" i="2"/>
  <c r="X278" i="2"/>
  <c r="W278" i="2"/>
  <c r="V278" i="2"/>
  <c r="U278" i="2"/>
  <c r="T278" i="2"/>
  <c r="S278" i="2"/>
  <c r="R278" i="2"/>
  <c r="Q278" i="2"/>
  <c r="Y277" i="2"/>
  <c r="X277" i="2"/>
  <c r="W277" i="2"/>
  <c r="V277" i="2"/>
  <c r="U277" i="2"/>
  <c r="T277" i="2"/>
  <c r="S277" i="2"/>
  <c r="R277" i="2"/>
  <c r="Q277" i="2"/>
  <c r="Y276" i="2"/>
  <c r="X276" i="2"/>
  <c r="W276" i="2"/>
  <c r="V276" i="2"/>
  <c r="U276" i="2"/>
  <c r="T276" i="2"/>
  <c r="S276" i="2"/>
  <c r="R276" i="2"/>
  <c r="Q276" i="2"/>
  <c r="Y275" i="2"/>
  <c r="X275" i="2"/>
  <c r="W275" i="2"/>
  <c r="V275" i="2"/>
  <c r="U275" i="2"/>
  <c r="T275" i="2"/>
  <c r="S275" i="2"/>
  <c r="R275" i="2"/>
  <c r="Q275" i="2"/>
  <c r="Y274" i="2"/>
  <c r="X274" i="2"/>
  <c r="W274" i="2"/>
  <c r="V274" i="2"/>
  <c r="U274" i="2"/>
  <c r="T274" i="2"/>
  <c r="S274" i="2"/>
  <c r="R274" i="2"/>
  <c r="Q274" i="2"/>
  <c r="Y273" i="2"/>
  <c r="X273" i="2"/>
  <c r="W273" i="2"/>
  <c r="V273" i="2"/>
  <c r="U273" i="2"/>
  <c r="T273" i="2"/>
  <c r="S273" i="2"/>
  <c r="R273" i="2"/>
  <c r="Q273" i="2"/>
  <c r="Y272" i="2"/>
  <c r="X272" i="2"/>
  <c r="W272" i="2"/>
  <c r="V272" i="2"/>
  <c r="U272" i="2"/>
  <c r="T272" i="2"/>
  <c r="S272" i="2"/>
  <c r="R272" i="2"/>
  <c r="Q272" i="2"/>
  <c r="Y271" i="2"/>
  <c r="X271" i="2"/>
  <c r="W271" i="2"/>
  <c r="V271" i="2"/>
  <c r="U271" i="2"/>
  <c r="T271" i="2"/>
  <c r="S271" i="2"/>
  <c r="R271" i="2"/>
  <c r="Q271" i="2"/>
  <c r="Y270" i="2"/>
  <c r="X270" i="2"/>
  <c r="W270" i="2"/>
  <c r="V270" i="2"/>
  <c r="U270" i="2"/>
  <c r="T270" i="2"/>
  <c r="S270" i="2"/>
  <c r="R270" i="2"/>
  <c r="Q270" i="2"/>
  <c r="Y269" i="2"/>
  <c r="X269" i="2"/>
  <c r="W269" i="2"/>
  <c r="V269" i="2"/>
  <c r="U269" i="2"/>
  <c r="T269" i="2"/>
  <c r="S269" i="2"/>
  <c r="R269" i="2"/>
  <c r="Q269" i="2"/>
  <c r="Y268" i="2"/>
  <c r="X268" i="2"/>
  <c r="W268" i="2"/>
  <c r="V268" i="2"/>
  <c r="U268" i="2"/>
  <c r="T268" i="2"/>
  <c r="S268" i="2"/>
  <c r="R268" i="2"/>
  <c r="Q268" i="2"/>
  <c r="Y267" i="2"/>
  <c r="X267" i="2"/>
  <c r="W267" i="2"/>
  <c r="V267" i="2"/>
  <c r="U267" i="2"/>
  <c r="T267" i="2"/>
  <c r="S267" i="2"/>
  <c r="R267" i="2"/>
  <c r="Q267" i="2"/>
  <c r="Y266" i="2"/>
  <c r="X266" i="2"/>
  <c r="W266" i="2"/>
  <c r="V266" i="2"/>
  <c r="U266" i="2"/>
  <c r="T266" i="2"/>
  <c r="S266" i="2"/>
  <c r="R266" i="2"/>
  <c r="Q266" i="2"/>
  <c r="Y265" i="2"/>
  <c r="X265" i="2"/>
  <c r="W265" i="2"/>
  <c r="V265" i="2"/>
  <c r="U265" i="2"/>
  <c r="T265" i="2"/>
  <c r="S265" i="2"/>
  <c r="R265" i="2"/>
  <c r="Q265" i="2"/>
  <c r="Y264" i="2"/>
  <c r="X264" i="2"/>
  <c r="W264" i="2"/>
  <c r="V264" i="2"/>
  <c r="U264" i="2"/>
  <c r="T264" i="2"/>
  <c r="S264" i="2"/>
  <c r="R264" i="2"/>
  <c r="Q264" i="2"/>
  <c r="Y263" i="2"/>
  <c r="X263" i="2"/>
  <c r="W263" i="2"/>
  <c r="V263" i="2"/>
  <c r="U263" i="2"/>
  <c r="T263" i="2"/>
  <c r="S263" i="2"/>
  <c r="R263" i="2"/>
  <c r="Q263" i="2"/>
  <c r="Y262" i="2"/>
  <c r="X262" i="2"/>
  <c r="W262" i="2"/>
  <c r="V262" i="2"/>
  <c r="U262" i="2"/>
  <c r="T262" i="2"/>
  <c r="S262" i="2"/>
  <c r="R262" i="2"/>
  <c r="Q262" i="2"/>
  <c r="Y261" i="2"/>
  <c r="X261" i="2"/>
  <c r="W261" i="2"/>
  <c r="V261" i="2"/>
  <c r="U261" i="2"/>
  <c r="T261" i="2"/>
  <c r="S261" i="2"/>
  <c r="R261" i="2"/>
  <c r="Q261" i="2"/>
  <c r="Y260" i="2"/>
  <c r="X260" i="2"/>
  <c r="W260" i="2"/>
  <c r="V260" i="2"/>
  <c r="U260" i="2"/>
  <c r="T260" i="2"/>
  <c r="S260" i="2"/>
  <c r="R260" i="2"/>
  <c r="Q260" i="2"/>
  <c r="Y259" i="2"/>
  <c r="X259" i="2"/>
  <c r="W259" i="2"/>
  <c r="V259" i="2"/>
  <c r="U259" i="2"/>
  <c r="T259" i="2"/>
  <c r="S259" i="2"/>
  <c r="R259" i="2"/>
  <c r="Q259" i="2"/>
  <c r="Y258" i="2"/>
  <c r="X258" i="2"/>
  <c r="W258" i="2"/>
  <c r="V258" i="2"/>
  <c r="U258" i="2"/>
  <c r="T258" i="2"/>
  <c r="S258" i="2"/>
  <c r="R258" i="2"/>
  <c r="Q258" i="2"/>
  <c r="Y257" i="2"/>
  <c r="X257" i="2"/>
  <c r="W257" i="2"/>
  <c r="V257" i="2"/>
  <c r="U257" i="2"/>
  <c r="T257" i="2"/>
  <c r="S257" i="2"/>
  <c r="R257" i="2"/>
  <c r="Q257" i="2"/>
  <c r="Y256" i="2"/>
  <c r="X256" i="2"/>
  <c r="W256" i="2"/>
  <c r="V256" i="2"/>
  <c r="U256" i="2"/>
  <c r="T256" i="2"/>
  <c r="S256" i="2"/>
  <c r="R256" i="2"/>
  <c r="Q256" i="2"/>
  <c r="Y255" i="2"/>
  <c r="X255" i="2"/>
  <c r="W255" i="2"/>
  <c r="V255" i="2"/>
  <c r="U255" i="2"/>
  <c r="T255" i="2"/>
  <c r="S255" i="2"/>
  <c r="R255" i="2"/>
  <c r="Q255" i="2"/>
  <c r="Y254" i="2"/>
  <c r="X254" i="2"/>
  <c r="W254" i="2"/>
  <c r="V254" i="2"/>
  <c r="U254" i="2"/>
  <c r="T254" i="2"/>
  <c r="S254" i="2"/>
  <c r="R254" i="2"/>
  <c r="Q254" i="2"/>
  <c r="Y253" i="2"/>
  <c r="X253" i="2"/>
  <c r="W253" i="2"/>
  <c r="V253" i="2"/>
  <c r="U253" i="2"/>
  <c r="T253" i="2"/>
  <c r="S253" i="2"/>
  <c r="R253" i="2"/>
  <c r="Q253" i="2"/>
  <c r="Y252" i="2"/>
  <c r="X252" i="2"/>
  <c r="W252" i="2"/>
  <c r="V252" i="2"/>
  <c r="U252" i="2"/>
  <c r="T252" i="2"/>
  <c r="S252" i="2"/>
  <c r="R252" i="2"/>
  <c r="Q252" i="2"/>
  <c r="Y251" i="2"/>
  <c r="X251" i="2"/>
  <c r="W251" i="2"/>
  <c r="V251" i="2"/>
  <c r="U251" i="2"/>
  <c r="T251" i="2"/>
  <c r="S251" i="2"/>
  <c r="R251" i="2"/>
  <c r="Q251" i="2"/>
  <c r="Y250" i="2"/>
  <c r="X250" i="2"/>
  <c r="W250" i="2"/>
  <c r="V250" i="2"/>
  <c r="U250" i="2"/>
  <c r="T250" i="2"/>
  <c r="S250" i="2"/>
  <c r="R250" i="2"/>
  <c r="Q250" i="2"/>
  <c r="Y249" i="2"/>
  <c r="X249" i="2"/>
  <c r="W249" i="2"/>
  <c r="V249" i="2"/>
  <c r="U249" i="2"/>
  <c r="T249" i="2"/>
  <c r="S249" i="2"/>
  <c r="R249" i="2"/>
  <c r="Q249" i="2"/>
  <c r="Y248" i="2"/>
  <c r="X248" i="2"/>
  <c r="W248" i="2"/>
  <c r="V248" i="2"/>
  <c r="U248" i="2"/>
  <c r="T248" i="2"/>
  <c r="S248" i="2"/>
  <c r="R248" i="2"/>
  <c r="Q248" i="2"/>
  <c r="Y247" i="2"/>
  <c r="X247" i="2"/>
  <c r="W247" i="2"/>
  <c r="V247" i="2"/>
  <c r="U247" i="2"/>
  <c r="T247" i="2"/>
  <c r="S247" i="2"/>
  <c r="R247" i="2"/>
  <c r="Q247" i="2"/>
  <c r="Y246" i="2"/>
  <c r="X246" i="2"/>
  <c r="W246" i="2"/>
  <c r="V246" i="2"/>
  <c r="U246" i="2"/>
  <c r="T246" i="2"/>
  <c r="S246" i="2"/>
  <c r="R246" i="2"/>
  <c r="Q246" i="2"/>
  <c r="Y245" i="2"/>
  <c r="X245" i="2"/>
  <c r="W245" i="2"/>
  <c r="V245" i="2"/>
  <c r="U245" i="2"/>
  <c r="T245" i="2"/>
  <c r="S245" i="2"/>
  <c r="R245" i="2"/>
  <c r="Q245" i="2"/>
  <c r="Y244" i="2"/>
  <c r="X244" i="2"/>
  <c r="W244" i="2"/>
  <c r="V244" i="2"/>
  <c r="U244" i="2"/>
  <c r="T244" i="2"/>
  <c r="S244" i="2"/>
  <c r="R244" i="2"/>
  <c r="Q244" i="2"/>
  <c r="Y243" i="2"/>
  <c r="X243" i="2"/>
  <c r="W243" i="2"/>
  <c r="V243" i="2"/>
  <c r="U243" i="2"/>
  <c r="T243" i="2"/>
  <c r="S243" i="2"/>
  <c r="R243" i="2"/>
  <c r="Q243" i="2"/>
  <c r="Y242" i="2"/>
  <c r="X242" i="2"/>
  <c r="W242" i="2"/>
  <c r="V242" i="2"/>
  <c r="U242" i="2"/>
  <c r="T242" i="2"/>
  <c r="S242" i="2"/>
  <c r="R242" i="2"/>
  <c r="Q242" i="2"/>
  <c r="Y241" i="2"/>
  <c r="X241" i="2"/>
  <c r="W241" i="2"/>
  <c r="V241" i="2"/>
  <c r="U241" i="2"/>
  <c r="T241" i="2"/>
  <c r="S241" i="2"/>
  <c r="R241" i="2"/>
  <c r="Q241" i="2"/>
  <c r="Y240" i="2"/>
  <c r="X240" i="2"/>
  <c r="W240" i="2"/>
  <c r="V240" i="2"/>
  <c r="U240" i="2"/>
  <c r="T240" i="2"/>
  <c r="S240" i="2"/>
  <c r="R240" i="2"/>
  <c r="Q240" i="2"/>
  <c r="Y239" i="2"/>
  <c r="X239" i="2"/>
  <c r="W239" i="2"/>
  <c r="V239" i="2"/>
  <c r="U239" i="2"/>
  <c r="T239" i="2"/>
  <c r="S239" i="2"/>
  <c r="R239" i="2"/>
  <c r="Q239" i="2"/>
  <c r="Y238" i="2"/>
  <c r="X238" i="2"/>
  <c r="W238" i="2"/>
  <c r="V238" i="2"/>
  <c r="U238" i="2"/>
  <c r="T238" i="2"/>
  <c r="S238" i="2"/>
  <c r="R238" i="2"/>
  <c r="Q238" i="2"/>
  <c r="Y237" i="2"/>
  <c r="X237" i="2"/>
  <c r="W237" i="2"/>
  <c r="V237" i="2"/>
  <c r="U237" i="2"/>
  <c r="T237" i="2"/>
  <c r="S237" i="2"/>
  <c r="R237" i="2"/>
  <c r="Q237" i="2"/>
  <c r="Y236" i="2"/>
  <c r="X236" i="2"/>
  <c r="W236" i="2"/>
  <c r="V236" i="2"/>
  <c r="U236" i="2"/>
  <c r="T236" i="2"/>
  <c r="S236" i="2"/>
  <c r="R236" i="2"/>
  <c r="Q236" i="2"/>
  <c r="Y235" i="2"/>
  <c r="X235" i="2"/>
  <c r="W235" i="2"/>
  <c r="V235" i="2"/>
  <c r="U235" i="2"/>
  <c r="T235" i="2"/>
  <c r="S235" i="2"/>
  <c r="R235" i="2"/>
  <c r="Q235" i="2"/>
  <c r="Y234" i="2"/>
  <c r="X234" i="2"/>
  <c r="W234" i="2"/>
  <c r="V234" i="2"/>
  <c r="U234" i="2"/>
  <c r="T234" i="2"/>
  <c r="S234" i="2"/>
  <c r="R234" i="2"/>
  <c r="Q234" i="2"/>
  <c r="Y233" i="2"/>
  <c r="X233" i="2"/>
  <c r="W233" i="2"/>
  <c r="V233" i="2"/>
  <c r="U233" i="2"/>
  <c r="T233" i="2"/>
  <c r="S233" i="2"/>
  <c r="R233" i="2"/>
  <c r="Q233" i="2"/>
  <c r="Y232" i="2"/>
  <c r="X232" i="2"/>
  <c r="W232" i="2"/>
  <c r="V232" i="2"/>
  <c r="U232" i="2"/>
  <c r="T232" i="2"/>
  <c r="S232" i="2"/>
  <c r="R232" i="2"/>
  <c r="Q232" i="2"/>
  <c r="Y231" i="2"/>
  <c r="X231" i="2"/>
  <c r="W231" i="2"/>
  <c r="V231" i="2"/>
  <c r="U231" i="2"/>
  <c r="T231" i="2"/>
  <c r="S231" i="2"/>
  <c r="R231" i="2"/>
  <c r="Q231" i="2"/>
  <c r="Y230" i="2"/>
  <c r="X230" i="2"/>
  <c r="W230" i="2"/>
  <c r="V230" i="2"/>
  <c r="U230" i="2"/>
  <c r="T230" i="2"/>
  <c r="S230" i="2"/>
  <c r="R230" i="2"/>
  <c r="Q230" i="2"/>
  <c r="Y229" i="2"/>
  <c r="X229" i="2"/>
  <c r="W229" i="2"/>
  <c r="V229" i="2"/>
  <c r="U229" i="2"/>
  <c r="T229" i="2"/>
  <c r="S229" i="2"/>
  <c r="R229" i="2"/>
  <c r="Q229" i="2"/>
  <c r="Y228" i="2"/>
  <c r="X228" i="2"/>
  <c r="W228" i="2"/>
  <c r="V228" i="2"/>
  <c r="U228" i="2"/>
  <c r="T228" i="2"/>
  <c r="S228" i="2"/>
  <c r="R228" i="2"/>
  <c r="Q228" i="2"/>
  <c r="Y227" i="2"/>
  <c r="X227" i="2"/>
  <c r="W227" i="2"/>
  <c r="V227" i="2"/>
  <c r="U227" i="2"/>
  <c r="T227" i="2"/>
  <c r="S227" i="2"/>
  <c r="R227" i="2"/>
  <c r="Q227" i="2"/>
  <c r="Y226" i="2"/>
  <c r="X226" i="2"/>
  <c r="W226" i="2"/>
  <c r="V226" i="2"/>
  <c r="U226" i="2"/>
  <c r="T226" i="2"/>
  <c r="S226" i="2"/>
  <c r="R226" i="2"/>
  <c r="Q226" i="2"/>
  <c r="Y225" i="2"/>
  <c r="X225" i="2"/>
  <c r="W225" i="2"/>
  <c r="V225" i="2"/>
  <c r="U225" i="2"/>
  <c r="T225" i="2"/>
  <c r="S225" i="2"/>
  <c r="R225" i="2"/>
  <c r="Q225" i="2"/>
  <c r="Y224" i="2"/>
  <c r="X224" i="2"/>
  <c r="W224" i="2"/>
  <c r="V224" i="2"/>
  <c r="U224" i="2"/>
  <c r="T224" i="2"/>
  <c r="S224" i="2"/>
  <c r="R224" i="2"/>
  <c r="Q224" i="2"/>
  <c r="Y223" i="2"/>
  <c r="X223" i="2"/>
  <c r="W223" i="2"/>
  <c r="V223" i="2"/>
  <c r="U223" i="2"/>
  <c r="T223" i="2"/>
  <c r="S223" i="2"/>
  <c r="R223" i="2"/>
  <c r="Q223" i="2"/>
  <c r="Y222" i="2"/>
  <c r="X222" i="2"/>
  <c r="W222" i="2"/>
  <c r="V222" i="2"/>
  <c r="U222" i="2"/>
  <c r="T222" i="2"/>
  <c r="S222" i="2"/>
  <c r="R222" i="2"/>
  <c r="Q222" i="2"/>
  <c r="Y221" i="2"/>
  <c r="X221" i="2"/>
  <c r="W221" i="2"/>
  <c r="V221" i="2"/>
  <c r="U221" i="2"/>
  <c r="T221" i="2"/>
  <c r="S221" i="2"/>
  <c r="R221" i="2"/>
  <c r="Q221" i="2"/>
  <c r="Y220" i="2"/>
  <c r="X220" i="2"/>
  <c r="W220" i="2"/>
  <c r="V220" i="2"/>
  <c r="U220" i="2"/>
  <c r="T220" i="2"/>
  <c r="S220" i="2"/>
  <c r="R220" i="2"/>
  <c r="Q220" i="2"/>
  <c r="Y219" i="2"/>
  <c r="X219" i="2"/>
  <c r="W219" i="2"/>
  <c r="V219" i="2"/>
  <c r="U219" i="2"/>
  <c r="T219" i="2"/>
  <c r="S219" i="2"/>
  <c r="R219" i="2"/>
  <c r="Q219" i="2"/>
  <c r="Y218" i="2"/>
  <c r="X218" i="2"/>
  <c r="W218" i="2"/>
  <c r="V218" i="2"/>
  <c r="U218" i="2"/>
  <c r="T218" i="2"/>
  <c r="S218" i="2"/>
  <c r="R218" i="2"/>
  <c r="Q218" i="2"/>
  <c r="Y217" i="2"/>
  <c r="X217" i="2"/>
  <c r="W217" i="2"/>
  <c r="V217" i="2"/>
  <c r="U217" i="2"/>
  <c r="T217" i="2"/>
  <c r="S217" i="2"/>
  <c r="R217" i="2"/>
  <c r="Q217" i="2"/>
  <c r="Y216" i="2"/>
  <c r="X216" i="2"/>
  <c r="W216" i="2"/>
  <c r="V216" i="2"/>
  <c r="U216" i="2"/>
  <c r="T216" i="2"/>
  <c r="S216" i="2"/>
  <c r="R216" i="2"/>
  <c r="Q216" i="2"/>
  <c r="Y215" i="2"/>
  <c r="X215" i="2"/>
  <c r="W215" i="2"/>
  <c r="V215" i="2"/>
  <c r="U215" i="2"/>
  <c r="T215" i="2"/>
  <c r="S215" i="2"/>
  <c r="R215" i="2"/>
  <c r="Q215" i="2"/>
  <c r="Y214" i="2"/>
  <c r="X214" i="2"/>
  <c r="W214" i="2"/>
  <c r="V214" i="2"/>
  <c r="U214" i="2"/>
  <c r="T214" i="2"/>
  <c r="S214" i="2"/>
  <c r="R214" i="2"/>
  <c r="Q214" i="2"/>
  <c r="Y213" i="2"/>
  <c r="X213" i="2"/>
  <c r="W213" i="2"/>
  <c r="V213" i="2"/>
  <c r="U213" i="2"/>
  <c r="T213" i="2"/>
  <c r="S213" i="2"/>
  <c r="R213" i="2"/>
  <c r="Q213" i="2"/>
  <c r="Y212" i="2"/>
  <c r="X212" i="2"/>
  <c r="W212" i="2"/>
  <c r="V212" i="2"/>
  <c r="U212" i="2"/>
  <c r="T212" i="2"/>
  <c r="S212" i="2"/>
  <c r="R212" i="2"/>
  <c r="Q212" i="2"/>
  <c r="Y211" i="2"/>
  <c r="X211" i="2"/>
  <c r="W211" i="2"/>
  <c r="V211" i="2"/>
  <c r="U211" i="2"/>
  <c r="T211" i="2"/>
  <c r="S211" i="2"/>
  <c r="R211" i="2"/>
  <c r="Q211" i="2"/>
  <c r="Y210" i="2"/>
  <c r="X210" i="2"/>
  <c r="W210" i="2"/>
  <c r="V210" i="2"/>
  <c r="U210" i="2"/>
  <c r="T210" i="2"/>
  <c r="S210" i="2"/>
  <c r="R210" i="2"/>
  <c r="Q210" i="2"/>
  <c r="Y209" i="2"/>
  <c r="X209" i="2"/>
  <c r="W209" i="2"/>
  <c r="V209" i="2"/>
  <c r="U209" i="2"/>
  <c r="T209" i="2"/>
  <c r="S209" i="2"/>
  <c r="R209" i="2"/>
  <c r="Q209" i="2"/>
  <c r="Y208" i="2"/>
  <c r="X208" i="2"/>
  <c r="W208" i="2"/>
  <c r="V208" i="2"/>
  <c r="U208" i="2"/>
  <c r="T208" i="2"/>
  <c r="S208" i="2"/>
  <c r="R208" i="2"/>
  <c r="Q208" i="2"/>
  <c r="Y207" i="2"/>
  <c r="X207" i="2"/>
  <c r="W207" i="2"/>
  <c r="V207" i="2"/>
  <c r="U207" i="2"/>
  <c r="T207" i="2"/>
  <c r="S207" i="2"/>
  <c r="R207" i="2"/>
  <c r="Q207" i="2"/>
  <c r="Y206" i="2"/>
  <c r="X206" i="2"/>
  <c r="W206" i="2"/>
  <c r="V206" i="2"/>
  <c r="U206" i="2"/>
  <c r="T206" i="2"/>
  <c r="S206" i="2"/>
  <c r="R206" i="2"/>
  <c r="Q206" i="2"/>
  <c r="Y205" i="2"/>
  <c r="X205" i="2"/>
  <c r="W205" i="2"/>
  <c r="V205" i="2"/>
  <c r="U205" i="2"/>
  <c r="T205" i="2"/>
  <c r="S205" i="2"/>
  <c r="R205" i="2"/>
  <c r="Q205" i="2"/>
  <c r="Y204" i="2"/>
  <c r="X204" i="2"/>
  <c r="W204" i="2"/>
  <c r="V204" i="2"/>
  <c r="U204" i="2"/>
  <c r="T204" i="2"/>
  <c r="S204" i="2"/>
  <c r="R204" i="2"/>
  <c r="Q204" i="2"/>
  <c r="Y203" i="2"/>
  <c r="X203" i="2"/>
  <c r="W203" i="2"/>
  <c r="V203" i="2"/>
  <c r="U203" i="2"/>
  <c r="T203" i="2"/>
  <c r="S203" i="2"/>
  <c r="R203" i="2"/>
  <c r="Q203" i="2"/>
  <c r="Y202" i="2"/>
  <c r="X202" i="2"/>
  <c r="W202" i="2"/>
  <c r="V202" i="2"/>
  <c r="U202" i="2"/>
  <c r="T202" i="2"/>
  <c r="S202" i="2"/>
  <c r="R202" i="2"/>
  <c r="Q202" i="2"/>
  <c r="Y201" i="2"/>
  <c r="X201" i="2"/>
  <c r="W201" i="2"/>
  <c r="V201" i="2"/>
  <c r="U201" i="2"/>
  <c r="T201" i="2"/>
  <c r="S201" i="2"/>
  <c r="R201" i="2"/>
  <c r="Q201" i="2"/>
  <c r="Y200" i="2"/>
  <c r="X200" i="2"/>
  <c r="W200" i="2"/>
  <c r="V200" i="2"/>
  <c r="U200" i="2"/>
  <c r="T200" i="2"/>
  <c r="S200" i="2"/>
  <c r="R200" i="2"/>
  <c r="Q200" i="2"/>
  <c r="Y199" i="2"/>
  <c r="X199" i="2"/>
  <c r="W199" i="2"/>
  <c r="V199" i="2"/>
  <c r="U199" i="2"/>
  <c r="T199" i="2"/>
  <c r="S199" i="2"/>
  <c r="R199" i="2"/>
  <c r="Q199" i="2"/>
  <c r="Y198" i="2"/>
  <c r="X198" i="2"/>
  <c r="W198" i="2"/>
  <c r="V198" i="2"/>
  <c r="U198" i="2"/>
  <c r="T198" i="2"/>
  <c r="S198" i="2"/>
  <c r="R198" i="2"/>
  <c r="Q198" i="2"/>
  <c r="Y197" i="2"/>
  <c r="X197" i="2"/>
  <c r="W197" i="2"/>
  <c r="V197" i="2"/>
  <c r="U197" i="2"/>
  <c r="T197" i="2"/>
  <c r="S197" i="2"/>
  <c r="R197" i="2"/>
  <c r="Q197" i="2"/>
  <c r="Y196" i="2"/>
  <c r="X196" i="2"/>
  <c r="W196" i="2"/>
  <c r="V196" i="2"/>
  <c r="U196" i="2"/>
  <c r="T196" i="2"/>
  <c r="S196" i="2"/>
  <c r="R196" i="2"/>
  <c r="Q196" i="2"/>
  <c r="Y195" i="2"/>
  <c r="X195" i="2"/>
  <c r="W195" i="2"/>
  <c r="V195" i="2"/>
  <c r="U195" i="2"/>
  <c r="T195" i="2"/>
  <c r="S195" i="2"/>
  <c r="R195" i="2"/>
  <c r="Q195" i="2"/>
  <c r="Y194" i="2"/>
  <c r="X194" i="2"/>
  <c r="W194" i="2"/>
  <c r="V194" i="2"/>
  <c r="U194" i="2"/>
  <c r="T194" i="2"/>
  <c r="S194" i="2"/>
  <c r="R194" i="2"/>
  <c r="Q194" i="2"/>
  <c r="Y193" i="2"/>
  <c r="X193" i="2"/>
  <c r="W193" i="2"/>
  <c r="V193" i="2"/>
  <c r="U193" i="2"/>
  <c r="T193" i="2"/>
  <c r="S193" i="2"/>
  <c r="R193" i="2"/>
  <c r="Q193" i="2"/>
  <c r="Y192" i="2"/>
  <c r="X192" i="2"/>
  <c r="W192" i="2"/>
  <c r="V192" i="2"/>
  <c r="U192" i="2"/>
  <c r="T192" i="2"/>
  <c r="S192" i="2"/>
  <c r="R192" i="2"/>
  <c r="Q192" i="2"/>
  <c r="Y191" i="2"/>
  <c r="X191" i="2"/>
  <c r="W191" i="2"/>
  <c r="V191" i="2"/>
  <c r="U191" i="2"/>
  <c r="T191" i="2"/>
  <c r="S191" i="2"/>
  <c r="R191" i="2"/>
  <c r="Q191" i="2"/>
  <c r="Y190" i="2"/>
  <c r="X190" i="2"/>
  <c r="W190" i="2"/>
  <c r="V190" i="2"/>
  <c r="U190" i="2"/>
  <c r="T190" i="2"/>
  <c r="S190" i="2"/>
  <c r="R190" i="2"/>
  <c r="Q190" i="2"/>
  <c r="Y189" i="2"/>
  <c r="X189" i="2"/>
  <c r="W189" i="2"/>
  <c r="V189" i="2"/>
  <c r="U189" i="2"/>
  <c r="T189" i="2"/>
  <c r="S189" i="2"/>
  <c r="R189" i="2"/>
  <c r="Q189" i="2"/>
  <c r="Y188" i="2"/>
  <c r="X188" i="2"/>
  <c r="W188" i="2"/>
  <c r="V188" i="2"/>
  <c r="U188" i="2"/>
  <c r="T188" i="2"/>
  <c r="S188" i="2"/>
  <c r="R188" i="2"/>
  <c r="Q188" i="2"/>
  <c r="Y187" i="2"/>
  <c r="X187" i="2"/>
  <c r="W187" i="2"/>
  <c r="V187" i="2"/>
  <c r="U187" i="2"/>
  <c r="T187" i="2"/>
  <c r="S187" i="2"/>
  <c r="R187" i="2"/>
  <c r="Q187" i="2"/>
  <c r="Y186" i="2"/>
  <c r="X186" i="2"/>
  <c r="W186" i="2"/>
  <c r="V186" i="2"/>
  <c r="U186" i="2"/>
  <c r="T186" i="2"/>
  <c r="S186" i="2"/>
  <c r="R186" i="2"/>
  <c r="Q186" i="2"/>
  <c r="Y185" i="2"/>
  <c r="X185" i="2"/>
  <c r="W185" i="2"/>
  <c r="V185" i="2"/>
  <c r="U185" i="2"/>
  <c r="T185" i="2"/>
  <c r="S185" i="2"/>
  <c r="R185" i="2"/>
  <c r="Q185" i="2"/>
  <c r="Y184" i="2"/>
  <c r="X184" i="2"/>
  <c r="W184" i="2"/>
  <c r="V184" i="2"/>
  <c r="U184" i="2"/>
  <c r="T184" i="2"/>
  <c r="S184" i="2"/>
  <c r="R184" i="2"/>
  <c r="Q184" i="2"/>
  <c r="Y183" i="2"/>
  <c r="X183" i="2"/>
  <c r="W183" i="2"/>
  <c r="V183" i="2"/>
  <c r="U183" i="2"/>
  <c r="T183" i="2"/>
  <c r="S183" i="2"/>
  <c r="R183" i="2"/>
  <c r="Q183" i="2"/>
  <c r="Y182" i="2"/>
  <c r="X182" i="2"/>
  <c r="W182" i="2"/>
  <c r="V182" i="2"/>
  <c r="U182" i="2"/>
  <c r="T182" i="2"/>
  <c r="S182" i="2"/>
  <c r="R182" i="2"/>
  <c r="Q182" i="2"/>
  <c r="Y181" i="2"/>
  <c r="X181" i="2"/>
  <c r="W181" i="2"/>
  <c r="V181" i="2"/>
  <c r="U181" i="2"/>
  <c r="T181" i="2"/>
  <c r="S181" i="2"/>
  <c r="R181" i="2"/>
  <c r="Q181" i="2"/>
  <c r="Y180" i="2"/>
  <c r="X180" i="2"/>
  <c r="W180" i="2"/>
  <c r="V180" i="2"/>
  <c r="U180" i="2"/>
  <c r="T180" i="2"/>
  <c r="S180" i="2"/>
  <c r="R180" i="2"/>
  <c r="Q180" i="2"/>
  <c r="Y179" i="2"/>
  <c r="X179" i="2"/>
  <c r="W179" i="2"/>
  <c r="V179" i="2"/>
  <c r="U179" i="2"/>
  <c r="T179" i="2"/>
  <c r="S179" i="2"/>
  <c r="R179" i="2"/>
  <c r="Q179" i="2"/>
  <c r="Y178" i="2"/>
  <c r="X178" i="2"/>
  <c r="W178" i="2"/>
  <c r="V178" i="2"/>
  <c r="U178" i="2"/>
  <c r="T178" i="2"/>
  <c r="S178" i="2"/>
  <c r="R178" i="2"/>
  <c r="Q178" i="2"/>
  <c r="Y177" i="2"/>
  <c r="X177" i="2"/>
  <c r="W177" i="2"/>
  <c r="V177" i="2"/>
  <c r="U177" i="2"/>
  <c r="T177" i="2"/>
  <c r="S177" i="2"/>
  <c r="R177" i="2"/>
  <c r="Q177" i="2"/>
  <c r="Y176" i="2"/>
  <c r="X176" i="2"/>
  <c r="W176" i="2"/>
  <c r="V176" i="2"/>
  <c r="U176" i="2"/>
  <c r="T176" i="2"/>
  <c r="S176" i="2"/>
  <c r="R176" i="2"/>
  <c r="Q176" i="2"/>
  <c r="Y175" i="2"/>
  <c r="X175" i="2"/>
  <c r="W175" i="2"/>
  <c r="V175" i="2"/>
  <c r="U175" i="2"/>
  <c r="T175" i="2"/>
  <c r="S175" i="2"/>
  <c r="R175" i="2"/>
  <c r="Q175" i="2"/>
  <c r="Y174" i="2"/>
  <c r="X174" i="2"/>
  <c r="W174" i="2"/>
  <c r="V174" i="2"/>
  <c r="U174" i="2"/>
  <c r="T174" i="2"/>
  <c r="S174" i="2"/>
  <c r="R174" i="2"/>
  <c r="Q174" i="2"/>
  <c r="Y173" i="2"/>
  <c r="X173" i="2"/>
  <c r="W173" i="2"/>
  <c r="V173" i="2"/>
  <c r="U173" i="2"/>
  <c r="T173" i="2"/>
  <c r="S173" i="2"/>
  <c r="R173" i="2"/>
  <c r="Q173" i="2"/>
  <c r="Y172" i="2"/>
  <c r="X172" i="2"/>
  <c r="W172" i="2"/>
  <c r="V172" i="2"/>
  <c r="U172" i="2"/>
  <c r="T172" i="2"/>
  <c r="S172" i="2"/>
  <c r="R172" i="2"/>
  <c r="Q172" i="2"/>
  <c r="Y171" i="2"/>
  <c r="X171" i="2"/>
  <c r="W171" i="2"/>
  <c r="V171" i="2"/>
  <c r="U171" i="2"/>
  <c r="T171" i="2"/>
  <c r="S171" i="2"/>
  <c r="R171" i="2"/>
  <c r="Q171" i="2"/>
  <c r="Y170" i="2"/>
  <c r="X170" i="2"/>
  <c r="W170" i="2"/>
  <c r="V170" i="2"/>
  <c r="U170" i="2"/>
  <c r="T170" i="2"/>
  <c r="S170" i="2"/>
  <c r="R170" i="2"/>
  <c r="Q170" i="2"/>
  <c r="Y169" i="2"/>
  <c r="X169" i="2"/>
  <c r="W169" i="2"/>
  <c r="V169" i="2"/>
  <c r="U169" i="2"/>
  <c r="T169" i="2"/>
  <c r="S169" i="2"/>
  <c r="R169" i="2"/>
  <c r="Q169" i="2"/>
  <c r="Y168" i="2"/>
  <c r="X168" i="2"/>
  <c r="W168" i="2"/>
  <c r="V168" i="2"/>
  <c r="U168" i="2"/>
  <c r="T168" i="2"/>
  <c r="S168" i="2"/>
  <c r="R168" i="2"/>
  <c r="Q168" i="2"/>
  <c r="Y167" i="2"/>
  <c r="X167" i="2"/>
  <c r="W167" i="2"/>
  <c r="V167" i="2"/>
  <c r="U167" i="2"/>
  <c r="T167" i="2"/>
  <c r="S167" i="2"/>
  <c r="R167" i="2"/>
  <c r="Q167" i="2"/>
  <c r="Y166" i="2"/>
  <c r="X166" i="2"/>
  <c r="W166" i="2"/>
  <c r="V166" i="2"/>
  <c r="U166" i="2"/>
  <c r="T166" i="2"/>
  <c r="S166" i="2"/>
  <c r="R166" i="2"/>
  <c r="Q166" i="2"/>
  <c r="Y165" i="2"/>
  <c r="X165" i="2"/>
  <c r="W165" i="2"/>
  <c r="V165" i="2"/>
  <c r="U165" i="2"/>
  <c r="T165" i="2"/>
  <c r="S165" i="2"/>
  <c r="R165" i="2"/>
  <c r="Q165" i="2"/>
  <c r="Y164" i="2"/>
  <c r="X164" i="2"/>
  <c r="W164" i="2"/>
  <c r="V164" i="2"/>
  <c r="U164" i="2"/>
  <c r="T164" i="2"/>
  <c r="S164" i="2"/>
  <c r="R164" i="2"/>
  <c r="Q164" i="2"/>
  <c r="Y163" i="2"/>
  <c r="X163" i="2"/>
  <c r="W163" i="2"/>
  <c r="V163" i="2"/>
  <c r="U163" i="2"/>
  <c r="T163" i="2"/>
  <c r="S163" i="2"/>
  <c r="R163" i="2"/>
  <c r="Q163" i="2"/>
  <c r="Y162" i="2"/>
  <c r="X162" i="2"/>
  <c r="W162" i="2"/>
  <c r="V162" i="2"/>
  <c r="U162" i="2"/>
  <c r="T162" i="2"/>
  <c r="S162" i="2"/>
  <c r="R162" i="2"/>
  <c r="Q162" i="2"/>
  <c r="Y161" i="2"/>
  <c r="X161" i="2"/>
  <c r="W161" i="2"/>
  <c r="V161" i="2"/>
  <c r="U161" i="2"/>
  <c r="T161" i="2"/>
  <c r="S161" i="2"/>
  <c r="R161" i="2"/>
  <c r="Q161" i="2"/>
  <c r="Y160" i="2"/>
  <c r="X160" i="2"/>
  <c r="W160" i="2"/>
  <c r="V160" i="2"/>
  <c r="U160" i="2"/>
  <c r="T160" i="2"/>
  <c r="S160" i="2"/>
  <c r="R160" i="2"/>
  <c r="Q160" i="2"/>
  <c r="Y159" i="2"/>
  <c r="X159" i="2"/>
  <c r="W159" i="2"/>
  <c r="V159" i="2"/>
  <c r="U159" i="2"/>
  <c r="T159" i="2"/>
  <c r="S159" i="2"/>
  <c r="R159" i="2"/>
  <c r="Q159" i="2"/>
  <c r="Y158" i="2"/>
  <c r="X158" i="2"/>
  <c r="W158" i="2"/>
  <c r="V158" i="2"/>
  <c r="U158" i="2"/>
  <c r="T158" i="2"/>
  <c r="S158" i="2"/>
  <c r="R158" i="2"/>
  <c r="Q158" i="2"/>
  <c r="Y157" i="2"/>
  <c r="X157" i="2"/>
  <c r="W157" i="2"/>
  <c r="V157" i="2"/>
  <c r="U157" i="2"/>
  <c r="T157" i="2"/>
  <c r="S157" i="2"/>
  <c r="R157" i="2"/>
  <c r="Q157" i="2"/>
  <c r="Y156" i="2"/>
  <c r="X156" i="2"/>
  <c r="W156" i="2"/>
  <c r="V156" i="2"/>
  <c r="U156" i="2"/>
  <c r="T156" i="2"/>
  <c r="S156" i="2"/>
  <c r="R156" i="2"/>
  <c r="Q156" i="2"/>
  <c r="Y155" i="2"/>
  <c r="X155" i="2"/>
  <c r="W155" i="2"/>
  <c r="V155" i="2"/>
  <c r="U155" i="2"/>
  <c r="T155" i="2"/>
  <c r="S155" i="2"/>
  <c r="R155" i="2"/>
  <c r="Q155" i="2"/>
  <c r="Y154" i="2"/>
  <c r="X154" i="2"/>
  <c r="W154" i="2"/>
  <c r="V154" i="2"/>
  <c r="U154" i="2"/>
  <c r="T154" i="2"/>
  <c r="S154" i="2"/>
  <c r="R154" i="2"/>
  <c r="Q154" i="2"/>
  <c r="Y153" i="2"/>
  <c r="X153" i="2"/>
  <c r="W153" i="2"/>
  <c r="V153" i="2"/>
  <c r="U153" i="2"/>
  <c r="T153" i="2"/>
  <c r="S153" i="2"/>
  <c r="R153" i="2"/>
  <c r="Q153" i="2"/>
  <c r="Y152" i="2"/>
  <c r="X152" i="2"/>
  <c r="W152" i="2"/>
  <c r="V152" i="2"/>
  <c r="U152" i="2"/>
  <c r="T152" i="2"/>
  <c r="S152" i="2"/>
  <c r="R152" i="2"/>
  <c r="Q152" i="2"/>
  <c r="Y151" i="2"/>
  <c r="X151" i="2"/>
  <c r="W151" i="2"/>
  <c r="V151" i="2"/>
  <c r="U151" i="2"/>
  <c r="T151" i="2"/>
  <c r="S151" i="2"/>
  <c r="R151" i="2"/>
  <c r="Q151" i="2"/>
  <c r="Y150" i="2"/>
  <c r="X150" i="2"/>
  <c r="W150" i="2"/>
  <c r="V150" i="2"/>
  <c r="U150" i="2"/>
  <c r="T150" i="2"/>
  <c r="S150" i="2"/>
  <c r="R150" i="2"/>
  <c r="Q150" i="2"/>
  <c r="Y149" i="2"/>
  <c r="X149" i="2"/>
  <c r="W149" i="2"/>
  <c r="V149" i="2"/>
  <c r="U149" i="2"/>
  <c r="T149" i="2"/>
  <c r="S149" i="2"/>
  <c r="R149" i="2"/>
  <c r="Q149" i="2"/>
  <c r="Y148" i="2"/>
  <c r="X148" i="2"/>
  <c r="W148" i="2"/>
  <c r="V148" i="2"/>
  <c r="U148" i="2"/>
  <c r="T148" i="2"/>
  <c r="S148" i="2"/>
  <c r="R148" i="2"/>
  <c r="Q148" i="2"/>
  <c r="Y147" i="2"/>
  <c r="X147" i="2"/>
  <c r="W147" i="2"/>
  <c r="V147" i="2"/>
  <c r="U147" i="2"/>
  <c r="T147" i="2"/>
  <c r="S147" i="2"/>
  <c r="R147" i="2"/>
  <c r="Q147" i="2"/>
  <c r="Y146" i="2"/>
  <c r="X146" i="2"/>
  <c r="W146" i="2"/>
  <c r="V146" i="2"/>
  <c r="U146" i="2"/>
  <c r="T146" i="2"/>
  <c r="S146" i="2"/>
  <c r="R146" i="2"/>
  <c r="Q146" i="2"/>
  <c r="Y145" i="2"/>
  <c r="X145" i="2"/>
  <c r="W145" i="2"/>
  <c r="V145" i="2"/>
  <c r="U145" i="2"/>
  <c r="T145" i="2"/>
  <c r="S145" i="2"/>
  <c r="R145" i="2"/>
  <c r="Q145" i="2"/>
  <c r="Y144" i="2"/>
  <c r="X144" i="2"/>
  <c r="W144" i="2"/>
  <c r="V144" i="2"/>
  <c r="U144" i="2"/>
  <c r="T144" i="2"/>
  <c r="S144" i="2"/>
  <c r="R144" i="2"/>
  <c r="Q144" i="2"/>
  <c r="Y143" i="2"/>
  <c r="X143" i="2"/>
  <c r="W143" i="2"/>
  <c r="V143" i="2"/>
  <c r="U143" i="2"/>
  <c r="T143" i="2"/>
  <c r="S143" i="2"/>
  <c r="R143" i="2"/>
  <c r="Q143" i="2"/>
  <c r="Y142" i="2"/>
  <c r="X142" i="2"/>
  <c r="W142" i="2"/>
  <c r="V142" i="2"/>
  <c r="U142" i="2"/>
  <c r="T142" i="2"/>
  <c r="S142" i="2"/>
  <c r="R142" i="2"/>
  <c r="Q142" i="2"/>
  <c r="Y141" i="2"/>
  <c r="X141" i="2"/>
  <c r="W141" i="2"/>
  <c r="V141" i="2"/>
  <c r="U141" i="2"/>
  <c r="T141" i="2"/>
  <c r="S141" i="2"/>
  <c r="R141" i="2"/>
  <c r="Q141" i="2"/>
  <c r="Y140" i="2"/>
  <c r="X140" i="2"/>
  <c r="W140" i="2"/>
  <c r="V140" i="2"/>
  <c r="U140" i="2"/>
  <c r="T140" i="2"/>
  <c r="S140" i="2"/>
  <c r="R140" i="2"/>
  <c r="Q140" i="2"/>
  <c r="Y139" i="2"/>
  <c r="X139" i="2"/>
  <c r="W139" i="2"/>
  <c r="V139" i="2"/>
  <c r="U139" i="2"/>
  <c r="T139" i="2"/>
  <c r="S139" i="2"/>
  <c r="R139" i="2"/>
  <c r="Q139" i="2"/>
  <c r="Y138" i="2"/>
  <c r="X138" i="2"/>
  <c r="W138" i="2"/>
  <c r="V138" i="2"/>
  <c r="U138" i="2"/>
  <c r="T138" i="2"/>
  <c r="S138" i="2"/>
  <c r="R138" i="2"/>
  <c r="Q138" i="2"/>
  <c r="Y137" i="2"/>
  <c r="X137" i="2"/>
  <c r="W137" i="2"/>
  <c r="V137" i="2"/>
  <c r="U137" i="2"/>
  <c r="T137" i="2"/>
  <c r="S137" i="2"/>
  <c r="R137" i="2"/>
  <c r="Q137" i="2"/>
  <c r="Y136" i="2"/>
  <c r="X136" i="2"/>
  <c r="W136" i="2"/>
  <c r="V136" i="2"/>
  <c r="U136" i="2"/>
  <c r="T136" i="2"/>
  <c r="S136" i="2"/>
  <c r="R136" i="2"/>
  <c r="Q136" i="2"/>
  <c r="Y135" i="2"/>
  <c r="X135" i="2"/>
  <c r="W135" i="2"/>
  <c r="V135" i="2"/>
  <c r="U135" i="2"/>
  <c r="T135" i="2"/>
  <c r="S135" i="2"/>
  <c r="R135" i="2"/>
  <c r="Q135" i="2"/>
  <c r="Y134" i="2"/>
  <c r="X134" i="2"/>
  <c r="W134" i="2"/>
  <c r="V134" i="2"/>
  <c r="U134" i="2"/>
  <c r="T134" i="2"/>
  <c r="S134" i="2"/>
  <c r="R134" i="2"/>
  <c r="Q134" i="2"/>
  <c r="Y133" i="2"/>
  <c r="X133" i="2"/>
  <c r="W133" i="2"/>
  <c r="V133" i="2"/>
  <c r="U133" i="2"/>
  <c r="T133" i="2"/>
  <c r="S133" i="2"/>
  <c r="R133" i="2"/>
  <c r="Q133" i="2"/>
  <c r="Y132" i="2"/>
  <c r="X132" i="2"/>
  <c r="W132" i="2"/>
  <c r="V132" i="2"/>
  <c r="U132" i="2"/>
  <c r="T132" i="2"/>
  <c r="S132" i="2"/>
  <c r="R132" i="2"/>
  <c r="Q132" i="2"/>
  <c r="Y131" i="2"/>
  <c r="X131" i="2"/>
  <c r="W131" i="2"/>
  <c r="V131" i="2"/>
  <c r="U131" i="2"/>
  <c r="T131" i="2"/>
  <c r="S131" i="2"/>
  <c r="R131" i="2"/>
  <c r="Q131" i="2"/>
  <c r="Y130" i="2"/>
  <c r="X130" i="2"/>
  <c r="W130" i="2"/>
  <c r="V130" i="2"/>
  <c r="U130" i="2"/>
  <c r="T130" i="2"/>
  <c r="S130" i="2"/>
  <c r="R130" i="2"/>
  <c r="Q130" i="2"/>
  <c r="Y129" i="2"/>
  <c r="X129" i="2"/>
  <c r="W129" i="2"/>
  <c r="V129" i="2"/>
  <c r="U129" i="2"/>
  <c r="T129" i="2"/>
  <c r="S129" i="2"/>
  <c r="R129" i="2"/>
  <c r="Q129" i="2"/>
  <c r="Y128" i="2"/>
  <c r="X128" i="2"/>
  <c r="W128" i="2"/>
  <c r="V128" i="2"/>
  <c r="U128" i="2"/>
  <c r="T128" i="2"/>
  <c r="S128" i="2"/>
  <c r="R128" i="2"/>
  <c r="Q128" i="2"/>
  <c r="Y127" i="2"/>
  <c r="X127" i="2"/>
  <c r="W127" i="2"/>
  <c r="V127" i="2"/>
  <c r="U127" i="2"/>
  <c r="T127" i="2"/>
  <c r="S127" i="2"/>
  <c r="R127" i="2"/>
  <c r="Q127" i="2"/>
  <c r="Y126" i="2"/>
  <c r="X126" i="2"/>
  <c r="W126" i="2"/>
  <c r="V126" i="2"/>
  <c r="U126" i="2"/>
  <c r="T126" i="2"/>
  <c r="S126" i="2"/>
  <c r="R126" i="2"/>
  <c r="Q126" i="2"/>
  <c r="Y125" i="2"/>
  <c r="X125" i="2"/>
  <c r="W125" i="2"/>
  <c r="V125" i="2"/>
  <c r="U125" i="2"/>
  <c r="T125" i="2"/>
  <c r="S125" i="2"/>
  <c r="R125" i="2"/>
  <c r="Q125" i="2"/>
  <c r="Y124" i="2"/>
  <c r="X124" i="2"/>
  <c r="W124" i="2"/>
  <c r="V124" i="2"/>
  <c r="U124" i="2"/>
  <c r="T124" i="2"/>
  <c r="S124" i="2"/>
  <c r="R124" i="2"/>
  <c r="Q124" i="2"/>
  <c r="Y123" i="2"/>
  <c r="X123" i="2"/>
  <c r="W123" i="2"/>
  <c r="V123" i="2"/>
  <c r="U123" i="2"/>
  <c r="T123" i="2"/>
  <c r="S123" i="2"/>
  <c r="R123" i="2"/>
  <c r="Q123" i="2"/>
  <c r="Y122" i="2"/>
  <c r="X122" i="2"/>
  <c r="W122" i="2"/>
  <c r="V122" i="2"/>
  <c r="U122" i="2"/>
  <c r="T122" i="2"/>
  <c r="S122" i="2"/>
  <c r="R122" i="2"/>
  <c r="Q122" i="2"/>
  <c r="Y121" i="2"/>
  <c r="X121" i="2"/>
  <c r="W121" i="2"/>
  <c r="V121" i="2"/>
  <c r="U121" i="2"/>
  <c r="T121" i="2"/>
  <c r="S121" i="2"/>
  <c r="R121" i="2"/>
  <c r="Q121" i="2"/>
  <c r="Y120" i="2"/>
  <c r="X120" i="2"/>
  <c r="W120" i="2"/>
  <c r="V120" i="2"/>
  <c r="U120" i="2"/>
  <c r="T120" i="2"/>
  <c r="S120" i="2"/>
  <c r="R120" i="2"/>
  <c r="Q120" i="2"/>
  <c r="Y119" i="2"/>
  <c r="X119" i="2"/>
  <c r="W119" i="2"/>
  <c r="V119" i="2"/>
  <c r="U119" i="2"/>
  <c r="T119" i="2"/>
  <c r="S119" i="2"/>
  <c r="R119" i="2"/>
  <c r="Q119" i="2"/>
  <c r="Y118" i="2"/>
  <c r="X118" i="2"/>
  <c r="W118" i="2"/>
  <c r="V118" i="2"/>
  <c r="U118" i="2"/>
  <c r="T118" i="2"/>
  <c r="S118" i="2"/>
  <c r="R118" i="2"/>
  <c r="Q118" i="2"/>
  <c r="Y117" i="2"/>
  <c r="X117" i="2"/>
  <c r="W117" i="2"/>
  <c r="V117" i="2"/>
  <c r="U117" i="2"/>
  <c r="T117" i="2"/>
  <c r="S117" i="2"/>
  <c r="R117" i="2"/>
  <c r="Q117" i="2"/>
  <c r="T3" i="2" l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2" i="2"/>
  <c r="Y294" i="2" l="1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R40" i="2" l="1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29" i="2"/>
  <c r="R30" i="2"/>
  <c r="R31" i="2"/>
  <c r="R32" i="2"/>
  <c r="R33" i="2"/>
  <c r="R34" i="2"/>
  <c r="R35" i="2"/>
  <c r="R36" i="2"/>
  <c r="R37" i="2"/>
  <c r="R38" i="2"/>
  <c r="R39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" i="2"/>
  <c r="S116" i="2" l="1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S294" i="2" l="1"/>
  <c r="O294" i="2"/>
  <c r="R20" i="2"/>
  <c r="R21" i="2"/>
  <c r="R22" i="2"/>
  <c r="R23" i="2"/>
  <c r="R24" i="2"/>
  <c r="R25" i="2"/>
  <c r="R26" i="2"/>
  <c r="R27" i="2"/>
  <c r="R28" i="2"/>
  <c r="P294" i="2"/>
  <c r="Q2" i="2"/>
  <c r="Q294" i="2" s="1"/>
  <c r="T2" i="2"/>
  <c r="T294" i="2" s="1"/>
  <c r="U2" i="2"/>
  <c r="U294" i="2" s="1"/>
  <c r="V2" i="2"/>
  <c r="V294" i="2" s="1"/>
  <c r="W2" i="2"/>
  <c r="W294" i="2" s="1"/>
  <c r="X2" i="2"/>
  <c r="X294" i="2" s="1"/>
  <c r="D4" i="3"/>
  <c r="R294" i="2" l="1"/>
  <c r="F8" i="3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<sst xmlns="http://schemas.openxmlformats.org/spreadsheetml/2006/main" count="1814" uniqueCount="770">
  <si>
    <t>01B</t>
  </si>
  <si>
    <t>01C</t>
  </si>
  <si>
    <t>06A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</si>
  <si>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</si>
  <si>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</si>
  <si>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</si>
  <si>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</si>
  <si>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</si>
  <si>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</si>
  <si>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</si>
  <si>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</si>
  <si>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</si>
  <si>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</si>
  <si>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20A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</si>
  <si>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</si>
  <si>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</si>
  <si>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</si>
  <si>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</si>
  <si>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</si>
  <si>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</si>
  <si>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</si>
  <si>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</si>
  <si>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</si>
  <si>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</si>
  <si>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</si>
  <si>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</si>
  <si>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</si>
  <si>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</si>
  <si>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</si>
  <si>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</si>
  <si>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</si>
  <si>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</si>
  <si>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</si>
  <si>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</si>
  <si>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</si>
  <si>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</si>
  <si>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</si>
  <si>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</si>
  <si>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</si>
  <si>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</si>
  <si>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</si>
  <si>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</si>
  <si>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</si>
  <si>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</si>
  <si>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</si>
  <si>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</si>
  <si>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</si>
  <si>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</si>
  <si>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</si>
  <si>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</si>
  <si>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</si>
  <si>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</si>
  <si>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</si>
  <si>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</si>
  <si>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</si>
  <si>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</si>
  <si>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</si>
  <si>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</si>
  <si>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</si>
  <si>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</si>
  <si>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</si>
  <si>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</si>
  <si>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</si>
  <si>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92L</t>
  </si>
  <si>
    <t>92M</t>
  </si>
  <si>
    <t>92N</t>
  </si>
  <si>
    <t>92P</t>
  </si>
  <si>
    <t>92Q</t>
  </si>
  <si>
    <t>92R</t>
  </si>
  <si>
    <t>93A</t>
  </si>
  <si>
    <t>96C</t>
  </si>
  <si>
    <t>97D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</si>
  <si>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</si>
  <si>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</si>
  <si>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</si>
  <si>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</si>
  <si>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</si>
  <si>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</si>
  <si>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</si>
  <si>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</si>
  <si>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</si>
  <si>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</si>
  <si>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</si>
  <si>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</si>
  <si>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</si>
  <si>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</si>
  <si>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</si>
  <si>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</si>
  <si>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</si>
  <si>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</si>
  <si>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</si>
  <si>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</si>
  <si>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</si>
  <si>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</si>
  <si>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</si>
  <si>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</si>
  <si>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</si>
  <si>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</si>
  <si>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</si>
  <si>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</si>
  <si>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</si>
  <si>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</si>
  <si>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</si>
  <si>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</si>
  <si>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</si>
  <si>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</si>
  <si>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</si>
  <si>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</si>
  <si>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</si>
  <si>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</si>
  <si>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</si>
  <si>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</si>
  <si>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</si>
  <si>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</si>
  <si>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</si>
  <si>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</si>
  <si>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</si>
  <si>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</si>
  <si>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</si>
  <si>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</si>
  <si>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</si>
  <si>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</si>
  <si>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</si>
  <si>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</si>
  <si>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</si>
  <si>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</si>
  <si>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</si>
  <si>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</si>
  <si>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</si>
  <si>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</si>
  <si>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</si>
  <si>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</si>
  <si>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</si>
  <si>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</si>
  <si>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</si>
  <si>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</si>
  <si>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</si>
  <si>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</si>
  <si>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</si>
  <si>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</si>
  <si>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</si>
  <si>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</si>
  <si>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</si>
  <si>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</si>
  <si>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</si>
  <si>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</si>
  <si>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</si>
  <si>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</si>
  <si>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</si>
  <si>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</si>
  <si>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</si>
  <si>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</si>
  <si>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</si>
  <si>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</si>
  <si>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</si>
  <si>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</si>
  <si>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</si>
  <si>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</si>
  <si>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</si>
  <si>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</si>
  <si>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</si>
  <si>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</si>
  <si>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</si>
  <si>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</si>
  <si>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</si>
  <si>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</si>
  <si>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</si>
  <si>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</si>
  <si>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</si>
  <si>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</si>
  <si>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</si>
  <si>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</si>
  <si>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</si>
  <si>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</si>
  <si>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</si>
  <si>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</si>
  <si>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</si>
  <si>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</si>
  <si>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</si>
  <si>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</si>
  <si>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</si>
  <si>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</si>
  <si>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</si>
  <si>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</si>
  <si>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</si>
  <si>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</si>
  <si>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</si>
  <si>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</si>
  <si>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</si>
  <si>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</si>
  <si>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</si>
  <si>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</si>
  <si>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</si>
  <si>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</si>
  <si>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</si>
  <si>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</si>
  <si>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</si>
  <si>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</si>
  <si>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</si>
  <si>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</si>
  <si>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</si>
  <si>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</si>
  <si>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</si>
  <si>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</si>
  <si>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</si>
  <si>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</si>
  <si>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</si>
  <si>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</si>
  <si>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</si>
  <si>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</si>
  <si>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</si>
  <si>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</si>
  <si>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</si>
  <si>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</si>
  <si>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</si>
  <si>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</si>
  <si>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</si>
  <si>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</si>
  <si>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</si>
  <si>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</si>
  <si>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</si>
  <si>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</si>
  <si>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</si>
  <si>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</si>
  <si>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</si>
  <si>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</si>
  <si>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</si>
  <si>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</si>
  <si>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</si>
  <si>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</si>
  <si>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</si>
  <si>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</si>
  <si>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</si>
  <si>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</si>
  <si>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</si>
  <si>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</si>
  <si>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</si>
  <si>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</si>
  <si>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</si>
  <si>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</si>
  <si>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</si>
  <si>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</si>
  <si>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</si>
  <si>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</si>
  <si>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</si>
  <si>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</si>
  <si>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</si>
  <si>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</si>
  <si>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</si>
  <si>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</si>
  <si>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</si>
  <si>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</si>
  <si>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</si>
  <si>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</si>
  <si>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TOTAL</t>
  </si>
  <si>
    <t>Chapel Hill-Carrboro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</si>
  <si>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</si>
  <si>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</si>
  <si>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</si>
  <si>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</si>
  <si>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</si>
  <si>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</si>
  <si>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</si>
  <si>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</si>
  <si>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</si>
  <si>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</si>
  <si>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</si>
  <si>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</si>
  <si>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Total CS</t>
  </si>
  <si>
    <t>Total LEA and Charters</t>
  </si>
  <si>
    <t>No.</t>
  </si>
  <si>
    <t>Name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</si>
  <si>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</si>
  <si>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</si>
  <si>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</si>
  <si>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</si>
  <si>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</si>
  <si>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</si>
  <si>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</si>
  <si>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</si>
  <si>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</si>
  <si>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</si>
  <si>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</si>
  <si>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</si>
  <si>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</si>
  <si>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</si>
  <si>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</si>
  <si>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</si>
  <si>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</si>
  <si>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</si>
  <si>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</si>
  <si>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</si>
  <si>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</si>
  <si>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</si>
  <si>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</si>
  <si>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</si>
  <si>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</si>
  <si>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</si>
  <si>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</si>
  <si>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</si>
  <si>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</si>
  <si>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</si>
  <si>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</si>
  <si>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</si>
  <si>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</si>
  <si>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</si>
  <si>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</si>
  <si>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</si>
  <si>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</si>
  <si>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</si>
  <si>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</si>
  <si>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</si>
  <si>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</si>
  <si>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</si>
  <si>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</si>
  <si>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</si>
  <si>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</si>
  <si>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</si>
  <si>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</si>
  <si>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</si>
  <si>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</si>
  <si>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</si>
  <si>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</si>
  <si>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</si>
  <si>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</si>
  <si>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</si>
  <si>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</si>
  <si>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</si>
  <si>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</si>
  <si>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</si>
  <si>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</si>
  <si>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</si>
  <si>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</si>
  <si>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</si>
  <si>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</si>
  <si>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</si>
  <si>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</si>
  <si>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</si>
  <si>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</si>
  <si>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</si>
  <si>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</si>
  <si>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</si>
  <si>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</si>
  <si>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</si>
  <si>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</si>
  <si>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Nash-Rocky Mount</t>
  </si>
  <si>
    <t>New Hanover County</t>
  </si>
  <si>
    <t>Northampton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</si>
  <si>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</si>
  <si>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</si>
  <si>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</si>
  <si>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</si>
  <si>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</si>
  <si>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</si>
  <si>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</si>
  <si>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</si>
  <si>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</si>
  <si>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</si>
  <si>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</si>
  <si>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</si>
  <si>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</si>
  <si>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</si>
  <si>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</si>
  <si>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</si>
  <si>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</si>
  <si>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</si>
  <si>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</si>
  <si>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</si>
  <si>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</si>
  <si>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</si>
  <si>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</si>
  <si>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</si>
  <si>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</si>
  <si>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</si>
  <si>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</si>
  <si>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</si>
  <si>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</si>
  <si>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</si>
  <si>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</si>
  <si>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</si>
  <si>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</si>
  <si>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</si>
  <si>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</si>
  <si>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</si>
  <si>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</si>
  <si>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</si>
  <si>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</si>
  <si>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</si>
  <si>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</si>
  <si>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</si>
  <si>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</si>
  <si>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</si>
  <si>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</si>
  <si>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</si>
  <si>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</si>
  <si>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</si>
  <si>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</si>
  <si>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</si>
  <si>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</si>
  <si>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</si>
  <si>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</si>
  <si>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</si>
  <si>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</si>
  <si>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</si>
  <si>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</si>
  <si>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</si>
  <si>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</si>
  <si>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</si>
  <si>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</si>
  <si>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</si>
  <si>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</si>
  <si>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</si>
  <si>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</si>
  <si>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</si>
  <si>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</si>
  <si>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</si>
  <si>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</si>
  <si>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</si>
  <si>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</si>
  <si>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</si>
  <si>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</si>
  <si>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</si>
  <si>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</si>
  <si>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</si>
  <si>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</si>
  <si>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</si>
  <si>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</si>
  <si>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</si>
  <si>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</si>
  <si>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</si>
  <si>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</si>
  <si>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</si>
  <si>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</si>
  <si>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</si>
  <si>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</si>
  <si>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</si>
  <si>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</si>
  <si>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</si>
  <si>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</si>
  <si>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</si>
  <si>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</si>
  <si>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</si>
  <si>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</si>
  <si>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</si>
  <si>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</si>
  <si>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</si>
  <si>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</si>
  <si>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</si>
  <si>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</si>
  <si>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</si>
  <si>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</si>
  <si>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</si>
  <si>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</si>
  <si>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</si>
  <si>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</si>
  <si>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</si>
  <si>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</si>
  <si>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</si>
  <si>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</si>
  <si>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</si>
  <si>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</si>
  <si>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</si>
  <si>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</si>
  <si>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</si>
  <si>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</si>
  <si>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</si>
  <si>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</si>
  <si>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</si>
  <si>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</si>
  <si>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</si>
  <si>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</si>
  <si>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</si>
  <si>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</si>
  <si>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</si>
  <si>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</si>
  <si>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</si>
  <si>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</si>
  <si>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</si>
  <si>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</si>
  <si>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</si>
  <si>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</si>
  <si>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</si>
  <si>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</si>
  <si>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</si>
  <si>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</si>
  <si>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</si>
  <si>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</si>
  <si>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</si>
  <si>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</si>
  <si>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</si>
  <si>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</si>
  <si>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</si>
  <si>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</si>
  <si>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</si>
  <si>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</si>
  <si>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</si>
  <si>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</si>
  <si>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</si>
  <si>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</si>
  <si>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</si>
  <si>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</si>
  <si>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</si>
  <si>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</si>
  <si>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</si>
  <si>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</si>
  <si>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</si>
  <si>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Grandfather Academy</t>
  </si>
  <si>
    <t>Washington Montessori</t>
  </si>
  <si>
    <t>09A</t>
  </si>
  <si>
    <t>Charter Day School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</si>
  <si>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</si>
  <si>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</si>
  <si>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</si>
  <si>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</si>
  <si>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</si>
  <si>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</si>
  <si>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</si>
  <si>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</si>
  <si>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</si>
  <si>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</si>
  <si>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</si>
  <si>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</si>
  <si>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The Learning Center</t>
  </si>
  <si>
    <t>23A</t>
  </si>
  <si>
    <t>Pinnacle Classical Academy</t>
  </si>
  <si>
    <t>24B</t>
  </si>
  <si>
    <t>Flemington Academy</t>
  </si>
  <si>
    <t>Columbus Charter School</t>
  </si>
  <si>
    <t>Alpha Academy</t>
  </si>
  <si>
    <t>27A</t>
  </si>
  <si>
    <t>Water's Edge Village School</t>
  </si>
  <si>
    <t>Maureen Joy Charter</t>
  </si>
  <si>
    <t>Healthy Start Academy</t>
  </si>
  <si>
    <t>Carter Community Charter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</si>
  <si>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</si>
  <si>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</si>
  <si>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</si>
  <si>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</si>
  <si>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</si>
  <si>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</si>
  <si>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</si>
  <si>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</si>
  <si>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</si>
  <si>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</si>
  <si>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</si>
  <si>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</si>
  <si>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</si>
  <si>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</si>
  <si>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</si>
  <si>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</si>
  <si>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The North Carolina Leadership Academy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</si>
  <si>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</si>
  <si>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</si>
  <si>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</si>
  <si>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</si>
  <si>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</si>
  <si>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</si>
  <si>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Oxford Preparatory High School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</si>
  <si>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</si>
  <si>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</si>
  <si>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</si>
  <si>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</si>
  <si>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</si>
  <si>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</si>
  <si>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</si>
  <si>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</si>
  <si>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</si>
  <si>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</si>
  <si>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</si>
  <si>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</si>
  <si>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Success Charter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</si>
  <si>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</si>
  <si>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</si>
  <si>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</si>
  <si>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</si>
  <si>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</si>
  <si>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</si>
  <si>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</si>
  <si>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</si>
  <si>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Community Charter School</t>
  </si>
  <si>
    <t>Sugar Creek Charter</t>
  </si>
  <si>
    <t>Lake Norman Charter</t>
  </si>
  <si>
    <t>Metrolina Regional Scholars Academy</t>
  </si>
  <si>
    <t>Queens Grant Community School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</si>
  <si>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</si>
  <si>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</si>
  <si>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</si>
  <si>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</si>
  <si>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</si>
  <si>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</si>
  <si>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</si>
  <si>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</si>
  <si>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60P</t>
  </si>
  <si>
    <t>Charlotte Choice Charter</t>
  </si>
  <si>
    <t>60Q</t>
  </si>
  <si>
    <t>Invest Collegiate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</si>
  <si>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</si>
  <si>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</si>
  <si>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</si>
  <si>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</si>
  <si>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</si>
  <si>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</si>
  <si>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Douglass Academy</t>
  </si>
  <si>
    <t>65D</t>
  </si>
  <si>
    <t>Island Montessori Charter</t>
  </si>
  <si>
    <t>Gaston College Preparatory</t>
  </si>
  <si>
    <t>67B</t>
  </si>
  <si>
    <t>Z.E.C.A. School of Arts and Technology</t>
  </si>
  <si>
    <t>Orange Charter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</si>
  <si>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</si>
  <si>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</si>
  <si>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</si>
  <si>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</si>
  <si>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</si>
  <si>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</si>
  <si>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</si>
  <si>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Bethany Community Middle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</si>
  <si>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</si>
  <si>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</si>
  <si>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</si>
  <si>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</si>
  <si>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</si>
  <si>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</si>
  <si>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</si>
  <si>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</si>
  <si>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</si>
  <si>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</si>
  <si>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</si>
  <si>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</si>
  <si>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Torchlight Academy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</si>
  <si>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</si>
  <si>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</si>
  <si>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</si>
  <si>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</si>
  <si>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</si>
  <si>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</si>
  <si>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</si>
  <si>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</si>
  <si>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</si>
  <si>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</si>
  <si>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</si>
  <si>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</si>
  <si>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</si>
  <si>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</si>
  <si>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</si>
  <si>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08A</t>
  </si>
  <si>
    <t>Heritage Collegiate Leadership Academy</t>
  </si>
  <si>
    <t>10B</t>
  </si>
  <si>
    <t>South Brunswick Charter School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</si>
  <si>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</si>
  <si>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</si>
  <si>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</si>
  <si>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</si>
  <si>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</si>
  <si>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</si>
  <si>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</si>
  <si>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</si>
  <si>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</si>
  <si>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</si>
  <si>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</si>
  <si>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</si>
  <si>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</si>
  <si>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Anderson Creek Club Charter School</t>
  </si>
  <si>
    <t>60S</t>
  </si>
  <si>
    <t>Bradford Preparatory School</t>
  </si>
  <si>
    <t>60U</t>
  </si>
  <si>
    <t>Commonwealth High School</t>
  </si>
  <si>
    <t>60V</t>
  </si>
  <si>
    <t>Charlotte Learning Academy</t>
  </si>
  <si>
    <t>60Y</t>
  </si>
  <si>
    <t>Pioneer Springs Community School</t>
  </si>
  <si>
    <t>61J</t>
  </si>
  <si>
    <t>Thunderbird Preparatory School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</si>
  <si>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</si>
  <si>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</si>
  <si>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</si>
  <si>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</si>
  <si>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</si>
  <si>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</si>
  <si>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</si>
  <si>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Cardinal Charter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</si>
  <si>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</si>
  <si>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</si>
  <si>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</si>
  <si>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</si>
  <si>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</si>
  <si>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</si>
  <si>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</si>
  <si>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NC Connections Academy</t>
  </si>
  <si>
    <t>00B</t>
  </si>
  <si>
    <t>NC Virtual Academy</t>
  </si>
  <si>
    <t>Williams Academy (fka Crossnore)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</si>
  <si>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</si>
  <si>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</si>
  <si>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</si>
  <si>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</si>
  <si>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</si>
  <si>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</si>
  <si>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</si>
  <si>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</si>
  <si>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</si>
  <si>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</si>
  <si>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</si>
  <si>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</si>
  <si>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</si>
  <si>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</si>
  <si>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</si>
  <si>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</si>
  <si>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</si>
  <si>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</si>
  <si>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</si>
  <si>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</si>
  <si>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</si>
  <si>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</si>
  <si>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</si>
  <si>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</si>
  <si>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Hope Charter Leadership Academy</t>
  </si>
  <si>
    <t>93J</t>
  </si>
  <si>
    <t>PAVE Southeast Raleigh Charter School</t>
  </si>
  <si>
    <t>Bridges Academy</t>
  </si>
  <si>
    <t>Jackson County Public Schools</t>
  </si>
  <si>
    <t>Randolph County School System</t>
  </si>
  <si>
    <t>Paul R Brown Leadership Academy</t>
  </si>
  <si>
    <t>13D</t>
  </si>
  <si>
    <t>Kannapolis Charter Academy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</si>
  <si>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</si>
  <si>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</si>
  <si>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</si>
  <si>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</si>
  <si>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</si>
  <si>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</si>
  <si>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</si>
  <si>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</si>
  <si>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</si>
  <si>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Matthews-Mint Hill Charter Academy</t>
  </si>
  <si>
    <t>65G</t>
  </si>
  <si>
    <t>Girls Leadership Academy of Wilmington</t>
  </si>
  <si>
    <t>74B</t>
  </si>
  <si>
    <t>Ignite Innovation Academy - Pitt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</si>
  <si>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</si>
  <si>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</si>
  <si>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</si>
  <si>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</si>
  <si>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</si>
  <si>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</si>
  <si>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</si>
  <si>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Northeast Regional School - Biotech//Agri</t>
  </si>
  <si>
    <t>School Year 2017-2018</t>
  </si>
  <si>
    <t>Total LEA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</si>
  <si>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</si>
  <si>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</si>
  <si>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</si>
  <si>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</si>
  <si>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</si>
  <si>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</si>
  <si>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</si>
  <si>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</si>
  <si>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61U</t>
  </si>
  <si>
    <t>UpROAR Leadership Academy</t>
  </si>
  <si>
    <t>65F</t>
  </si>
  <si>
    <t>Coastal Preparatory Academy</t>
  </si>
  <si>
    <t>74Z</t>
  </si>
  <si>
    <t>East Carolina Laboratory School</t>
  </si>
  <si>
    <t>93M</t>
  </si>
  <si>
    <t>Peak Charter Academy</t>
  </si>
  <si>
    <t>93N</t>
  </si>
  <si>
    <t>Pine Springs Preparatory Academy: CFA</t>
  </si>
  <si>
    <t>is the 2017/18 Initial Allotment</t>
  </si>
  <si>
    <t>Best 1 OF 2 Allotted ADM for 2017-2018 School Year (LEAs and Charters)</t>
  </si>
  <si>
    <t>contact StudentAccounting@dpi.nc.gov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</si>
</sst>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);\(#,##0\);\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2"/>
      <name val="Century Schoolbook"/>
      <family val="1"/>
    </font>
    <font>
      <b/>
      <sz val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0"/>
  </cellStyleXfs>
  <cellXfs count="65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/>
    <xf numFmtId="41" fontId="2" fillId="0" borderId="0" xfId="0" applyNumberFormat="1" applyFont="1" applyFill="1" applyBorder="1"/>
    <xf numFmtId="41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center"/>
    </xf>
    <xf numFmtId="49" fontId="0" fillId="0" borderId="0" xfId="0" applyNumberFormat="1"/>
    <xf numFmtId="49" fontId="2" fillId="3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1" fillId="0" borderId="0" xfId="0" applyFont="1" applyAlignment="1"/>
    <xf numFmtId="3" fontId="0" fillId="0" borderId="0" xfId="0" applyNumberFormat="1"/>
    <xf numFmtId="37" fontId="0" fillId="0" borderId="0" xfId="0" applyNumberFormat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3" fontId="7" fillId="0" borderId="0" xfId="0" applyNumberFormat="1" applyFont="1"/>
    <xf numFmtId="49" fontId="7" fillId="0" borderId="0" xfId="0" applyNumberFormat="1" applyFont="1"/>
    <xf numFmtId="37" fontId="7" fillId="0" borderId="3" xfId="0" applyNumberFormat="1" applyFont="1" applyBorder="1"/>
    <xf numFmtId="0" fontId="7" fillId="0" borderId="0" xfId="0" applyFont="1"/>
    <xf numFmtId="164" fontId="3" fillId="0" borderId="0" xfId="1" applyNumberFormat="1" applyFont="1"/>
    <xf numFmtId="37" fontId="3" fillId="0" borderId="0" xfId="0" applyNumberFormat="1" applyFont="1"/>
    <xf numFmtId="41" fontId="3" fillId="0" borderId="0" xfId="0" applyNumberFormat="1" applyFont="1" applyAlignment="1"/>
    <xf numFmtId="41" fontId="3" fillId="0" borderId="0" xfId="0" applyNumberFormat="1" applyFont="1"/>
    <xf numFmtId="3" fontId="3" fillId="0" borderId="0" xfId="0" applyNumberFormat="1" applyFont="1" applyProtection="1">
      <protection locked="0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/>
    <xf numFmtId="37" fontId="3" fillId="0" borderId="3" xfId="0" applyNumberFormat="1" applyFont="1" applyBorder="1"/>
    <xf numFmtId="49" fontId="2" fillId="2" borderId="1" xfId="0" applyNumberFormat="1" applyFont="1" applyFill="1" applyBorder="1" applyAlignment="1">
      <alignment horizontal="left"/>
    </xf>
    <xf numFmtId="41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0" xfId="0" applyFont="1"/>
    <xf numFmtId="3" fontId="0" fillId="0" borderId="0" xfId="0" applyNumberFormat="1" applyFill="1" applyAlignment="1">
      <alignment horizontal="center"/>
    </xf>
    <xf numFmtId="41" fontId="1" fillId="0" borderId="0" xfId="0" applyNumberFormat="1" applyFont="1"/>
    <xf numFmtId="41" fontId="0" fillId="0" borderId="0" xfId="0" applyNumberFormat="1"/>
    <xf numFmtId="0" fontId="0" fillId="0" borderId="0" xfId="0"/>
    <xf numFmtId="41" fontId="0" fillId="0" borderId="0" xfId="0" quotePrefix="1" applyNumberFormat="1" applyFill="1" applyBorder="1" applyAlignment="1">
      <alignment horizontal="center"/>
    </xf>
    <xf numFmtId="165" fontId="0" fillId="0" borderId="0" xfId="0" applyNumberFormat="1"/>
    <xf numFmtId="41" fontId="0" fillId="0" borderId="3" xfId="0" applyNumberFormat="1" applyBorder="1" applyAlignment="1">
      <alignment horizontal="right"/>
    </xf>
    <xf numFmtId="0" fontId="0" fillId="0" borderId="3" xfId="0" applyBorder="1"/>
    <xf numFmtId="3" fontId="0" fillId="0" borderId="3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/>
    <xf numFmtId="41" fontId="1" fillId="0" borderId="0" xfId="0" applyNumberFormat="1" applyFont="1" applyFill="1" applyBorder="1"/>
    <xf numFmtId="0" fontId="1" fillId="0" borderId="0" xfId="0" applyFont="1" applyFill="1" applyBorder="1"/>
    <xf numFmtId="41" fontId="1" fillId="0" borderId="0" xfId="0" applyNumberFormat="1" applyFont="1" applyFill="1"/>
    <xf numFmtId="41" fontId="1" fillId="0" borderId="0" xfId="0" applyNumberFormat="1" applyFont="1" applyAlignment="1">
      <alignment horizontal="right"/>
    </xf>
    <xf numFmtId="0" fontId="1" fillId="0" borderId="0" xfId="0" applyFont="1" applyBorder="1"/>
    <xf numFmtId="49" fontId="1" fillId="0" borderId="0" xfId="0" applyNumberFormat="1" applyFont="1"/>
    <xf numFmtId="41" fontId="1" fillId="0" borderId="3" xfId="0" applyNumberFormat="1" applyFont="1" applyBorder="1" applyAlignment="1">
      <alignment horizontal="right"/>
    </xf>
    <xf numFmtId="49" fontId="3" fillId="0" borderId="0" xfId="0" applyNumberFormat="1" applyFont="1"/>
    <xf numFmtId="41" fontId="0" fillId="0" borderId="0" xfId="0" applyNumberFormat="1"/>
    <xf numFmtId="41" fontId="0" fillId="0" borderId="0" xfId="0" applyNumberFormat="1"/>
    <xf numFmtId="0" fontId="0" fillId="0" borderId="0" xfId="0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57150</xdr:rowOff>
    </xdr:from>
    <xdr:to>
      <xdr:col>15</xdr:col>
      <xdr:colOff>666750</xdr:colOff>
      <xdr:row>6</xdr:row>
      <xdr:rowOff>57150</xdr:rowOff>
    </xdr:to>
    <xdr:sp macro="" textlink="">
      <xdr:nvSpPr>
        <xdr:cNvPr id="7193" name="Line 1">
          <a:extLst>
            <a:ext uri="{FF2B5EF4-FFF2-40B4-BE49-F238E27FC236}">
              <a16:creationId xmlns:a16="http://schemas.microsoft.com/office/drawing/2014/main" id="{00000000-0008-0000-0300-0000191C0000}"/>
            </a:ext>
          </a:extLst>
        </xdr:cNvPr>
        <xdr:cNvSpPr>
          <a:spLocks noChangeShapeType="1"/>
        </xdr:cNvSpPr>
      </xdr:nvSpPr>
      <xdr:spPr bwMode="auto">
        <a:xfrm>
          <a:off x="19050" y="1028700"/>
          <a:ext cx="888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38100</xdr:rowOff>
    </xdr:from>
    <xdr:to>
      <xdr:col>15</xdr:col>
      <xdr:colOff>666750</xdr:colOff>
      <xdr:row>3</xdr:row>
      <xdr:rowOff>38100</xdr:rowOff>
    </xdr:to>
    <xdr:sp macro="" textlink="">
      <xdr:nvSpPr>
        <xdr:cNvPr id="7194" name="Line 2">
          <a:extLst>
            <a:ext uri="{FF2B5EF4-FFF2-40B4-BE49-F238E27FC236}">
              <a16:creationId xmlns:a16="http://schemas.microsoft.com/office/drawing/2014/main" id="{00000000-0008-0000-0300-00001A1C0000}"/>
            </a:ext>
          </a:extLst>
        </xdr:cNvPr>
        <xdr:cNvSpPr>
          <a:spLocks noChangeShapeType="1"/>
        </xdr:cNvSpPr>
      </xdr:nvSpPr>
      <xdr:spPr bwMode="auto">
        <a:xfrm>
          <a:off x="19050" y="523875"/>
          <a:ext cx="88868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7195" name="Line 17">
          <a:extLst>
            <a:ext uri="{FF2B5EF4-FFF2-40B4-BE49-F238E27FC236}">
              <a16:creationId xmlns:a16="http://schemas.microsoft.com/office/drawing/2014/main" id="{00000000-0008-0000-0300-00001B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196" name="Line 18">
          <a:extLst>
            <a:ext uri="{FF2B5EF4-FFF2-40B4-BE49-F238E27FC236}">
              <a16:creationId xmlns:a16="http://schemas.microsoft.com/office/drawing/2014/main" id="{00000000-0008-0000-0300-00001C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666750</xdr:colOff>
      <xdr:row>6</xdr:row>
      <xdr:rowOff>57150</xdr:rowOff>
    </xdr:to>
    <xdr:sp macro="" textlink="">
      <xdr:nvSpPr>
        <xdr:cNvPr id="7197" name="Line 19">
          <a:extLst>
            <a:ext uri="{FF2B5EF4-FFF2-40B4-BE49-F238E27FC236}">
              <a16:creationId xmlns:a16="http://schemas.microsoft.com/office/drawing/2014/main" id="{00000000-0008-0000-0300-00001D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15</xdr:col>
      <xdr:colOff>666750</xdr:colOff>
      <xdr:row>3</xdr:row>
      <xdr:rowOff>38100</xdr:rowOff>
    </xdr:to>
    <xdr:sp macro="" textlink="">
      <xdr:nvSpPr>
        <xdr:cNvPr id="7198" name="Line 20">
          <a:extLst>
            <a:ext uri="{FF2B5EF4-FFF2-40B4-BE49-F238E27FC236}">
              <a16:creationId xmlns:a16="http://schemas.microsoft.com/office/drawing/2014/main" id="{00000000-0008-0000-0300-00001E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7199" name="Line 1">
          <a:extLst>
            <a:ext uri="{FF2B5EF4-FFF2-40B4-BE49-F238E27FC236}">
              <a16:creationId xmlns:a16="http://schemas.microsoft.com/office/drawing/2014/main" id="{00000000-0008-0000-0300-00001F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200" name="Line 2">
          <a:extLst>
            <a:ext uri="{FF2B5EF4-FFF2-40B4-BE49-F238E27FC236}">
              <a16:creationId xmlns:a16="http://schemas.microsoft.com/office/drawing/2014/main" id="{00000000-0008-0000-0300-000020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16</xdr:col>
      <xdr:colOff>0</xdr:colOff>
      <xdr:row>6</xdr:row>
      <xdr:rowOff>66675</xdr:rowOff>
    </xdr:to>
    <xdr:sp macro="" textlink="">
      <xdr:nvSpPr>
        <xdr:cNvPr id="7201" name="Line 1">
          <a:extLst>
            <a:ext uri="{FF2B5EF4-FFF2-40B4-BE49-F238E27FC236}">
              <a16:creationId xmlns:a16="http://schemas.microsoft.com/office/drawing/2014/main" id="{00000000-0008-0000-0300-000021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9154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202" name="Line 2">
          <a:extLst>
            <a:ext uri="{FF2B5EF4-FFF2-40B4-BE49-F238E27FC236}">
              <a16:creationId xmlns:a16="http://schemas.microsoft.com/office/drawing/2014/main" id="{00000000-0008-0000-0300-000022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1756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22518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400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5594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103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1534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3978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3252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188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2266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515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7247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186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2937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406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5178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868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11809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25804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359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3733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932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13955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2306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27748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477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5129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966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13052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148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1904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553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8267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256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3179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1261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17594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382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4526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240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2875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656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7719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3573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167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2406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110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1392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1239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16552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585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6888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159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2460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1298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14713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4311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53007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259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4018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365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4826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1553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20657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291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3089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208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2568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489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6665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8886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2735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32262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593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7311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4402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51685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690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8436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2365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32400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118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1931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91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1162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8869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251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5327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71387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313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4302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249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2963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980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1587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18842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614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7898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1131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13286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247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3191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664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7621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44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634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1616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21288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418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5402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329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3704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2617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31333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1197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812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9637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626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9372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968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12150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4419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202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2633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298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3912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505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6540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11426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133694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158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2155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347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4385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928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12269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1323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17661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1955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24101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2571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1987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23699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517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7019</v>
          </cell>
        </row>
        <row r="86">
          <cell r="A86" t="str">
            <v>681</v>
          </cell>
          <cell r="B86" t="str">
            <v>Chapel Hill-Carrboro</v>
          </cell>
          <cell r="C86">
            <v>840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11637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96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1437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524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6091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599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8181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128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1743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410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5304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1789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23140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187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2494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1500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18869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422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4573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565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7817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1948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23716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1079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14110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1674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20874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666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9411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730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8486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280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3110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509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6661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701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9393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7196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641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8724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99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1224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132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1641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150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1915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269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3764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48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598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3085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38016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579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7486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11723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138054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208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2648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152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344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4481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1561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19337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871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10067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1043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12611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432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6025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187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2482</v>
          </cell>
        </row>
        <row r="123">
          <cell r="B123" t="str">
            <v xml:space="preserve">Total LEA </v>
          </cell>
          <cell r="C123">
            <v>114166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1426418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117509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1462587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1800</v>
          </cell>
          <cell r="E8">
            <v>1764</v>
          </cell>
          <cell r="F8">
            <v>1810</v>
          </cell>
          <cell r="G8">
            <v>1824</v>
          </cell>
          <cell r="H8">
            <v>1822</v>
          </cell>
          <cell r="I8">
            <v>1700</v>
          </cell>
          <cell r="J8">
            <v>1771</v>
          </cell>
          <cell r="K8">
            <v>1685</v>
          </cell>
          <cell r="L8">
            <v>2073</v>
          </cell>
          <cell r="M8">
            <v>1692</v>
          </cell>
          <cell r="N8">
            <v>1627</v>
          </cell>
          <cell r="O8">
            <v>1312</v>
          </cell>
          <cell r="P8">
            <v>22384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405</v>
          </cell>
          <cell r="E9">
            <v>415</v>
          </cell>
          <cell r="F9">
            <v>423</v>
          </cell>
          <cell r="G9">
            <v>456</v>
          </cell>
          <cell r="H9">
            <v>426</v>
          </cell>
          <cell r="I9">
            <v>430</v>
          </cell>
          <cell r="J9">
            <v>430</v>
          </cell>
          <cell r="K9">
            <v>468</v>
          </cell>
          <cell r="L9">
            <v>475</v>
          </cell>
          <cell r="M9">
            <v>427</v>
          </cell>
          <cell r="N9">
            <v>413</v>
          </cell>
          <cell r="O9">
            <v>350</v>
          </cell>
          <cell r="P9">
            <v>5509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100</v>
          </cell>
          <cell r="E10">
            <v>116</v>
          </cell>
          <cell r="F10">
            <v>138</v>
          </cell>
          <cell r="G10">
            <v>117</v>
          </cell>
          <cell r="H10">
            <v>127</v>
          </cell>
          <cell r="I10">
            <v>132</v>
          </cell>
          <cell r="J10">
            <v>110</v>
          </cell>
          <cell r="K10">
            <v>116</v>
          </cell>
          <cell r="L10">
            <v>117</v>
          </cell>
          <cell r="M10">
            <v>116</v>
          </cell>
          <cell r="N10">
            <v>112</v>
          </cell>
          <cell r="O10">
            <v>114</v>
          </cell>
          <cell r="P10">
            <v>1526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320</v>
          </cell>
          <cell r="E11">
            <v>305</v>
          </cell>
          <cell r="F11">
            <v>279</v>
          </cell>
          <cell r="G11">
            <v>293</v>
          </cell>
          <cell r="H11">
            <v>280</v>
          </cell>
          <cell r="I11">
            <v>270</v>
          </cell>
          <cell r="J11">
            <v>293</v>
          </cell>
          <cell r="K11">
            <v>282</v>
          </cell>
          <cell r="L11">
            <v>306</v>
          </cell>
          <cell r="M11">
            <v>371</v>
          </cell>
          <cell r="N11">
            <v>311</v>
          </cell>
          <cell r="O11">
            <v>232</v>
          </cell>
          <cell r="P11">
            <v>3796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256</v>
          </cell>
          <cell r="E12">
            <v>259</v>
          </cell>
          <cell r="F12">
            <v>259</v>
          </cell>
          <cell r="G12">
            <v>241</v>
          </cell>
          <cell r="H12">
            <v>277</v>
          </cell>
          <cell r="I12">
            <v>277</v>
          </cell>
          <cell r="J12">
            <v>265</v>
          </cell>
          <cell r="K12">
            <v>246</v>
          </cell>
          <cell r="L12">
            <v>251</v>
          </cell>
          <cell r="M12">
            <v>235</v>
          </cell>
          <cell r="N12">
            <v>222</v>
          </cell>
          <cell r="O12">
            <v>198</v>
          </cell>
          <cell r="P12">
            <v>3205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190</v>
          </cell>
          <cell r="E13">
            <v>167</v>
          </cell>
          <cell r="F13">
            <v>169</v>
          </cell>
          <cell r="G13">
            <v>173</v>
          </cell>
          <cell r="H13">
            <v>181</v>
          </cell>
          <cell r="I13">
            <v>176</v>
          </cell>
          <cell r="J13">
            <v>174</v>
          </cell>
          <cell r="K13">
            <v>177</v>
          </cell>
          <cell r="L13">
            <v>185</v>
          </cell>
          <cell r="M13">
            <v>180</v>
          </cell>
          <cell r="N13">
            <v>150</v>
          </cell>
          <cell r="O13">
            <v>157</v>
          </cell>
          <cell r="P13">
            <v>2228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506</v>
          </cell>
          <cell r="E14">
            <v>624</v>
          </cell>
          <cell r="F14">
            <v>600</v>
          </cell>
          <cell r="G14">
            <v>622</v>
          </cell>
          <cell r="H14">
            <v>552</v>
          </cell>
          <cell r="I14">
            <v>536</v>
          </cell>
          <cell r="J14">
            <v>576</v>
          </cell>
          <cell r="K14">
            <v>537</v>
          </cell>
          <cell r="L14">
            <v>686</v>
          </cell>
          <cell r="M14">
            <v>531</v>
          </cell>
          <cell r="N14">
            <v>504</v>
          </cell>
          <cell r="O14">
            <v>468</v>
          </cell>
          <cell r="P14">
            <v>7183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190</v>
          </cell>
          <cell r="E15">
            <v>211</v>
          </cell>
          <cell r="F15">
            <v>250</v>
          </cell>
          <cell r="G15">
            <v>208</v>
          </cell>
          <cell r="H15">
            <v>220</v>
          </cell>
          <cell r="I15">
            <v>227</v>
          </cell>
          <cell r="J15">
            <v>229</v>
          </cell>
          <cell r="K15">
            <v>239</v>
          </cell>
          <cell r="L15">
            <v>309</v>
          </cell>
          <cell r="M15">
            <v>213</v>
          </cell>
          <cell r="N15">
            <v>215</v>
          </cell>
          <cell r="O15">
            <v>182</v>
          </cell>
          <cell r="P15">
            <v>2862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372</v>
          </cell>
          <cell r="E16">
            <v>381</v>
          </cell>
          <cell r="F16">
            <v>398</v>
          </cell>
          <cell r="G16">
            <v>403</v>
          </cell>
          <cell r="H16">
            <v>390</v>
          </cell>
          <cell r="I16">
            <v>381</v>
          </cell>
          <cell r="J16">
            <v>375</v>
          </cell>
          <cell r="K16">
            <v>398</v>
          </cell>
          <cell r="L16">
            <v>434</v>
          </cell>
          <cell r="M16">
            <v>408</v>
          </cell>
          <cell r="N16">
            <v>354</v>
          </cell>
          <cell r="O16">
            <v>289</v>
          </cell>
          <cell r="P16">
            <v>4948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899</v>
          </cell>
          <cell r="E17">
            <v>937</v>
          </cell>
          <cell r="F17">
            <v>935</v>
          </cell>
          <cell r="G17">
            <v>979</v>
          </cell>
          <cell r="H17">
            <v>936</v>
          </cell>
          <cell r="I17">
            <v>874</v>
          </cell>
          <cell r="J17">
            <v>944</v>
          </cell>
          <cell r="K17">
            <v>975</v>
          </cell>
          <cell r="L17">
            <v>1119</v>
          </cell>
          <cell r="M17">
            <v>827</v>
          </cell>
          <cell r="N17">
            <v>795</v>
          </cell>
          <cell r="O17">
            <v>788</v>
          </cell>
          <cell r="P17">
            <v>11779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1935</v>
          </cell>
          <cell r="E18">
            <v>1911</v>
          </cell>
          <cell r="F18">
            <v>2052</v>
          </cell>
          <cell r="G18">
            <v>2091</v>
          </cell>
          <cell r="H18">
            <v>2077</v>
          </cell>
          <cell r="I18">
            <v>1933</v>
          </cell>
          <cell r="J18">
            <v>1935</v>
          </cell>
          <cell r="K18">
            <v>2019</v>
          </cell>
          <cell r="L18">
            <v>2289</v>
          </cell>
          <cell r="M18">
            <v>2043</v>
          </cell>
          <cell r="N18">
            <v>1934</v>
          </cell>
          <cell r="O18">
            <v>1629</v>
          </cell>
          <cell r="P18">
            <v>25599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353</v>
          </cell>
          <cell r="E19">
            <v>314</v>
          </cell>
          <cell r="F19">
            <v>326</v>
          </cell>
          <cell r="G19">
            <v>306</v>
          </cell>
          <cell r="H19">
            <v>281</v>
          </cell>
          <cell r="I19">
            <v>237</v>
          </cell>
          <cell r="J19">
            <v>236</v>
          </cell>
          <cell r="K19">
            <v>216</v>
          </cell>
          <cell r="L19">
            <v>334</v>
          </cell>
          <cell r="M19">
            <v>288</v>
          </cell>
          <cell r="N19">
            <v>265</v>
          </cell>
          <cell r="O19">
            <v>222</v>
          </cell>
          <cell r="P19">
            <v>3695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946</v>
          </cell>
          <cell r="E20">
            <v>1061</v>
          </cell>
          <cell r="F20">
            <v>1069</v>
          </cell>
          <cell r="G20">
            <v>1101</v>
          </cell>
          <cell r="H20">
            <v>1062</v>
          </cell>
          <cell r="I20">
            <v>1081</v>
          </cell>
          <cell r="J20">
            <v>1051</v>
          </cell>
          <cell r="K20">
            <v>1124</v>
          </cell>
          <cell r="L20">
            <v>1157</v>
          </cell>
          <cell r="M20">
            <v>1199</v>
          </cell>
          <cell r="N20">
            <v>991</v>
          </cell>
          <cell r="O20">
            <v>931</v>
          </cell>
          <cell r="P20">
            <v>13600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2335</v>
          </cell>
          <cell r="E21">
            <v>2370</v>
          </cell>
          <cell r="F21">
            <v>2288</v>
          </cell>
          <cell r="G21">
            <v>2304</v>
          </cell>
          <cell r="H21">
            <v>2192</v>
          </cell>
          <cell r="I21">
            <v>2154</v>
          </cell>
          <cell r="J21">
            <v>2205</v>
          </cell>
          <cell r="K21">
            <v>2199</v>
          </cell>
          <cell r="L21">
            <v>2610</v>
          </cell>
          <cell r="M21">
            <v>2103</v>
          </cell>
          <cell r="N21">
            <v>1834</v>
          </cell>
          <cell r="O21">
            <v>1653</v>
          </cell>
          <cell r="P21">
            <v>28127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483</v>
          </cell>
          <cell r="E22">
            <v>452</v>
          </cell>
          <cell r="F22">
            <v>501</v>
          </cell>
          <cell r="G22">
            <v>426</v>
          </cell>
          <cell r="H22">
            <v>414</v>
          </cell>
          <cell r="I22">
            <v>395</v>
          </cell>
          <cell r="J22">
            <v>398</v>
          </cell>
          <cell r="K22">
            <v>373</v>
          </cell>
          <cell r="L22">
            <v>458</v>
          </cell>
          <cell r="M22">
            <v>340</v>
          </cell>
          <cell r="N22">
            <v>314</v>
          </cell>
          <cell r="O22">
            <v>251</v>
          </cell>
          <cell r="P22">
            <v>5193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964</v>
          </cell>
          <cell r="E23">
            <v>989</v>
          </cell>
          <cell r="F23">
            <v>1024</v>
          </cell>
          <cell r="G23">
            <v>1023</v>
          </cell>
          <cell r="H23">
            <v>1028</v>
          </cell>
          <cell r="I23">
            <v>1082</v>
          </cell>
          <cell r="J23">
            <v>1012</v>
          </cell>
          <cell r="K23">
            <v>1007</v>
          </cell>
          <cell r="L23">
            <v>1073</v>
          </cell>
          <cell r="M23">
            <v>1030</v>
          </cell>
          <cell r="N23">
            <v>969</v>
          </cell>
          <cell r="O23">
            <v>798</v>
          </cell>
          <cell r="P23">
            <v>12925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143</v>
          </cell>
          <cell r="E24">
            <v>143</v>
          </cell>
          <cell r="F24">
            <v>153</v>
          </cell>
          <cell r="G24">
            <v>146</v>
          </cell>
          <cell r="H24">
            <v>142</v>
          </cell>
          <cell r="I24">
            <v>148</v>
          </cell>
          <cell r="J24">
            <v>158</v>
          </cell>
          <cell r="K24">
            <v>146</v>
          </cell>
          <cell r="L24">
            <v>160</v>
          </cell>
          <cell r="M24">
            <v>155</v>
          </cell>
          <cell r="N24">
            <v>148</v>
          </cell>
          <cell r="O24">
            <v>132</v>
          </cell>
          <cell r="P24">
            <v>1901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577</v>
          </cell>
          <cell r="E25">
            <v>555</v>
          </cell>
          <cell r="F25">
            <v>656</v>
          </cell>
          <cell r="G25">
            <v>672</v>
          </cell>
          <cell r="H25">
            <v>635</v>
          </cell>
          <cell r="I25">
            <v>678</v>
          </cell>
          <cell r="J25">
            <v>657</v>
          </cell>
          <cell r="K25">
            <v>643</v>
          </cell>
          <cell r="L25">
            <v>692</v>
          </cell>
          <cell r="M25">
            <v>690</v>
          </cell>
          <cell r="N25">
            <v>624</v>
          </cell>
          <cell r="O25">
            <v>592</v>
          </cell>
          <cell r="P25">
            <v>8201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252</v>
          </cell>
          <cell r="E26">
            <v>237</v>
          </cell>
          <cell r="F26">
            <v>271</v>
          </cell>
          <cell r="G26">
            <v>235</v>
          </cell>
          <cell r="H26">
            <v>243</v>
          </cell>
          <cell r="I26">
            <v>235</v>
          </cell>
          <cell r="J26">
            <v>231</v>
          </cell>
          <cell r="K26">
            <v>230</v>
          </cell>
          <cell r="L26">
            <v>294</v>
          </cell>
          <cell r="M26">
            <v>230</v>
          </cell>
          <cell r="N26">
            <v>231</v>
          </cell>
          <cell r="O26">
            <v>212</v>
          </cell>
          <cell r="P26">
            <v>3106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1280</v>
          </cell>
          <cell r="E27">
            <v>1342</v>
          </cell>
          <cell r="F27">
            <v>1378</v>
          </cell>
          <cell r="G27">
            <v>1430</v>
          </cell>
          <cell r="H27">
            <v>1385</v>
          </cell>
          <cell r="I27">
            <v>1360</v>
          </cell>
          <cell r="J27">
            <v>1338</v>
          </cell>
          <cell r="K27">
            <v>1293</v>
          </cell>
          <cell r="L27">
            <v>1608</v>
          </cell>
          <cell r="M27">
            <v>1335</v>
          </cell>
          <cell r="N27">
            <v>1318</v>
          </cell>
          <cell r="O27">
            <v>1242</v>
          </cell>
          <cell r="P27">
            <v>17330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385</v>
          </cell>
          <cell r="E28">
            <v>401</v>
          </cell>
          <cell r="F28">
            <v>376</v>
          </cell>
          <cell r="G28">
            <v>386</v>
          </cell>
          <cell r="H28">
            <v>338</v>
          </cell>
          <cell r="I28">
            <v>338</v>
          </cell>
          <cell r="J28">
            <v>326</v>
          </cell>
          <cell r="K28">
            <v>348</v>
          </cell>
          <cell r="L28">
            <v>394</v>
          </cell>
          <cell r="M28">
            <v>312</v>
          </cell>
          <cell r="N28">
            <v>270</v>
          </cell>
          <cell r="O28">
            <v>233</v>
          </cell>
          <cell r="P28">
            <v>4410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242</v>
          </cell>
          <cell r="E29">
            <v>215</v>
          </cell>
          <cell r="F29">
            <v>238</v>
          </cell>
          <cell r="G29">
            <v>243</v>
          </cell>
          <cell r="H29">
            <v>196</v>
          </cell>
          <cell r="I29">
            <v>220</v>
          </cell>
          <cell r="J29">
            <v>223</v>
          </cell>
          <cell r="K29">
            <v>208</v>
          </cell>
          <cell r="L29">
            <v>219</v>
          </cell>
          <cell r="M29">
            <v>238</v>
          </cell>
          <cell r="N29">
            <v>217</v>
          </cell>
          <cell r="O29">
            <v>201</v>
          </cell>
          <cell r="P29">
            <v>2841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651</v>
          </cell>
          <cell r="E30">
            <v>651</v>
          </cell>
          <cell r="F30">
            <v>630</v>
          </cell>
          <cell r="G30">
            <v>632</v>
          </cell>
          <cell r="H30">
            <v>593</v>
          </cell>
          <cell r="I30">
            <v>589</v>
          </cell>
          <cell r="J30">
            <v>595</v>
          </cell>
          <cell r="K30">
            <v>521</v>
          </cell>
          <cell r="L30">
            <v>664</v>
          </cell>
          <cell r="M30">
            <v>621</v>
          </cell>
          <cell r="N30">
            <v>509</v>
          </cell>
          <cell r="O30">
            <v>453</v>
          </cell>
          <cell r="P30">
            <v>7691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259</v>
          </cell>
          <cell r="E31">
            <v>250</v>
          </cell>
          <cell r="F31">
            <v>275</v>
          </cell>
          <cell r="G31">
            <v>266</v>
          </cell>
          <cell r="H31">
            <v>239</v>
          </cell>
          <cell r="I31">
            <v>265</v>
          </cell>
          <cell r="J31">
            <v>253</v>
          </cell>
          <cell r="K31">
            <v>275</v>
          </cell>
          <cell r="L31">
            <v>301</v>
          </cell>
          <cell r="M31">
            <v>294</v>
          </cell>
          <cell r="N31">
            <v>284</v>
          </cell>
          <cell r="O31">
            <v>271</v>
          </cell>
          <cell r="P31">
            <v>3465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168</v>
          </cell>
          <cell r="E32">
            <v>181</v>
          </cell>
          <cell r="F32">
            <v>183</v>
          </cell>
          <cell r="G32">
            <v>169</v>
          </cell>
          <cell r="H32">
            <v>175</v>
          </cell>
          <cell r="I32">
            <v>154</v>
          </cell>
          <cell r="J32">
            <v>203</v>
          </cell>
          <cell r="K32">
            <v>164</v>
          </cell>
          <cell r="L32">
            <v>237</v>
          </cell>
          <cell r="M32">
            <v>206</v>
          </cell>
          <cell r="N32">
            <v>178</v>
          </cell>
          <cell r="O32">
            <v>154</v>
          </cell>
          <cell r="P32">
            <v>2318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115</v>
          </cell>
          <cell r="E33">
            <v>120</v>
          </cell>
          <cell r="F33">
            <v>113</v>
          </cell>
          <cell r="G33">
            <v>115</v>
          </cell>
          <cell r="H33">
            <v>117</v>
          </cell>
          <cell r="I33">
            <v>107</v>
          </cell>
          <cell r="J33">
            <v>120</v>
          </cell>
          <cell r="K33">
            <v>114</v>
          </cell>
          <cell r="L33">
            <v>116</v>
          </cell>
          <cell r="M33">
            <v>75</v>
          </cell>
          <cell r="N33">
            <v>96</v>
          </cell>
          <cell r="O33">
            <v>103</v>
          </cell>
          <cell r="P33">
            <v>1423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1231</v>
          </cell>
          <cell r="E34">
            <v>1216</v>
          </cell>
          <cell r="F34">
            <v>1278</v>
          </cell>
          <cell r="G34">
            <v>1303</v>
          </cell>
          <cell r="H34">
            <v>1257</v>
          </cell>
          <cell r="I34">
            <v>1308</v>
          </cell>
          <cell r="J34">
            <v>1297</v>
          </cell>
          <cell r="K34">
            <v>1229</v>
          </cell>
          <cell r="L34">
            <v>1579</v>
          </cell>
          <cell r="M34">
            <v>1280</v>
          </cell>
          <cell r="N34">
            <v>1151</v>
          </cell>
          <cell r="O34">
            <v>953</v>
          </cell>
          <cell r="P34">
            <v>16180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598</v>
          </cell>
          <cell r="E35">
            <v>487</v>
          </cell>
          <cell r="F35">
            <v>536</v>
          </cell>
          <cell r="G35">
            <v>526</v>
          </cell>
          <cell r="H35">
            <v>549</v>
          </cell>
          <cell r="I35">
            <v>538</v>
          </cell>
          <cell r="J35">
            <v>490</v>
          </cell>
          <cell r="K35">
            <v>495</v>
          </cell>
          <cell r="L35">
            <v>603</v>
          </cell>
          <cell r="M35">
            <v>578</v>
          </cell>
          <cell r="N35">
            <v>458</v>
          </cell>
          <cell r="O35">
            <v>401</v>
          </cell>
          <cell r="P35">
            <v>6763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184</v>
          </cell>
          <cell r="E36">
            <v>198</v>
          </cell>
          <cell r="F36">
            <v>207</v>
          </cell>
          <cell r="G36">
            <v>169</v>
          </cell>
          <cell r="H36">
            <v>210</v>
          </cell>
          <cell r="I36">
            <v>166</v>
          </cell>
          <cell r="J36">
            <v>209</v>
          </cell>
          <cell r="K36">
            <v>205</v>
          </cell>
          <cell r="L36">
            <v>203</v>
          </cell>
          <cell r="M36">
            <v>193</v>
          </cell>
          <cell r="N36">
            <v>148</v>
          </cell>
          <cell r="O36">
            <v>148</v>
          </cell>
          <cell r="P36">
            <v>2396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1317</v>
          </cell>
          <cell r="E37">
            <v>1192</v>
          </cell>
          <cell r="F37">
            <v>1250</v>
          </cell>
          <cell r="G37">
            <v>1181</v>
          </cell>
          <cell r="H37">
            <v>1190</v>
          </cell>
          <cell r="I37">
            <v>1068</v>
          </cell>
          <cell r="J37">
            <v>1041</v>
          </cell>
          <cell r="K37">
            <v>1043</v>
          </cell>
          <cell r="L37">
            <v>1319</v>
          </cell>
          <cell r="M37">
            <v>1087</v>
          </cell>
          <cell r="N37">
            <v>971</v>
          </cell>
          <cell r="O37">
            <v>848</v>
          </cell>
          <cell r="P37">
            <v>14580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4331</v>
          </cell>
          <cell r="E38">
            <v>4027</v>
          </cell>
          <cell r="F38">
            <v>4323</v>
          </cell>
          <cell r="G38">
            <v>4180</v>
          </cell>
          <cell r="H38">
            <v>4063</v>
          </cell>
          <cell r="I38">
            <v>3958</v>
          </cell>
          <cell r="J38">
            <v>4069</v>
          </cell>
          <cell r="K38">
            <v>3815</v>
          </cell>
          <cell r="L38">
            <v>4669</v>
          </cell>
          <cell r="M38">
            <v>4191</v>
          </cell>
          <cell r="N38">
            <v>3829</v>
          </cell>
          <cell r="O38">
            <v>3456</v>
          </cell>
          <cell r="P38">
            <v>53264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285</v>
          </cell>
          <cell r="E39">
            <v>285</v>
          </cell>
          <cell r="F39">
            <v>309</v>
          </cell>
          <cell r="G39">
            <v>293</v>
          </cell>
          <cell r="H39">
            <v>368</v>
          </cell>
          <cell r="I39">
            <v>330</v>
          </cell>
          <cell r="J39">
            <v>297</v>
          </cell>
          <cell r="K39">
            <v>326</v>
          </cell>
          <cell r="L39">
            <v>358</v>
          </cell>
          <cell r="M39">
            <v>331</v>
          </cell>
          <cell r="N39">
            <v>282</v>
          </cell>
          <cell r="O39">
            <v>262</v>
          </cell>
          <cell r="P39">
            <v>3995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377</v>
          </cell>
          <cell r="E40">
            <v>384</v>
          </cell>
          <cell r="F40">
            <v>381</v>
          </cell>
          <cell r="G40">
            <v>392</v>
          </cell>
          <cell r="H40">
            <v>357</v>
          </cell>
          <cell r="I40">
            <v>346</v>
          </cell>
          <cell r="J40">
            <v>379</v>
          </cell>
          <cell r="K40">
            <v>381</v>
          </cell>
          <cell r="L40">
            <v>403</v>
          </cell>
          <cell r="M40">
            <v>339</v>
          </cell>
          <cell r="N40">
            <v>383</v>
          </cell>
          <cell r="O40">
            <v>359</v>
          </cell>
          <cell r="P40">
            <v>4901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1539</v>
          </cell>
          <cell r="E41">
            <v>1560</v>
          </cell>
          <cell r="F41">
            <v>1651</v>
          </cell>
          <cell r="G41">
            <v>1689</v>
          </cell>
          <cell r="H41">
            <v>1559</v>
          </cell>
          <cell r="I41">
            <v>1693</v>
          </cell>
          <cell r="J41">
            <v>1637</v>
          </cell>
          <cell r="K41">
            <v>1655</v>
          </cell>
          <cell r="L41">
            <v>1730</v>
          </cell>
          <cell r="M41">
            <v>1535</v>
          </cell>
          <cell r="N41">
            <v>1451</v>
          </cell>
          <cell r="O41">
            <v>1352</v>
          </cell>
          <cell r="P41">
            <v>20504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296</v>
          </cell>
          <cell r="E42">
            <v>248</v>
          </cell>
          <cell r="F42">
            <v>260</v>
          </cell>
          <cell r="G42">
            <v>285</v>
          </cell>
          <cell r="H42">
            <v>231</v>
          </cell>
          <cell r="I42">
            <v>224</v>
          </cell>
          <cell r="J42">
            <v>210</v>
          </cell>
          <cell r="K42">
            <v>245</v>
          </cell>
          <cell r="L42">
            <v>268</v>
          </cell>
          <cell r="M42">
            <v>198</v>
          </cell>
          <cell r="N42">
            <v>170</v>
          </cell>
          <cell r="O42">
            <v>141</v>
          </cell>
          <cell r="P42">
            <v>3022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225</v>
          </cell>
          <cell r="E43">
            <v>223</v>
          </cell>
          <cell r="F43">
            <v>213</v>
          </cell>
          <cell r="G43">
            <v>199</v>
          </cell>
          <cell r="H43">
            <v>203</v>
          </cell>
          <cell r="I43">
            <v>214</v>
          </cell>
          <cell r="J43">
            <v>207</v>
          </cell>
          <cell r="K43">
            <v>157</v>
          </cell>
          <cell r="L43">
            <v>213</v>
          </cell>
          <cell r="M43">
            <v>169</v>
          </cell>
          <cell r="N43">
            <v>168</v>
          </cell>
          <cell r="O43">
            <v>139</v>
          </cell>
          <cell r="P43">
            <v>2528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506</v>
          </cell>
          <cell r="E44">
            <v>539</v>
          </cell>
          <cell r="F44">
            <v>556</v>
          </cell>
          <cell r="G44">
            <v>527</v>
          </cell>
          <cell r="H44">
            <v>546</v>
          </cell>
          <cell r="I44">
            <v>536</v>
          </cell>
          <cell r="J44">
            <v>516</v>
          </cell>
          <cell r="K44">
            <v>535</v>
          </cell>
          <cell r="L44">
            <v>588</v>
          </cell>
          <cell r="M44">
            <v>481</v>
          </cell>
          <cell r="N44">
            <v>418</v>
          </cell>
          <cell r="O44">
            <v>430</v>
          </cell>
          <cell r="P44">
            <v>6586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754</v>
          </cell>
          <cell r="E45">
            <v>750</v>
          </cell>
          <cell r="F45">
            <v>709</v>
          </cell>
          <cell r="G45">
            <v>742</v>
          </cell>
          <cell r="H45">
            <v>682</v>
          </cell>
          <cell r="I45">
            <v>732</v>
          </cell>
          <cell r="J45">
            <v>686</v>
          </cell>
          <cell r="K45">
            <v>642</v>
          </cell>
          <cell r="L45">
            <v>731</v>
          </cell>
          <cell r="M45">
            <v>614</v>
          </cell>
          <cell r="N45">
            <v>508</v>
          </cell>
          <cell r="O45">
            <v>469</v>
          </cell>
          <cell r="P45">
            <v>8712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2771</v>
          </cell>
          <cell r="E46">
            <v>2688</v>
          </cell>
          <cell r="F46">
            <v>2684</v>
          </cell>
          <cell r="G46">
            <v>2641</v>
          </cell>
          <cell r="H46">
            <v>2515</v>
          </cell>
          <cell r="I46">
            <v>2193</v>
          </cell>
          <cell r="J46">
            <v>2219</v>
          </cell>
          <cell r="K46">
            <v>2073</v>
          </cell>
          <cell r="L46">
            <v>2790</v>
          </cell>
          <cell r="M46">
            <v>2514</v>
          </cell>
          <cell r="N46">
            <v>2418</v>
          </cell>
          <cell r="O46">
            <v>2039</v>
          </cell>
          <cell r="P46">
            <v>31867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632</v>
          </cell>
          <cell r="E47">
            <v>573</v>
          </cell>
          <cell r="F47">
            <v>591</v>
          </cell>
          <cell r="G47">
            <v>571</v>
          </cell>
          <cell r="H47">
            <v>522</v>
          </cell>
          <cell r="I47">
            <v>511</v>
          </cell>
          <cell r="J47">
            <v>551</v>
          </cell>
          <cell r="K47">
            <v>556</v>
          </cell>
          <cell r="L47">
            <v>622</v>
          </cell>
          <cell r="M47">
            <v>507</v>
          </cell>
          <cell r="N47">
            <v>504</v>
          </cell>
          <cell r="O47">
            <v>501</v>
          </cell>
          <cell r="P47">
            <v>7162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4399</v>
          </cell>
          <cell r="E48">
            <v>4131</v>
          </cell>
          <cell r="F48">
            <v>4166</v>
          </cell>
          <cell r="G48">
            <v>4263</v>
          </cell>
          <cell r="H48">
            <v>4100</v>
          </cell>
          <cell r="I48">
            <v>3825</v>
          </cell>
          <cell r="J48">
            <v>3807</v>
          </cell>
          <cell r="K48">
            <v>3763</v>
          </cell>
          <cell r="L48">
            <v>4591</v>
          </cell>
          <cell r="M48">
            <v>3557</v>
          </cell>
          <cell r="N48">
            <v>3853</v>
          </cell>
          <cell r="O48">
            <v>3311</v>
          </cell>
          <cell r="P48">
            <v>51526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726</v>
          </cell>
          <cell r="E49">
            <v>678</v>
          </cell>
          <cell r="F49">
            <v>708</v>
          </cell>
          <cell r="G49">
            <v>639</v>
          </cell>
          <cell r="H49">
            <v>628</v>
          </cell>
          <cell r="I49">
            <v>675</v>
          </cell>
          <cell r="J49">
            <v>680</v>
          </cell>
          <cell r="K49">
            <v>620</v>
          </cell>
          <cell r="L49">
            <v>774</v>
          </cell>
          <cell r="M49">
            <v>626</v>
          </cell>
          <cell r="N49">
            <v>583</v>
          </cell>
          <cell r="O49">
            <v>494</v>
          </cell>
          <cell r="P49">
            <v>8467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2446</v>
          </cell>
          <cell r="E50">
            <v>2509</v>
          </cell>
          <cell r="F50">
            <v>2461</v>
          </cell>
          <cell r="G50">
            <v>2622</v>
          </cell>
          <cell r="H50">
            <v>2626</v>
          </cell>
          <cell r="I50">
            <v>2575</v>
          </cell>
          <cell r="J50">
            <v>2478</v>
          </cell>
          <cell r="K50">
            <v>2527</v>
          </cell>
          <cell r="L50">
            <v>2815</v>
          </cell>
          <cell r="M50">
            <v>2555</v>
          </cell>
          <cell r="N50">
            <v>2240</v>
          </cell>
          <cell r="O50">
            <v>2078</v>
          </cell>
          <cell r="P50">
            <v>32066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131</v>
          </cell>
          <cell r="E51">
            <v>143</v>
          </cell>
          <cell r="F51">
            <v>155</v>
          </cell>
          <cell r="G51">
            <v>141</v>
          </cell>
          <cell r="H51">
            <v>150</v>
          </cell>
          <cell r="I51">
            <v>171</v>
          </cell>
          <cell r="J51">
            <v>152</v>
          </cell>
          <cell r="K51">
            <v>155</v>
          </cell>
          <cell r="L51">
            <v>165</v>
          </cell>
          <cell r="M51">
            <v>161</v>
          </cell>
          <cell r="N51">
            <v>130</v>
          </cell>
          <cell r="O51">
            <v>122</v>
          </cell>
          <cell r="P51">
            <v>1879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95</v>
          </cell>
          <cell r="E52">
            <v>104</v>
          </cell>
          <cell r="F52">
            <v>83</v>
          </cell>
          <cell r="G52">
            <v>89</v>
          </cell>
          <cell r="H52">
            <v>105</v>
          </cell>
          <cell r="I52">
            <v>81</v>
          </cell>
          <cell r="J52">
            <v>80</v>
          </cell>
          <cell r="K52">
            <v>99</v>
          </cell>
          <cell r="L52">
            <v>87</v>
          </cell>
          <cell r="M52">
            <v>79</v>
          </cell>
          <cell r="N52">
            <v>89</v>
          </cell>
          <cell r="O52">
            <v>71</v>
          </cell>
          <cell r="P52">
            <v>1161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709</v>
          </cell>
          <cell r="E53">
            <v>685</v>
          </cell>
          <cell r="F53">
            <v>687</v>
          </cell>
          <cell r="G53">
            <v>669</v>
          </cell>
          <cell r="H53">
            <v>700</v>
          </cell>
          <cell r="I53">
            <v>661</v>
          </cell>
          <cell r="J53">
            <v>763</v>
          </cell>
          <cell r="K53">
            <v>637</v>
          </cell>
          <cell r="L53">
            <v>868</v>
          </cell>
          <cell r="M53">
            <v>666</v>
          </cell>
          <cell r="N53">
            <v>603</v>
          </cell>
          <cell r="O53">
            <v>531</v>
          </cell>
          <cell r="P53">
            <v>8758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257</v>
          </cell>
          <cell r="E54">
            <v>257</v>
          </cell>
          <cell r="F54">
            <v>264</v>
          </cell>
          <cell r="G54">
            <v>288</v>
          </cell>
          <cell r="H54">
            <v>289</v>
          </cell>
          <cell r="I54">
            <v>287</v>
          </cell>
          <cell r="J54">
            <v>274</v>
          </cell>
          <cell r="K54">
            <v>259</v>
          </cell>
          <cell r="L54">
            <v>281</v>
          </cell>
          <cell r="M54">
            <v>218</v>
          </cell>
          <cell r="N54">
            <v>217</v>
          </cell>
          <cell r="O54">
            <v>197</v>
          </cell>
          <cell r="P54">
            <v>3340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5467</v>
          </cell>
          <cell r="E55">
            <v>5556</v>
          </cell>
          <cell r="F55">
            <v>5630</v>
          </cell>
          <cell r="G55">
            <v>5725</v>
          </cell>
          <cell r="H55">
            <v>5494</v>
          </cell>
          <cell r="I55">
            <v>5577</v>
          </cell>
          <cell r="J55">
            <v>5305</v>
          </cell>
          <cell r="K55">
            <v>5429</v>
          </cell>
          <cell r="L55">
            <v>6532</v>
          </cell>
          <cell r="M55">
            <v>5876</v>
          </cell>
          <cell r="N55">
            <v>5286</v>
          </cell>
          <cell r="O55">
            <v>4581</v>
          </cell>
          <cell r="P55">
            <v>71079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321</v>
          </cell>
          <cell r="E56">
            <v>313</v>
          </cell>
          <cell r="F56">
            <v>357</v>
          </cell>
          <cell r="G56">
            <v>327</v>
          </cell>
          <cell r="H56">
            <v>286</v>
          </cell>
          <cell r="I56">
            <v>286</v>
          </cell>
          <cell r="J56">
            <v>300</v>
          </cell>
          <cell r="K56">
            <v>275</v>
          </cell>
          <cell r="L56">
            <v>419</v>
          </cell>
          <cell r="M56">
            <v>336</v>
          </cell>
          <cell r="N56">
            <v>274</v>
          </cell>
          <cell r="O56">
            <v>278</v>
          </cell>
          <cell r="P56">
            <v>4062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252</v>
          </cell>
          <cell r="E57">
            <v>270</v>
          </cell>
          <cell r="F57">
            <v>246</v>
          </cell>
          <cell r="G57">
            <v>244</v>
          </cell>
          <cell r="H57">
            <v>231</v>
          </cell>
          <cell r="I57">
            <v>225</v>
          </cell>
          <cell r="J57">
            <v>180</v>
          </cell>
          <cell r="K57">
            <v>192</v>
          </cell>
          <cell r="L57">
            <v>292</v>
          </cell>
          <cell r="M57">
            <v>196</v>
          </cell>
          <cell r="N57">
            <v>193</v>
          </cell>
          <cell r="O57">
            <v>190</v>
          </cell>
          <cell r="P57">
            <v>2927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80</v>
          </cell>
          <cell r="E58">
            <v>75</v>
          </cell>
          <cell r="F58">
            <v>75</v>
          </cell>
          <cell r="G58">
            <v>83</v>
          </cell>
          <cell r="H58">
            <v>54</v>
          </cell>
          <cell r="I58">
            <v>58</v>
          </cell>
          <cell r="J58">
            <v>65</v>
          </cell>
          <cell r="K58">
            <v>87</v>
          </cell>
          <cell r="L58">
            <v>77</v>
          </cell>
          <cell r="M58">
            <v>68</v>
          </cell>
          <cell r="N58">
            <v>87</v>
          </cell>
          <cell r="O58">
            <v>65</v>
          </cell>
          <cell r="P58">
            <v>943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1662</v>
          </cell>
          <cell r="E59">
            <v>1498</v>
          </cell>
          <cell r="F59">
            <v>1597</v>
          </cell>
          <cell r="G59">
            <v>1467</v>
          </cell>
          <cell r="H59">
            <v>1481</v>
          </cell>
          <cell r="I59">
            <v>1505</v>
          </cell>
          <cell r="J59">
            <v>1466</v>
          </cell>
          <cell r="K59">
            <v>1475</v>
          </cell>
          <cell r="L59">
            <v>1609</v>
          </cell>
          <cell r="M59">
            <v>1313</v>
          </cell>
          <cell r="N59">
            <v>1352</v>
          </cell>
          <cell r="O59">
            <v>1152</v>
          </cell>
          <cell r="P59">
            <v>18889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633</v>
          </cell>
          <cell r="E60">
            <v>656</v>
          </cell>
          <cell r="F60">
            <v>614</v>
          </cell>
          <cell r="G60">
            <v>590</v>
          </cell>
          <cell r="H60">
            <v>610</v>
          </cell>
          <cell r="I60">
            <v>618</v>
          </cell>
          <cell r="J60">
            <v>573</v>
          </cell>
          <cell r="K60">
            <v>602</v>
          </cell>
          <cell r="L60">
            <v>756</v>
          </cell>
          <cell r="M60">
            <v>551</v>
          </cell>
          <cell r="N60">
            <v>533</v>
          </cell>
          <cell r="O60">
            <v>513</v>
          </cell>
          <cell r="P60">
            <v>7785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1162</v>
          </cell>
          <cell r="E61">
            <v>1090</v>
          </cell>
          <cell r="F61">
            <v>1083</v>
          </cell>
          <cell r="G61">
            <v>1059</v>
          </cell>
          <cell r="H61">
            <v>1079</v>
          </cell>
          <cell r="I61">
            <v>1062</v>
          </cell>
          <cell r="J61">
            <v>1039</v>
          </cell>
          <cell r="K61">
            <v>970</v>
          </cell>
          <cell r="L61">
            <v>1130</v>
          </cell>
          <cell r="M61">
            <v>997</v>
          </cell>
          <cell r="N61">
            <v>926</v>
          </cell>
          <cell r="O61">
            <v>770</v>
          </cell>
          <cell r="P61">
            <v>13367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254</v>
          </cell>
          <cell r="E62">
            <v>240</v>
          </cell>
          <cell r="F62">
            <v>251</v>
          </cell>
          <cell r="G62">
            <v>228</v>
          </cell>
          <cell r="H62">
            <v>222</v>
          </cell>
          <cell r="I62">
            <v>215</v>
          </cell>
          <cell r="J62">
            <v>210</v>
          </cell>
          <cell r="K62">
            <v>245</v>
          </cell>
          <cell r="L62">
            <v>300</v>
          </cell>
          <cell r="M62">
            <v>218</v>
          </cell>
          <cell r="N62">
            <v>238</v>
          </cell>
          <cell r="O62">
            <v>202</v>
          </cell>
          <cell r="P62">
            <v>3052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766</v>
          </cell>
          <cell r="E63">
            <v>659</v>
          </cell>
          <cell r="F63">
            <v>791</v>
          </cell>
          <cell r="G63">
            <v>691</v>
          </cell>
          <cell r="H63">
            <v>650</v>
          </cell>
          <cell r="I63">
            <v>602</v>
          </cell>
          <cell r="J63">
            <v>556</v>
          </cell>
          <cell r="K63">
            <v>509</v>
          </cell>
          <cell r="L63">
            <v>754</v>
          </cell>
          <cell r="M63">
            <v>490</v>
          </cell>
          <cell r="N63">
            <v>449</v>
          </cell>
          <cell r="O63">
            <v>348</v>
          </cell>
          <cell r="P63">
            <v>7807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51</v>
          </cell>
          <cell r="E64">
            <v>51</v>
          </cell>
          <cell r="F64">
            <v>66</v>
          </cell>
          <cell r="G64">
            <v>40</v>
          </cell>
          <cell r="H64">
            <v>40</v>
          </cell>
          <cell r="I64">
            <v>43</v>
          </cell>
          <cell r="J64">
            <v>45</v>
          </cell>
          <cell r="K64">
            <v>50</v>
          </cell>
          <cell r="L64">
            <v>52</v>
          </cell>
          <cell r="M64">
            <v>53</v>
          </cell>
          <cell r="N64">
            <v>45</v>
          </cell>
          <cell r="O64">
            <v>38</v>
          </cell>
          <cell r="P64">
            <v>610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1660</v>
          </cell>
          <cell r="E65">
            <v>1654</v>
          </cell>
          <cell r="F65">
            <v>1672</v>
          </cell>
          <cell r="G65">
            <v>1616</v>
          </cell>
          <cell r="H65">
            <v>1567</v>
          </cell>
          <cell r="I65">
            <v>1611</v>
          </cell>
          <cell r="J65">
            <v>1555</v>
          </cell>
          <cell r="K65">
            <v>1607</v>
          </cell>
          <cell r="L65">
            <v>1859</v>
          </cell>
          <cell r="M65">
            <v>1659</v>
          </cell>
          <cell r="N65">
            <v>1625</v>
          </cell>
          <cell r="O65">
            <v>1514</v>
          </cell>
          <cell r="P65">
            <v>20917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410</v>
          </cell>
          <cell r="E66">
            <v>416</v>
          </cell>
          <cell r="F66">
            <v>471</v>
          </cell>
          <cell r="G66">
            <v>428</v>
          </cell>
          <cell r="H66">
            <v>450</v>
          </cell>
          <cell r="I66">
            <v>436</v>
          </cell>
          <cell r="J66">
            <v>448</v>
          </cell>
          <cell r="K66">
            <v>391</v>
          </cell>
          <cell r="L66">
            <v>434</v>
          </cell>
          <cell r="M66">
            <v>417</v>
          </cell>
          <cell r="N66">
            <v>387</v>
          </cell>
          <cell r="O66">
            <v>383</v>
          </cell>
          <cell r="P66">
            <v>5422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328</v>
          </cell>
          <cell r="E67">
            <v>285</v>
          </cell>
          <cell r="F67">
            <v>316</v>
          </cell>
          <cell r="G67">
            <v>303</v>
          </cell>
          <cell r="H67">
            <v>314</v>
          </cell>
          <cell r="I67">
            <v>282</v>
          </cell>
          <cell r="J67">
            <v>295</v>
          </cell>
          <cell r="K67">
            <v>266</v>
          </cell>
          <cell r="L67">
            <v>267</v>
          </cell>
          <cell r="M67">
            <v>270</v>
          </cell>
          <cell r="N67">
            <v>260</v>
          </cell>
          <cell r="O67">
            <v>226</v>
          </cell>
          <cell r="P67">
            <v>3646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2778</v>
          </cell>
          <cell r="E68">
            <v>2727</v>
          </cell>
          <cell r="F68">
            <v>2775</v>
          </cell>
          <cell r="G68">
            <v>2641</v>
          </cell>
          <cell r="H68">
            <v>2642</v>
          </cell>
          <cell r="I68">
            <v>2727</v>
          </cell>
          <cell r="J68">
            <v>2384</v>
          </cell>
          <cell r="K68">
            <v>2425</v>
          </cell>
          <cell r="L68">
            <v>2683</v>
          </cell>
          <cell r="M68">
            <v>2270</v>
          </cell>
          <cell r="N68">
            <v>1982</v>
          </cell>
          <cell r="O68">
            <v>1738</v>
          </cell>
          <cell r="P68">
            <v>32063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87</v>
          </cell>
          <cell r="E69">
            <v>86</v>
          </cell>
          <cell r="F69">
            <v>84</v>
          </cell>
          <cell r="G69">
            <v>93</v>
          </cell>
          <cell r="H69">
            <v>97</v>
          </cell>
          <cell r="I69">
            <v>81</v>
          </cell>
          <cell r="J69">
            <v>95</v>
          </cell>
          <cell r="K69">
            <v>82</v>
          </cell>
          <cell r="L69">
            <v>91</v>
          </cell>
          <cell r="M69">
            <v>84</v>
          </cell>
          <cell r="N69">
            <v>89</v>
          </cell>
          <cell r="O69">
            <v>90</v>
          </cell>
          <cell r="P69">
            <v>1150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824</v>
          </cell>
          <cell r="E70">
            <v>750</v>
          </cell>
          <cell r="F70">
            <v>807</v>
          </cell>
          <cell r="G70">
            <v>769</v>
          </cell>
          <cell r="H70">
            <v>800</v>
          </cell>
          <cell r="I70">
            <v>718</v>
          </cell>
          <cell r="J70">
            <v>729</v>
          </cell>
          <cell r="K70">
            <v>700</v>
          </cell>
          <cell r="L70">
            <v>935</v>
          </cell>
          <cell r="M70">
            <v>698</v>
          </cell>
          <cell r="N70">
            <v>688</v>
          </cell>
          <cell r="O70">
            <v>535</v>
          </cell>
          <cell r="P70">
            <v>9656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635</v>
          </cell>
          <cell r="E71">
            <v>657</v>
          </cell>
          <cell r="F71">
            <v>709</v>
          </cell>
          <cell r="G71">
            <v>684</v>
          </cell>
          <cell r="H71">
            <v>709</v>
          </cell>
          <cell r="I71">
            <v>706</v>
          </cell>
          <cell r="J71">
            <v>703</v>
          </cell>
          <cell r="K71">
            <v>688</v>
          </cell>
          <cell r="L71">
            <v>954</v>
          </cell>
          <cell r="M71">
            <v>726</v>
          </cell>
          <cell r="N71">
            <v>678</v>
          </cell>
          <cell r="O71">
            <v>647</v>
          </cell>
          <cell r="P71">
            <v>9060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964</v>
          </cell>
          <cell r="E72">
            <v>830</v>
          </cell>
          <cell r="F72">
            <v>894</v>
          </cell>
          <cell r="G72">
            <v>981</v>
          </cell>
          <cell r="H72">
            <v>919</v>
          </cell>
          <cell r="I72">
            <v>916</v>
          </cell>
          <cell r="J72">
            <v>895</v>
          </cell>
          <cell r="K72">
            <v>953</v>
          </cell>
          <cell r="L72">
            <v>1093</v>
          </cell>
          <cell r="M72">
            <v>1012</v>
          </cell>
          <cell r="N72">
            <v>883</v>
          </cell>
          <cell r="O72">
            <v>866</v>
          </cell>
          <cell r="P72">
            <v>11984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369</v>
          </cell>
          <cell r="E73">
            <v>328</v>
          </cell>
          <cell r="F73">
            <v>365</v>
          </cell>
          <cell r="G73">
            <v>335</v>
          </cell>
          <cell r="H73">
            <v>361</v>
          </cell>
          <cell r="I73">
            <v>351</v>
          </cell>
          <cell r="J73">
            <v>319</v>
          </cell>
          <cell r="K73">
            <v>340</v>
          </cell>
          <cell r="L73">
            <v>367</v>
          </cell>
          <cell r="M73">
            <v>374</v>
          </cell>
          <cell r="N73">
            <v>312</v>
          </cell>
          <cell r="O73">
            <v>276</v>
          </cell>
          <cell r="P73">
            <v>4386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201</v>
          </cell>
          <cell r="E74">
            <v>211</v>
          </cell>
          <cell r="F74">
            <v>215</v>
          </cell>
          <cell r="G74">
            <v>195</v>
          </cell>
          <cell r="H74">
            <v>244</v>
          </cell>
          <cell r="I74">
            <v>207</v>
          </cell>
          <cell r="J74">
            <v>204</v>
          </cell>
          <cell r="K74">
            <v>210</v>
          </cell>
          <cell r="L74">
            <v>245</v>
          </cell>
          <cell r="M74">
            <v>185</v>
          </cell>
          <cell r="N74">
            <v>165</v>
          </cell>
          <cell r="O74">
            <v>148</v>
          </cell>
          <cell r="P74">
            <v>2626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302</v>
          </cell>
          <cell r="E75">
            <v>287</v>
          </cell>
          <cell r="F75">
            <v>303</v>
          </cell>
          <cell r="G75">
            <v>299</v>
          </cell>
          <cell r="H75">
            <v>316</v>
          </cell>
          <cell r="I75">
            <v>293</v>
          </cell>
          <cell r="J75">
            <v>273</v>
          </cell>
          <cell r="K75">
            <v>303</v>
          </cell>
          <cell r="L75">
            <v>358</v>
          </cell>
          <cell r="M75">
            <v>274</v>
          </cell>
          <cell r="N75">
            <v>249</v>
          </cell>
          <cell r="O75">
            <v>241</v>
          </cell>
          <cell r="P75">
            <v>3790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513</v>
          </cell>
          <cell r="E76">
            <v>525</v>
          </cell>
          <cell r="F76">
            <v>548</v>
          </cell>
          <cell r="G76">
            <v>535</v>
          </cell>
          <cell r="H76">
            <v>509</v>
          </cell>
          <cell r="I76">
            <v>511</v>
          </cell>
          <cell r="J76">
            <v>504</v>
          </cell>
          <cell r="K76">
            <v>485</v>
          </cell>
          <cell r="L76">
            <v>542</v>
          </cell>
          <cell r="M76">
            <v>519</v>
          </cell>
          <cell r="N76">
            <v>462</v>
          </cell>
          <cell r="O76">
            <v>395</v>
          </cell>
          <cell r="P76">
            <v>6451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11549</v>
          </cell>
          <cell r="E77">
            <v>11454</v>
          </cell>
          <cell r="F77">
            <v>11703</v>
          </cell>
          <cell r="G77">
            <v>11238</v>
          </cell>
          <cell r="H77">
            <v>10504</v>
          </cell>
          <cell r="I77">
            <v>10061</v>
          </cell>
          <cell r="J77">
            <v>10006</v>
          </cell>
          <cell r="K77">
            <v>9869</v>
          </cell>
          <cell r="L77">
            <v>12588</v>
          </cell>
          <cell r="M77">
            <v>9775</v>
          </cell>
          <cell r="N77">
            <v>7915</v>
          </cell>
          <cell r="O77">
            <v>7231</v>
          </cell>
          <cell r="P77">
            <v>134121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153</v>
          </cell>
          <cell r="E78">
            <v>168</v>
          </cell>
          <cell r="F78">
            <v>162</v>
          </cell>
          <cell r="G78">
            <v>180</v>
          </cell>
          <cell r="H78">
            <v>147</v>
          </cell>
          <cell r="I78">
            <v>162</v>
          </cell>
          <cell r="J78">
            <v>155</v>
          </cell>
          <cell r="K78">
            <v>164</v>
          </cell>
          <cell r="L78">
            <v>227</v>
          </cell>
          <cell r="M78">
            <v>160</v>
          </cell>
          <cell r="N78">
            <v>146</v>
          </cell>
          <cell r="O78">
            <v>133</v>
          </cell>
          <cell r="P78">
            <v>2117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345</v>
          </cell>
          <cell r="E79">
            <v>339</v>
          </cell>
          <cell r="F79">
            <v>380</v>
          </cell>
          <cell r="G79">
            <v>349</v>
          </cell>
          <cell r="H79">
            <v>350</v>
          </cell>
          <cell r="I79">
            <v>331</v>
          </cell>
          <cell r="J79">
            <v>299</v>
          </cell>
          <cell r="K79">
            <v>342</v>
          </cell>
          <cell r="L79">
            <v>372</v>
          </cell>
          <cell r="M79">
            <v>342</v>
          </cell>
          <cell r="N79">
            <v>271</v>
          </cell>
          <cell r="O79">
            <v>259</v>
          </cell>
          <cell r="P79">
            <v>4283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914</v>
          </cell>
          <cell r="E80">
            <v>886</v>
          </cell>
          <cell r="F80">
            <v>932</v>
          </cell>
          <cell r="G80">
            <v>955</v>
          </cell>
          <cell r="H80">
            <v>952</v>
          </cell>
          <cell r="I80">
            <v>1032</v>
          </cell>
          <cell r="J80">
            <v>953</v>
          </cell>
          <cell r="K80">
            <v>981</v>
          </cell>
          <cell r="L80">
            <v>1123</v>
          </cell>
          <cell r="M80">
            <v>1020</v>
          </cell>
          <cell r="N80">
            <v>934</v>
          </cell>
          <cell r="O80">
            <v>771</v>
          </cell>
          <cell r="P80">
            <v>12276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1377</v>
          </cell>
          <cell r="E81">
            <v>1404</v>
          </cell>
          <cell r="F81">
            <v>1431</v>
          </cell>
          <cell r="G81">
            <v>1353</v>
          </cell>
          <cell r="H81">
            <v>1351</v>
          </cell>
          <cell r="I81">
            <v>1282</v>
          </cell>
          <cell r="J81">
            <v>1363</v>
          </cell>
          <cell r="K81">
            <v>1398</v>
          </cell>
          <cell r="L81">
            <v>1622</v>
          </cell>
          <cell r="M81">
            <v>1295</v>
          </cell>
          <cell r="N81">
            <v>1281</v>
          </cell>
          <cell r="O81">
            <v>1061</v>
          </cell>
          <cell r="P81">
            <v>17342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1970</v>
          </cell>
          <cell r="E82">
            <v>1894</v>
          </cell>
          <cell r="F82">
            <v>1925</v>
          </cell>
          <cell r="G82">
            <v>1977</v>
          </cell>
          <cell r="H82">
            <v>1814</v>
          </cell>
          <cell r="I82">
            <v>1778</v>
          </cell>
          <cell r="J82">
            <v>1766</v>
          </cell>
          <cell r="K82">
            <v>1684</v>
          </cell>
          <cell r="L82">
            <v>2115</v>
          </cell>
          <cell r="M82">
            <v>2014</v>
          </cell>
          <cell r="N82">
            <v>1753</v>
          </cell>
          <cell r="O82">
            <v>1573</v>
          </cell>
          <cell r="P82">
            <v>24070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209</v>
          </cell>
          <cell r="E83">
            <v>186</v>
          </cell>
          <cell r="F83">
            <v>212</v>
          </cell>
          <cell r="G83">
            <v>232</v>
          </cell>
          <cell r="H83">
            <v>166</v>
          </cell>
          <cell r="I83">
            <v>177</v>
          </cell>
          <cell r="J83">
            <v>191</v>
          </cell>
          <cell r="K83">
            <v>165</v>
          </cell>
          <cell r="L83">
            <v>206</v>
          </cell>
          <cell r="M83">
            <v>177</v>
          </cell>
          <cell r="N83">
            <v>191</v>
          </cell>
          <cell r="O83">
            <v>154</v>
          </cell>
          <cell r="P83">
            <v>2459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2078</v>
          </cell>
          <cell r="E84">
            <v>1974</v>
          </cell>
          <cell r="F84">
            <v>1980</v>
          </cell>
          <cell r="G84">
            <v>1965</v>
          </cell>
          <cell r="H84">
            <v>1941</v>
          </cell>
          <cell r="I84">
            <v>1892</v>
          </cell>
          <cell r="J84">
            <v>1800</v>
          </cell>
          <cell r="K84">
            <v>1704</v>
          </cell>
          <cell r="L84">
            <v>1978</v>
          </cell>
          <cell r="M84">
            <v>1706</v>
          </cell>
          <cell r="N84">
            <v>1476</v>
          </cell>
          <cell r="O84">
            <v>1457</v>
          </cell>
          <cell r="P84">
            <v>23641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520</v>
          </cell>
          <cell r="E85">
            <v>556</v>
          </cell>
          <cell r="F85">
            <v>511</v>
          </cell>
          <cell r="G85">
            <v>512</v>
          </cell>
          <cell r="H85">
            <v>588</v>
          </cell>
          <cell r="I85">
            <v>545</v>
          </cell>
          <cell r="J85">
            <v>543</v>
          </cell>
          <cell r="K85">
            <v>545</v>
          </cell>
          <cell r="L85">
            <v>676</v>
          </cell>
          <cell r="M85">
            <v>592</v>
          </cell>
          <cell r="N85">
            <v>483</v>
          </cell>
          <cell r="O85">
            <v>469</v>
          </cell>
          <cell r="P85">
            <v>7007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888</v>
          </cell>
          <cell r="E86">
            <v>921</v>
          </cell>
          <cell r="F86">
            <v>927</v>
          </cell>
          <cell r="G86">
            <v>919</v>
          </cell>
          <cell r="H86">
            <v>881</v>
          </cell>
          <cell r="I86">
            <v>939</v>
          </cell>
          <cell r="J86">
            <v>958</v>
          </cell>
          <cell r="K86">
            <v>899</v>
          </cell>
          <cell r="L86">
            <v>1060</v>
          </cell>
          <cell r="M86">
            <v>978</v>
          </cell>
          <cell r="N86">
            <v>862</v>
          </cell>
          <cell r="O86">
            <v>782</v>
          </cell>
          <cell r="P86">
            <v>11740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89</v>
          </cell>
          <cell r="E87">
            <v>93</v>
          </cell>
          <cell r="F87">
            <v>80</v>
          </cell>
          <cell r="G87">
            <v>80</v>
          </cell>
          <cell r="H87">
            <v>93</v>
          </cell>
          <cell r="I87">
            <v>102</v>
          </cell>
          <cell r="J87">
            <v>105</v>
          </cell>
          <cell r="K87">
            <v>92</v>
          </cell>
          <cell r="L87">
            <v>160</v>
          </cell>
          <cell r="M87">
            <v>146</v>
          </cell>
          <cell r="N87">
            <v>118</v>
          </cell>
          <cell r="O87">
            <v>128</v>
          </cell>
          <cell r="P87">
            <v>1395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542</v>
          </cell>
          <cell r="E88">
            <v>485</v>
          </cell>
          <cell r="F88">
            <v>505</v>
          </cell>
          <cell r="G88">
            <v>502</v>
          </cell>
          <cell r="H88">
            <v>487</v>
          </cell>
          <cell r="I88">
            <v>452</v>
          </cell>
          <cell r="J88">
            <v>414</v>
          </cell>
          <cell r="K88">
            <v>437</v>
          </cell>
          <cell r="L88">
            <v>558</v>
          </cell>
          <cell r="M88">
            <v>440</v>
          </cell>
          <cell r="N88">
            <v>431</v>
          </cell>
          <cell r="O88">
            <v>344</v>
          </cell>
          <cell r="P88">
            <v>6087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627</v>
          </cell>
          <cell r="E89">
            <v>653</v>
          </cell>
          <cell r="F89">
            <v>710</v>
          </cell>
          <cell r="G89">
            <v>654</v>
          </cell>
          <cell r="H89">
            <v>607</v>
          </cell>
          <cell r="I89">
            <v>662</v>
          </cell>
          <cell r="J89">
            <v>681</v>
          </cell>
          <cell r="K89">
            <v>561</v>
          </cell>
          <cell r="L89">
            <v>753</v>
          </cell>
          <cell r="M89">
            <v>619</v>
          </cell>
          <cell r="N89">
            <v>617</v>
          </cell>
          <cell r="O89">
            <v>604</v>
          </cell>
          <cell r="P89">
            <v>8206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127</v>
          </cell>
          <cell r="E90">
            <v>142</v>
          </cell>
          <cell r="F90">
            <v>126</v>
          </cell>
          <cell r="G90">
            <v>141</v>
          </cell>
          <cell r="H90">
            <v>138</v>
          </cell>
          <cell r="I90">
            <v>154</v>
          </cell>
          <cell r="J90">
            <v>120</v>
          </cell>
          <cell r="K90">
            <v>123</v>
          </cell>
          <cell r="L90">
            <v>153</v>
          </cell>
          <cell r="M90">
            <v>142</v>
          </cell>
          <cell r="N90">
            <v>132</v>
          </cell>
          <cell r="O90">
            <v>106</v>
          </cell>
          <cell r="P90">
            <v>1723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376</v>
          </cell>
          <cell r="E91">
            <v>439</v>
          </cell>
          <cell r="F91">
            <v>403</v>
          </cell>
          <cell r="G91">
            <v>404</v>
          </cell>
          <cell r="H91">
            <v>385</v>
          </cell>
          <cell r="I91">
            <v>405</v>
          </cell>
          <cell r="J91">
            <v>316</v>
          </cell>
          <cell r="K91">
            <v>394</v>
          </cell>
          <cell r="L91">
            <v>466</v>
          </cell>
          <cell r="M91">
            <v>406</v>
          </cell>
          <cell r="N91">
            <v>403</v>
          </cell>
          <cell r="O91">
            <v>334</v>
          </cell>
          <cell r="P91">
            <v>5124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1862</v>
          </cell>
          <cell r="E92">
            <v>1867</v>
          </cell>
          <cell r="F92">
            <v>1954</v>
          </cell>
          <cell r="G92">
            <v>1850</v>
          </cell>
          <cell r="H92">
            <v>1859</v>
          </cell>
          <cell r="I92">
            <v>1814</v>
          </cell>
          <cell r="J92">
            <v>1697</v>
          </cell>
          <cell r="K92">
            <v>1640</v>
          </cell>
          <cell r="L92">
            <v>2288</v>
          </cell>
          <cell r="M92">
            <v>1809</v>
          </cell>
          <cell r="N92">
            <v>1645</v>
          </cell>
          <cell r="O92">
            <v>1315</v>
          </cell>
          <cell r="P92">
            <v>23233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192</v>
          </cell>
          <cell r="E93">
            <v>212</v>
          </cell>
          <cell r="F93">
            <v>188</v>
          </cell>
          <cell r="G93">
            <v>183</v>
          </cell>
          <cell r="H93">
            <v>188</v>
          </cell>
          <cell r="I93">
            <v>198</v>
          </cell>
          <cell r="J93">
            <v>198</v>
          </cell>
          <cell r="K93">
            <v>185</v>
          </cell>
          <cell r="L93">
            <v>214</v>
          </cell>
          <cell r="M93">
            <v>219</v>
          </cell>
          <cell r="N93">
            <v>170</v>
          </cell>
          <cell r="O93">
            <v>161</v>
          </cell>
          <cell r="P93">
            <v>2456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1469</v>
          </cell>
          <cell r="E94">
            <v>1472</v>
          </cell>
          <cell r="F94">
            <v>1547</v>
          </cell>
          <cell r="G94">
            <v>1550</v>
          </cell>
          <cell r="H94">
            <v>1557</v>
          </cell>
          <cell r="I94">
            <v>1478</v>
          </cell>
          <cell r="J94">
            <v>1448</v>
          </cell>
          <cell r="K94">
            <v>1441</v>
          </cell>
          <cell r="L94">
            <v>1676</v>
          </cell>
          <cell r="M94">
            <v>1364</v>
          </cell>
          <cell r="N94">
            <v>1247</v>
          </cell>
          <cell r="O94">
            <v>1096</v>
          </cell>
          <cell r="P94">
            <v>18626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435</v>
          </cell>
          <cell r="E95">
            <v>405</v>
          </cell>
          <cell r="F95">
            <v>373</v>
          </cell>
          <cell r="G95">
            <v>394</v>
          </cell>
          <cell r="H95">
            <v>381</v>
          </cell>
          <cell r="I95">
            <v>353</v>
          </cell>
          <cell r="J95">
            <v>331</v>
          </cell>
          <cell r="K95">
            <v>308</v>
          </cell>
          <cell r="L95">
            <v>366</v>
          </cell>
          <cell r="M95">
            <v>348</v>
          </cell>
          <cell r="N95">
            <v>280</v>
          </cell>
          <cell r="O95">
            <v>280</v>
          </cell>
          <cell r="P95">
            <v>4588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558</v>
          </cell>
          <cell r="E96">
            <v>568</v>
          </cell>
          <cell r="F96">
            <v>612</v>
          </cell>
          <cell r="G96">
            <v>560</v>
          </cell>
          <cell r="H96">
            <v>598</v>
          </cell>
          <cell r="I96">
            <v>617</v>
          </cell>
          <cell r="J96">
            <v>665</v>
          </cell>
          <cell r="K96">
            <v>631</v>
          </cell>
          <cell r="L96">
            <v>568</v>
          </cell>
          <cell r="M96">
            <v>714</v>
          </cell>
          <cell r="N96">
            <v>505</v>
          </cell>
          <cell r="O96">
            <v>476</v>
          </cell>
          <cell r="P96">
            <v>7615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2007</v>
          </cell>
          <cell r="E97">
            <v>1884</v>
          </cell>
          <cell r="F97">
            <v>1972</v>
          </cell>
          <cell r="G97">
            <v>1967</v>
          </cell>
          <cell r="H97">
            <v>1875</v>
          </cell>
          <cell r="I97">
            <v>1786</v>
          </cell>
          <cell r="J97">
            <v>1798</v>
          </cell>
          <cell r="K97">
            <v>1684</v>
          </cell>
          <cell r="L97">
            <v>2122</v>
          </cell>
          <cell r="M97">
            <v>1754</v>
          </cell>
          <cell r="N97">
            <v>1438</v>
          </cell>
          <cell r="O97">
            <v>1318</v>
          </cell>
          <cell r="P97">
            <v>23236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1075</v>
          </cell>
          <cell r="E98">
            <v>1132</v>
          </cell>
          <cell r="F98">
            <v>1123</v>
          </cell>
          <cell r="G98">
            <v>1059</v>
          </cell>
          <cell r="H98">
            <v>1107</v>
          </cell>
          <cell r="I98">
            <v>997</v>
          </cell>
          <cell r="J98">
            <v>1023</v>
          </cell>
          <cell r="K98">
            <v>1054</v>
          </cell>
          <cell r="L98">
            <v>1284</v>
          </cell>
          <cell r="M98">
            <v>1117</v>
          </cell>
          <cell r="N98">
            <v>955</v>
          </cell>
          <cell r="O98">
            <v>871</v>
          </cell>
          <cell r="P98">
            <v>13760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1671</v>
          </cell>
          <cell r="E99">
            <v>1622</v>
          </cell>
          <cell r="F99">
            <v>1594</v>
          </cell>
          <cell r="G99">
            <v>1636</v>
          </cell>
          <cell r="H99">
            <v>1552</v>
          </cell>
          <cell r="I99">
            <v>1669</v>
          </cell>
          <cell r="J99">
            <v>1624</v>
          </cell>
          <cell r="K99">
            <v>1554</v>
          </cell>
          <cell r="L99">
            <v>1878</v>
          </cell>
          <cell r="M99">
            <v>1543</v>
          </cell>
          <cell r="N99">
            <v>1526</v>
          </cell>
          <cell r="O99">
            <v>1362</v>
          </cell>
          <cell r="P99">
            <v>20655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648</v>
          </cell>
          <cell r="E100">
            <v>680</v>
          </cell>
          <cell r="F100">
            <v>721</v>
          </cell>
          <cell r="G100">
            <v>716</v>
          </cell>
          <cell r="H100">
            <v>710</v>
          </cell>
          <cell r="I100">
            <v>706</v>
          </cell>
          <cell r="J100">
            <v>661</v>
          </cell>
          <cell r="K100">
            <v>734</v>
          </cell>
          <cell r="L100">
            <v>858</v>
          </cell>
          <cell r="M100">
            <v>743</v>
          </cell>
          <cell r="N100">
            <v>682</v>
          </cell>
          <cell r="O100">
            <v>626</v>
          </cell>
          <cell r="P100">
            <v>9119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724</v>
          </cell>
          <cell r="E101">
            <v>679</v>
          </cell>
          <cell r="F101">
            <v>716</v>
          </cell>
          <cell r="G101">
            <v>723</v>
          </cell>
          <cell r="H101">
            <v>659</v>
          </cell>
          <cell r="I101">
            <v>653</v>
          </cell>
          <cell r="J101">
            <v>623</v>
          </cell>
          <cell r="K101">
            <v>645</v>
          </cell>
          <cell r="L101">
            <v>758</v>
          </cell>
          <cell r="M101">
            <v>655</v>
          </cell>
          <cell r="N101">
            <v>555</v>
          </cell>
          <cell r="O101">
            <v>475</v>
          </cell>
          <cell r="P101">
            <v>8502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274</v>
          </cell>
          <cell r="E102">
            <v>277</v>
          </cell>
          <cell r="F102">
            <v>293</v>
          </cell>
          <cell r="G102">
            <v>280</v>
          </cell>
          <cell r="H102">
            <v>267</v>
          </cell>
          <cell r="I102">
            <v>239</v>
          </cell>
          <cell r="J102">
            <v>233</v>
          </cell>
          <cell r="K102">
            <v>231</v>
          </cell>
          <cell r="L102">
            <v>244</v>
          </cell>
          <cell r="M102">
            <v>175</v>
          </cell>
          <cell r="N102">
            <v>185</v>
          </cell>
          <cell r="O102">
            <v>153</v>
          </cell>
          <cell r="P102">
            <v>3103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501</v>
          </cell>
          <cell r="E103">
            <v>531</v>
          </cell>
          <cell r="F103">
            <v>497</v>
          </cell>
          <cell r="G103">
            <v>540</v>
          </cell>
          <cell r="H103">
            <v>504</v>
          </cell>
          <cell r="I103">
            <v>516</v>
          </cell>
          <cell r="J103">
            <v>537</v>
          </cell>
          <cell r="K103">
            <v>503</v>
          </cell>
          <cell r="L103">
            <v>554</v>
          </cell>
          <cell r="M103">
            <v>585</v>
          </cell>
          <cell r="N103">
            <v>408</v>
          </cell>
          <cell r="O103">
            <v>371</v>
          </cell>
          <cell r="P103">
            <v>6519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723</v>
          </cell>
          <cell r="E104">
            <v>733</v>
          </cell>
          <cell r="F104">
            <v>755</v>
          </cell>
          <cell r="G104">
            <v>669</v>
          </cell>
          <cell r="H104">
            <v>697</v>
          </cell>
          <cell r="I104">
            <v>764</v>
          </cell>
          <cell r="J104">
            <v>639</v>
          </cell>
          <cell r="K104">
            <v>737</v>
          </cell>
          <cell r="L104">
            <v>765</v>
          </cell>
          <cell r="M104">
            <v>751</v>
          </cell>
          <cell r="N104">
            <v>675</v>
          </cell>
          <cell r="O104">
            <v>660</v>
          </cell>
          <cell r="P104">
            <v>9212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530</v>
          </cell>
          <cell r="E105">
            <v>532</v>
          </cell>
          <cell r="F105">
            <v>496</v>
          </cell>
          <cell r="G105">
            <v>532</v>
          </cell>
          <cell r="H105">
            <v>516</v>
          </cell>
          <cell r="I105">
            <v>553</v>
          </cell>
          <cell r="J105">
            <v>568</v>
          </cell>
          <cell r="K105">
            <v>574</v>
          </cell>
          <cell r="L105">
            <v>662</v>
          </cell>
          <cell r="M105">
            <v>604</v>
          </cell>
          <cell r="N105">
            <v>510</v>
          </cell>
          <cell r="O105">
            <v>489</v>
          </cell>
          <cell r="P105">
            <v>7057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634</v>
          </cell>
          <cell r="E106">
            <v>704</v>
          </cell>
          <cell r="F106">
            <v>643</v>
          </cell>
          <cell r="G106">
            <v>725</v>
          </cell>
          <cell r="H106">
            <v>704</v>
          </cell>
          <cell r="I106">
            <v>700</v>
          </cell>
          <cell r="J106">
            <v>673</v>
          </cell>
          <cell r="K106">
            <v>649</v>
          </cell>
          <cell r="L106">
            <v>731</v>
          </cell>
          <cell r="M106">
            <v>670</v>
          </cell>
          <cell r="N106">
            <v>668</v>
          </cell>
          <cell r="O106">
            <v>549</v>
          </cell>
          <cell r="P106">
            <v>8626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104</v>
          </cell>
          <cell r="E107">
            <v>96</v>
          </cell>
          <cell r="F107">
            <v>78</v>
          </cell>
          <cell r="G107">
            <v>96</v>
          </cell>
          <cell r="H107">
            <v>85</v>
          </cell>
          <cell r="I107">
            <v>105</v>
          </cell>
          <cell r="J107">
            <v>83</v>
          </cell>
          <cell r="K107">
            <v>100</v>
          </cell>
          <cell r="L107">
            <v>96</v>
          </cell>
          <cell r="M107">
            <v>106</v>
          </cell>
          <cell r="N107">
            <v>100</v>
          </cell>
          <cell r="O107">
            <v>80</v>
          </cell>
          <cell r="P107">
            <v>1209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126</v>
          </cell>
          <cell r="E108">
            <v>114</v>
          </cell>
          <cell r="F108">
            <v>112</v>
          </cell>
          <cell r="G108">
            <v>107</v>
          </cell>
          <cell r="H108">
            <v>114</v>
          </cell>
          <cell r="I108">
            <v>119</v>
          </cell>
          <cell r="J108">
            <v>140</v>
          </cell>
          <cell r="K108">
            <v>128</v>
          </cell>
          <cell r="L108">
            <v>151</v>
          </cell>
          <cell r="M108">
            <v>109</v>
          </cell>
          <cell r="N108">
            <v>127</v>
          </cell>
          <cell r="O108">
            <v>122</v>
          </cell>
          <cell r="P108">
            <v>1577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152</v>
          </cell>
          <cell r="E109">
            <v>140</v>
          </cell>
          <cell r="F109">
            <v>132</v>
          </cell>
          <cell r="G109">
            <v>153</v>
          </cell>
          <cell r="H109">
            <v>145</v>
          </cell>
          <cell r="I109">
            <v>153</v>
          </cell>
          <cell r="J109">
            <v>155</v>
          </cell>
          <cell r="K109">
            <v>141</v>
          </cell>
          <cell r="L109">
            <v>212</v>
          </cell>
          <cell r="M109">
            <v>160</v>
          </cell>
          <cell r="N109">
            <v>119</v>
          </cell>
          <cell r="O109">
            <v>138</v>
          </cell>
          <cell r="P109">
            <v>1938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270</v>
          </cell>
          <cell r="E110">
            <v>244</v>
          </cell>
          <cell r="F110">
            <v>314</v>
          </cell>
          <cell r="G110">
            <v>290</v>
          </cell>
          <cell r="H110">
            <v>269</v>
          </cell>
          <cell r="I110">
            <v>307</v>
          </cell>
          <cell r="J110">
            <v>278</v>
          </cell>
          <cell r="K110">
            <v>312</v>
          </cell>
          <cell r="L110">
            <v>401</v>
          </cell>
          <cell r="M110">
            <v>289</v>
          </cell>
          <cell r="N110">
            <v>258</v>
          </cell>
          <cell r="O110">
            <v>256</v>
          </cell>
          <cell r="P110">
            <v>3728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56</v>
          </cell>
          <cell r="E111">
            <v>46</v>
          </cell>
          <cell r="F111">
            <v>64</v>
          </cell>
          <cell r="G111">
            <v>45</v>
          </cell>
          <cell r="H111">
            <v>55</v>
          </cell>
          <cell r="I111">
            <v>51</v>
          </cell>
          <cell r="J111">
            <v>37</v>
          </cell>
          <cell r="K111">
            <v>34</v>
          </cell>
          <cell r="L111">
            <v>35</v>
          </cell>
          <cell r="M111">
            <v>46</v>
          </cell>
          <cell r="N111">
            <v>42</v>
          </cell>
          <cell r="O111">
            <v>46</v>
          </cell>
          <cell r="P111">
            <v>592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3247</v>
          </cell>
          <cell r="E112">
            <v>3311</v>
          </cell>
          <cell r="F112">
            <v>3376</v>
          </cell>
          <cell r="G112">
            <v>3274</v>
          </cell>
          <cell r="H112">
            <v>3222</v>
          </cell>
          <cell r="I112">
            <v>3110</v>
          </cell>
          <cell r="J112">
            <v>2959</v>
          </cell>
          <cell r="K112">
            <v>3059</v>
          </cell>
          <cell r="L112">
            <v>3318</v>
          </cell>
          <cell r="M112">
            <v>2812</v>
          </cell>
          <cell r="N112">
            <v>2551</v>
          </cell>
          <cell r="O112">
            <v>2169</v>
          </cell>
          <cell r="P112">
            <v>39200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604</v>
          </cell>
          <cell r="E113">
            <v>582</v>
          </cell>
          <cell r="F113">
            <v>617</v>
          </cell>
          <cell r="G113">
            <v>598</v>
          </cell>
          <cell r="H113">
            <v>555</v>
          </cell>
          <cell r="I113">
            <v>500</v>
          </cell>
          <cell r="J113">
            <v>497</v>
          </cell>
          <cell r="K113">
            <v>524</v>
          </cell>
          <cell r="L113">
            <v>732</v>
          </cell>
          <cell r="M113">
            <v>545</v>
          </cell>
          <cell r="N113">
            <v>505</v>
          </cell>
          <cell r="O113">
            <v>425</v>
          </cell>
          <cell r="P113">
            <v>7237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12176</v>
          </cell>
          <cell r="E114">
            <v>11803</v>
          </cell>
          <cell r="F114">
            <v>11727</v>
          </cell>
          <cell r="G114">
            <v>11420</v>
          </cell>
          <cell r="H114">
            <v>11102</v>
          </cell>
          <cell r="I114">
            <v>10884</v>
          </cell>
          <cell r="J114">
            <v>10879</v>
          </cell>
          <cell r="K114">
            <v>10464</v>
          </cell>
          <cell r="L114">
            <v>12482</v>
          </cell>
          <cell r="M114">
            <v>10176</v>
          </cell>
          <cell r="N114">
            <v>9144</v>
          </cell>
          <cell r="O114">
            <v>8285</v>
          </cell>
          <cell r="P114">
            <v>141194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217</v>
          </cell>
          <cell r="E115">
            <v>168</v>
          </cell>
          <cell r="F115">
            <v>195</v>
          </cell>
          <cell r="G115">
            <v>194</v>
          </cell>
          <cell r="H115">
            <v>204</v>
          </cell>
          <cell r="I115">
            <v>192</v>
          </cell>
          <cell r="J115">
            <v>192</v>
          </cell>
          <cell r="K115">
            <v>195</v>
          </cell>
          <cell r="L115">
            <v>245</v>
          </cell>
          <cell r="M115">
            <v>216</v>
          </cell>
          <cell r="N115">
            <v>208</v>
          </cell>
          <cell r="O115">
            <v>164</v>
          </cell>
          <cell r="P115">
            <v>2554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156</v>
          </cell>
          <cell r="E116">
            <v>124</v>
          </cell>
          <cell r="F116">
            <v>146</v>
          </cell>
          <cell r="G116">
            <v>158</v>
          </cell>
          <cell r="H116">
            <v>130</v>
          </cell>
          <cell r="I116">
            <v>146</v>
          </cell>
          <cell r="J116">
            <v>150</v>
          </cell>
          <cell r="K116">
            <v>147</v>
          </cell>
          <cell r="L116">
            <v>153</v>
          </cell>
          <cell r="M116">
            <v>147</v>
          </cell>
          <cell r="N116">
            <v>146</v>
          </cell>
          <cell r="O116">
            <v>152</v>
          </cell>
          <cell r="P116">
            <v>1903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332</v>
          </cell>
          <cell r="E117">
            <v>339</v>
          </cell>
          <cell r="F117">
            <v>288</v>
          </cell>
          <cell r="G117">
            <v>330</v>
          </cell>
          <cell r="H117">
            <v>325</v>
          </cell>
          <cell r="I117">
            <v>339</v>
          </cell>
          <cell r="J117">
            <v>347</v>
          </cell>
          <cell r="K117">
            <v>363</v>
          </cell>
          <cell r="L117">
            <v>407</v>
          </cell>
          <cell r="M117">
            <v>365</v>
          </cell>
          <cell r="N117">
            <v>327</v>
          </cell>
          <cell r="O117">
            <v>326</v>
          </cell>
          <cell r="P117">
            <v>4381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1617</v>
          </cell>
          <cell r="E118">
            <v>1539</v>
          </cell>
          <cell r="F118">
            <v>1580</v>
          </cell>
          <cell r="G118">
            <v>1571</v>
          </cell>
          <cell r="H118">
            <v>1543</v>
          </cell>
          <cell r="I118">
            <v>1486</v>
          </cell>
          <cell r="J118">
            <v>1459</v>
          </cell>
          <cell r="K118">
            <v>1416</v>
          </cell>
          <cell r="L118">
            <v>1639</v>
          </cell>
          <cell r="M118">
            <v>1413</v>
          </cell>
          <cell r="N118">
            <v>1277</v>
          </cell>
          <cell r="O118">
            <v>1239</v>
          </cell>
          <cell r="P118">
            <v>19196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864</v>
          </cell>
          <cell r="E119">
            <v>776</v>
          </cell>
          <cell r="F119">
            <v>816</v>
          </cell>
          <cell r="G119">
            <v>828</v>
          </cell>
          <cell r="H119">
            <v>787</v>
          </cell>
          <cell r="I119">
            <v>749</v>
          </cell>
          <cell r="J119">
            <v>782</v>
          </cell>
          <cell r="K119">
            <v>756</v>
          </cell>
          <cell r="L119">
            <v>862</v>
          </cell>
          <cell r="M119">
            <v>760</v>
          </cell>
          <cell r="N119">
            <v>616</v>
          </cell>
          <cell r="O119">
            <v>587</v>
          </cell>
          <cell r="P119">
            <v>9789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1019</v>
          </cell>
          <cell r="E120">
            <v>964</v>
          </cell>
          <cell r="F120">
            <v>1036</v>
          </cell>
          <cell r="G120">
            <v>1024</v>
          </cell>
          <cell r="H120">
            <v>1039</v>
          </cell>
          <cell r="I120">
            <v>1093</v>
          </cell>
          <cell r="J120">
            <v>925</v>
          </cell>
          <cell r="K120">
            <v>946</v>
          </cell>
          <cell r="L120">
            <v>1072</v>
          </cell>
          <cell r="M120">
            <v>995</v>
          </cell>
          <cell r="N120">
            <v>799</v>
          </cell>
          <cell r="O120">
            <v>647</v>
          </cell>
          <cell r="P120">
            <v>12418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410</v>
          </cell>
          <cell r="E121">
            <v>398</v>
          </cell>
          <cell r="F121">
            <v>466</v>
          </cell>
          <cell r="G121">
            <v>479</v>
          </cell>
          <cell r="H121">
            <v>477</v>
          </cell>
          <cell r="I121">
            <v>483</v>
          </cell>
          <cell r="J121">
            <v>451</v>
          </cell>
          <cell r="K121">
            <v>455</v>
          </cell>
          <cell r="L121">
            <v>544</v>
          </cell>
          <cell r="M121">
            <v>508</v>
          </cell>
          <cell r="N121">
            <v>445</v>
          </cell>
          <cell r="O121">
            <v>401</v>
          </cell>
          <cell r="P121">
            <v>5901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190</v>
          </cell>
          <cell r="E122">
            <v>182</v>
          </cell>
          <cell r="F122">
            <v>198</v>
          </cell>
          <cell r="G122">
            <v>196</v>
          </cell>
          <cell r="H122">
            <v>164</v>
          </cell>
          <cell r="I122">
            <v>176</v>
          </cell>
          <cell r="J122">
            <v>177</v>
          </cell>
          <cell r="K122">
            <v>192</v>
          </cell>
          <cell r="L122">
            <v>199</v>
          </cell>
          <cell r="M122">
            <v>230</v>
          </cell>
          <cell r="N122">
            <v>179</v>
          </cell>
          <cell r="O122">
            <v>147</v>
          </cell>
          <cell r="P122">
            <v>2386</v>
          </cell>
        </row>
        <row r="123">
          <cell r="B123" t="str">
            <v xml:space="preserve">Total LEA </v>
          </cell>
          <cell r="C123">
            <v>100920</v>
          </cell>
          <cell r="D123">
            <v>116261</v>
          </cell>
          <cell r="E123">
            <v>114130</v>
          </cell>
          <cell r="F123">
            <v>116751</v>
          </cell>
          <cell r="G123">
            <v>115211</v>
          </cell>
          <cell r="H123">
            <v>112047</v>
          </cell>
          <cell r="I123">
            <v>110011</v>
          </cell>
          <cell r="J123">
            <v>108192</v>
          </cell>
          <cell r="K123">
            <v>106864</v>
          </cell>
          <cell r="L123">
            <v>127540</v>
          </cell>
          <cell r="M123">
            <v>108364</v>
          </cell>
          <cell r="N123">
            <v>97927</v>
          </cell>
          <cell r="O123">
            <v>87457</v>
          </cell>
          <cell r="P123">
            <v>1421675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43</v>
          </cell>
          <cell r="D126">
            <v>63</v>
          </cell>
          <cell r="E126">
            <v>49</v>
          </cell>
          <cell r="F126">
            <v>48</v>
          </cell>
          <cell r="G126">
            <v>46</v>
          </cell>
          <cell r="H126">
            <v>39</v>
          </cell>
          <cell r="I126">
            <v>41</v>
          </cell>
          <cell r="J126">
            <v>45</v>
          </cell>
          <cell r="K126">
            <v>31</v>
          </cell>
          <cell r="L126">
            <v>36</v>
          </cell>
          <cell r="M126">
            <v>24</v>
          </cell>
          <cell r="N126">
            <v>14</v>
          </cell>
          <cell r="O126">
            <v>24</v>
          </cell>
          <cell r="P126">
            <v>503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3</v>
          </cell>
          <cell r="G128">
            <v>3</v>
          </cell>
          <cell r="H128">
            <v>4</v>
          </cell>
          <cell r="I128">
            <v>4</v>
          </cell>
          <cell r="J128">
            <v>8</v>
          </cell>
          <cell r="K128">
            <v>5</v>
          </cell>
          <cell r="L128">
            <v>5</v>
          </cell>
          <cell r="M128">
            <v>8</v>
          </cell>
          <cell r="N128">
            <v>2</v>
          </cell>
          <cell r="O128">
            <v>2</v>
          </cell>
          <cell r="P128">
            <v>47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44</v>
          </cell>
          <cell r="D130">
            <v>35</v>
          </cell>
          <cell r="E130">
            <v>43</v>
          </cell>
          <cell r="F130">
            <v>33</v>
          </cell>
          <cell r="G130">
            <v>29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746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19</v>
          </cell>
          <cell r="E135">
            <v>12</v>
          </cell>
          <cell r="F135">
            <v>20</v>
          </cell>
          <cell r="G135">
            <v>12</v>
          </cell>
          <cell r="H135">
            <v>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90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22</v>
          </cell>
          <cell r="M137">
            <v>37</v>
          </cell>
          <cell r="N137">
            <v>35</v>
          </cell>
          <cell r="O137">
            <v>35</v>
          </cell>
          <cell r="P137">
            <v>129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30</v>
          </cell>
          <cell r="D138">
            <v>25</v>
          </cell>
          <cell r="E138">
            <v>35</v>
          </cell>
          <cell r="F138">
            <v>22</v>
          </cell>
          <cell r="G138">
            <v>13</v>
          </cell>
          <cell r="H138">
            <v>24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149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40</v>
          </cell>
          <cell r="D139">
            <v>36</v>
          </cell>
          <cell r="E139">
            <v>31</v>
          </cell>
          <cell r="F139">
            <v>39</v>
          </cell>
          <cell r="G139">
            <v>33</v>
          </cell>
          <cell r="H139">
            <v>35</v>
          </cell>
          <cell r="I139">
            <v>40</v>
          </cell>
          <cell r="J139">
            <v>36</v>
          </cell>
          <cell r="K139">
            <v>26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316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33</v>
          </cell>
          <cell r="D140">
            <v>36</v>
          </cell>
          <cell r="E140">
            <v>35</v>
          </cell>
          <cell r="F140">
            <v>36</v>
          </cell>
          <cell r="G140">
            <v>34</v>
          </cell>
          <cell r="H140">
            <v>44</v>
          </cell>
          <cell r="I140">
            <v>44</v>
          </cell>
          <cell r="J140">
            <v>44</v>
          </cell>
          <cell r="K140">
            <v>46</v>
          </cell>
          <cell r="L140">
            <v>51</v>
          </cell>
          <cell r="M140">
            <v>55</v>
          </cell>
          <cell r="N140">
            <v>48</v>
          </cell>
          <cell r="O140">
            <v>30</v>
          </cell>
          <cell r="P140">
            <v>536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18</v>
          </cell>
          <cell r="D141">
            <v>19</v>
          </cell>
          <cell r="E141">
            <v>21</v>
          </cell>
          <cell r="F141">
            <v>24</v>
          </cell>
          <cell r="G141">
            <v>19</v>
          </cell>
          <cell r="H141">
            <v>19</v>
          </cell>
          <cell r="I141">
            <v>18</v>
          </cell>
          <cell r="J141">
            <v>18</v>
          </cell>
          <cell r="K141">
            <v>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164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84</v>
          </cell>
          <cell r="D142">
            <v>86</v>
          </cell>
          <cell r="E142">
            <v>55</v>
          </cell>
          <cell r="F142">
            <v>56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281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28</v>
          </cell>
          <cell r="E143">
            <v>28</v>
          </cell>
          <cell r="F143">
            <v>23</v>
          </cell>
          <cell r="G143">
            <v>27</v>
          </cell>
          <cell r="H143">
            <v>20</v>
          </cell>
          <cell r="I143">
            <v>30</v>
          </cell>
          <cell r="J143">
            <v>17</v>
          </cell>
          <cell r="K143">
            <v>16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198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38</v>
          </cell>
          <cell r="D144">
            <v>38</v>
          </cell>
          <cell r="E144">
            <v>33</v>
          </cell>
          <cell r="F144">
            <v>37</v>
          </cell>
          <cell r="G144">
            <v>30</v>
          </cell>
          <cell r="H144">
            <v>40</v>
          </cell>
          <cell r="I144">
            <v>45</v>
          </cell>
          <cell r="J144">
            <v>29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312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26</v>
          </cell>
          <cell r="D146">
            <v>25</v>
          </cell>
          <cell r="E146">
            <v>22</v>
          </cell>
          <cell r="F146">
            <v>23</v>
          </cell>
          <cell r="G146">
            <v>30</v>
          </cell>
          <cell r="H146">
            <v>17</v>
          </cell>
          <cell r="I146">
            <v>26</v>
          </cell>
          <cell r="J146">
            <v>20</v>
          </cell>
          <cell r="K146">
            <v>19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208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117</v>
          </cell>
          <cell r="J147">
            <v>105</v>
          </cell>
          <cell r="K147">
            <v>89</v>
          </cell>
          <cell r="L147">
            <v>77</v>
          </cell>
          <cell r="M147">
            <v>57</v>
          </cell>
          <cell r="N147">
            <v>42</v>
          </cell>
          <cell r="O147">
            <v>30</v>
          </cell>
          <cell r="P147">
            <v>517</v>
          </cell>
        </row>
        <row r="148">
          <cell r="A148" t="str">
            <v>32H</v>
          </cell>
          <cell r="B148" t="str">
            <v>Research Tri Charter</v>
          </cell>
          <cell r="C148">
            <v>85</v>
          </cell>
          <cell r="D148">
            <v>85</v>
          </cell>
          <cell r="E148">
            <v>89</v>
          </cell>
          <cell r="F148">
            <v>88</v>
          </cell>
          <cell r="G148">
            <v>75</v>
          </cell>
          <cell r="H148">
            <v>83</v>
          </cell>
          <cell r="I148">
            <v>74</v>
          </cell>
          <cell r="J148">
            <v>73</v>
          </cell>
          <cell r="K148">
            <v>61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713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45</v>
          </cell>
          <cell r="D149">
            <v>45</v>
          </cell>
          <cell r="E149">
            <v>46</v>
          </cell>
          <cell r="F149">
            <v>45</v>
          </cell>
          <cell r="G149">
            <v>60</v>
          </cell>
          <cell r="H149">
            <v>45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286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110</v>
          </cell>
          <cell r="H150">
            <v>110</v>
          </cell>
          <cell r="I150">
            <v>88</v>
          </cell>
          <cell r="J150">
            <v>109</v>
          </cell>
          <cell r="K150">
            <v>66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483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41</v>
          </cell>
          <cell r="D155">
            <v>41</v>
          </cell>
          <cell r="E155">
            <v>55</v>
          </cell>
          <cell r="F155">
            <v>62</v>
          </cell>
          <cell r="G155">
            <v>54</v>
          </cell>
          <cell r="H155">
            <v>48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301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35</v>
          </cell>
          <cell r="D157">
            <v>23</v>
          </cell>
          <cell r="E157">
            <v>17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75</v>
          </cell>
        </row>
        <row r="158">
          <cell r="A158" t="str">
            <v>36B</v>
          </cell>
          <cell r="B158" t="str">
            <v>Piedmont Commty Char</v>
          </cell>
          <cell r="C158">
            <v>74</v>
          </cell>
          <cell r="D158">
            <v>68</v>
          </cell>
          <cell r="E158">
            <v>97</v>
          </cell>
          <cell r="F158">
            <v>79</v>
          </cell>
          <cell r="G158">
            <v>79</v>
          </cell>
          <cell r="H158">
            <v>77</v>
          </cell>
          <cell r="I158">
            <v>89</v>
          </cell>
          <cell r="J158">
            <v>75</v>
          </cell>
          <cell r="K158">
            <v>61</v>
          </cell>
          <cell r="L158">
            <v>48</v>
          </cell>
          <cell r="M158">
            <v>38</v>
          </cell>
          <cell r="N158">
            <v>21</v>
          </cell>
          <cell r="O158">
            <v>20</v>
          </cell>
          <cell r="P158">
            <v>826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81</v>
          </cell>
          <cell r="D159">
            <v>79</v>
          </cell>
          <cell r="E159">
            <v>79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725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31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277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64</v>
          </cell>
          <cell r="D161">
            <v>52</v>
          </cell>
          <cell r="E161">
            <v>54</v>
          </cell>
          <cell r="F161">
            <v>48</v>
          </cell>
          <cell r="G161">
            <v>48</v>
          </cell>
          <cell r="H161">
            <v>32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298</v>
          </cell>
        </row>
        <row r="162">
          <cell r="A162" t="str">
            <v>41F</v>
          </cell>
          <cell r="B162" t="str">
            <v>Triad Math &amp; Science</v>
          </cell>
          <cell r="C162">
            <v>43</v>
          </cell>
          <cell r="D162">
            <v>33</v>
          </cell>
          <cell r="E162">
            <v>42</v>
          </cell>
          <cell r="F162">
            <v>43</v>
          </cell>
          <cell r="G162">
            <v>46</v>
          </cell>
          <cell r="H162">
            <v>40</v>
          </cell>
          <cell r="I162">
            <v>30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277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122</v>
          </cell>
          <cell r="D166">
            <v>124</v>
          </cell>
          <cell r="E166">
            <v>126</v>
          </cell>
          <cell r="F166">
            <v>124</v>
          </cell>
          <cell r="G166">
            <v>120</v>
          </cell>
          <cell r="H166">
            <v>122</v>
          </cell>
          <cell r="I166">
            <v>136</v>
          </cell>
          <cell r="J166">
            <v>122</v>
          </cell>
          <cell r="K166">
            <v>126</v>
          </cell>
          <cell r="L166">
            <v>177</v>
          </cell>
          <cell r="M166">
            <v>81</v>
          </cell>
          <cell r="N166">
            <v>62</v>
          </cell>
          <cell r="O166">
            <v>0</v>
          </cell>
          <cell r="P166">
            <v>1442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14</v>
          </cell>
          <cell r="E167">
            <v>19</v>
          </cell>
          <cell r="F167">
            <v>19</v>
          </cell>
          <cell r="G167">
            <v>23</v>
          </cell>
          <cell r="H167">
            <v>23</v>
          </cell>
          <cell r="I167">
            <v>17</v>
          </cell>
          <cell r="J167">
            <v>16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170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37</v>
          </cell>
          <cell r="D168">
            <v>33</v>
          </cell>
          <cell r="E168">
            <v>38</v>
          </cell>
          <cell r="F168">
            <v>38</v>
          </cell>
          <cell r="G168">
            <v>33</v>
          </cell>
          <cell r="H168">
            <v>31</v>
          </cell>
          <cell r="I168">
            <v>15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225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25</v>
          </cell>
          <cell r="D170">
            <v>30</v>
          </cell>
          <cell r="E170">
            <v>21</v>
          </cell>
          <cell r="F170">
            <v>21</v>
          </cell>
          <cell r="G170">
            <v>22</v>
          </cell>
          <cell r="H170">
            <v>17</v>
          </cell>
          <cell r="I170">
            <v>14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150</v>
          </cell>
        </row>
        <row r="171">
          <cell r="A171" t="str">
            <v>54B</v>
          </cell>
          <cell r="B171" t="str">
            <v>Kinston Charter Acad</v>
          </cell>
          <cell r="C171">
            <v>29</v>
          </cell>
          <cell r="D171">
            <v>50</v>
          </cell>
          <cell r="E171">
            <v>45</v>
          </cell>
          <cell r="F171">
            <v>44</v>
          </cell>
          <cell r="G171">
            <v>60</v>
          </cell>
          <cell r="H171">
            <v>28</v>
          </cell>
          <cell r="I171">
            <v>40</v>
          </cell>
          <cell r="J171">
            <v>42</v>
          </cell>
          <cell r="K171">
            <v>24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362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110</v>
          </cell>
          <cell r="D172">
            <v>108</v>
          </cell>
          <cell r="E172">
            <v>102</v>
          </cell>
          <cell r="F172">
            <v>98</v>
          </cell>
          <cell r="G172">
            <v>79</v>
          </cell>
          <cell r="H172">
            <v>79</v>
          </cell>
          <cell r="I172">
            <v>113</v>
          </cell>
          <cell r="J172">
            <v>107</v>
          </cell>
          <cell r="K172">
            <v>83</v>
          </cell>
          <cell r="L172">
            <v>90</v>
          </cell>
          <cell r="M172">
            <v>64</v>
          </cell>
          <cell r="N172">
            <v>55</v>
          </cell>
          <cell r="O172">
            <v>43</v>
          </cell>
          <cell r="P172">
            <v>1131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64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608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14</v>
          </cell>
          <cell r="K175">
            <v>23</v>
          </cell>
          <cell r="L175">
            <v>95</v>
          </cell>
          <cell r="M175">
            <v>47</v>
          </cell>
          <cell r="N175">
            <v>21</v>
          </cell>
          <cell r="O175">
            <v>117</v>
          </cell>
          <cell r="P175">
            <v>327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207</v>
          </cell>
          <cell r="I176">
            <v>207</v>
          </cell>
          <cell r="J176">
            <v>206</v>
          </cell>
          <cell r="K176">
            <v>206</v>
          </cell>
          <cell r="L176">
            <v>213</v>
          </cell>
          <cell r="M176">
            <v>123</v>
          </cell>
          <cell r="N176">
            <v>0</v>
          </cell>
          <cell r="O176">
            <v>0</v>
          </cell>
          <cell r="P176">
            <v>1162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37</v>
          </cell>
          <cell r="E177">
            <v>36</v>
          </cell>
          <cell r="F177">
            <v>47</v>
          </cell>
          <cell r="G177">
            <v>25</v>
          </cell>
          <cell r="H177">
            <v>22</v>
          </cell>
          <cell r="I177">
            <v>23</v>
          </cell>
          <cell r="J177">
            <v>21</v>
          </cell>
          <cell r="K177">
            <v>23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270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88</v>
          </cell>
          <cell r="D178">
            <v>89</v>
          </cell>
          <cell r="E178">
            <v>88</v>
          </cell>
          <cell r="F178">
            <v>90</v>
          </cell>
          <cell r="G178">
            <v>88</v>
          </cell>
          <cell r="H178">
            <v>88</v>
          </cell>
          <cell r="I178">
            <v>87</v>
          </cell>
          <cell r="J178">
            <v>86</v>
          </cell>
          <cell r="K178">
            <v>88</v>
          </cell>
          <cell r="L178">
            <v>109</v>
          </cell>
          <cell r="M178">
            <v>82</v>
          </cell>
          <cell r="N178">
            <v>51</v>
          </cell>
          <cell r="O178">
            <v>0</v>
          </cell>
          <cell r="P178">
            <v>1034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65</v>
          </cell>
          <cell r="N179">
            <v>21</v>
          </cell>
          <cell r="O179">
            <v>72</v>
          </cell>
          <cell r="P179">
            <v>243</v>
          </cell>
        </row>
        <row r="180">
          <cell r="A180" t="str">
            <v>60I</v>
          </cell>
          <cell r="B180" t="str">
            <v>Children'S Community</v>
          </cell>
          <cell r="C180">
            <v>87</v>
          </cell>
          <cell r="D180">
            <v>90</v>
          </cell>
          <cell r="E180">
            <v>97</v>
          </cell>
          <cell r="F180">
            <v>96</v>
          </cell>
          <cell r="G180">
            <v>97</v>
          </cell>
          <cell r="H180">
            <v>91</v>
          </cell>
          <cell r="I180">
            <v>95</v>
          </cell>
          <cell r="J180">
            <v>98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751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66</v>
          </cell>
          <cell r="D181">
            <v>66</v>
          </cell>
          <cell r="E181">
            <v>66</v>
          </cell>
          <cell r="F181">
            <v>66</v>
          </cell>
          <cell r="G181">
            <v>42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306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65</v>
          </cell>
          <cell r="J182">
            <v>80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145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103</v>
          </cell>
          <cell r="I183">
            <v>95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28</v>
          </cell>
          <cell r="D184">
            <v>29</v>
          </cell>
          <cell r="E184">
            <v>15</v>
          </cell>
          <cell r="F184">
            <v>20</v>
          </cell>
          <cell r="G184">
            <v>17</v>
          </cell>
          <cell r="H184">
            <v>22</v>
          </cell>
          <cell r="I184">
            <v>13</v>
          </cell>
          <cell r="J184">
            <v>19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169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74</v>
          </cell>
          <cell r="D186">
            <v>73</v>
          </cell>
          <cell r="E186">
            <v>73</v>
          </cell>
          <cell r="F186">
            <v>71</v>
          </cell>
          <cell r="G186">
            <v>64</v>
          </cell>
          <cell r="H186">
            <v>75</v>
          </cell>
          <cell r="I186">
            <v>96</v>
          </cell>
          <cell r="J186">
            <v>102</v>
          </cell>
          <cell r="K186">
            <v>81</v>
          </cell>
          <cell r="L186">
            <v>85</v>
          </cell>
          <cell r="M186">
            <v>71</v>
          </cell>
          <cell r="N186">
            <v>53</v>
          </cell>
          <cell r="O186">
            <v>44</v>
          </cell>
          <cell r="P186">
            <v>962</v>
          </cell>
        </row>
        <row r="187">
          <cell r="A187" t="str">
            <v>65A</v>
          </cell>
          <cell r="B187" t="str">
            <v>Cape Fear Ctr Inquir</v>
          </cell>
          <cell r="C187">
            <v>37</v>
          </cell>
          <cell r="D187">
            <v>37</v>
          </cell>
          <cell r="E187">
            <v>41</v>
          </cell>
          <cell r="F187">
            <v>42</v>
          </cell>
          <cell r="G187">
            <v>45</v>
          </cell>
          <cell r="H187">
            <v>44</v>
          </cell>
          <cell r="I187">
            <v>42</v>
          </cell>
          <cell r="J187">
            <v>44</v>
          </cell>
          <cell r="K187">
            <v>40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372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21</v>
          </cell>
          <cell r="D188">
            <v>20</v>
          </cell>
          <cell r="E188">
            <v>19</v>
          </cell>
          <cell r="F188">
            <v>22</v>
          </cell>
          <cell r="G188">
            <v>23</v>
          </cell>
          <cell r="H188">
            <v>24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129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108</v>
          </cell>
          <cell r="I189">
            <v>102</v>
          </cell>
          <cell r="J189">
            <v>98</v>
          </cell>
          <cell r="K189">
            <v>95</v>
          </cell>
          <cell r="L189">
            <v>92</v>
          </cell>
          <cell r="M189">
            <v>81</v>
          </cell>
          <cell r="N189">
            <v>66</v>
          </cell>
          <cell r="O189">
            <v>52</v>
          </cell>
          <cell r="P189">
            <v>694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70</v>
          </cell>
          <cell r="J194">
            <v>89</v>
          </cell>
          <cell r="K194">
            <v>86</v>
          </cell>
          <cell r="L194">
            <v>91</v>
          </cell>
          <cell r="M194">
            <v>85</v>
          </cell>
          <cell r="N194">
            <v>30</v>
          </cell>
          <cell r="O194">
            <v>15</v>
          </cell>
          <cell r="P194">
            <v>466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83</v>
          </cell>
          <cell r="J196">
            <v>64</v>
          </cell>
          <cell r="K196">
            <v>51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198</v>
          </cell>
        </row>
        <row r="197">
          <cell r="A197" t="str">
            <v>81A</v>
          </cell>
          <cell r="B197" t="str">
            <v>Thomas Jefferson Aca</v>
          </cell>
          <cell r="C197">
            <v>89</v>
          </cell>
          <cell r="D197">
            <v>85</v>
          </cell>
          <cell r="E197">
            <v>66</v>
          </cell>
          <cell r="F197">
            <v>73</v>
          </cell>
          <cell r="G197">
            <v>88</v>
          </cell>
          <cell r="H197">
            <v>70</v>
          </cell>
          <cell r="I197">
            <v>107</v>
          </cell>
          <cell r="J197">
            <v>101</v>
          </cell>
          <cell r="K197">
            <v>107</v>
          </cell>
          <cell r="L197">
            <v>89</v>
          </cell>
          <cell r="M197">
            <v>69</v>
          </cell>
          <cell r="N197">
            <v>59</v>
          </cell>
          <cell r="O197">
            <v>40</v>
          </cell>
          <cell r="P197">
            <v>1043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82</v>
          </cell>
          <cell r="M198">
            <v>75</v>
          </cell>
          <cell r="N198">
            <v>81</v>
          </cell>
          <cell r="O198">
            <v>71</v>
          </cell>
          <cell r="P198">
            <v>309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66</v>
          </cell>
          <cell r="D199">
            <v>66</v>
          </cell>
          <cell r="E199">
            <v>63</v>
          </cell>
          <cell r="F199">
            <v>66</v>
          </cell>
          <cell r="G199">
            <v>64</v>
          </cell>
          <cell r="H199">
            <v>55</v>
          </cell>
          <cell r="I199">
            <v>49</v>
          </cell>
          <cell r="J199">
            <v>42</v>
          </cell>
          <cell r="K199">
            <v>33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504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19</v>
          </cell>
          <cell r="D200">
            <v>15</v>
          </cell>
          <cell r="E200">
            <v>19</v>
          </cell>
          <cell r="F200">
            <v>22</v>
          </cell>
          <cell r="G200">
            <v>19</v>
          </cell>
          <cell r="H200">
            <v>20</v>
          </cell>
          <cell r="I200">
            <v>21</v>
          </cell>
          <cell r="J200">
            <v>16</v>
          </cell>
          <cell r="K200">
            <v>15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166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69</v>
          </cell>
          <cell r="D202">
            <v>80</v>
          </cell>
          <cell r="E202">
            <v>93</v>
          </cell>
          <cell r="F202">
            <v>92</v>
          </cell>
          <cell r="G202">
            <v>92</v>
          </cell>
          <cell r="H202">
            <v>106</v>
          </cell>
          <cell r="I202">
            <v>102</v>
          </cell>
          <cell r="J202">
            <v>95</v>
          </cell>
          <cell r="K202">
            <v>96</v>
          </cell>
          <cell r="L202">
            <v>89</v>
          </cell>
          <cell r="M202">
            <v>77</v>
          </cell>
          <cell r="N202">
            <v>53</v>
          </cell>
          <cell r="O202">
            <v>44</v>
          </cell>
          <cell r="P202">
            <v>1088</v>
          </cell>
        </row>
        <row r="203">
          <cell r="A203" t="str">
            <v>91A</v>
          </cell>
          <cell r="B203" t="str">
            <v>Vance Charter School</v>
          </cell>
          <cell r="C203">
            <v>54</v>
          </cell>
          <cell r="D203">
            <v>59</v>
          </cell>
          <cell r="E203">
            <v>62</v>
          </cell>
          <cell r="F203">
            <v>66</v>
          </cell>
          <cell r="G203">
            <v>66</v>
          </cell>
          <cell r="H203">
            <v>71</v>
          </cell>
          <cell r="I203">
            <v>48</v>
          </cell>
          <cell r="J203">
            <v>55</v>
          </cell>
          <cell r="K203">
            <v>48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529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65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521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98</v>
          </cell>
          <cell r="D207">
            <v>94</v>
          </cell>
          <cell r="E207">
            <v>107</v>
          </cell>
          <cell r="F207">
            <v>104</v>
          </cell>
          <cell r="G207">
            <v>107</v>
          </cell>
          <cell r="H207">
            <v>110</v>
          </cell>
          <cell r="I207">
            <v>109</v>
          </cell>
          <cell r="J207">
            <v>109</v>
          </cell>
          <cell r="K207">
            <v>103</v>
          </cell>
          <cell r="L207">
            <v>106</v>
          </cell>
          <cell r="M207">
            <v>85</v>
          </cell>
          <cell r="N207">
            <v>76</v>
          </cell>
          <cell r="O207">
            <v>75</v>
          </cell>
          <cell r="P207">
            <v>1283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93</v>
          </cell>
          <cell r="D208">
            <v>101</v>
          </cell>
          <cell r="E208">
            <v>101</v>
          </cell>
          <cell r="F208">
            <v>98</v>
          </cell>
          <cell r="G208">
            <v>93</v>
          </cell>
          <cell r="H208">
            <v>77</v>
          </cell>
          <cell r="I208">
            <v>76</v>
          </cell>
          <cell r="J208">
            <v>73</v>
          </cell>
          <cell r="K208">
            <v>73</v>
          </cell>
          <cell r="L208">
            <v>88</v>
          </cell>
          <cell r="M208">
            <v>68</v>
          </cell>
          <cell r="N208">
            <v>39</v>
          </cell>
          <cell r="O208">
            <v>49</v>
          </cell>
          <cell r="P208">
            <v>1029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87</v>
          </cell>
          <cell r="D210">
            <v>89</v>
          </cell>
          <cell r="E210">
            <v>74</v>
          </cell>
          <cell r="F210">
            <v>68</v>
          </cell>
          <cell r="G210">
            <v>54</v>
          </cell>
          <cell r="H210">
            <v>38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410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66</v>
          </cell>
          <cell r="D211">
            <v>80</v>
          </cell>
          <cell r="E211">
            <v>76</v>
          </cell>
          <cell r="F211">
            <v>73</v>
          </cell>
          <cell r="G211">
            <v>78</v>
          </cell>
          <cell r="H211">
            <v>51</v>
          </cell>
          <cell r="I211">
            <v>71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562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17</v>
          </cell>
          <cell r="D212">
            <v>17</v>
          </cell>
          <cell r="E212">
            <v>17</v>
          </cell>
          <cell r="F212">
            <v>17</v>
          </cell>
          <cell r="G212">
            <v>16</v>
          </cell>
          <cell r="H212">
            <v>16</v>
          </cell>
          <cell r="I212">
            <v>16</v>
          </cell>
          <cell r="J212">
            <v>14</v>
          </cell>
          <cell r="K212">
            <v>16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146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84</v>
          </cell>
          <cell r="D215">
            <v>76</v>
          </cell>
          <cell r="E215">
            <v>85</v>
          </cell>
          <cell r="F215">
            <v>59</v>
          </cell>
          <cell r="G215">
            <v>45</v>
          </cell>
          <cell r="H215">
            <v>29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380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41</v>
          </cell>
          <cell r="D216">
            <v>40</v>
          </cell>
          <cell r="E216">
            <v>59</v>
          </cell>
          <cell r="F216">
            <v>59</v>
          </cell>
          <cell r="G216">
            <v>59</v>
          </cell>
          <cell r="H216">
            <v>59</v>
          </cell>
          <cell r="I216">
            <v>59</v>
          </cell>
          <cell r="J216">
            <v>40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416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30</v>
          </cell>
          <cell r="D219">
            <v>26</v>
          </cell>
          <cell r="E219">
            <v>44</v>
          </cell>
          <cell r="F219">
            <v>32</v>
          </cell>
          <cell r="G219">
            <v>28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160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117</v>
          </cell>
          <cell r="D221">
            <v>112</v>
          </cell>
          <cell r="E221">
            <v>107</v>
          </cell>
          <cell r="F221">
            <v>88</v>
          </cell>
          <cell r="G221">
            <v>92</v>
          </cell>
          <cell r="H221">
            <v>108</v>
          </cell>
          <cell r="I221">
            <v>86</v>
          </cell>
          <cell r="J221">
            <v>71</v>
          </cell>
          <cell r="K221">
            <v>68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849</v>
          </cell>
        </row>
        <row r="222">
          <cell r="B222" t="str">
            <v>Total Charter</v>
          </cell>
          <cell r="C222">
            <v>3526</v>
          </cell>
          <cell r="D222">
            <v>3627</v>
          </cell>
          <cell r="E222">
            <v>3641</v>
          </cell>
          <cell r="F222">
            <v>3594</v>
          </cell>
          <cell r="G222">
            <v>3498</v>
          </cell>
          <cell r="H222">
            <v>3696</v>
          </cell>
          <cell r="I222">
            <v>4002</v>
          </cell>
          <cell r="J222">
            <v>3587</v>
          </cell>
          <cell r="K222">
            <v>3069</v>
          </cell>
          <cell r="L222">
            <v>2076</v>
          </cell>
          <cell r="M222">
            <v>1631</v>
          </cell>
          <cell r="N222">
            <v>1129</v>
          </cell>
          <cell r="O222">
            <v>1046</v>
          </cell>
          <cell r="P222">
            <v>38122</v>
          </cell>
        </row>
        <row r="224">
          <cell r="B224" t="str">
            <v>Total LEA &amp; Charter</v>
          </cell>
          <cell r="C224">
            <v>104446</v>
          </cell>
          <cell r="D224">
            <v>119888</v>
          </cell>
          <cell r="E224">
            <v>117771</v>
          </cell>
          <cell r="F224">
            <v>120345</v>
          </cell>
          <cell r="G224">
            <v>118709</v>
          </cell>
          <cell r="H224">
            <v>115743</v>
          </cell>
          <cell r="I224">
            <v>114013</v>
          </cell>
          <cell r="J224">
            <v>111779</v>
          </cell>
          <cell r="K224">
            <v>109933</v>
          </cell>
          <cell r="L224">
            <v>129616</v>
          </cell>
          <cell r="M224">
            <v>109995</v>
          </cell>
          <cell r="N224">
            <v>99056</v>
          </cell>
          <cell r="O224">
            <v>88503</v>
          </cell>
          <cell r="P224">
            <v>1459797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tabSelected="1" zoomScaleNormal="100" workbookViewId="0">
      <selection activeCell="A4" sqref="A4"/>
    </sheetView>
  </sheetViews>
  <sheetFormatPr defaultRowHeight="12.75" x14ac:dyDescent="0.2"/>
  <cols>
    <col min="1" max="1" width="21.7109375" customWidth="1"/>
    <col min="2" max="2" width="36.85546875" style="5" customWidth="1"/>
    <col min="3" max="3" width="28.85546875" customWidth="1"/>
    <col min="4" max="4" width="10.28515625" bestFit="1" customWidth="1"/>
  </cols>
  <sheetData>
    <row r="1" spans="1:6" ht="18" customHeight="1" x14ac:dyDescent="0.25">
      <c r="B1" s="16" t="s">
        <v>225</v>
      </c>
      <c r="C1" s="16"/>
    </row>
    <row r="2" spans="1:6" ht="18" customHeight="1" x14ac:dyDescent="0.25">
      <c r="B2" s="15" t="s">
        <v>747</v>
      </c>
      <c r="C2" s="16"/>
    </row>
    <row r="3" spans="1:6" ht="18" customHeight="1" thickBot="1" x14ac:dyDescent="0.25"/>
    <row r="4" spans="1:6" ht="18" customHeight="1" thickBot="1" x14ac:dyDescent="0.25">
      <c r="A4" s="4" t="s">
        <v>226</v>
      </c>
      <c r="B4" s="14" t="s">
        <v>84</v>
      </c>
      <c r="C4" s="1"/>
      <c r="D4" s="3">
        <f>VLOOKUP($B$4,PLAN!$A$8:$P$2278,16,FALSE)</f>
        <v>22708</v>
      </c>
      <c r="E4" s="39" t="s">
        <v>767</v>
      </c>
    </row>
    <row r="5" spans="1:6" ht="18" customHeight="1" x14ac:dyDescent="0.2">
      <c r="A5" s="4" t="s">
        <v>74</v>
      </c>
      <c r="B5" s="12" t="str">
        <f>VLOOKUP($B$4,ADM!$A$2:$L$292,2,FALSE)</f>
        <v>Alamance-Burlington Schools</v>
      </c>
      <c r="D5" s="61" t="s">
        <v>233</v>
      </c>
      <c r="E5" s="61"/>
      <c r="F5" s="61"/>
    </row>
    <row r="6" spans="1:6" ht="18" customHeight="1" x14ac:dyDescent="0.2">
      <c r="A6" s="1"/>
      <c r="B6" s="5" t="s">
        <v>227</v>
      </c>
      <c r="C6" s="4" t="s">
        <v>228</v>
      </c>
      <c r="D6" s="4" t="s">
        <v>234</v>
      </c>
      <c r="E6" s="4"/>
      <c r="F6" s="4" t="s">
        <v>235</v>
      </c>
    </row>
    <row r="7" spans="1:6" ht="18" customHeight="1" x14ac:dyDescent="0.2">
      <c r="A7" s="4" t="s">
        <v>216</v>
      </c>
      <c r="B7" s="5">
        <f>VLOOKUP($B$4,ADM!$A$2:$L$292,3,FALSE)</f>
        <v>22482</v>
      </c>
      <c r="C7" s="5">
        <f>VLOOKUP($B$4,MLD!$A$2:$L$292,3,FALSE)</f>
        <v>22698</v>
      </c>
      <c r="D7" s="4"/>
      <c r="E7" s="4"/>
      <c r="F7" s="4"/>
    </row>
    <row r="8" spans="1:6" ht="18" customHeight="1" x14ac:dyDescent="0.2">
      <c r="A8" s="4" t="s">
        <v>257</v>
      </c>
      <c r="B8" s="5">
        <f>VLOOKUP($B$4,ADM!$A$2:$L$292,4,FALSE)</f>
        <v>22488</v>
      </c>
      <c r="C8" s="5">
        <f>VLOOKUP($B$4,MLD!$A$2:$L$292,4,FALSE)</f>
        <v>22683</v>
      </c>
      <c r="D8" s="5">
        <f>IF(B8="na","NA",SUM(B8-B7))</f>
        <v>6</v>
      </c>
      <c r="E8" s="5"/>
      <c r="F8" s="5">
        <f>IF(C8="na","NA",SUM(C8-C7))</f>
        <v>-15</v>
      </c>
    </row>
    <row r="9" spans="1:6" ht="18" customHeight="1" x14ac:dyDescent="0.2">
      <c r="A9" s="4" t="s">
        <v>217</v>
      </c>
      <c r="B9" s="5">
        <f>VLOOKUP($B$4,ADM!$A$2:$L$292,5,FALSE)</f>
        <v>22722</v>
      </c>
      <c r="C9" s="5">
        <f>VLOOKUP($B$4,MLD!$A$2:$L$292,5,FALSE)</f>
        <v>22756</v>
      </c>
      <c r="D9" s="5">
        <f t="shared" ref="D9:D16" si="0">IF(B9="na","NA",SUM(B9-B8))</f>
        <v>234</v>
      </c>
      <c r="E9" s="4"/>
      <c r="F9" s="5">
        <f t="shared" ref="F9:F16" si="1">IF(C9="na","NA",SUM(C9-C8))</f>
        <v>73</v>
      </c>
    </row>
    <row r="10" spans="1:6" ht="18" customHeight="1" x14ac:dyDescent="0.2">
      <c r="A10" s="4" t="s">
        <v>218</v>
      </c>
      <c r="B10" s="5">
        <f>VLOOKUP($B$4,ADM!$A$2:$L$292,6,FALSE)</f>
        <v>22702</v>
      </c>
      <c r="C10" s="5">
        <f>VLOOKUP($B$4,MLD!$A$2:$L$292,6,FALSE)</f>
        <v>22705</v>
      </c>
      <c r="D10" s="5">
        <f t="shared" si="0"/>
        <v>-20</v>
      </c>
      <c r="E10" s="4"/>
      <c r="F10" s="5">
        <f t="shared" si="1"/>
        <v>-51</v>
      </c>
    </row>
    <row r="11" spans="1:6" ht="18" customHeight="1" x14ac:dyDescent="0.2">
      <c r="A11" s="4" t="s">
        <v>219</v>
      </c>
      <c r="B11" s="5">
        <f>VLOOKUP($B$4,ADM!$A$2:$L$292,7,FALSE)</f>
        <v>22686</v>
      </c>
      <c r="C11" s="5">
        <f>VLOOKUP($B$4,MLD!$A$2:$L$292,7,FALSE)</f>
        <v>22756</v>
      </c>
      <c r="D11" s="5">
        <f>IF(B11="na","NA",SUM(B11-B10))</f>
        <v>-16</v>
      </c>
      <c r="E11" s="4"/>
      <c r="F11" s="5">
        <f t="shared" si="1"/>
        <v>51</v>
      </c>
    </row>
    <row r="12" spans="1:6" ht="18" customHeight="1" x14ac:dyDescent="0.2">
      <c r="A12" s="4" t="s">
        <v>220</v>
      </c>
      <c r="B12" s="5">
        <f>VLOOKUP($B$4,ADM!$A$2:$L$292,8,FALSE)</f>
        <v>22698</v>
      </c>
      <c r="C12" s="5">
        <f>VLOOKUP($B$4,MLD!$A$2:$L$292,8,FALSE)</f>
        <v>22712</v>
      </c>
      <c r="D12" s="5">
        <f t="shared" si="0"/>
        <v>12</v>
      </c>
      <c r="E12" s="4"/>
      <c r="F12" s="5">
        <f t="shared" si="1"/>
        <v>-44</v>
      </c>
    </row>
    <row r="13" spans="1:6" ht="18" customHeight="1" x14ac:dyDescent="0.2">
      <c r="A13" s="4" t="s">
        <v>221</v>
      </c>
      <c r="B13" s="5">
        <f>VLOOKUP($B$4,ADM!$A$2:$L$292,9,FALSE)</f>
        <v>22659</v>
      </c>
      <c r="C13" s="5">
        <f>VLOOKUP($B$4,MLD!$A$2:$L$292,9,FALSE)</f>
        <v>22668</v>
      </c>
      <c r="D13" s="5">
        <f t="shared" si="0"/>
        <v>-39</v>
      </c>
      <c r="E13" s="4"/>
      <c r="F13" s="5">
        <f t="shared" si="1"/>
        <v>-44</v>
      </c>
    </row>
    <row r="14" spans="1:6" ht="18" customHeight="1" x14ac:dyDescent="0.2">
      <c r="A14" s="4" t="s">
        <v>222</v>
      </c>
      <c r="B14" s="5">
        <f>VLOOKUP($B$4,ADM!$A$2:$L$292,10,FALSE)</f>
        <v>22644</v>
      </c>
      <c r="C14" s="5">
        <f>VLOOKUP($B$4,MLD!$A$2:$L$292,10,FALSE)</f>
        <v>22699</v>
      </c>
      <c r="D14" s="5">
        <f t="shared" si="0"/>
        <v>-15</v>
      </c>
      <c r="E14" s="4"/>
      <c r="F14" s="5">
        <f t="shared" si="1"/>
        <v>31</v>
      </c>
    </row>
    <row r="15" spans="1:6" ht="18" customHeight="1" x14ac:dyDescent="0.2">
      <c r="A15" s="4" t="s">
        <v>223</v>
      </c>
      <c r="B15" s="5">
        <f>VLOOKUP($B$4,ADM!$A$2:$L$292,11,FALSE)</f>
        <v>22627</v>
      </c>
      <c r="C15" s="5">
        <f>VLOOKUP($B$4,MLD!$A$2:$L$292,11,FALSE)</f>
        <v>22645</v>
      </c>
      <c r="D15" s="5">
        <f t="shared" si="0"/>
        <v>-17</v>
      </c>
      <c r="E15" s="4"/>
      <c r="F15" s="5">
        <f t="shared" si="1"/>
        <v>-54</v>
      </c>
    </row>
    <row r="16" spans="1:6" ht="18" customHeight="1" x14ac:dyDescent="0.2">
      <c r="A16" s="4" t="s">
        <v>224</v>
      </c>
      <c r="B16" s="5">
        <f>VLOOKUP($B$4,ADM!$A$2:$L$292,12,FALSE)</f>
        <v>22596</v>
      </c>
      <c r="C16" s="5">
        <f>VLOOKUP($B$4,MLD!$A$2:$L$292,12,FALSE)</f>
        <v>22600</v>
      </c>
      <c r="D16" s="5">
        <f t="shared" si="0"/>
        <v>-31</v>
      </c>
      <c r="E16" s="4"/>
      <c r="F16" s="5">
        <f t="shared" si="1"/>
        <v>-45</v>
      </c>
    </row>
    <row r="17" spans="1:6" ht="18" customHeight="1" x14ac:dyDescent="0.2">
      <c r="A17" s="4" t="s">
        <v>208</v>
      </c>
      <c r="B17" s="5">
        <f>VLOOKUP($B$4,ADM!$A$2:$M$292,13,FALSE)</f>
        <v>22628</v>
      </c>
      <c r="C17" s="5">
        <f>VLOOKUP($B$4,MLD!$A$2:$L$292,12,FALSE)</f>
        <v>22600</v>
      </c>
      <c r="D17" s="5"/>
      <c r="E17" s="4"/>
      <c r="F17" s="5"/>
    </row>
    <row r="18" spans="1:6" ht="18" customHeight="1" x14ac:dyDescent="0.2"/>
    <row r="19" spans="1:6" ht="18" customHeight="1" x14ac:dyDescent="0.2">
      <c r="A19" s="11" t="s">
        <v>231</v>
      </c>
    </row>
    <row r="20" spans="1:6" ht="18" customHeight="1" x14ac:dyDescent="0.2">
      <c r="A20" s="11" t="s">
        <v>229</v>
      </c>
    </row>
    <row r="21" spans="1:6" ht="18" customHeight="1" x14ac:dyDescent="0.2">
      <c r="A21" s="11" t="s">
        <v>230</v>
      </c>
    </row>
    <row r="22" spans="1:6" ht="18" customHeight="1" x14ac:dyDescent="0.2">
      <c r="A22" s="11" t="s">
        <v>232</v>
      </c>
    </row>
    <row r="24" spans="1:6" x14ac:dyDescent="0.2">
      <c r="B24" s="17" t="s">
        <v>238</v>
      </c>
      <c r="C24" s="17"/>
      <c r="D24" s="17"/>
    </row>
    <row r="25" spans="1:6" x14ac:dyDescent="0.2">
      <c r="B25" s="17" t="s">
        <v>239</v>
      </c>
      <c r="C25" s="17"/>
      <c r="D25" s="17"/>
    </row>
    <row r="26" spans="1:6" x14ac:dyDescent="0.2">
      <c r="B26" s="18" t="s">
        <v>769</v>
      </c>
      <c r="C26" s="17"/>
      <c r="D26" s="17"/>
    </row>
  </sheetData>
  <mergeCells count="1">
    <mergeCell ref="D5:F5"/>
  </mergeCells>
  <phoneticPr fontId="3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  <ignoredErrors>
    <ignoredError sqref="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T295"/>
  <sheetViews>
    <sheetView zoomScale="75" workbookViewId="0"/>
  </sheetViews>
  <sheetFormatPr defaultRowHeight="12.75" x14ac:dyDescent="0.2"/>
  <cols>
    <col min="1" max="1" width="5.85546875" style="13" bestFit="1" customWidth="1"/>
    <col min="2" max="2" width="42" style="2" customWidth="1"/>
    <col min="3" max="3" width="11.140625" style="3" bestFit="1" customWidth="1"/>
    <col min="4" max="4" width="12" style="3" customWidth="1"/>
    <col min="5" max="5" width="12" style="3" bestFit="1" customWidth="1"/>
    <col min="6" max="6" width="13.5703125" style="1" customWidth="1"/>
    <col min="7" max="7" width="12" style="3" bestFit="1" customWidth="1"/>
    <col min="8" max="8" width="12.28515625" style="3" bestFit="1" customWidth="1"/>
    <col min="9" max="9" width="11.140625" style="3" bestFit="1" customWidth="1"/>
    <col min="10" max="11" width="10.85546875" style="3" bestFit="1" customWidth="1"/>
    <col min="12" max="12" width="11.140625" style="3" bestFit="1" customWidth="1"/>
    <col min="13" max="13" width="11.140625" style="2" bestFit="1" customWidth="1"/>
    <col min="14" max="14" width="3" bestFit="1" customWidth="1"/>
    <col min="15" max="15" width="12" style="5" bestFit="1" customWidth="1"/>
    <col min="16" max="16" width="10.85546875" style="5" bestFit="1" customWidth="1"/>
    <col min="17" max="17" width="11.42578125" style="5" bestFit="1" customWidth="1"/>
    <col min="18" max="21" width="11.7109375" style="5" bestFit="1" customWidth="1"/>
    <col min="22" max="23" width="11.42578125" style="5" bestFit="1" customWidth="1"/>
    <col min="24" max="24" width="11.7109375" style="4" bestFit="1" customWidth="1"/>
    <col min="25" max="25" width="14.42578125" style="5" bestFit="1" customWidth="1"/>
    <col min="26" max="65" width="9.140625" style="10"/>
  </cols>
  <sheetData>
    <row r="1" spans="1:72" x14ac:dyDescent="0.2">
      <c r="A1" s="36" t="s">
        <v>73</v>
      </c>
      <c r="B1" s="37" t="s">
        <v>74</v>
      </c>
      <c r="C1" s="37" t="s">
        <v>75</v>
      </c>
      <c r="D1" s="37" t="s">
        <v>202</v>
      </c>
      <c r="E1" s="37" t="s">
        <v>76</v>
      </c>
      <c r="F1" s="38" t="s">
        <v>77</v>
      </c>
      <c r="G1" s="38" t="s">
        <v>78</v>
      </c>
      <c r="H1" s="38" t="s">
        <v>79</v>
      </c>
      <c r="I1" s="38" t="s">
        <v>80</v>
      </c>
      <c r="J1" s="38" t="s">
        <v>81</v>
      </c>
      <c r="K1" s="38" t="s">
        <v>82</v>
      </c>
      <c r="L1" s="38" t="s">
        <v>83</v>
      </c>
      <c r="M1" s="38" t="s">
        <v>208</v>
      </c>
      <c r="O1" s="5" t="s">
        <v>203</v>
      </c>
      <c r="P1" s="5" t="s">
        <v>211</v>
      </c>
      <c r="Q1" s="5" t="s">
        <v>204</v>
      </c>
      <c r="R1" s="5" t="s">
        <v>212</v>
      </c>
      <c r="S1" s="5" t="s">
        <v>213</v>
      </c>
      <c r="T1" s="5" t="s">
        <v>214</v>
      </c>
      <c r="U1" s="5" t="s">
        <v>215</v>
      </c>
      <c r="V1" s="5" t="s">
        <v>206</v>
      </c>
      <c r="W1" s="5" t="s">
        <v>205</v>
      </c>
      <c r="X1" s="5" t="s">
        <v>207</v>
      </c>
      <c r="Y1" s="5" t="s">
        <v>237</v>
      </c>
      <c r="Z1" s="8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6"/>
      <c r="BO1" s="6"/>
      <c r="BP1" s="6"/>
      <c r="BQ1" s="6"/>
      <c r="BR1" s="6"/>
      <c r="BS1" s="6"/>
      <c r="BT1" s="6"/>
    </row>
    <row r="2" spans="1:72" x14ac:dyDescent="0.2">
      <c r="A2" s="43" t="s">
        <v>84</v>
      </c>
      <c r="B2" s="43" t="s">
        <v>392</v>
      </c>
      <c r="C2" s="41">
        <v>22482</v>
      </c>
      <c r="D2" s="42">
        <v>22488</v>
      </c>
      <c r="E2" s="42">
        <v>22722</v>
      </c>
      <c r="F2" s="42">
        <v>22702</v>
      </c>
      <c r="G2" s="42">
        <v>22686</v>
      </c>
      <c r="H2" s="42">
        <v>22698</v>
      </c>
      <c r="I2" s="42">
        <v>22659</v>
      </c>
      <c r="J2" s="42">
        <v>22644</v>
      </c>
      <c r="K2" s="42">
        <v>22627</v>
      </c>
      <c r="L2" s="42">
        <v>22596</v>
      </c>
      <c r="M2" s="42">
        <v>22628</v>
      </c>
      <c r="N2" s="6"/>
      <c r="O2" s="40">
        <f>SUM(D2-C2)</f>
        <v>6</v>
      </c>
      <c r="P2" s="40">
        <f>SUM(E2-D2)</f>
        <v>234</v>
      </c>
      <c r="Q2" s="40">
        <f>SUM(E2-C2)</f>
        <v>240</v>
      </c>
      <c r="R2" s="40">
        <f>SUM(F2-E2)</f>
        <v>-20</v>
      </c>
      <c r="S2" s="40">
        <f t="shared" ref="S2:X17" si="0">SUM(G2-F2)</f>
        <v>-16</v>
      </c>
      <c r="T2" s="40">
        <f t="shared" si="0"/>
        <v>12</v>
      </c>
      <c r="U2" s="40">
        <f t="shared" si="0"/>
        <v>-39</v>
      </c>
      <c r="V2" s="40">
        <f t="shared" si="0"/>
        <v>-15</v>
      </c>
      <c r="W2" s="40">
        <f t="shared" si="0"/>
        <v>-17</v>
      </c>
      <c r="X2" s="40">
        <f t="shared" si="0"/>
        <v>-31</v>
      </c>
      <c r="Y2" s="40">
        <f>SUM(M2-L2)</f>
        <v>32</v>
      </c>
      <c r="Z2" s="9"/>
      <c r="AA2" s="8"/>
      <c r="AB2" s="8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6"/>
      <c r="BO2" s="6"/>
      <c r="BP2" s="6"/>
      <c r="BQ2" s="6"/>
      <c r="BR2" s="6"/>
      <c r="BS2" s="6"/>
      <c r="BT2" s="6"/>
    </row>
    <row r="3" spans="1:72" x14ac:dyDescent="0.2">
      <c r="A3" s="43" t="s">
        <v>85</v>
      </c>
      <c r="B3" s="43" t="s">
        <v>393</v>
      </c>
      <c r="C3" s="41">
        <v>4881</v>
      </c>
      <c r="D3" s="42">
        <v>4880</v>
      </c>
      <c r="E3" s="42">
        <v>4871</v>
      </c>
      <c r="F3" s="42">
        <v>4848</v>
      </c>
      <c r="G3" s="42">
        <v>4858</v>
      </c>
      <c r="H3" s="42">
        <v>4824</v>
      </c>
      <c r="I3" s="42">
        <v>4806</v>
      </c>
      <c r="J3" s="42">
        <v>4786</v>
      </c>
      <c r="K3" s="42">
        <v>4769</v>
      </c>
      <c r="L3" s="42">
        <v>4764</v>
      </c>
      <c r="M3" s="42">
        <v>4823</v>
      </c>
      <c r="N3" s="6"/>
      <c r="O3" s="40">
        <f t="shared" ref="O3:O66" si="1">SUM(D3-C3)</f>
        <v>-1</v>
      </c>
      <c r="P3" s="40">
        <f t="shared" ref="P3:P66" si="2">SUM(E3-D3)</f>
        <v>-9</v>
      </c>
      <c r="Q3" s="40">
        <f t="shared" ref="Q3:Q66" si="3">SUM(E3-C3)</f>
        <v>-10</v>
      </c>
      <c r="R3" s="40">
        <f t="shared" ref="R3:R19" si="4">SUM(F3-E3)</f>
        <v>-23</v>
      </c>
      <c r="S3" s="40">
        <f t="shared" ref="S3:V66" si="5">SUM(G3-F3)</f>
        <v>10</v>
      </c>
      <c r="T3" s="40">
        <f t="shared" si="0"/>
        <v>-34</v>
      </c>
      <c r="U3" s="40">
        <f t="shared" si="0"/>
        <v>-18</v>
      </c>
      <c r="V3" s="40">
        <f t="shared" si="0"/>
        <v>-20</v>
      </c>
      <c r="W3" s="40">
        <f t="shared" si="0"/>
        <v>-17</v>
      </c>
      <c r="X3" s="40">
        <f t="shared" si="0"/>
        <v>-5</v>
      </c>
      <c r="Y3" s="40">
        <f t="shared" ref="Y3:Y66" si="6">SUM(M3-L3)</f>
        <v>59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6"/>
      <c r="BO3" s="6"/>
      <c r="BP3" s="6"/>
      <c r="BQ3" s="6"/>
      <c r="BR3" s="6"/>
      <c r="BS3" s="6"/>
      <c r="BT3" s="6"/>
    </row>
    <row r="4" spans="1:72" x14ac:dyDescent="0.2">
      <c r="A4" s="43" t="s">
        <v>86</v>
      </c>
      <c r="B4" s="43" t="s">
        <v>394</v>
      </c>
      <c r="C4" s="41">
        <v>1325</v>
      </c>
      <c r="D4" s="42">
        <v>1326</v>
      </c>
      <c r="E4" s="42">
        <v>1342</v>
      </c>
      <c r="F4" s="42">
        <v>1359</v>
      </c>
      <c r="G4" s="42">
        <v>1354</v>
      </c>
      <c r="H4" s="42">
        <v>1329</v>
      </c>
      <c r="I4" s="42">
        <v>1329</v>
      </c>
      <c r="J4" s="42">
        <v>1323</v>
      </c>
      <c r="K4" s="42">
        <v>1326</v>
      </c>
      <c r="L4" s="42">
        <v>1326</v>
      </c>
      <c r="M4" s="42">
        <v>1336</v>
      </c>
      <c r="N4" s="6"/>
      <c r="O4" s="40">
        <f t="shared" si="1"/>
        <v>1</v>
      </c>
      <c r="P4" s="40">
        <f t="shared" si="2"/>
        <v>16</v>
      </c>
      <c r="Q4" s="40">
        <f t="shared" si="3"/>
        <v>17</v>
      </c>
      <c r="R4" s="40">
        <f t="shared" si="4"/>
        <v>17</v>
      </c>
      <c r="S4" s="40">
        <f t="shared" si="5"/>
        <v>-5</v>
      </c>
      <c r="T4" s="40">
        <f t="shared" si="0"/>
        <v>-25</v>
      </c>
      <c r="U4" s="40">
        <f t="shared" si="0"/>
        <v>0</v>
      </c>
      <c r="V4" s="40">
        <f t="shared" si="0"/>
        <v>-6</v>
      </c>
      <c r="W4" s="40">
        <f t="shared" si="0"/>
        <v>3</v>
      </c>
      <c r="X4" s="40">
        <f t="shared" si="0"/>
        <v>0</v>
      </c>
      <c r="Y4" s="40">
        <f t="shared" si="6"/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6"/>
      <c r="BO4" s="6"/>
      <c r="BP4" s="6"/>
      <c r="BQ4" s="6"/>
      <c r="BR4" s="6"/>
      <c r="BS4" s="6"/>
      <c r="BT4" s="6"/>
    </row>
    <row r="5" spans="1:72" x14ac:dyDescent="0.2">
      <c r="A5" s="43" t="s">
        <v>87</v>
      </c>
      <c r="B5" s="43" t="s">
        <v>395</v>
      </c>
      <c r="C5" s="41">
        <v>3321</v>
      </c>
      <c r="D5" s="42">
        <v>3319</v>
      </c>
      <c r="E5" s="42">
        <v>3343</v>
      </c>
      <c r="F5" s="42">
        <v>3330</v>
      </c>
      <c r="G5" s="42">
        <v>3337</v>
      </c>
      <c r="H5" s="42">
        <v>3309</v>
      </c>
      <c r="I5" s="42">
        <v>3300</v>
      </c>
      <c r="J5" s="42">
        <v>3275</v>
      </c>
      <c r="K5" s="42">
        <v>3269</v>
      </c>
      <c r="L5" s="42">
        <v>3273</v>
      </c>
      <c r="M5" s="42">
        <v>3305</v>
      </c>
      <c r="N5" s="6"/>
      <c r="O5" s="40">
        <f t="shared" si="1"/>
        <v>-2</v>
      </c>
      <c r="P5" s="40">
        <f t="shared" si="2"/>
        <v>24</v>
      </c>
      <c r="Q5" s="40">
        <f t="shared" si="3"/>
        <v>22</v>
      </c>
      <c r="R5" s="40">
        <f t="shared" si="4"/>
        <v>-13</v>
      </c>
      <c r="S5" s="40">
        <f t="shared" si="5"/>
        <v>7</v>
      </c>
      <c r="T5" s="40">
        <f t="shared" si="0"/>
        <v>-28</v>
      </c>
      <c r="U5" s="40">
        <f t="shared" si="0"/>
        <v>-9</v>
      </c>
      <c r="V5" s="40">
        <f t="shared" si="0"/>
        <v>-25</v>
      </c>
      <c r="W5" s="40">
        <f t="shared" si="0"/>
        <v>-6</v>
      </c>
      <c r="X5" s="40">
        <f t="shared" si="0"/>
        <v>4</v>
      </c>
      <c r="Y5" s="40">
        <f t="shared" si="6"/>
        <v>32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6"/>
      <c r="BO5" s="6"/>
      <c r="BP5" s="6"/>
      <c r="BQ5" s="6"/>
      <c r="BR5" s="6"/>
      <c r="BS5" s="6"/>
      <c r="BT5" s="6"/>
    </row>
    <row r="6" spans="1:72" x14ac:dyDescent="0.2">
      <c r="A6" s="43" t="s">
        <v>88</v>
      </c>
      <c r="B6" s="43" t="s">
        <v>396</v>
      </c>
      <c r="C6" s="41">
        <v>2967</v>
      </c>
      <c r="D6" s="42">
        <v>2964</v>
      </c>
      <c r="E6" s="42">
        <v>2978</v>
      </c>
      <c r="F6" s="42">
        <v>2987</v>
      </c>
      <c r="G6" s="42">
        <v>2989</v>
      </c>
      <c r="H6" s="42">
        <v>2967</v>
      </c>
      <c r="I6" s="42">
        <v>2961</v>
      </c>
      <c r="J6" s="42">
        <v>2956</v>
      </c>
      <c r="K6" s="42">
        <v>2951</v>
      </c>
      <c r="L6" s="42">
        <v>2947</v>
      </c>
      <c r="M6" s="42">
        <v>2966</v>
      </c>
      <c r="N6" s="6"/>
      <c r="O6" s="40">
        <f t="shared" si="1"/>
        <v>-3</v>
      </c>
      <c r="P6" s="40">
        <f t="shared" si="2"/>
        <v>14</v>
      </c>
      <c r="Q6" s="40">
        <f t="shared" si="3"/>
        <v>11</v>
      </c>
      <c r="R6" s="40">
        <f t="shared" si="4"/>
        <v>9</v>
      </c>
      <c r="S6" s="40">
        <f t="shared" si="5"/>
        <v>2</v>
      </c>
      <c r="T6" s="40">
        <f t="shared" si="0"/>
        <v>-22</v>
      </c>
      <c r="U6" s="40">
        <f t="shared" si="0"/>
        <v>-6</v>
      </c>
      <c r="V6" s="40">
        <f t="shared" si="0"/>
        <v>-5</v>
      </c>
      <c r="W6" s="40">
        <f t="shared" si="0"/>
        <v>-5</v>
      </c>
      <c r="X6" s="40">
        <f t="shared" si="0"/>
        <v>-4</v>
      </c>
      <c r="Y6" s="40">
        <f t="shared" si="6"/>
        <v>19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6"/>
      <c r="BO6" s="6"/>
      <c r="BP6" s="6"/>
      <c r="BQ6" s="6"/>
      <c r="BR6" s="6"/>
      <c r="BS6" s="6"/>
      <c r="BT6" s="6"/>
    </row>
    <row r="7" spans="1:72" x14ac:dyDescent="0.2">
      <c r="A7" s="43" t="s">
        <v>89</v>
      </c>
      <c r="B7" s="43" t="s">
        <v>397</v>
      </c>
      <c r="C7" s="41">
        <v>1963</v>
      </c>
      <c r="D7" s="42">
        <v>1964</v>
      </c>
      <c r="E7" s="42">
        <v>1967</v>
      </c>
      <c r="F7" s="42">
        <v>1964</v>
      </c>
      <c r="G7" s="42">
        <v>1967</v>
      </c>
      <c r="H7" s="42">
        <v>1944</v>
      </c>
      <c r="I7" s="42">
        <v>1934</v>
      </c>
      <c r="J7" s="42">
        <v>1931</v>
      </c>
      <c r="K7" s="42">
        <v>1925</v>
      </c>
      <c r="L7" s="42">
        <v>1922</v>
      </c>
      <c r="M7" s="42">
        <v>1944</v>
      </c>
      <c r="N7" s="6"/>
      <c r="O7" s="40">
        <f t="shared" si="1"/>
        <v>1</v>
      </c>
      <c r="P7" s="40">
        <f t="shared" si="2"/>
        <v>3</v>
      </c>
      <c r="Q7" s="40">
        <f t="shared" si="3"/>
        <v>4</v>
      </c>
      <c r="R7" s="40">
        <f t="shared" si="4"/>
        <v>-3</v>
      </c>
      <c r="S7" s="40">
        <f t="shared" si="5"/>
        <v>3</v>
      </c>
      <c r="T7" s="40">
        <f t="shared" si="0"/>
        <v>-23</v>
      </c>
      <c r="U7" s="40">
        <f t="shared" si="0"/>
        <v>-10</v>
      </c>
      <c r="V7" s="40">
        <f t="shared" si="0"/>
        <v>-3</v>
      </c>
      <c r="W7" s="40">
        <f t="shared" si="0"/>
        <v>-6</v>
      </c>
      <c r="X7" s="40">
        <f t="shared" si="0"/>
        <v>-3</v>
      </c>
      <c r="Y7" s="40">
        <f t="shared" si="6"/>
        <v>22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6"/>
      <c r="BO7" s="6"/>
      <c r="BP7" s="6"/>
      <c r="BQ7" s="6"/>
      <c r="BR7" s="6"/>
      <c r="BS7" s="6"/>
      <c r="BT7" s="6"/>
    </row>
    <row r="8" spans="1:72" x14ac:dyDescent="0.2">
      <c r="A8" s="43" t="s">
        <v>90</v>
      </c>
      <c r="B8" s="43" t="s">
        <v>398</v>
      </c>
      <c r="C8" s="41">
        <v>6551</v>
      </c>
      <c r="D8" s="42">
        <v>6554</v>
      </c>
      <c r="E8" s="42">
        <v>6581</v>
      </c>
      <c r="F8" s="42">
        <v>6567</v>
      </c>
      <c r="G8" s="42">
        <v>6547</v>
      </c>
      <c r="H8" s="42">
        <v>6497</v>
      </c>
      <c r="I8" s="42">
        <v>6465</v>
      </c>
      <c r="J8" s="42">
        <v>6457</v>
      </c>
      <c r="K8" s="42">
        <v>6448</v>
      </c>
      <c r="L8" s="42">
        <v>6437</v>
      </c>
      <c r="M8" s="42">
        <v>6498</v>
      </c>
      <c r="N8" s="6"/>
      <c r="O8" s="40">
        <f t="shared" si="1"/>
        <v>3</v>
      </c>
      <c r="P8" s="40">
        <f t="shared" si="2"/>
        <v>27</v>
      </c>
      <c r="Q8" s="40">
        <f t="shared" si="3"/>
        <v>30</v>
      </c>
      <c r="R8" s="40">
        <f t="shared" si="4"/>
        <v>-14</v>
      </c>
      <c r="S8" s="40">
        <f t="shared" si="5"/>
        <v>-20</v>
      </c>
      <c r="T8" s="40">
        <f t="shared" si="0"/>
        <v>-50</v>
      </c>
      <c r="U8" s="40">
        <f t="shared" si="0"/>
        <v>-32</v>
      </c>
      <c r="V8" s="40">
        <f t="shared" si="0"/>
        <v>-8</v>
      </c>
      <c r="W8" s="40">
        <f t="shared" si="0"/>
        <v>-9</v>
      </c>
      <c r="X8" s="40">
        <f t="shared" si="0"/>
        <v>-11</v>
      </c>
      <c r="Y8" s="40">
        <f t="shared" si="6"/>
        <v>61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6"/>
      <c r="BO8" s="6"/>
      <c r="BP8" s="6"/>
      <c r="BQ8" s="6"/>
      <c r="BR8" s="6"/>
      <c r="BS8" s="6"/>
      <c r="BT8" s="6"/>
    </row>
    <row r="9" spans="1:72" x14ac:dyDescent="0.2">
      <c r="A9" s="43" t="s">
        <v>91</v>
      </c>
      <c r="B9" s="43" t="s">
        <v>399</v>
      </c>
      <c r="C9" s="41">
        <v>2129</v>
      </c>
      <c r="D9" s="42">
        <v>2127</v>
      </c>
      <c r="E9" s="42">
        <v>2185</v>
      </c>
      <c r="F9" s="42">
        <v>2188</v>
      </c>
      <c r="G9" s="42">
        <v>2201</v>
      </c>
      <c r="H9" s="42">
        <v>2198</v>
      </c>
      <c r="I9" s="42">
        <v>2186</v>
      </c>
      <c r="J9" s="42">
        <v>2169</v>
      </c>
      <c r="K9" s="42">
        <v>2170</v>
      </c>
      <c r="L9" s="42">
        <v>2169</v>
      </c>
      <c r="M9" s="42">
        <v>2174</v>
      </c>
      <c r="N9" s="6"/>
      <c r="O9" s="40">
        <f t="shared" si="1"/>
        <v>-2</v>
      </c>
      <c r="P9" s="40">
        <f t="shared" si="2"/>
        <v>58</v>
      </c>
      <c r="Q9" s="40">
        <f t="shared" si="3"/>
        <v>56</v>
      </c>
      <c r="R9" s="40">
        <f t="shared" si="4"/>
        <v>3</v>
      </c>
      <c r="S9" s="40">
        <f t="shared" si="5"/>
        <v>13</v>
      </c>
      <c r="T9" s="40">
        <f t="shared" si="0"/>
        <v>-3</v>
      </c>
      <c r="U9" s="40">
        <f t="shared" si="0"/>
        <v>-12</v>
      </c>
      <c r="V9" s="40">
        <f t="shared" si="0"/>
        <v>-17</v>
      </c>
      <c r="W9" s="40">
        <f t="shared" si="0"/>
        <v>1</v>
      </c>
      <c r="X9" s="40">
        <f t="shared" si="0"/>
        <v>-1</v>
      </c>
      <c r="Y9" s="40">
        <f t="shared" si="6"/>
        <v>5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6"/>
      <c r="BO9" s="6"/>
      <c r="BP9" s="6"/>
      <c r="BQ9" s="6"/>
      <c r="BR9" s="6"/>
      <c r="BS9" s="6"/>
      <c r="BT9" s="6"/>
    </row>
    <row r="10" spans="1:72" x14ac:dyDescent="0.2">
      <c r="A10" s="43" t="s">
        <v>92</v>
      </c>
      <c r="B10" s="43" t="s">
        <v>644</v>
      </c>
      <c r="C10" s="41">
        <v>4248</v>
      </c>
      <c r="D10" s="42">
        <v>4245</v>
      </c>
      <c r="E10" s="42">
        <v>4272</v>
      </c>
      <c r="F10" s="42">
        <v>4260</v>
      </c>
      <c r="G10" s="42">
        <v>4254</v>
      </c>
      <c r="H10" s="42">
        <v>4241</v>
      </c>
      <c r="I10" s="42">
        <v>4238</v>
      </c>
      <c r="J10" s="42">
        <v>4245</v>
      </c>
      <c r="K10" s="42">
        <v>4234</v>
      </c>
      <c r="L10" s="42">
        <v>4271</v>
      </c>
      <c r="M10" s="42">
        <v>4247</v>
      </c>
      <c r="N10" s="6"/>
      <c r="O10" s="40">
        <f t="shared" si="1"/>
        <v>-3</v>
      </c>
      <c r="P10" s="40">
        <f t="shared" si="2"/>
        <v>27</v>
      </c>
      <c r="Q10" s="40">
        <f t="shared" si="3"/>
        <v>24</v>
      </c>
      <c r="R10" s="40">
        <f t="shared" si="4"/>
        <v>-12</v>
      </c>
      <c r="S10" s="40">
        <f t="shared" si="5"/>
        <v>-6</v>
      </c>
      <c r="T10" s="40">
        <f t="shared" si="0"/>
        <v>-13</v>
      </c>
      <c r="U10" s="40">
        <f t="shared" si="0"/>
        <v>-3</v>
      </c>
      <c r="V10" s="40">
        <f t="shared" si="0"/>
        <v>7</v>
      </c>
      <c r="W10" s="40">
        <f t="shared" si="0"/>
        <v>-11</v>
      </c>
      <c r="X10" s="40">
        <f t="shared" si="0"/>
        <v>37</v>
      </c>
      <c r="Y10" s="40">
        <f t="shared" si="6"/>
        <v>-24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6"/>
      <c r="BO10" s="6"/>
      <c r="BP10" s="6"/>
      <c r="BQ10" s="6"/>
      <c r="BR10" s="6"/>
      <c r="BS10" s="6"/>
      <c r="BT10" s="6"/>
    </row>
    <row r="11" spans="1:72" x14ac:dyDescent="0.2">
      <c r="A11" s="43" t="s">
        <v>93</v>
      </c>
      <c r="B11" s="43" t="s">
        <v>400</v>
      </c>
      <c r="C11" s="41">
        <v>12542</v>
      </c>
      <c r="D11" s="42">
        <v>12537</v>
      </c>
      <c r="E11" s="42">
        <v>12574</v>
      </c>
      <c r="F11" s="42">
        <v>12580</v>
      </c>
      <c r="G11" s="42">
        <v>12562</v>
      </c>
      <c r="H11" s="42">
        <v>12460</v>
      </c>
      <c r="I11" s="42">
        <v>12396</v>
      </c>
      <c r="J11" s="42">
        <v>12377</v>
      </c>
      <c r="K11" s="42">
        <v>12366</v>
      </c>
      <c r="L11" s="42">
        <v>12375</v>
      </c>
      <c r="M11" s="42">
        <v>12458</v>
      </c>
      <c r="N11" s="6"/>
      <c r="O11" s="40">
        <f t="shared" si="1"/>
        <v>-5</v>
      </c>
      <c r="P11" s="40">
        <f t="shared" si="2"/>
        <v>37</v>
      </c>
      <c r="Q11" s="40">
        <f t="shared" si="3"/>
        <v>32</v>
      </c>
      <c r="R11" s="40">
        <f t="shared" si="4"/>
        <v>6</v>
      </c>
      <c r="S11" s="40">
        <f t="shared" si="5"/>
        <v>-18</v>
      </c>
      <c r="T11" s="40">
        <f t="shared" si="0"/>
        <v>-102</v>
      </c>
      <c r="U11" s="40">
        <f t="shared" si="0"/>
        <v>-64</v>
      </c>
      <c r="V11" s="40">
        <f t="shared" si="0"/>
        <v>-19</v>
      </c>
      <c r="W11" s="40">
        <f t="shared" si="0"/>
        <v>-11</v>
      </c>
      <c r="X11" s="40">
        <f t="shared" si="0"/>
        <v>9</v>
      </c>
      <c r="Y11" s="40">
        <f t="shared" si="6"/>
        <v>83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6"/>
      <c r="BO11" s="6"/>
      <c r="BP11" s="6"/>
      <c r="BQ11" s="6"/>
      <c r="BR11" s="6"/>
      <c r="BS11" s="6"/>
      <c r="BT11" s="6"/>
    </row>
    <row r="12" spans="1:72" x14ac:dyDescent="0.2">
      <c r="A12" s="43" t="s">
        <v>94</v>
      </c>
      <c r="B12" s="43" t="s">
        <v>401</v>
      </c>
      <c r="C12" s="41">
        <v>23925</v>
      </c>
      <c r="D12" s="42">
        <v>23920</v>
      </c>
      <c r="E12" s="42">
        <v>23993</v>
      </c>
      <c r="F12" s="42">
        <v>23980</v>
      </c>
      <c r="G12" s="42">
        <v>23920</v>
      </c>
      <c r="H12" s="42">
        <v>23793</v>
      </c>
      <c r="I12" s="42">
        <v>23710</v>
      </c>
      <c r="J12" s="42">
        <v>23680</v>
      </c>
      <c r="K12" s="42">
        <v>23650</v>
      </c>
      <c r="L12" s="42">
        <v>23612</v>
      </c>
      <c r="M12" s="42">
        <v>23801</v>
      </c>
      <c r="N12" s="6"/>
      <c r="O12" s="40">
        <f t="shared" si="1"/>
        <v>-5</v>
      </c>
      <c r="P12" s="40">
        <f t="shared" si="2"/>
        <v>73</v>
      </c>
      <c r="Q12" s="40">
        <f t="shared" si="3"/>
        <v>68</v>
      </c>
      <c r="R12" s="40">
        <f t="shared" si="4"/>
        <v>-13</v>
      </c>
      <c r="S12" s="40">
        <f t="shared" si="5"/>
        <v>-60</v>
      </c>
      <c r="T12" s="40">
        <f t="shared" si="0"/>
        <v>-127</v>
      </c>
      <c r="U12" s="40">
        <f t="shared" si="0"/>
        <v>-83</v>
      </c>
      <c r="V12" s="40">
        <f t="shared" si="0"/>
        <v>-30</v>
      </c>
      <c r="W12" s="40">
        <f t="shared" si="0"/>
        <v>-30</v>
      </c>
      <c r="X12" s="40">
        <f t="shared" si="0"/>
        <v>-38</v>
      </c>
      <c r="Y12" s="40">
        <f t="shared" si="6"/>
        <v>189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6"/>
      <c r="BO12" s="6"/>
      <c r="BP12" s="6"/>
      <c r="BQ12" s="6"/>
      <c r="BR12" s="6"/>
      <c r="BS12" s="6"/>
      <c r="BT12" s="6"/>
    </row>
    <row r="13" spans="1:72" x14ac:dyDescent="0.2">
      <c r="A13" s="43" t="s">
        <v>95</v>
      </c>
      <c r="B13" s="43" t="s">
        <v>402</v>
      </c>
      <c r="C13" s="41">
        <v>4416</v>
      </c>
      <c r="D13" s="42">
        <v>4415</v>
      </c>
      <c r="E13" s="42">
        <v>4413</v>
      </c>
      <c r="F13" s="42">
        <v>4389</v>
      </c>
      <c r="G13" s="42">
        <v>4373</v>
      </c>
      <c r="H13" s="42">
        <v>4324</v>
      </c>
      <c r="I13" s="42">
        <v>4312</v>
      </c>
      <c r="J13" s="42">
        <v>4304</v>
      </c>
      <c r="K13" s="42">
        <v>4294</v>
      </c>
      <c r="L13" s="42">
        <v>4288</v>
      </c>
      <c r="M13" s="42">
        <v>4346</v>
      </c>
      <c r="N13" s="6"/>
      <c r="O13" s="40">
        <f t="shared" si="1"/>
        <v>-1</v>
      </c>
      <c r="P13" s="40">
        <f t="shared" si="2"/>
        <v>-2</v>
      </c>
      <c r="Q13" s="40">
        <f t="shared" si="3"/>
        <v>-3</v>
      </c>
      <c r="R13" s="40">
        <f t="shared" si="4"/>
        <v>-24</v>
      </c>
      <c r="S13" s="40">
        <f t="shared" si="5"/>
        <v>-16</v>
      </c>
      <c r="T13" s="40">
        <f t="shared" si="0"/>
        <v>-49</v>
      </c>
      <c r="U13" s="40">
        <f t="shared" si="0"/>
        <v>-12</v>
      </c>
      <c r="V13" s="40">
        <f t="shared" si="0"/>
        <v>-8</v>
      </c>
      <c r="W13" s="40">
        <f t="shared" si="0"/>
        <v>-10</v>
      </c>
      <c r="X13" s="40">
        <f t="shared" si="0"/>
        <v>-6</v>
      </c>
      <c r="Y13" s="40">
        <f t="shared" si="6"/>
        <v>58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6"/>
      <c r="BO13" s="6"/>
      <c r="BP13" s="6"/>
      <c r="BQ13" s="6"/>
      <c r="BR13" s="6"/>
      <c r="BS13" s="6"/>
      <c r="BT13" s="6"/>
    </row>
    <row r="14" spans="1:72" x14ac:dyDescent="0.2">
      <c r="A14" s="43" t="s">
        <v>96</v>
      </c>
      <c r="B14" s="43" t="s">
        <v>403</v>
      </c>
      <c r="C14" s="41">
        <v>12105</v>
      </c>
      <c r="D14" s="42">
        <v>12101</v>
      </c>
      <c r="E14" s="42">
        <v>12109</v>
      </c>
      <c r="F14" s="42">
        <v>12081</v>
      </c>
      <c r="G14" s="42">
        <v>12057</v>
      </c>
      <c r="H14" s="42">
        <v>11985</v>
      </c>
      <c r="I14" s="42">
        <v>11936</v>
      </c>
      <c r="J14" s="42">
        <v>11915</v>
      </c>
      <c r="K14" s="42">
        <v>11917</v>
      </c>
      <c r="L14" s="42">
        <v>11912</v>
      </c>
      <c r="M14" s="42">
        <v>11999</v>
      </c>
      <c r="N14" s="6"/>
      <c r="O14" s="40">
        <f t="shared" si="1"/>
        <v>-4</v>
      </c>
      <c r="P14" s="40">
        <f t="shared" si="2"/>
        <v>8</v>
      </c>
      <c r="Q14" s="40">
        <f t="shared" si="3"/>
        <v>4</v>
      </c>
      <c r="R14" s="40">
        <f t="shared" si="4"/>
        <v>-28</v>
      </c>
      <c r="S14" s="40">
        <f t="shared" si="5"/>
        <v>-24</v>
      </c>
      <c r="T14" s="40">
        <f t="shared" si="0"/>
        <v>-72</v>
      </c>
      <c r="U14" s="40">
        <f t="shared" si="0"/>
        <v>-49</v>
      </c>
      <c r="V14" s="40">
        <f t="shared" si="0"/>
        <v>-21</v>
      </c>
      <c r="W14" s="40">
        <f t="shared" si="0"/>
        <v>2</v>
      </c>
      <c r="X14" s="40">
        <f t="shared" si="0"/>
        <v>-5</v>
      </c>
      <c r="Y14" s="40">
        <f t="shared" si="6"/>
        <v>87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6"/>
      <c r="BO14" s="6"/>
      <c r="BP14" s="6"/>
      <c r="BQ14" s="6"/>
      <c r="BR14" s="6"/>
      <c r="BS14" s="6"/>
      <c r="BT14" s="6"/>
    </row>
    <row r="15" spans="1:72" x14ac:dyDescent="0.2">
      <c r="A15" s="43" t="s">
        <v>97</v>
      </c>
      <c r="B15" s="43" t="s">
        <v>404</v>
      </c>
      <c r="C15" s="41">
        <v>32348</v>
      </c>
      <c r="D15" s="42">
        <v>32342</v>
      </c>
      <c r="E15" s="42">
        <v>32499</v>
      </c>
      <c r="F15" s="42">
        <v>32517</v>
      </c>
      <c r="G15" s="42">
        <v>32503</v>
      </c>
      <c r="H15" s="42">
        <v>32440</v>
      </c>
      <c r="I15" s="42">
        <v>32398</v>
      </c>
      <c r="J15" s="42">
        <v>32371</v>
      </c>
      <c r="K15" s="42">
        <v>32354</v>
      </c>
      <c r="L15" s="42">
        <v>32341</v>
      </c>
      <c r="M15" s="42">
        <v>32400</v>
      </c>
      <c r="N15" s="6"/>
      <c r="O15" s="40">
        <f t="shared" si="1"/>
        <v>-6</v>
      </c>
      <c r="P15" s="40">
        <f t="shared" si="2"/>
        <v>157</v>
      </c>
      <c r="Q15" s="40">
        <f t="shared" si="3"/>
        <v>151</v>
      </c>
      <c r="R15" s="40">
        <f t="shared" si="4"/>
        <v>18</v>
      </c>
      <c r="S15" s="40">
        <f t="shared" si="5"/>
        <v>-14</v>
      </c>
      <c r="T15" s="40">
        <f t="shared" si="0"/>
        <v>-63</v>
      </c>
      <c r="U15" s="40">
        <f t="shared" si="0"/>
        <v>-42</v>
      </c>
      <c r="V15" s="40">
        <f t="shared" si="0"/>
        <v>-27</v>
      </c>
      <c r="W15" s="40">
        <f t="shared" si="0"/>
        <v>-17</v>
      </c>
      <c r="X15" s="40">
        <f t="shared" si="0"/>
        <v>-13</v>
      </c>
      <c r="Y15" s="40">
        <f t="shared" si="6"/>
        <v>59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6"/>
      <c r="BO15" s="6"/>
      <c r="BP15" s="6"/>
      <c r="BQ15" s="6"/>
      <c r="BR15" s="6"/>
      <c r="BS15" s="6"/>
      <c r="BT15" s="6"/>
    </row>
    <row r="16" spans="1:72" x14ac:dyDescent="0.2">
      <c r="A16" s="43" t="s">
        <v>98</v>
      </c>
      <c r="B16" s="43" t="s">
        <v>405</v>
      </c>
      <c r="C16" s="41">
        <v>5283</v>
      </c>
      <c r="D16" s="42">
        <v>5283</v>
      </c>
      <c r="E16" s="42">
        <v>5334</v>
      </c>
      <c r="F16" s="42">
        <v>5346</v>
      </c>
      <c r="G16" s="42">
        <v>5341</v>
      </c>
      <c r="H16" s="42">
        <v>5356</v>
      </c>
      <c r="I16" s="42">
        <v>5358</v>
      </c>
      <c r="J16" s="42">
        <v>5374</v>
      </c>
      <c r="K16" s="42">
        <v>5364</v>
      </c>
      <c r="L16" s="42">
        <v>5349</v>
      </c>
      <c r="M16" s="42">
        <v>5339</v>
      </c>
      <c r="N16" s="6"/>
      <c r="O16" s="40">
        <f t="shared" si="1"/>
        <v>0</v>
      </c>
      <c r="P16" s="40">
        <f t="shared" si="2"/>
        <v>51</v>
      </c>
      <c r="Q16" s="40">
        <f t="shared" si="3"/>
        <v>51</v>
      </c>
      <c r="R16" s="40">
        <f t="shared" si="4"/>
        <v>12</v>
      </c>
      <c r="S16" s="40">
        <f t="shared" si="5"/>
        <v>-5</v>
      </c>
      <c r="T16" s="40">
        <f t="shared" si="0"/>
        <v>15</v>
      </c>
      <c r="U16" s="40">
        <f t="shared" si="0"/>
        <v>2</v>
      </c>
      <c r="V16" s="40">
        <f t="shared" si="0"/>
        <v>16</v>
      </c>
      <c r="W16" s="40">
        <f t="shared" si="0"/>
        <v>-10</v>
      </c>
      <c r="X16" s="40">
        <f t="shared" si="0"/>
        <v>-15</v>
      </c>
      <c r="Y16" s="40">
        <f t="shared" si="6"/>
        <v>-10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6"/>
      <c r="BO16" s="6"/>
      <c r="BP16" s="6"/>
      <c r="BQ16" s="6"/>
      <c r="BR16" s="6"/>
      <c r="BS16" s="6"/>
      <c r="BT16" s="6"/>
    </row>
    <row r="17" spans="1:72" x14ac:dyDescent="0.2">
      <c r="A17" s="43" t="s">
        <v>99</v>
      </c>
      <c r="B17" s="43" t="s">
        <v>406</v>
      </c>
      <c r="C17" s="41">
        <v>11569</v>
      </c>
      <c r="D17" s="42">
        <v>11568</v>
      </c>
      <c r="E17" s="42">
        <v>11581</v>
      </c>
      <c r="F17" s="42">
        <v>11584</v>
      </c>
      <c r="G17" s="42">
        <v>11572</v>
      </c>
      <c r="H17" s="42">
        <v>11413</v>
      </c>
      <c r="I17" s="42">
        <v>11349</v>
      </c>
      <c r="J17" s="42">
        <v>11339</v>
      </c>
      <c r="K17" s="42">
        <v>11326</v>
      </c>
      <c r="L17" s="42">
        <v>11310</v>
      </c>
      <c r="M17" s="42">
        <v>11445</v>
      </c>
      <c r="N17" s="6"/>
      <c r="O17" s="40">
        <f t="shared" si="1"/>
        <v>-1</v>
      </c>
      <c r="P17" s="40">
        <f t="shared" si="2"/>
        <v>13</v>
      </c>
      <c r="Q17" s="40">
        <f t="shared" si="3"/>
        <v>12</v>
      </c>
      <c r="R17" s="40">
        <f t="shared" si="4"/>
        <v>3</v>
      </c>
      <c r="S17" s="40">
        <f t="shared" si="5"/>
        <v>-12</v>
      </c>
      <c r="T17" s="40">
        <f t="shared" si="0"/>
        <v>-159</v>
      </c>
      <c r="U17" s="40">
        <f t="shared" si="0"/>
        <v>-64</v>
      </c>
      <c r="V17" s="40">
        <f t="shared" si="0"/>
        <v>-10</v>
      </c>
      <c r="W17" s="40">
        <f t="shared" si="0"/>
        <v>-13</v>
      </c>
      <c r="X17" s="40">
        <f t="shared" si="0"/>
        <v>-16</v>
      </c>
      <c r="Y17" s="40">
        <f t="shared" si="6"/>
        <v>135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6"/>
      <c r="BO17" s="6"/>
      <c r="BP17" s="6"/>
      <c r="BQ17" s="6"/>
      <c r="BR17" s="6"/>
      <c r="BS17" s="6"/>
      <c r="BT17" s="6"/>
    </row>
    <row r="18" spans="1:72" x14ac:dyDescent="0.2">
      <c r="A18" s="43" t="s">
        <v>100</v>
      </c>
      <c r="B18" s="43" t="s">
        <v>407</v>
      </c>
      <c r="C18" s="41">
        <v>1818</v>
      </c>
      <c r="D18" s="42">
        <v>1818</v>
      </c>
      <c r="E18" s="42">
        <v>1824</v>
      </c>
      <c r="F18" s="42">
        <v>1822</v>
      </c>
      <c r="G18" s="42">
        <v>1826</v>
      </c>
      <c r="H18" s="42">
        <v>1829</v>
      </c>
      <c r="I18" s="42">
        <v>1828</v>
      </c>
      <c r="J18" s="42">
        <v>1825</v>
      </c>
      <c r="K18" s="42">
        <v>1824</v>
      </c>
      <c r="L18" s="42">
        <v>1823</v>
      </c>
      <c r="M18" s="42">
        <v>1823</v>
      </c>
      <c r="N18" s="6"/>
      <c r="O18" s="40">
        <f t="shared" si="1"/>
        <v>0</v>
      </c>
      <c r="P18" s="40">
        <f t="shared" si="2"/>
        <v>6</v>
      </c>
      <c r="Q18" s="40">
        <f t="shared" si="3"/>
        <v>6</v>
      </c>
      <c r="R18" s="40">
        <f t="shared" si="4"/>
        <v>-2</v>
      </c>
      <c r="S18" s="40">
        <f t="shared" si="5"/>
        <v>4</v>
      </c>
      <c r="T18" s="40">
        <f t="shared" si="5"/>
        <v>3</v>
      </c>
      <c r="U18" s="40">
        <f t="shared" si="5"/>
        <v>-1</v>
      </c>
      <c r="V18" s="40">
        <f t="shared" si="5"/>
        <v>-3</v>
      </c>
      <c r="W18" s="40">
        <f t="shared" ref="W18:X37" si="7">SUM(K18-J18)</f>
        <v>-1</v>
      </c>
      <c r="X18" s="40">
        <f t="shared" si="7"/>
        <v>-1</v>
      </c>
      <c r="Y18" s="40">
        <f t="shared" si="6"/>
        <v>0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6"/>
      <c r="BO18" s="6"/>
      <c r="BP18" s="6"/>
      <c r="BQ18" s="6"/>
      <c r="BR18" s="6"/>
      <c r="BS18" s="6"/>
      <c r="BT18" s="6"/>
    </row>
    <row r="19" spans="1:72" x14ac:dyDescent="0.2">
      <c r="A19" s="43" t="s">
        <v>101</v>
      </c>
      <c r="B19" s="43" t="s">
        <v>408</v>
      </c>
      <c r="C19" s="41">
        <v>8280</v>
      </c>
      <c r="D19" s="42">
        <v>8279</v>
      </c>
      <c r="E19" s="42">
        <v>8263</v>
      </c>
      <c r="F19" s="42">
        <v>8250</v>
      </c>
      <c r="G19" s="42">
        <v>8203</v>
      </c>
      <c r="H19" s="42">
        <v>8135</v>
      </c>
      <c r="I19" s="42">
        <v>8068</v>
      </c>
      <c r="J19" s="42">
        <v>8039</v>
      </c>
      <c r="K19" s="42">
        <v>8027</v>
      </c>
      <c r="L19" s="42">
        <v>8006</v>
      </c>
      <c r="M19" s="42">
        <v>8141</v>
      </c>
      <c r="N19" s="6"/>
      <c r="O19" s="40">
        <f t="shared" si="1"/>
        <v>-1</v>
      </c>
      <c r="P19" s="40">
        <f t="shared" si="2"/>
        <v>-16</v>
      </c>
      <c r="Q19" s="40">
        <f t="shared" si="3"/>
        <v>-17</v>
      </c>
      <c r="R19" s="40">
        <f t="shared" si="4"/>
        <v>-13</v>
      </c>
      <c r="S19" s="40">
        <f t="shared" si="5"/>
        <v>-47</v>
      </c>
      <c r="T19" s="40">
        <f t="shared" si="5"/>
        <v>-68</v>
      </c>
      <c r="U19" s="40">
        <f t="shared" si="5"/>
        <v>-67</v>
      </c>
      <c r="V19" s="40">
        <f t="shared" si="5"/>
        <v>-29</v>
      </c>
      <c r="W19" s="40">
        <f t="shared" si="7"/>
        <v>-12</v>
      </c>
      <c r="X19" s="40">
        <f t="shared" si="7"/>
        <v>-21</v>
      </c>
      <c r="Y19" s="40">
        <f t="shared" si="6"/>
        <v>135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6"/>
      <c r="BO19" s="6"/>
      <c r="BP19" s="6"/>
      <c r="BQ19" s="6"/>
      <c r="BR19" s="6"/>
      <c r="BS19" s="6"/>
      <c r="BT19" s="6"/>
    </row>
    <row r="20" spans="1:72" x14ac:dyDescent="0.2">
      <c r="A20" s="43" t="s">
        <v>102</v>
      </c>
      <c r="B20" s="43" t="s">
        <v>409</v>
      </c>
      <c r="C20" s="41">
        <v>2601</v>
      </c>
      <c r="D20" s="42">
        <v>2601</v>
      </c>
      <c r="E20" s="42">
        <v>2603</v>
      </c>
      <c r="F20" s="42">
        <v>2592</v>
      </c>
      <c r="G20" s="42">
        <v>2588</v>
      </c>
      <c r="H20" s="42">
        <v>2549</v>
      </c>
      <c r="I20" s="42">
        <v>2528</v>
      </c>
      <c r="J20" s="42">
        <v>2505</v>
      </c>
      <c r="K20" s="42">
        <v>2498</v>
      </c>
      <c r="L20" s="42">
        <v>2492</v>
      </c>
      <c r="M20" s="42">
        <v>2547</v>
      </c>
      <c r="N20" s="6"/>
      <c r="O20" s="40">
        <f t="shared" si="1"/>
        <v>0</v>
      </c>
      <c r="P20" s="40">
        <f t="shared" si="2"/>
        <v>2</v>
      </c>
      <c r="Q20" s="40">
        <f t="shared" si="3"/>
        <v>2</v>
      </c>
      <c r="R20" s="40">
        <f t="shared" ref="R20:R66" si="8">SUM(F20-E20)</f>
        <v>-11</v>
      </c>
      <c r="S20" s="40">
        <f t="shared" si="5"/>
        <v>-4</v>
      </c>
      <c r="T20" s="40">
        <f t="shared" si="5"/>
        <v>-39</v>
      </c>
      <c r="U20" s="40">
        <f t="shared" si="5"/>
        <v>-21</v>
      </c>
      <c r="V20" s="40">
        <f t="shared" si="5"/>
        <v>-23</v>
      </c>
      <c r="W20" s="40">
        <f t="shared" si="7"/>
        <v>-7</v>
      </c>
      <c r="X20" s="40">
        <f t="shared" si="7"/>
        <v>-6</v>
      </c>
      <c r="Y20" s="40">
        <f t="shared" si="6"/>
        <v>55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6"/>
      <c r="BO20" s="6"/>
      <c r="BP20" s="6"/>
      <c r="BQ20" s="6"/>
      <c r="BR20" s="6"/>
      <c r="BS20" s="6"/>
      <c r="BT20" s="6"/>
    </row>
    <row r="21" spans="1:72" x14ac:dyDescent="0.2">
      <c r="A21" s="43" t="s">
        <v>103</v>
      </c>
      <c r="B21" s="43" t="s">
        <v>410</v>
      </c>
      <c r="C21" s="41">
        <v>16119</v>
      </c>
      <c r="D21" s="42">
        <v>16115</v>
      </c>
      <c r="E21" s="42">
        <v>16157</v>
      </c>
      <c r="F21" s="42">
        <v>16119</v>
      </c>
      <c r="G21" s="42">
        <v>16151</v>
      </c>
      <c r="H21" s="42">
        <v>16155</v>
      </c>
      <c r="I21" s="42">
        <v>16086</v>
      </c>
      <c r="J21" s="42">
        <v>16074</v>
      </c>
      <c r="K21" s="42">
        <v>16055</v>
      </c>
      <c r="L21" s="42">
        <v>16061</v>
      </c>
      <c r="M21" s="42">
        <v>16104</v>
      </c>
      <c r="N21" s="6"/>
      <c r="O21" s="40">
        <f t="shared" si="1"/>
        <v>-4</v>
      </c>
      <c r="P21" s="40">
        <f t="shared" si="2"/>
        <v>42</v>
      </c>
      <c r="Q21" s="40">
        <f t="shared" si="3"/>
        <v>38</v>
      </c>
      <c r="R21" s="40">
        <f t="shared" si="8"/>
        <v>-38</v>
      </c>
      <c r="S21" s="40">
        <f t="shared" si="5"/>
        <v>32</v>
      </c>
      <c r="T21" s="40">
        <f t="shared" si="5"/>
        <v>4</v>
      </c>
      <c r="U21" s="40">
        <f t="shared" si="5"/>
        <v>-69</v>
      </c>
      <c r="V21" s="40">
        <f t="shared" si="5"/>
        <v>-12</v>
      </c>
      <c r="W21" s="40">
        <f t="shared" si="7"/>
        <v>-19</v>
      </c>
      <c r="X21" s="40">
        <f t="shared" si="7"/>
        <v>6</v>
      </c>
      <c r="Y21" s="40">
        <f t="shared" si="6"/>
        <v>43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6"/>
      <c r="BO21" s="6"/>
      <c r="BP21" s="6"/>
      <c r="BQ21" s="6"/>
      <c r="BR21" s="6"/>
      <c r="BS21" s="6"/>
      <c r="BT21" s="6"/>
    </row>
    <row r="22" spans="1:72" x14ac:dyDescent="0.2">
      <c r="A22" s="43" t="s">
        <v>104</v>
      </c>
      <c r="B22" s="43" t="s">
        <v>411</v>
      </c>
      <c r="C22" s="41">
        <v>4147</v>
      </c>
      <c r="D22" s="42">
        <v>4148</v>
      </c>
      <c r="E22" s="42">
        <v>4148</v>
      </c>
      <c r="F22" s="42">
        <v>4136</v>
      </c>
      <c r="G22" s="42">
        <v>4122</v>
      </c>
      <c r="H22" s="42">
        <v>4115</v>
      </c>
      <c r="I22" s="42">
        <v>4110</v>
      </c>
      <c r="J22" s="42">
        <v>4111</v>
      </c>
      <c r="K22" s="42">
        <v>4097</v>
      </c>
      <c r="L22" s="42">
        <v>4089</v>
      </c>
      <c r="M22" s="42">
        <v>4117</v>
      </c>
      <c r="N22" s="6"/>
      <c r="O22" s="40">
        <f t="shared" si="1"/>
        <v>1</v>
      </c>
      <c r="P22" s="40">
        <f t="shared" si="2"/>
        <v>0</v>
      </c>
      <c r="Q22" s="40">
        <f t="shared" si="3"/>
        <v>1</v>
      </c>
      <c r="R22" s="40">
        <f t="shared" si="8"/>
        <v>-12</v>
      </c>
      <c r="S22" s="40">
        <f t="shared" si="5"/>
        <v>-14</v>
      </c>
      <c r="T22" s="40">
        <f t="shared" si="5"/>
        <v>-7</v>
      </c>
      <c r="U22" s="40">
        <f t="shared" si="5"/>
        <v>-5</v>
      </c>
      <c r="V22" s="40">
        <f t="shared" si="5"/>
        <v>1</v>
      </c>
      <c r="W22" s="40">
        <f t="shared" si="7"/>
        <v>-14</v>
      </c>
      <c r="X22" s="40">
        <f t="shared" si="7"/>
        <v>-8</v>
      </c>
      <c r="Y22" s="40">
        <f t="shared" si="6"/>
        <v>28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6"/>
      <c r="BO22" s="6"/>
      <c r="BP22" s="6"/>
      <c r="BQ22" s="6"/>
      <c r="BR22" s="6"/>
      <c r="BS22" s="6"/>
      <c r="BT22" s="6"/>
    </row>
    <row r="23" spans="1:72" x14ac:dyDescent="0.2">
      <c r="A23" s="43" t="s">
        <v>105</v>
      </c>
      <c r="B23" s="43" t="s">
        <v>412</v>
      </c>
      <c r="C23" s="41">
        <v>3019</v>
      </c>
      <c r="D23" s="42">
        <v>3018</v>
      </c>
      <c r="E23" s="42">
        <v>3025</v>
      </c>
      <c r="F23" s="42">
        <v>3016</v>
      </c>
      <c r="G23" s="42">
        <v>3007</v>
      </c>
      <c r="H23" s="42">
        <v>2983</v>
      </c>
      <c r="I23" s="42">
        <v>2967</v>
      </c>
      <c r="J23" s="42">
        <v>2958</v>
      </c>
      <c r="K23" s="42">
        <v>2950</v>
      </c>
      <c r="L23" s="42">
        <v>2954</v>
      </c>
      <c r="M23" s="42">
        <v>2982</v>
      </c>
      <c r="N23" s="6"/>
      <c r="O23" s="40">
        <f t="shared" si="1"/>
        <v>-1</v>
      </c>
      <c r="P23" s="40">
        <f t="shared" si="2"/>
        <v>7</v>
      </c>
      <c r="Q23" s="40">
        <f t="shared" si="3"/>
        <v>6</v>
      </c>
      <c r="R23" s="40">
        <f t="shared" si="8"/>
        <v>-9</v>
      </c>
      <c r="S23" s="40">
        <f t="shared" si="5"/>
        <v>-9</v>
      </c>
      <c r="T23" s="40">
        <f t="shared" si="5"/>
        <v>-24</v>
      </c>
      <c r="U23" s="40">
        <f t="shared" si="5"/>
        <v>-16</v>
      </c>
      <c r="V23" s="40">
        <f t="shared" si="5"/>
        <v>-9</v>
      </c>
      <c r="W23" s="40">
        <f t="shared" si="7"/>
        <v>-8</v>
      </c>
      <c r="X23" s="40">
        <f t="shared" si="7"/>
        <v>4</v>
      </c>
      <c r="Y23" s="40">
        <f t="shared" si="6"/>
        <v>28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6"/>
      <c r="BO23" s="6"/>
      <c r="BP23" s="6"/>
      <c r="BQ23" s="6"/>
      <c r="BR23" s="6"/>
      <c r="BS23" s="6"/>
      <c r="BT23" s="6"/>
    </row>
    <row r="24" spans="1:72" x14ac:dyDescent="0.2">
      <c r="A24" s="43" t="s">
        <v>106</v>
      </c>
      <c r="B24" s="43" t="s">
        <v>413</v>
      </c>
      <c r="C24" s="41">
        <v>8746</v>
      </c>
      <c r="D24" s="42">
        <v>8745</v>
      </c>
      <c r="E24" s="42">
        <v>8774</v>
      </c>
      <c r="F24" s="42">
        <v>8783</v>
      </c>
      <c r="G24" s="42">
        <v>8767</v>
      </c>
      <c r="H24" s="42">
        <v>8730</v>
      </c>
      <c r="I24" s="42">
        <v>8719</v>
      </c>
      <c r="J24" s="42">
        <v>8725</v>
      </c>
      <c r="K24" s="42">
        <v>8740</v>
      </c>
      <c r="L24" s="42">
        <v>8730</v>
      </c>
      <c r="M24" s="42">
        <v>8747</v>
      </c>
      <c r="N24" s="6"/>
      <c r="O24" s="40">
        <f t="shared" si="1"/>
        <v>-1</v>
      </c>
      <c r="P24" s="40">
        <f t="shared" si="2"/>
        <v>29</v>
      </c>
      <c r="Q24" s="40">
        <f t="shared" si="3"/>
        <v>28</v>
      </c>
      <c r="R24" s="40">
        <f t="shared" si="8"/>
        <v>9</v>
      </c>
      <c r="S24" s="40">
        <f t="shared" si="5"/>
        <v>-16</v>
      </c>
      <c r="T24" s="40">
        <f t="shared" si="5"/>
        <v>-37</v>
      </c>
      <c r="U24" s="40">
        <f t="shared" si="5"/>
        <v>-11</v>
      </c>
      <c r="V24" s="40">
        <f t="shared" si="5"/>
        <v>6</v>
      </c>
      <c r="W24" s="40">
        <f t="shared" si="7"/>
        <v>15</v>
      </c>
      <c r="X24" s="40">
        <f t="shared" si="7"/>
        <v>-10</v>
      </c>
      <c r="Y24" s="40">
        <f t="shared" si="6"/>
        <v>17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6"/>
      <c r="BO24" s="6"/>
      <c r="BP24" s="6"/>
      <c r="BQ24" s="6"/>
      <c r="BR24" s="6"/>
      <c r="BS24" s="6"/>
      <c r="BT24" s="6"/>
    </row>
    <row r="25" spans="1:72" x14ac:dyDescent="0.2">
      <c r="A25" s="43" t="s">
        <v>107</v>
      </c>
      <c r="B25" s="43" t="s">
        <v>414</v>
      </c>
      <c r="C25" s="41">
        <v>3213</v>
      </c>
      <c r="D25" s="42">
        <v>3213</v>
      </c>
      <c r="E25" s="42">
        <v>3214</v>
      </c>
      <c r="F25" s="42">
        <v>3208</v>
      </c>
      <c r="G25" s="42">
        <v>3208</v>
      </c>
      <c r="H25" s="42">
        <v>3182</v>
      </c>
      <c r="I25" s="42">
        <v>3171</v>
      </c>
      <c r="J25" s="42">
        <v>3167</v>
      </c>
      <c r="K25" s="42">
        <v>3155</v>
      </c>
      <c r="L25" s="42">
        <v>3162</v>
      </c>
      <c r="M25" s="42">
        <v>3187</v>
      </c>
      <c r="N25" s="6"/>
      <c r="O25" s="40">
        <f t="shared" si="1"/>
        <v>0</v>
      </c>
      <c r="P25" s="40">
        <f t="shared" si="2"/>
        <v>1</v>
      </c>
      <c r="Q25" s="40">
        <f t="shared" si="3"/>
        <v>1</v>
      </c>
      <c r="R25" s="40">
        <f t="shared" si="8"/>
        <v>-6</v>
      </c>
      <c r="S25" s="40">
        <f t="shared" si="5"/>
        <v>0</v>
      </c>
      <c r="T25" s="40">
        <f t="shared" si="5"/>
        <v>-26</v>
      </c>
      <c r="U25" s="40">
        <f t="shared" si="5"/>
        <v>-11</v>
      </c>
      <c r="V25" s="40">
        <f t="shared" si="5"/>
        <v>-4</v>
      </c>
      <c r="W25" s="40">
        <f t="shared" si="7"/>
        <v>-12</v>
      </c>
      <c r="X25" s="40">
        <f t="shared" si="7"/>
        <v>7</v>
      </c>
      <c r="Y25" s="40">
        <f t="shared" si="6"/>
        <v>25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6"/>
      <c r="BO25" s="6"/>
      <c r="BP25" s="6"/>
      <c r="BQ25" s="6"/>
      <c r="BR25" s="6"/>
      <c r="BS25" s="6"/>
      <c r="BT25" s="6"/>
    </row>
    <row r="26" spans="1:72" x14ac:dyDescent="0.2">
      <c r="A26" s="43" t="s">
        <v>108</v>
      </c>
      <c r="B26" s="43" t="s">
        <v>415</v>
      </c>
      <c r="C26" s="41">
        <v>1958</v>
      </c>
      <c r="D26" s="42">
        <v>1959</v>
      </c>
      <c r="E26" s="42">
        <v>1966</v>
      </c>
      <c r="F26" s="42">
        <v>1962</v>
      </c>
      <c r="G26" s="42">
        <v>1965</v>
      </c>
      <c r="H26" s="42">
        <v>1968</v>
      </c>
      <c r="I26" s="42">
        <v>1964</v>
      </c>
      <c r="J26" s="42">
        <v>1970</v>
      </c>
      <c r="K26" s="42">
        <v>1969</v>
      </c>
      <c r="L26" s="42">
        <v>1968</v>
      </c>
      <c r="M26" s="42">
        <v>1964</v>
      </c>
      <c r="N26" s="6"/>
      <c r="O26" s="40">
        <f t="shared" si="1"/>
        <v>1</v>
      </c>
      <c r="P26" s="40">
        <f t="shared" si="2"/>
        <v>7</v>
      </c>
      <c r="Q26" s="40">
        <f t="shared" si="3"/>
        <v>8</v>
      </c>
      <c r="R26" s="40">
        <f t="shared" si="8"/>
        <v>-4</v>
      </c>
      <c r="S26" s="40">
        <f t="shared" si="5"/>
        <v>3</v>
      </c>
      <c r="T26" s="40">
        <f t="shared" si="5"/>
        <v>3</v>
      </c>
      <c r="U26" s="40">
        <f t="shared" si="5"/>
        <v>-4</v>
      </c>
      <c r="V26" s="40">
        <f t="shared" si="5"/>
        <v>6</v>
      </c>
      <c r="W26" s="40">
        <f t="shared" si="7"/>
        <v>-1</v>
      </c>
      <c r="X26" s="40">
        <f t="shared" si="7"/>
        <v>-1</v>
      </c>
      <c r="Y26" s="40">
        <f t="shared" si="6"/>
        <v>-4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6"/>
      <c r="BO26" s="6"/>
      <c r="BP26" s="6"/>
      <c r="BQ26" s="6"/>
      <c r="BR26" s="6"/>
      <c r="BS26" s="6"/>
      <c r="BT26" s="6"/>
    </row>
    <row r="27" spans="1:72" x14ac:dyDescent="0.2">
      <c r="A27" s="43" t="s">
        <v>109</v>
      </c>
      <c r="B27" s="43" t="s">
        <v>416</v>
      </c>
      <c r="C27" s="41">
        <v>1285</v>
      </c>
      <c r="D27" s="42">
        <v>1284</v>
      </c>
      <c r="E27" s="42">
        <v>1279</v>
      </c>
      <c r="F27" s="42">
        <v>1282</v>
      </c>
      <c r="G27" s="42">
        <v>1286</v>
      </c>
      <c r="H27" s="42">
        <v>1260</v>
      </c>
      <c r="I27" s="42">
        <v>1261</v>
      </c>
      <c r="J27" s="42">
        <v>1261</v>
      </c>
      <c r="K27" s="42">
        <v>1256</v>
      </c>
      <c r="L27" s="42">
        <v>1250</v>
      </c>
      <c r="M27" s="42">
        <v>1269</v>
      </c>
      <c r="N27" s="6"/>
      <c r="O27" s="40">
        <f t="shared" si="1"/>
        <v>-1</v>
      </c>
      <c r="P27" s="40">
        <f t="shared" si="2"/>
        <v>-5</v>
      </c>
      <c r="Q27" s="40">
        <f t="shared" si="3"/>
        <v>-6</v>
      </c>
      <c r="R27" s="40">
        <f t="shared" si="8"/>
        <v>3</v>
      </c>
      <c r="S27" s="40">
        <f t="shared" si="5"/>
        <v>4</v>
      </c>
      <c r="T27" s="40">
        <f t="shared" si="5"/>
        <v>-26</v>
      </c>
      <c r="U27" s="40">
        <f t="shared" si="5"/>
        <v>1</v>
      </c>
      <c r="V27" s="40">
        <f t="shared" si="5"/>
        <v>0</v>
      </c>
      <c r="W27" s="40">
        <f t="shared" si="7"/>
        <v>-5</v>
      </c>
      <c r="X27" s="40">
        <f t="shared" si="7"/>
        <v>-6</v>
      </c>
      <c r="Y27" s="40">
        <f t="shared" si="6"/>
        <v>19</v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6"/>
      <c r="BO27" s="6"/>
      <c r="BP27" s="6"/>
      <c r="BQ27" s="6"/>
      <c r="BR27" s="6"/>
      <c r="BS27" s="6"/>
      <c r="BT27" s="6"/>
    </row>
    <row r="28" spans="1:72" x14ac:dyDescent="0.2">
      <c r="A28" s="43" t="s">
        <v>110</v>
      </c>
      <c r="B28" s="43" t="s">
        <v>417</v>
      </c>
      <c r="C28" s="41">
        <v>14520</v>
      </c>
      <c r="D28" s="42">
        <v>14514</v>
      </c>
      <c r="E28" s="42">
        <v>14567</v>
      </c>
      <c r="F28" s="42">
        <v>14549</v>
      </c>
      <c r="G28" s="42">
        <v>14567</v>
      </c>
      <c r="H28" s="42">
        <v>14472</v>
      </c>
      <c r="I28" s="42">
        <v>14421</v>
      </c>
      <c r="J28" s="42">
        <v>14380</v>
      </c>
      <c r="K28" s="42">
        <v>14369</v>
      </c>
      <c r="L28" s="42">
        <v>14337</v>
      </c>
      <c r="M28" s="42">
        <v>14452</v>
      </c>
      <c r="N28" s="6"/>
      <c r="O28" s="40">
        <f t="shared" si="1"/>
        <v>-6</v>
      </c>
      <c r="P28" s="40">
        <f t="shared" si="2"/>
        <v>53</v>
      </c>
      <c r="Q28" s="40">
        <f t="shared" si="3"/>
        <v>47</v>
      </c>
      <c r="R28" s="40">
        <f t="shared" si="8"/>
        <v>-18</v>
      </c>
      <c r="S28" s="40">
        <f t="shared" si="5"/>
        <v>18</v>
      </c>
      <c r="T28" s="40">
        <f t="shared" si="5"/>
        <v>-95</v>
      </c>
      <c r="U28" s="40">
        <f t="shared" si="5"/>
        <v>-51</v>
      </c>
      <c r="V28" s="40">
        <f t="shared" si="5"/>
        <v>-41</v>
      </c>
      <c r="W28" s="40">
        <f t="shared" si="7"/>
        <v>-11</v>
      </c>
      <c r="X28" s="40">
        <f t="shared" si="7"/>
        <v>-32</v>
      </c>
      <c r="Y28" s="40">
        <f t="shared" si="6"/>
        <v>115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6"/>
      <c r="BO28" s="6"/>
      <c r="BP28" s="6"/>
      <c r="BQ28" s="6"/>
      <c r="BR28" s="6"/>
      <c r="BS28" s="6"/>
      <c r="BT28" s="6"/>
    </row>
    <row r="29" spans="1:72" x14ac:dyDescent="0.2">
      <c r="A29" s="43" t="s">
        <v>111</v>
      </c>
      <c r="B29" s="43" t="s">
        <v>418</v>
      </c>
      <c r="C29" s="41">
        <v>5613</v>
      </c>
      <c r="D29" s="42">
        <v>5615</v>
      </c>
      <c r="E29" s="42">
        <v>5650</v>
      </c>
      <c r="F29" s="42">
        <v>5635</v>
      </c>
      <c r="G29" s="42">
        <v>5648</v>
      </c>
      <c r="H29" s="42">
        <v>5655</v>
      </c>
      <c r="I29" s="42">
        <v>5605</v>
      </c>
      <c r="J29" s="42">
        <v>5578</v>
      </c>
      <c r="K29" s="42">
        <v>5550</v>
      </c>
      <c r="L29" s="42">
        <v>5533</v>
      </c>
      <c r="M29" s="42">
        <v>5598</v>
      </c>
      <c r="N29" s="6"/>
      <c r="O29" s="40">
        <f t="shared" si="1"/>
        <v>2</v>
      </c>
      <c r="P29" s="40">
        <f t="shared" si="2"/>
        <v>35</v>
      </c>
      <c r="Q29" s="40">
        <f t="shared" si="3"/>
        <v>37</v>
      </c>
      <c r="R29" s="40">
        <f t="shared" si="8"/>
        <v>-15</v>
      </c>
      <c r="S29" s="40">
        <f t="shared" si="5"/>
        <v>13</v>
      </c>
      <c r="T29" s="40">
        <f t="shared" si="5"/>
        <v>7</v>
      </c>
      <c r="U29" s="40">
        <f t="shared" si="5"/>
        <v>-50</v>
      </c>
      <c r="V29" s="40">
        <f t="shared" si="5"/>
        <v>-27</v>
      </c>
      <c r="W29" s="40">
        <f t="shared" si="7"/>
        <v>-28</v>
      </c>
      <c r="X29" s="40">
        <f t="shared" si="7"/>
        <v>-17</v>
      </c>
      <c r="Y29" s="40">
        <f t="shared" si="6"/>
        <v>65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6"/>
      <c r="BO29" s="6"/>
      <c r="BP29" s="6"/>
      <c r="BQ29" s="6"/>
      <c r="BR29" s="6"/>
      <c r="BS29" s="6"/>
      <c r="BT29" s="6"/>
    </row>
    <row r="30" spans="1:72" x14ac:dyDescent="0.2">
      <c r="A30" s="43" t="s">
        <v>112</v>
      </c>
      <c r="B30" s="43" t="s">
        <v>419</v>
      </c>
      <c r="C30" s="41">
        <v>2224</v>
      </c>
      <c r="D30" s="42">
        <v>2225</v>
      </c>
      <c r="E30" s="42">
        <v>2239</v>
      </c>
      <c r="F30" s="42">
        <v>2244</v>
      </c>
      <c r="G30" s="42">
        <v>2241</v>
      </c>
      <c r="H30" s="42">
        <v>2216</v>
      </c>
      <c r="I30" s="42">
        <v>2197</v>
      </c>
      <c r="J30" s="42">
        <v>2200</v>
      </c>
      <c r="K30" s="42">
        <v>2193</v>
      </c>
      <c r="L30" s="42">
        <v>2194</v>
      </c>
      <c r="M30" s="42">
        <v>2215</v>
      </c>
      <c r="N30" s="6"/>
      <c r="O30" s="40">
        <f t="shared" si="1"/>
        <v>1</v>
      </c>
      <c r="P30" s="40">
        <f t="shared" si="2"/>
        <v>14</v>
      </c>
      <c r="Q30" s="40">
        <f t="shared" si="3"/>
        <v>15</v>
      </c>
      <c r="R30" s="40">
        <f t="shared" si="8"/>
        <v>5</v>
      </c>
      <c r="S30" s="40">
        <f t="shared" si="5"/>
        <v>-3</v>
      </c>
      <c r="T30" s="40">
        <f t="shared" si="5"/>
        <v>-25</v>
      </c>
      <c r="U30" s="40">
        <f t="shared" si="5"/>
        <v>-19</v>
      </c>
      <c r="V30" s="40">
        <f t="shared" si="5"/>
        <v>3</v>
      </c>
      <c r="W30" s="40">
        <f t="shared" si="7"/>
        <v>-7</v>
      </c>
      <c r="X30" s="40">
        <f t="shared" si="7"/>
        <v>1</v>
      </c>
      <c r="Y30" s="40">
        <f t="shared" si="6"/>
        <v>21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6"/>
      <c r="BO30" s="6"/>
      <c r="BP30" s="6"/>
      <c r="BQ30" s="6"/>
      <c r="BR30" s="6"/>
      <c r="BS30" s="6"/>
      <c r="BT30" s="6"/>
    </row>
    <row r="31" spans="1:72" x14ac:dyDescent="0.2">
      <c r="A31" s="43" t="s">
        <v>113</v>
      </c>
      <c r="B31" s="43" t="s">
        <v>420</v>
      </c>
      <c r="C31" s="41">
        <v>13776</v>
      </c>
      <c r="D31" s="42">
        <v>13778</v>
      </c>
      <c r="E31" s="42">
        <v>13787</v>
      </c>
      <c r="F31" s="42">
        <v>13783</v>
      </c>
      <c r="G31" s="42">
        <v>13801</v>
      </c>
      <c r="H31" s="42">
        <v>13679</v>
      </c>
      <c r="I31" s="42">
        <v>13601</v>
      </c>
      <c r="J31" s="42">
        <v>13555</v>
      </c>
      <c r="K31" s="42">
        <v>13543</v>
      </c>
      <c r="L31" s="42">
        <v>13514</v>
      </c>
      <c r="M31" s="42">
        <v>13665</v>
      </c>
      <c r="N31" s="6"/>
      <c r="O31" s="40">
        <f t="shared" si="1"/>
        <v>2</v>
      </c>
      <c r="P31" s="40">
        <f t="shared" si="2"/>
        <v>9</v>
      </c>
      <c r="Q31" s="40">
        <f t="shared" si="3"/>
        <v>11</v>
      </c>
      <c r="R31" s="40">
        <f t="shared" si="8"/>
        <v>-4</v>
      </c>
      <c r="S31" s="40">
        <f t="shared" si="5"/>
        <v>18</v>
      </c>
      <c r="T31" s="40">
        <f t="shared" si="5"/>
        <v>-122</v>
      </c>
      <c r="U31" s="40">
        <f t="shared" si="5"/>
        <v>-78</v>
      </c>
      <c r="V31" s="40">
        <f t="shared" si="5"/>
        <v>-46</v>
      </c>
      <c r="W31" s="40">
        <f t="shared" si="7"/>
        <v>-12</v>
      </c>
      <c r="X31" s="40">
        <f t="shared" si="7"/>
        <v>-29</v>
      </c>
      <c r="Y31" s="40">
        <f t="shared" si="6"/>
        <v>151</v>
      </c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6"/>
      <c r="BO31" s="6"/>
      <c r="BP31" s="6"/>
      <c r="BQ31" s="6"/>
      <c r="BR31" s="6"/>
      <c r="BS31" s="6"/>
      <c r="BT31" s="6"/>
    </row>
    <row r="32" spans="1:72" x14ac:dyDescent="0.2">
      <c r="A32" s="43" t="s">
        <v>114</v>
      </c>
      <c r="B32" s="43" t="s">
        <v>421</v>
      </c>
      <c r="C32" s="41">
        <v>49565</v>
      </c>
      <c r="D32" s="42">
        <v>49532</v>
      </c>
      <c r="E32" s="42">
        <v>49981</v>
      </c>
      <c r="F32" s="42">
        <v>50007</v>
      </c>
      <c r="G32" s="42">
        <v>49886</v>
      </c>
      <c r="H32" s="42">
        <v>49681</v>
      </c>
      <c r="I32" s="42">
        <v>49545</v>
      </c>
      <c r="J32" s="42">
        <v>49554</v>
      </c>
      <c r="K32" s="42">
        <v>49526</v>
      </c>
      <c r="L32" s="42">
        <v>49475</v>
      </c>
      <c r="M32" s="42">
        <v>49641</v>
      </c>
      <c r="N32" s="6"/>
      <c r="O32" s="40">
        <f t="shared" si="1"/>
        <v>-33</v>
      </c>
      <c r="P32" s="40">
        <f t="shared" si="2"/>
        <v>449</v>
      </c>
      <c r="Q32" s="40">
        <f t="shared" si="3"/>
        <v>416</v>
      </c>
      <c r="R32" s="40">
        <f t="shared" si="8"/>
        <v>26</v>
      </c>
      <c r="S32" s="40">
        <f t="shared" si="5"/>
        <v>-121</v>
      </c>
      <c r="T32" s="40">
        <f t="shared" si="5"/>
        <v>-205</v>
      </c>
      <c r="U32" s="40">
        <f t="shared" si="5"/>
        <v>-136</v>
      </c>
      <c r="V32" s="40">
        <f t="shared" si="5"/>
        <v>9</v>
      </c>
      <c r="W32" s="40">
        <f t="shared" si="7"/>
        <v>-28</v>
      </c>
      <c r="X32" s="40">
        <f t="shared" si="7"/>
        <v>-51</v>
      </c>
      <c r="Y32" s="40">
        <f t="shared" si="6"/>
        <v>166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6"/>
      <c r="BO32" s="6"/>
      <c r="BP32" s="6"/>
      <c r="BQ32" s="6"/>
      <c r="BR32" s="6"/>
      <c r="BS32" s="6"/>
      <c r="BT32" s="6"/>
    </row>
    <row r="33" spans="1:72" x14ac:dyDescent="0.2">
      <c r="A33" s="43" t="s">
        <v>115</v>
      </c>
      <c r="B33" s="43" t="s">
        <v>422</v>
      </c>
      <c r="C33" s="41">
        <v>4006</v>
      </c>
      <c r="D33" s="42">
        <v>4006</v>
      </c>
      <c r="E33" s="42">
        <v>4012</v>
      </c>
      <c r="F33" s="42">
        <v>4002</v>
      </c>
      <c r="G33" s="42">
        <v>3998</v>
      </c>
      <c r="H33" s="42">
        <v>3990</v>
      </c>
      <c r="I33" s="42">
        <v>3974</v>
      </c>
      <c r="J33" s="42">
        <v>3965</v>
      </c>
      <c r="K33" s="42">
        <v>3958</v>
      </c>
      <c r="L33" s="42">
        <v>3965</v>
      </c>
      <c r="M33" s="42">
        <v>3983</v>
      </c>
      <c r="N33" s="6"/>
      <c r="O33" s="40">
        <f t="shared" si="1"/>
        <v>0</v>
      </c>
      <c r="P33" s="40">
        <f t="shared" si="2"/>
        <v>6</v>
      </c>
      <c r="Q33" s="40">
        <f t="shared" si="3"/>
        <v>6</v>
      </c>
      <c r="R33" s="40">
        <f t="shared" si="8"/>
        <v>-10</v>
      </c>
      <c r="S33" s="40">
        <f t="shared" si="5"/>
        <v>-4</v>
      </c>
      <c r="T33" s="40">
        <f t="shared" si="5"/>
        <v>-8</v>
      </c>
      <c r="U33" s="40">
        <f t="shared" si="5"/>
        <v>-16</v>
      </c>
      <c r="V33" s="40">
        <f t="shared" si="5"/>
        <v>-9</v>
      </c>
      <c r="W33" s="40">
        <f t="shared" si="7"/>
        <v>-7</v>
      </c>
      <c r="X33" s="40">
        <f t="shared" si="7"/>
        <v>7</v>
      </c>
      <c r="Y33" s="40">
        <f t="shared" si="6"/>
        <v>18</v>
      </c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6"/>
      <c r="BO33" s="6"/>
      <c r="BP33" s="6"/>
      <c r="BQ33" s="6"/>
      <c r="BR33" s="6"/>
      <c r="BS33" s="6"/>
      <c r="BT33" s="6"/>
    </row>
    <row r="34" spans="1:72" x14ac:dyDescent="0.2">
      <c r="A34" s="43" t="s">
        <v>116</v>
      </c>
      <c r="B34" s="43" t="s">
        <v>423</v>
      </c>
      <c r="C34" s="41">
        <v>5143</v>
      </c>
      <c r="D34" s="42">
        <v>5140</v>
      </c>
      <c r="E34" s="42">
        <v>5117</v>
      </c>
      <c r="F34" s="42">
        <v>5103</v>
      </c>
      <c r="G34" s="42">
        <v>5088</v>
      </c>
      <c r="H34" s="42">
        <v>5058</v>
      </c>
      <c r="I34" s="42">
        <v>5044</v>
      </c>
      <c r="J34" s="42">
        <v>5032</v>
      </c>
      <c r="K34" s="42">
        <v>5015</v>
      </c>
      <c r="L34" s="42">
        <v>5016</v>
      </c>
      <c r="M34" s="42">
        <v>5070</v>
      </c>
      <c r="N34" s="6"/>
      <c r="O34" s="40">
        <f t="shared" si="1"/>
        <v>-3</v>
      </c>
      <c r="P34" s="40">
        <f t="shared" si="2"/>
        <v>-23</v>
      </c>
      <c r="Q34" s="40">
        <f t="shared" si="3"/>
        <v>-26</v>
      </c>
      <c r="R34" s="40">
        <f t="shared" si="8"/>
        <v>-14</v>
      </c>
      <c r="S34" s="40">
        <f t="shared" si="5"/>
        <v>-15</v>
      </c>
      <c r="T34" s="40">
        <f t="shared" si="5"/>
        <v>-30</v>
      </c>
      <c r="U34" s="40">
        <f t="shared" si="5"/>
        <v>-14</v>
      </c>
      <c r="V34" s="40">
        <f t="shared" si="5"/>
        <v>-12</v>
      </c>
      <c r="W34" s="40">
        <f t="shared" si="7"/>
        <v>-17</v>
      </c>
      <c r="X34" s="40">
        <f t="shared" si="7"/>
        <v>1</v>
      </c>
      <c r="Y34" s="40">
        <f t="shared" si="6"/>
        <v>54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6"/>
      <c r="BO34" s="6"/>
      <c r="BP34" s="6"/>
      <c r="BQ34" s="6"/>
      <c r="BR34" s="6"/>
      <c r="BS34" s="6"/>
      <c r="BT34" s="6"/>
    </row>
    <row r="35" spans="1:72" x14ac:dyDescent="0.2">
      <c r="A35" s="43" t="s">
        <v>117</v>
      </c>
      <c r="B35" s="43" t="s">
        <v>424</v>
      </c>
      <c r="C35" s="41">
        <v>19028</v>
      </c>
      <c r="D35" s="42">
        <v>19023</v>
      </c>
      <c r="E35" s="42">
        <v>19065</v>
      </c>
      <c r="F35" s="42">
        <v>19068</v>
      </c>
      <c r="G35" s="42">
        <v>19009</v>
      </c>
      <c r="H35" s="42">
        <v>18908</v>
      </c>
      <c r="I35" s="42">
        <v>18847</v>
      </c>
      <c r="J35" s="42">
        <v>18817</v>
      </c>
      <c r="K35" s="42">
        <v>18784</v>
      </c>
      <c r="L35" s="42">
        <v>18734</v>
      </c>
      <c r="M35" s="42">
        <v>18907</v>
      </c>
      <c r="N35" s="6"/>
      <c r="O35" s="40">
        <f t="shared" si="1"/>
        <v>-5</v>
      </c>
      <c r="P35" s="40">
        <f t="shared" si="2"/>
        <v>42</v>
      </c>
      <c r="Q35" s="40">
        <f t="shared" si="3"/>
        <v>37</v>
      </c>
      <c r="R35" s="40">
        <f t="shared" si="8"/>
        <v>3</v>
      </c>
      <c r="S35" s="40">
        <f t="shared" si="5"/>
        <v>-59</v>
      </c>
      <c r="T35" s="40">
        <f t="shared" si="5"/>
        <v>-101</v>
      </c>
      <c r="U35" s="40">
        <f t="shared" si="5"/>
        <v>-61</v>
      </c>
      <c r="V35" s="40">
        <f t="shared" si="5"/>
        <v>-30</v>
      </c>
      <c r="W35" s="40">
        <f t="shared" si="7"/>
        <v>-33</v>
      </c>
      <c r="X35" s="40">
        <f t="shared" si="7"/>
        <v>-50</v>
      </c>
      <c r="Y35" s="40">
        <f t="shared" si="6"/>
        <v>173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6"/>
      <c r="BO35" s="6"/>
      <c r="BP35" s="6"/>
      <c r="BQ35" s="6"/>
      <c r="BR35" s="6"/>
      <c r="BS35" s="6"/>
      <c r="BT35" s="6"/>
    </row>
    <row r="36" spans="1:72" x14ac:dyDescent="0.2">
      <c r="A36" s="43" t="s">
        <v>118</v>
      </c>
      <c r="B36" s="43" t="s">
        <v>425</v>
      </c>
      <c r="C36" s="41">
        <v>3032</v>
      </c>
      <c r="D36" s="42">
        <v>3032</v>
      </c>
      <c r="E36" s="42">
        <v>3066</v>
      </c>
      <c r="F36" s="42">
        <v>3090</v>
      </c>
      <c r="G36" s="42">
        <v>3071</v>
      </c>
      <c r="H36" s="42">
        <v>3035</v>
      </c>
      <c r="I36" s="42">
        <v>3067</v>
      </c>
      <c r="J36" s="42">
        <v>3069</v>
      </c>
      <c r="K36" s="42">
        <v>3074</v>
      </c>
      <c r="L36" s="42">
        <v>3063</v>
      </c>
      <c r="M36" s="42">
        <v>3064</v>
      </c>
      <c r="N36" s="6"/>
      <c r="O36" s="40">
        <f t="shared" si="1"/>
        <v>0</v>
      </c>
      <c r="P36" s="40">
        <f t="shared" si="2"/>
        <v>34</v>
      </c>
      <c r="Q36" s="40">
        <f t="shared" si="3"/>
        <v>34</v>
      </c>
      <c r="R36" s="40">
        <f t="shared" si="8"/>
        <v>24</v>
      </c>
      <c r="S36" s="40">
        <f t="shared" si="5"/>
        <v>-19</v>
      </c>
      <c r="T36" s="40">
        <f t="shared" si="5"/>
        <v>-36</v>
      </c>
      <c r="U36" s="40">
        <f t="shared" si="5"/>
        <v>32</v>
      </c>
      <c r="V36" s="40">
        <f t="shared" si="5"/>
        <v>2</v>
      </c>
      <c r="W36" s="40">
        <f t="shared" si="7"/>
        <v>5</v>
      </c>
      <c r="X36" s="40">
        <f t="shared" si="7"/>
        <v>-11</v>
      </c>
      <c r="Y36" s="40">
        <f t="shared" si="6"/>
        <v>1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6"/>
      <c r="BO36" s="6"/>
      <c r="BP36" s="6"/>
      <c r="BQ36" s="6"/>
      <c r="BR36" s="6"/>
      <c r="BS36" s="6"/>
      <c r="BT36" s="6"/>
    </row>
    <row r="37" spans="1:72" x14ac:dyDescent="0.2">
      <c r="A37" s="43" t="s">
        <v>119</v>
      </c>
      <c r="B37" s="43" t="s">
        <v>426</v>
      </c>
      <c r="C37" s="41">
        <v>2266</v>
      </c>
      <c r="D37" s="42">
        <v>2264</v>
      </c>
      <c r="E37" s="42">
        <v>2287</v>
      </c>
      <c r="F37" s="42">
        <v>2283</v>
      </c>
      <c r="G37" s="42">
        <v>2285</v>
      </c>
      <c r="H37" s="42">
        <v>2287</v>
      </c>
      <c r="I37" s="42">
        <v>2305</v>
      </c>
      <c r="J37" s="42">
        <v>2303</v>
      </c>
      <c r="K37" s="42">
        <v>2286</v>
      </c>
      <c r="L37" s="42">
        <v>2288</v>
      </c>
      <c r="M37" s="42">
        <v>2286</v>
      </c>
      <c r="N37" s="6"/>
      <c r="O37" s="40">
        <f t="shared" si="1"/>
        <v>-2</v>
      </c>
      <c r="P37" s="40">
        <f t="shared" si="2"/>
        <v>23</v>
      </c>
      <c r="Q37" s="40">
        <f t="shared" si="3"/>
        <v>21</v>
      </c>
      <c r="R37" s="40">
        <f t="shared" si="8"/>
        <v>-4</v>
      </c>
      <c r="S37" s="40">
        <f t="shared" si="5"/>
        <v>2</v>
      </c>
      <c r="T37" s="40">
        <f t="shared" si="5"/>
        <v>2</v>
      </c>
      <c r="U37" s="40">
        <f t="shared" si="5"/>
        <v>18</v>
      </c>
      <c r="V37" s="40">
        <f t="shared" si="5"/>
        <v>-2</v>
      </c>
      <c r="W37" s="40">
        <f t="shared" si="7"/>
        <v>-17</v>
      </c>
      <c r="X37" s="40">
        <f t="shared" si="7"/>
        <v>2</v>
      </c>
      <c r="Y37" s="40">
        <f t="shared" si="6"/>
        <v>-2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6"/>
      <c r="BO37" s="6"/>
      <c r="BP37" s="6"/>
      <c r="BQ37" s="6"/>
      <c r="BR37" s="6"/>
      <c r="BS37" s="6"/>
      <c r="BT37" s="6"/>
    </row>
    <row r="38" spans="1:72" x14ac:dyDescent="0.2">
      <c r="A38" s="43" t="s">
        <v>120</v>
      </c>
      <c r="B38" s="43" t="s">
        <v>427</v>
      </c>
      <c r="C38" s="41">
        <v>6136</v>
      </c>
      <c r="D38" s="42">
        <v>6135</v>
      </c>
      <c r="E38" s="42">
        <v>6154</v>
      </c>
      <c r="F38" s="42">
        <v>6150</v>
      </c>
      <c r="G38" s="42">
        <v>6134</v>
      </c>
      <c r="H38" s="42">
        <v>6091</v>
      </c>
      <c r="I38" s="42">
        <v>6071</v>
      </c>
      <c r="J38" s="42">
        <v>6067</v>
      </c>
      <c r="K38" s="42">
        <v>6067</v>
      </c>
      <c r="L38" s="42">
        <v>6063</v>
      </c>
      <c r="M38" s="42">
        <v>6104</v>
      </c>
      <c r="N38" s="6"/>
      <c r="O38" s="40">
        <f t="shared" si="1"/>
        <v>-1</v>
      </c>
      <c r="P38" s="40">
        <f t="shared" si="2"/>
        <v>19</v>
      </c>
      <c r="Q38" s="40">
        <f t="shared" si="3"/>
        <v>18</v>
      </c>
      <c r="R38" s="40">
        <f t="shared" si="8"/>
        <v>-4</v>
      </c>
      <c r="S38" s="40">
        <f t="shared" si="5"/>
        <v>-16</v>
      </c>
      <c r="T38" s="40">
        <f t="shared" si="5"/>
        <v>-43</v>
      </c>
      <c r="U38" s="40">
        <f t="shared" si="5"/>
        <v>-20</v>
      </c>
      <c r="V38" s="40">
        <f t="shared" si="5"/>
        <v>-4</v>
      </c>
      <c r="W38" s="40">
        <f t="shared" ref="W38:X69" si="9">SUM(K38-J38)</f>
        <v>0</v>
      </c>
      <c r="X38" s="40">
        <f t="shared" si="9"/>
        <v>-4</v>
      </c>
      <c r="Y38" s="40">
        <f t="shared" si="6"/>
        <v>41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6"/>
      <c r="BO38" s="6"/>
      <c r="BP38" s="6"/>
      <c r="BQ38" s="6"/>
      <c r="BR38" s="6"/>
      <c r="BS38" s="6"/>
      <c r="BT38" s="6"/>
    </row>
    <row r="39" spans="1:72" x14ac:dyDescent="0.2">
      <c r="A39" s="43" t="s">
        <v>121</v>
      </c>
      <c r="B39" s="43" t="s">
        <v>428</v>
      </c>
      <c r="C39" s="41">
        <v>9609</v>
      </c>
      <c r="D39" s="42">
        <v>9609</v>
      </c>
      <c r="E39" s="42">
        <v>9624</v>
      </c>
      <c r="F39" s="42">
        <v>9624</v>
      </c>
      <c r="G39" s="42">
        <v>9592</v>
      </c>
      <c r="H39" s="42">
        <v>9569</v>
      </c>
      <c r="I39" s="42">
        <v>9548</v>
      </c>
      <c r="J39" s="42">
        <v>9528</v>
      </c>
      <c r="K39" s="42">
        <v>9512</v>
      </c>
      <c r="L39" s="42">
        <v>9502</v>
      </c>
      <c r="M39" s="42">
        <v>9562</v>
      </c>
      <c r="N39" s="6"/>
      <c r="O39" s="40">
        <f t="shared" si="1"/>
        <v>0</v>
      </c>
      <c r="P39" s="40">
        <f t="shared" si="2"/>
        <v>15</v>
      </c>
      <c r="Q39" s="40">
        <f t="shared" si="3"/>
        <v>15</v>
      </c>
      <c r="R39" s="40">
        <f t="shared" si="8"/>
        <v>0</v>
      </c>
      <c r="S39" s="40">
        <f t="shared" si="5"/>
        <v>-32</v>
      </c>
      <c r="T39" s="40">
        <f t="shared" si="5"/>
        <v>-23</v>
      </c>
      <c r="U39" s="40">
        <f t="shared" si="5"/>
        <v>-21</v>
      </c>
      <c r="V39" s="40">
        <f t="shared" si="5"/>
        <v>-20</v>
      </c>
      <c r="W39" s="40">
        <f t="shared" si="9"/>
        <v>-16</v>
      </c>
      <c r="X39" s="40">
        <f t="shared" si="9"/>
        <v>-10</v>
      </c>
      <c r="Y39" s="40">
        <f t="shared" si="6"/>
        <v>60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6"/>
      <c r="BO39" s="6"/>
      <c r="BP39" s="6"/>
      <c r="BQ39" s="6"/>
      <c r="BR39" s="6"/>
      <c r="BS39" s="6"/>
      <c r="BT39" s="6"/>
    </row>
    <row r="40" spans="1:72" x14ac:dyDescent="0.2">
      <c r="A40" s="43" t="s">
        <v>122</v>
      </c>
      <c r="B40" s="43" t="s">
        <v>429</v>
      </c>
      <c r="C40" s="41">
        <v>32706</v>
      </c>
      <c r="D40" s="42">
        <v>32689</v>
      </c>
      <c r="E40" s="42">
        <v>32999</v>
      </c>
      <c r="F40" s="42">
        <v>32973</v>
      </c>
      <c r="G40" s="42">
        <v>32837</v>
      </c>
      <c r="H40" s="42">
        <v>32703</v>
      </c>
      <c r="I40" s="42">
        <v>32648</v>
      </c>
      <c r="J40" s="42">
        <v>32573</v>
      </c>
      <c r="K40" s="42">
        <v>32572</v>
      </c>
      <c r="L40" s="42">
        <v>32563</v>
      </c>
      <c r="M40" s="42">
        <v>32693</v>
      </c>
      <c r="N40" s="6"/>
      <c r="O40" s="40">
        <f t="shared" si="1"/>
        <v>-17</v>
      </c>
      <c r="P40" s="40">
        <f t="shared" si="2"/>
        <v>310</v>
      </c>
      <c r="Q40" s="40">
        <f t="shared" si="3"/>
        <v>293</v>
      </c>
      <c r="R40" s="40">
        <f t="shared" si="8"/>
        <v>-26</v>
      </c>
      <c r="S40" s="40">
        <f t="shared" si="5"/>
        <v>-136</v>
      </c>
      <c r="T40" s="40">
        <f t="shared" si="5"/>
        <v>-134</v>
      </c>
      <c r="U40" s="40">
        <f t="shared" si="5"/>
        <v>-55</v>
      </c>
      <c r="V40" s="40">
        <f t="shared" si="5"/>
        <v>-75</v>
      </c>
      <c r="W40" s="40">
        <f t="shared" si="9"/>
        <v>-1</v>
      </c>
      <c r="X40" s="40">
        <f t="shared" si="9"/>
        <v>-9</v>
      </c>
      <c r="Y40" s="40">
        <f t="shared" si="6"/>
        <v>130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6"/>
      <c r="BO40" s="6"/>
      <c r="BP40" s="6"/>
      <c r="BQ40" s="6"/>
      <c r="BR40" s="6"/>
      <c r="BS40" s="6"/>
      <c r="BT40" s="6"/>
    </row>
    <row r="41" spans="1:72" x14ac:dyDescent="0.2">
      <c r="A41" s="43" t="s">
        <v>123</v>
      </c>
      <c r="B41" s="43" t="s">
        <v>430</v>
      </c>
      <c r="C41" s="41">
        <v>5873</v>
      </c>
      <c r="D41" s="42">
        <v>5874</v>
      </c>
      <c r="E41" s="42">
        <v>5902</v>
      </c>
      <c r="F41" s="42">
        <v>5888</v>
      </c>
      <c r="G41" s="42">
        <v>5864</v>
      </c>
      <c r="H41" s="42">
        <v>5854</v>
      </c>
      <c r="I41" s="42">
        <v>5832</v>
      </c>
      <c r="J41" s="42">
        <v>5823</v>
      </c>
      <c r="K41" s="42">
        <v>5825</v>
      </c>
      <c r="L41" s="42">
        <v>5823</v>
      </c>
      <c r="M41" s="42">
        <v>5853</v>
      </c>
      <c r="N41" s="6"/>
      <c r="O41" s="40">
        <f t="shared" si="1"/>
        <v>1</v>
      </c>
      <c r="P41" s="40">
        <f t="shared" si="2"/>
        <v>28</v>
      </c>
      <c r="Q41" s="40">
        <f t="shared" si="3"/>
        <v>29</v>
      </c>
      <c r="R41" s="40">
        <f t="shared" si="8"/>
        <v>-14</v>
      </c>
      <c r="S41" s="40">
        <f t="shared" si="5"/>
        <v>-24</v>
      </c>
      <c r="T41" s="40">
        <f t="shared" si="5"/>
        <v>-10</v>
      </c>
      <c r="U41" s="40">
        <f t="shared" si="5"/>
        <v>-22</v>
      </c>
      <c r="V41" s="40">
        <f t="shared" si="5"/>
        <v>-9</v>
      </c>
      <c r="W41" s="40">
        <f t="shared" si="9"/>
        <v>2</v>
      </c>
      <c r="X41" s="40">
        <f t="shared" si="9"/>
        <v>-2</v>
      </c>
      <c r="Y41" s="40">
        <f t="shared" si="6"/>
        <v>30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6"/>
      <c r="BO41" s="6"/>
      <c r="BP41" s="6"/>
      <c r="BQ41" s="6"/>
      <c r="BR41" s="6"/>
      <c r="BS41" s="6"/>
      <c r="BT41" s="6"/>
    </row>
    <row r="42" spans="1:72" x14ac:dyDescent="0.2">
      <c r="A42" s="43" t="s">
        <v>124</v>
      </c>
      <c r="B42" s="43" t="s">
        <v>431</v>
      </c>
      <c r="C42" s="41">
        <v>54108</v>
      </c>
      <c r="D42" s="42">
        <v>54094</v>
      </c>
      <c r="E42" s="42">
        <v>54412</v>
      </c>
      <c r="F42" s="42">
        <v>54419</v>
      </c>
      <c r="G42" s="42">
        <v>54330</v>
      </c>
      <c r="H42" s="42">
        <v>54194</v>
      </c>
      <c r="I42" s="42">
        <v>54102</v>
      </c>
      <c r="J42" s="42">
        <v>53980</v>
      </c>
      <c r="K42" s="42">
        <v>53870</v>
      </c>
      <c r="L42" s="42">
        <v>53878</v>
      </c>
      <c r="M42" s="42">
        <v>54105</v>
      </c>
      <c r="N42" s="6"/>
      <c r="O42" s="40">
        <f t="shared" si="1"/>
        <v>-14</v>
      </c>
      <c r="P42" s="40">
        <f t="shared" si="2"/>
        <v>318</v>
      </c>
      <c r="Q42" s="40">
        <f t="shared" si="3"/>
        <v>304</v>
      </c>
      <c r="R42" s="40">
        <f t="shared" si="8"/>
        <v>7</v>
      </c>
      <c r="S42" s="40">
        <f t="shared" si="5"/>
        <v>-89</v>
      </c>
      <c r="T42" s="40">
        <f t="shared" si="5"/>
        <v>-136</v>
      </c>
      <c r="U42" s="40">
        <f t="shared" si="5"/>
        <v>-92</v>
      </c>
      <c r="V42" s="40">
        <f t="shared" si="5"/>
        <v>-122</v>
      </c>
      <c r="W42" s="40">
        <f t="shared" si="9"/>
        <v>-110</v>
      </c>
      <c r="X42" s="40">
        <f t="shared" si="9"/>
        <v>8</v>
      </c>
      <c r="Y42" s="40">
        <f t="shared" si="6"/>
        <v>227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6"/>
      <c r="BO42" s="6"/>
      <c r="BP42" s="6"/>
      <c r="BQ42" s="6"/>
      <c r="BR42" s="6"/>
      <c r="BS42" s="6"/>
      <c r="BT42" s="6"/>
    </row>
    <row r="43" spans="1:72" x14ac:dyDescent="0.2">
      <c r="A43" s="43" t="s">
        <v>125</v>
      </c>
      <c r="B43" s="43" t="s">
        <v>432</v>
      </c>
      <c r="C43" s="41">
        <v>8134</v>
      </c>
      <c r="D43" s="42">
        <v>8132</v>
      </c>
      <c r="E43" s="42">
        <v>8163</v>
      </c>
      <c r="F43" s="42">
        <v>8153</v>
      </c>
      <c r="G43" s="42">
        <v>8126</v>
      </c>
      <c r="H43" s="42">
        <v>8101</v>
      </c>
      <c r="I43" s="42">
        <v>8090</v>
      </c>
      <c r="J43" s="42">
        <v>8089</v>
      </c>
      <c r="K43" s="42">
        <v>8047</v>
      </c>
      <c r="L43" s="42">
        <v>8078</v>
      </c>
      <c r="M43" s="42">
        <v>8105</v>
      </c>
      <c r="N43" s="6"/>
      <c r="O43" s="40">
        <f t="shared" si="1"/>
        <v>-2</v>
      </c>
      <c r="P43" s="40">
        <f t="shared" si="2"/>
        <v>31</v>
      </c>
      <c r="Q43" s="40">
        <f t="shared" si="3"/>
        <v>29</v>
      </c>
      <c r="R43" s="40">
        <f t="shared" si="8"/>
        <v>-10</v>
      </c>
      <c r="S43" s="40">
        <f t="shared" si="5"/>
        <v>-27</v>
      </c>
      <c r="T43" s="40">
        <f t="shared" si="5"/>
        <v>-25</v>
      </c>
      <c r="U43" s="40">
        <f t="shared" si="5"/>
        <v>-11</v>
      </c>
      <c r="V43" s="40">
        <f t="shared" si="5"/>
        <v>-1</v>
      </c>
      <c r="W43" s="40">
        <f t="shared" si="9"/>
        <v>-42</v>
      </c>
      <c r="X43" s="40">
        <f t="shared" si="9"/>
        <v>31</v>
      </c>
      <c r="Y43" s="40">
        <f t="shared" si="6"/>
        <v>27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6"/>
      <c r="BO43" s="6"/>
      <c r="BP43" s="6"/>
      <c r="BQ43" s="6"/>
      <c r="BR43" s="6"/>
      <c r="BS43" s="6"/>
      <c r="BT43" s="6"/>
    </row>
    <row r="44" spans="1:72" x14ac:dyDescent="0.2">
      <c r="A44" s="43" t="s">
        <v>126</v>
      </c>
      <c r="B44" s="43" t="s">
        <v>433</v>
      </c>
      <c r="C44" s="41">
        <v>31351</v>
      </c>
      <c r="D44" s="42">
        <v>31341</v>
      </c>
      <c r="E44" s="42">
        <v>31515</v>
      </c>
      <c r="F44" s="42">
        <v>31534</v>
      </c>
      <c r="G44" s="42">
        <v>31514</v>
      </c>
      <c r="H44" s="42">
        <v>31379</v>
      </c>
      <c r="I44" s="42">
        <v>31195</v>
      </c>
      <c r="J44" s="42">
        <v>31134</v>
      </c>
      <c r="K44" s="42">
        <v>31069</v>
      </c>
      <c r="L44" s="42">
        <v>31058</v>
      </c>
      <c r="M44" s="42">
        <v>31293</v>
      </c>
      <c r="N44" s="6"/>
      <c r="O44" s="40">
        <f t="shared" si="1"/>
        <v>-10</v>
      </c>
      <c r="P44" s="40">
        <f t="shared" si="2"/>
        <v>174</v>
      </c>
      <c r="Q44" s="40">
        <f t="shared" si="3"/>
        <v>164</v>
      </c>
      <c r="R44" s="40">
        <f t="shared" si="8"/>
        <v>19</v>
      </c>
      <c r="S44" s="40">
        <f t="shared" si="5"/>
        <v>-20</v>
      </c>
      <c r="T44" s="40">
        <f t="shared" si="5"/>
        <v>-135</v>
      </c>
      <c r="U44" s="40">
        <f t="shared" si="5"/>
        <v>-184</v>
      </c>
      <c r="V44" s="40">
        <f t="shared" si="5"/>
        <v>-61</v>
      </c>
      <c r="W44" s="40">
        <f t="shared" si="9"/>
        <v>-65</v>
      </c>
      <c r="X44" s="40">
        <f t="shared" si="9"/>
        <v>-11</v>
      </c>
      <c r="Y44" s="40">
        <f t="shared" si="6"/>
        <v>235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6"/>
      <c r="BO44" s="6"/>
      <c r="BP44" s="6"/>
      <c r="BQ44" s="6"/>
      <c r="BR44" s="6"/>
      <c r="BS44" s="6"/>
      <c r="BT44" s="6"/>
    </row>
    <row r="45" spans="1:72" x14ac:dyDescent="0.2">
      <c r="A45" s="43" t="s">
        <v>127</v>
      </c>
      <c r="B45" s="43" t="s">
        <v>434</v>
      </c>
      <c r="C45" s="41">
        <v>1646</v>
      </c>
      <c r="D45" s="42">
        <v>1644</v>
      </c>
      <c r="E45" s="42">
        <v>1628</v>
      </c>
      <c r="F45" s="42">
        <v>1630</v>
      </c>
      <c r="G45" s="42">
        <v>1636</v>
      </c>
      <c r="H45" s="42">
        <v>1611</v>
      </c>
      <c r="I45" s="42">
        <v>1605</v>
      </c>
      <c r="J45" s="42">
        <v>1606</v>
      </c>
      <c r="K45" s="42">
        <v>1601</v>
      </c>
      <c r="L45" s="42">
        <v>1599</v>
      </c>
      <c r="M45" s="42">
        <v>1618</v>
      </c>
      <c r="N45" s="6"/>
      <c r="O45" s="40">
        <f t="shared" si="1"/>
        <v>-2</v>
      </c>
      <c r="P45" s="40">
        <f t="shared" si="2"/>
        <v>-16</v>
      </c>
      <c r="Q45" s="40">
        <f t="shared" si="3"/>
        <v>-18</v>
      </c>
      <c r="R45" s="40">
        <f t="shared" si="8"/>
        <v>2</v>
      </c>
      <c r="S45" s="40">
        <f t="shared" si="5"/>
        <v>6</v>
      </c>
      <c r="T45" s="40">
        <f t="shared" si="5"/>
        <v>-25</v>
      </c>
      <c r="U45" s="40">
        <f t="shared" si="5"/>
        <v>-6</v>
      </c>
      <c r="V45" s="40">
        <f t="shared" si="5"/>
        <v>1</v>
      </c>
      <c r="W45" s="40">
        <f t="shared" si="9"/>
        <v>-5</v>
      </c>
      <c r="X45" s="40">
        <f t="shared" si="9"/>
        <v>-2</v>
      </c>
      <c r="Y45" s="40">
        <f t="shared" si="6"/>
        <v>19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6"/>
      <c r="BO45" s="6"/>
      <c r="BP45" s="6"/>
      <c r="BQ45" s="6"/>
      <c r="BR45" s="6"/>
      <c r="BS45" s="6"/>
      <c r="BT45" s="6"/>
    </row>
    <row r="46" spans="1:72" x14ac:dyDescent="0.2">
      <c r="A46" s="43" t="s">
        <v>128</v>
      </c>
      <c r="B46" s="43" t="s">
        <v>435</v>
      </c>
      <c r="C46" s="41">
        <v>1143</v>
      </c>
      <c r="D46" s="42">
        <v>1144</v>
      </c>
      <c r="E46" s="42">
        <v>1148</v>
      </c>
      <c r="F46" s="42">
        <v>1146</v>
      </c>
      <c r="G46" s="42">
        <v>1146</v>
      </c>
      <c r="H46" s="42">
        <v>1130</v>
      </c>
      <c r="I46" s="42">
        <v>1118</v>
      </c>
      <c r="J46" s="42">
        <v>1086</v>
      </c>
      <c r="K46" s="42">
        <v>1115</v>
      </c>
      <c r="L46" s="42">
        <v>1115</v>
      </c>
      <c r="M46" s="42">
        <v>1126</v>
      </c>
      <c r="N46" s="6"/>
      <c r="O46" s="40">
        <f t="shared" si="1"/>
        <v>1</v>
      </c>
      <c r="P46" s="40">
        <f t="shared" si="2"/>
        <v>4</v>
      </c>
      <c r="Q46" s="40">
        <f t="shared" si="3"/>
        <v>5</v>
      </c>
      <c r="R46" s="40">
        <f t="shared" si="8"/>
        <v>-2</v>
      </c>
      <c r="S46" s="40">
        <f t="shared" si="5"/>
        <v>0</v>
      </c>
      <c r="T46" s="40">
        <f t="shared" si="5"/>
        <v>-16</v>
      </c>
      <c r="U46" s="40">
        <f t="shared" si="5"/>
        <v>-12</v>
      </c>
      <c r="V46" s="40">
        <f t="shared" si="5"/>
        <v>-32</v>
      </c>
      <c r="W46" s="40">
        <f t="shared" si="9"/>
        <v>29</v>
      </c>
      <c r="X46" s="40">
        <f t="shared" si="9"/>
        <v>0</v>
      </c>
      <c r="Y46" s="40">
        <f t="shared" si="6"/>
        <v>11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6"/>
      <c r="BO46" s="6"/>
      <c r="BP46" s="6"/>
      <c r="BQ46" s="6"/>
      <c r="BR46" s="6"/>
      <c r="BS46" s="6"/>
      <c r="BT46" s="6"/>
    </row>
    <row r="47" spans="1:72" x14ac:dyDescent="0.2">
      <c r="A47" s="43" t="s">
        <v>129</v>
      </c>
      <c r="B47" s="43" t="s">
        <v>436</v>
      </c>
      <c r="C47" s="41">
        <v>7454</v>
      </c>
      <c r="D47" s="42">
        <v>7455</v>
      </c>
      <c r="E47" s="42">
        <v>7492</v>
      </c>
      <c r="F47" s="42">
        <v>7504</v>
      </c>
      <c r="G47" s="42">
        <v>7475</v>
      </c>
      <c r="H47" s="42">
        <v>7429</v>
      </c>
      <c r="I47" s="42">
        <v>7421</v>
      </c>
      <c r="J47" s="42">
        <v>7400</v>
      </c>
      <c r="K47" s="42">
        <v>7365</v>
      </c>
      <c r="L47" s="42">
        <v>7386</v>
      </c>
      <c r="M47" s="42">
        <v>7438</v>
      </c>
      <c r="N47" s="6"/>
      <c r="O47" s="40">
        <f t="shared" si="1"/>
        <v>1</v>
      </c>
      <c r="P47" s="40">
        <f t="shared" si="2"/>
        <v>37</v>
      </c>
      <c r="Q47" s="40">
        <f t="shared" si="3"/>
        <v>38</v>
      </c>
      <c r="R47" s="40">
        <f t="shared" si="8"/>
        <v>12</v>
      </c>
      <c r="S47" s="40">
        <f t="shared" si="5"/>
        <v>-29</v>
      </c>
      <c r="T47" s="40">
        <f t="shared" si="5"/>
        <v>-46</v>
      </c>
      <c r="U47" s="40">
        <f t="shared" si="5"/>
        <v>-8</v>
      </c>
      <c r="V47" s="40">
        <f t="shared" si="5"/>
        <v>-21</v>
      </c>
      <c r="W47" s="40">
        <f t="shared" si="9"/>
        <v>-35</v>
      </c>
      <c r="X47" s="40">
        <f t="shared" si="9"/>
        <v>21</v>
      </c>
      <c r="Y47" s="40">
        <f t="shared" si="6"/>
        <v>52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6"/>
      <c r="BO47" s="6"/>
      <c r="BP47" s="6"/>
      <c r="BQ47" s="6"/>
      <c r="BR47" s="6"/>
      <c r="BS47" s="6"/>
      <c r="BT47" s="6"/>
    </row>
    <row r="48" spans="1:72" x14ac:dyDescent="0.2">
      <c r="A48" s="43" t="s">
        <v>130</v>
      </c>
      <c r="B48" s="43" t="s">
        <v>437</v>
      </c>
      <c r="C48" s="41">
        <v>3044</v>
      </c>
      <c r="D48" s="42">
        <v>3041</v>
      </c>
      <c r="E48" s="42">
        <v>3062</v>
      </c>
      <c r="F48" s="42">
        <v>3050</v>
      </c>
      <c r="G48" s="42">
        <v>3036</v>
      </c>
      <c r="H48" s="42">
        <v>3003</v>
      </c>
      <c r="I48" s="42">
        <v>2998</v>
      </c>
      <c r="J48" s="42">
        <v>3002</v>
      </c>
      <c r="K48" s="42">
        <v>3005</v>
      </c>
      <c r="L48" s="42">
        <v>2996</v>
      </c>
      <c r="M48" s="42">
        <v>3016</v>
      </c>
      <c r="N48" s="6"/>
      <c r="O48" s="40">
        <f t="shared" si="1"/>
        <v>-3</v>
      </c>
      <c r="P48" s="40">
        <f t="shared" si="2"/>
        <v>21</v>
      </c>
      <c r="Q48" s="40">
        <f t="shared" si="3"/>
        <v>18</v>
      </c>
      <c r="R48" s="40">
        <f t="shared" si="8"/>
        <v>-12</v>
      </c>
      <c r="S48" s="40">
        <f t="shared" si="5"/>
        <v>-14</v>
      </c>
      <c r="T48" s="40">
        <f t="shared" si="5"/>
        <v>-33</v>
      </c>
      <c r="U48" s="40">
        <f t="shared" si="5"/>
        <v>-5</v>
      </c>
      <c r="V48" s="40">
        <f t="shared" si="5"/>
        <v>4</v>
      </c>
      <c r="W48" s="40">
        <f t="shared" si="9"/>
        <v>3</v>
      </c>
      <c r="X48" s="40">
        <f t="shared" si="9"/>
        <v>-9</v>
      </c>
      <c r="Y48" s="40">
        <f t="shared" si="6"/>
        <v>20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6"/>
      <c r="BO48" s="6"/>
      <c r="BP48" s="6"/>
      <c r="BQ48" s="6"/>
      <c r="BR48" s="6"/>
      <c r="BS48" s="6"/>
      <c r="BT48" s="6"/>
    </row>
    <row r="49" spans="1:72" x14ac:dyDescent="0.2">
      <c r="A49" s="43" t="s">
        <v>131</v>
      </c>
      <c r="B49" s="43" t="s">
        <v>438</v>
      </c>
      <c r="C49" s="41">
        <v>71011</v>
      </c>
      <c r="D49" s="42">
        <v>70976</v>
      </c>
      <c r="E49" s="42">
        <v>71717</v>
      </c>
      <c r="F49" s="42">
        <v>71751</v>
      </c>
      <c r="G49" s="42">
        <v>71599</v>
      </c>
      <c r="H49" s="42">
        <v>71413</v>
      </c>
      <c r="I49" s="42">
        <v>71354</v>
      </c>
      <c r="J49" s="42">
        <v>71247</v>
      </c>
      <c r="K49" s="42">
        <v>71185</v>
      </c>
      <c r="L49" s="42">
        <v>71166</v>
      </c>
      <c r="M49" s="42">
        <v>71304</v>
      </c>
      <c r="N49" s="6"/>
      <c r="O49" s="40">
        <f t="shared" si="1"/>
        <v>-35</v>
      </c>
      <c r="P49" s="40">
        <f t="shared" si="2"/>
        <v>741</v>
      </c>
      <c r="Q49" s="40">
        <f t="shared" si="3"/>
        <v>706</v>
      </c>
      <c r="R49" s="40">
        <f t="shared" si="8"/>
        <v>34</v>
      </c>
      <c r="S49" s="40">
        <f t="shared" si="5"/>
        <v>-152</v>
      </c>
      <c r="T49" s="40">
        <f t="shared" si="5"/>
        <v>-186</v>
      </c>
      <c r="U49" s="40">
        <f t="shared" si="5"/>
        <v>-59</v>
      </c>
      <c r="V49" s="40">
        <f t="shared" si="5"/>
        <v>-107</v>
      </c>
      <c r="W49" s="40">
        <f t="shared" si="9"/>
        <v>-62</v>
      </c>
      <c r="X49" s="40">
        <f t="shared" si="9"/>
        <v>-19</v>
      </c>
      <c r="Y49" s="40">
        <f t="shared" si="6"/>
        <v>138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6"/>
      <c r="BO49" s="6"/>
      <c r="BP49" s="6"/>
      <c r="BQ49" s="6"/>
      <c r="BR49" s="6"/>
      <c r="BS49" s="6"/>
      <c r="BT49" s="6"/>
    </row>
    <row r="50" spans="1:72" x14ac:dyDescent="0.2">
      <c r="A50" s="43" t="s">
        <v>132</v>
      </c>
      <c r="B50" s="43" t="s">
        <v>439</v>
      </c>
      <c r="C50" s="41">
        <v>2425</v>
      </c>
      <c r="D50" s="42">
        <v>2427</v>
      </c>
      <c r="E50" s="42">
        <v>2470</v>
      </c>
      <c r="F50" s="42">
        <v>2455</v>
      </c>
      <c r="G50" s="42">
        <v>2449</v>
      </c>
      <c r="H50" s="42">
        <v>2438</v>
      </c>
      <c r="I50" s="42">
        <v>2449</v>
      </c>
      <c r="J50" s="42">
        <v>2449</v>
      </c>
      <c r="K50" s="42">
        <v>2435</v>
      </c>
      <c r="L50" s="42">
        <v>2434</v>
      </c>
      <c r="M50" s="42">
        <v>2443</v>
      </c>
      <c r="N50" s="6"/>
      <c r="O50" s="40">
        <f t="shared" si="1"/>
        <v>2</v>
      </c>
      <c r="P50" s="40">
        <f t="shared" si="2"/>
        <v>43</v>
      </c>
      <c r="Q50" s="40">
        <f t="shared" si="3"/>
        <v>45</v>
      </c>
      <c r="R50" s="40">
        <f t="shared" si="8"/>
        <v>-15</v>
      </c>
      <c r="S50" s="40">
        <f t="shared" si="5"/>
        <v>-6</v>
      </c>
      <c r="T50" s="40">
        <f t="shared" si="5"/>
        <v>-11</v>
      </c>
      <c r="U50" s="40">
        <f t="shared" si="5"/>
        <v>11</v>
      </c>
      <c r="V50" s="40">
        <f t="shared" si="5"/>
        <v>0</v>
      </c>
      <c r="W50" s="40">
        <f t="shared" si="9"/>
        <v>-14</v>
      </c>
      <c r="X50" s="40">
        <f t="shared" si="9"/>
        <v>-1</v>
      </c>
      <c r="Y50" s="40">
        <f t="shared" si="6"/>
        <v>9</v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6"/>
      <c r="BO50" s="6"/>
      <c r="BP50" s="6"/>
      <c r="BQ50" s="6"/>
      <c r="BR50" s="6"/>
      <c r="BS50" s="6"/>
      <c r="BT50" s="6"/>
    </row>
    <row r="51" spans="1:72" x14ac:dyDescent="0.2">
      <c r="A51" s="43" t="s">
        <v>133</v>
      </c>
      <c r="B51" s="43" t="s">
        <v>440</v>
      </c>
      <c r="C51" s="41">
        <v>2845</v>
      </c>
      <c r="D51" s="42">
        <v>2846</v>
      </c>
      <c r="E51" s="42">
        <v>2867</v>
      </c>
      <c r="F51" s="42">
        <v>2859</v>
      </c>
      <c r="G51" s="42">
        <v>2847</v>
      </c>
      <c r="H51" s="42">
        <v>2848</v>
      </c>
      <c r="I51" s="42">
        <v>2844</v>
      </c>
      <c r="J51" s="42">
        <v>2836</v>
      </c>
      <c r="K51" s="42">
        <v>2836</v>
      </c>
      <c r="L51" s="42">
        <v>2828</v>
      </c>
      <c r="M51" s="42">
        <v>2847</v>
      </c>
      <c r="N51" s="6"/>
      <c r="O51" s="40">
        <f t="shared" si="1"/>
        <v>1</v>
      </c>
      <c r="P51" s="40">
        <f t="shared" si="2"/>
        <v>21</v>
      </c>
      <c r="Q51" s="40">
        <f t="shared" si="3"/>
        <v>22</v>
      </c>
      <c r="R51" s="40">
        <f t="shared" si="8"/>
        <v>-8</v>
      </c>
      <c r="S51" s="40">
        <f t="shared" si="5"/>
        <v>-12</v>
      </c>
      <c r="T51" s="40">
        <f t="shared" si="5"/>
        <v>1</v>
      </c>
      <c r="U51" s="40">
        <f t="shared" si="5"/>
        <v>-4</v>
      </c>
      <c r="V51" s="40">
        <f t="shared" si="5"/>
        <v>-8</v>
      </c>
      <c r="W51" s="40">
        <f t="shared" si="9"/>
        <v>0</v>
      </c>
      <c r="X51" s="40">
        <f t="shared" si="9"/>
        <v>-8</v>
      </c>
      <c r="Y51" s="40">
        <f t="shared" si="6"/>
        <v>19</v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6"/>
      <c r="BO51" s="6"/>
      <c r="BP51" s="6"/>
      <c r="BQ51" s="6"/>
      <c r="BR51" s="6"/>
      <c r="BS51" s="6"/>
      <c r="BT51" s="6"/>
    </row>
    <row r="52" spans="1:72" x14ac:dyDescent="0.2">
      <c r="A52" s="43" t="s">
        <v>134</v>
      </c>
      <c r="B52" s="43" t="s">
        <v>441</v>
      </c>
      <c r="C52" s="41">
        <v>869</v>
      </c>
      <c r="D52" s="42">
        <v>868</v>
      </c>
      <c r="E52" s="42">
        <v>857</v>
      </c>
      <c r="F52" s="42">
        <v>853</v>
      </c>
      <c r="G52" s="42">
        <v>839</v>
      </c>
      <c r="H52" s="42">
        <v>857</v>
      </c>
      <c r="I52" s="42">
        <v>863</v>
      </c>
      <c r="J52" s="42">
        <v>863</v>
      </c>
      <c r="K52" s="42">
        <v>861</v>
      </c>
      <c r="L52" s="42">
        <v>859</v>
      </c>
      <c r="M52" s="42">
        <v>860</v>
      </c>
      <c r="N52" s="6"/>
      <c r="O52" s="40">
        <f t="shared" si="1"/>
        <v>-1</v>
      </c>
      <c r="P52" s="40">
        <f t="shared" si="2"/>
        <v>-11</v>
      </c>
      <c r="Q52" s="40">
        <f t="shared" si="3"/>
        <v>-12</v>
      </c>
      <c r="R52" s="40">
        <f t="shared" si="8"/>
        <v>-4</v>
      </c>
      <c r="S52" s="40">
        <f t="shared" si="5"/>
        <v>-14</v>
      </c>
      <c r="T52" s="40">
        <f t="shared" si="5"/>
        <v>18</v>
      </c>
      <c r="U52" s="40">
        <f t="shared" si="5"/>
        <v>6</v>
      </c>
      <c r="V52" s="40">
        <f t="shared" si="5"/>
        <v>0</v>
      </c>
      <c r="W52" s="40">
        <f t="shared" si="9"/>
        <v>-2</v>
      </c>
      <c r="X52" s="40">
        <f t="shared" si="9"/>
        <v>-2</v>
      </c>
      <c r="Y52" s="40">
        <f t="shared" si="6"/>
        <v>1</v>
      </c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6"/>
      <c r="BO52" s="6"/>
      <c r="BP52" s="6"/>
      <c r="BQ52" s="6"/>
      <c r="BR52" s="6"/>
      <c r="BS52" s="6"/>
      <c r="BT52" s="6"/>
    </row>
    <row r="53" spans="1:72" x14ac:dyDescent="0.2">
      <c r="A53" s="43" t="s">
        <v>135</v>
      </c>
      <c r="B53" s="43" t="s">
        <v>442</v>
      </c>
      <c r="C53" s="41">
        <v>20390</v>
      </c>
      <c r="D53" s="42">
        <v>20372</v>
      </c>
      <c r="E53" s="42">
        <v>20463</v>
      </c>
      <c r="F53" s="42">
        <v>20420</v>
      </c>
      <c r="G53" s="42">
        <v>20428</v>
      </c>
      <c r="H53" s="42">
        <v>20383</v>
      </c>
      <c r="I53" s="42">
        <v>20260</v>
      </c>
      <c r="J53" s="42">
        <v>20198</v>
      </c>
      <c r="K53" s="42">
        <v>20177</v>
      </c>
      <c r="L53" s="42">
        <v>20107</v>
      </c>
      <c r="M53" s="42">
        <v>20306</v>
      </c>
      <c r="N53" s="6"/>
      <c r="O53" s="40">
        <f t="shared" si="1"/>
        <v>-18</v>
      </c>
      <c r="P53" s="40">
        <f t="shared" si="2"/>
        <v>91</v>
      </c>
      <c r="Q53" s="40">
        <f t="shared" si="3"/>
        <v>73</v>
      </c>
      <c r="R53" s="40">
        <f t="shared" si="8"/>
        <v>-43</v>
      </c>
      <c r="S53" s="40">
        <f t="shared" si="5"/>
        <v>8</v>
      </c>
      <c r="T53" s="40">
        <f t="shared" si="5"/>
        <v>-45</v>
      </c>
      <c r="U53" s="40">
        <f t="shared" si="5"/>
        <v>-123</v>
      </c>
      <c r="V53" s="40">
        <f t="shared" si="5"/>
        <v>-62</v>
      </c>
      <c r="W53" s="40">
        <f t="shared" si="9"/>
        <v>-21</v>
      </c>
      <c r="X53" s="40">
        <f t="shared" si="9"/>
        <v>-70</v>
      </c>
      <c r="Y53" s="40">
        <f t="shared" si="6"/>
        <v>199</v>
      </c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6"/>
      <c r="BO53" s="6"/>
      <c r="BP53" s="6"/>
      <c r="BQ53" s="6"/>
      <c r="BR53" s="6"/>
      <c r="BS53" s="6"/>
      <c r="BT53" s="6"/>
    </row>
    <row r="54" spans="1:72" x14ac:dyDescent="0.2">
      <c r="A54" s="43" t="s">
        <v>136</v>
      </c>
      <c r="B54" s="43" t="s">
        <v>443</v>
      </c>
      <c r="C54" s="41">
        <v>7137</v>
      </c>
      <c r="D54" s="42">
        <v>7137</v>
      </c>
      <c r="E54" s="42">
        <v>7186</v>
      </c>
      <c r="F54" s="42">
        <v>7171</v>
      </c>
      <c r="G54" s="42">
        <v>7098</v>
      </c>
      <c r="H54" s="42">
        <v>7120</v>
      </c>
      <c r="I54" s="42">
        <v>7104</v>
      </c>
      <c r="J54" s="42">
        <v>7080</v>
      </c>
      <c r="K54" s="42">
        <v>7055</v>
      </c>
      <c r="L54" s="42">
        <v>7058</v>
      </c>
      <c r="M54" s="42">
        <v>7120</v>
      </c>
      <c r="N54" s="6"/>
      <c r="O54" s="40">
        <f t="shared" si="1"/>
        <v>0</v>
      </c>
      <c r="P54" s="40">
        <f t="shared" si="2"/>
        <v>49</v>
      </c>
      <c r="Q54" s="40">
        <f t="shared" si="3"/>
        <v>49</v>
      </c>
      <c r="R54" s="40">
        <f t="shared" si="8"/>
        <v>-15</v>
      </c>
      <c r="S54" s="40">
        <f t="shared" si="5"/>
        <v>-73</v>
      </c>
      <c r="T54" s="40">
        <f t="shared" si="5"/>
        <v>22</v>
      </c>
      <c r="U54" s="40">
        <f t="shared" si="5"/>
        <v>-16</v>
      </c>
      <c r="V54" s="40">
        <f t="shared" si="5"/>
        <v>-24</v>
      </c>
      <c r="W54" s="40">
        <f t="shared" si="9"/>
        <v>-25</v>
      </c>
      <c r="X54" s="40">
        <f t="shared" si="9"/>
        <v>3</v>
      </c>
      <c r="Y54" s="40">
        <f t="shared" si="6"/>
        <v>62</v>
      </c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6"/>
      <c r="BO54" s="6"/>
      <c r="BP54" s="6"/>
      <c r="BQ54" s="6"/>
      <c r="BR54" s="6"/>
      <c r="BS54" s="6"/>
      <c r="BT54" s="6"/>
    </row>
    <row r="55" spans="1:72" x14ac:dyDescent="0.2">
      <c r="A55" s="43" t="s">
        <v>137</v>
      </c>
      <c r="B55" s="43" t="s">
        <v>444</v>
      </c>
      <c r="C55" s="41">
        <v>13458</v>
      </c>
      <c r="D55" s="42">
        <v>13457</v>
      </c>
      <c r="E55" s="42">
        <v>13496</v>
      </c>
      <c r="F55" s="42">
        <v>13438</v>
      </c>
      <c r="G55" s="42">
        <v>13391</v>
      </c>
      <c r="H55" s="42">
        <v>13297</v>
      </c>
      <c r="I55" s="42">
        <v>13259</v>
      </c>
      <c r="J55" s="42">
        <v>13210</v>
      </c>
      <c r="K55" s="42">
        <v>13191</v>
      </c>
      <c r="L55" s="42">
        <v>13189</v>
      </c>
      <c r="M55" s="42">
        <v>13316</v>
      </c>
      <c r="N55" s="6"/>
      <c r="O55" s="40">
        <f t="shared" si="1"/>
        <v>-1</v>
      </c>
      <c r="P55" s="40">
        <f t="shared" si="2"/>
        <v>39</v>
      </c>
      <c r="Q55" s="40">
        <f t="shared" si="3"/>
        <v>38</v>
      </c>
      <c r="R55" s="40">
        <f t="shared" si="8"/>
        <v>-58</v>
      </c>
      <c r="S55" s="40">
        <f t="shared" si="5"/>
        <v>-47</v>
      </c>
      <c r="T55" s="40">
        <f t="shared" si="5"/>
        <v>-94</v>
      </c>
      <c r="U55" s="40">
        <f t="shared" si="5"/>
        <v>-38</v>
      </c>
      <c r="V55" s="40">
        <f t="shared" si="5"/>
        <v>-49</v>
      </c>
      <c r="W55" s="40">
        <f t="shared" si="9"/>
        <v>-19</v>
      </c>
      <c r="X55" s="40">
        <f t="shared" si="9"/>
        <v>-2</v>
      </c>
      <c r="Y55" s="40">
        <f t="shared" si="6"/>
        <v>127</v>
      </c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6"/>
      <c r="BO55" s="6"/>
      <c r="BP55" s="6"/>
      <c r="BQ55" s="6"/>
      <c r="BR55" s="6"/>
      <c r="BS55" s="6"/>
      <c r="BT55" s="6"/>
    </row>
    <row r="56" spans="1:72" x14ac:dyDescent="0.2">
      <c r="A56" s="43" t="s">
        <v>138</v>
      </c>
      <c r="B56" s="43" t="s">
        <v>445</v>
      </c>
      <c r="C56" s="41">
        <v>2768</v>
      </c>
      <c r="D56" s="42">
        <v>2768</v>
      </c>
      <c r="E56" s="42">
        <v>2803</v>
      </c>
      <c r="F56" s="42">
        <v>2812</v>
      </c>
      <c r="G56" s="42">
        <v>2801</v>
      </c>
      <c r="H56" s="42">
        <v>2792</v>
      </c>
      <c r="I56" s="42">
        <v>2777</v>
      </c>
      <c r="J56" s="42">
        <v>2772</v>
      </c>
      <c r="K56" s="42">
        <v>2768</v>
      </c>
      <c r="L56" s="42">
        <v>2770</v>
      </c>
      <c r="M56" s="42">
        <v>2781</v>
      </c>
      <c r="N56" s="6"/>
      <c r="O56" s="40">
        <f t="shared" si="1"/>
        <v>0</v>
      </c>
      <c r="P56" s="40">
        <f t="shared" si="2"/>
        <v>35</v>
      </c>
      <c r="Q56" s="40">
        <f t="shared" si="3"/>
        <v>35</v>
      </c>
      <c r="R56" s="40">
        <f t="shared" si="8"/>
        <v>9</v>
      </c>
      <c r="S56" s="40">
        <f t="shared" si="5"/>
        <v>-11</v>
      </c>
      <c r="T56" s="40">
        <f t="shared" si="5"/>
        <v>-9</v>
      </c>
      <c r="U56" s="40">
        <f t="shared" si="5"/>
        <v>-15</v>
      </c>
      <c r="V56" s="40">
        <f t="shared" si="5"/>
        <v>-5</v>
      </c>
      <c r="W56" s="40">
        <f t="shared" si="9"/>
        <v>-4</v>
      </c>
      <c r="X56" s="40">
        <f t="shared" si="9"/>
        <v>2</v>
      </c>
      <c r="Y56" s="40">
        <f t="shared" si="6"/>
        <v>11</v>
      </c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6"/>
      <c r="BO56" s="6"/>
      <c r="BP56" s="6"/>
      <c r="BQ56" s="6"/>
      <c r="BR56" s="6"/>
      <c r="BS56" s="6"/>
      <c r="BT56" s="6"/>
    </row>
    <row r="57" spans="1:72" x14ac:dyDescent="0.2">
      <c r="A57" s="43" t="s">
        <v>139</v>
      </c>
      <c r="B57" s="43" t="s">
        <v>446</v>
      </c>
      <c r="C57" s="41">
        <v>8546</v>
      </c>
      <c r="D57" s="42">
        <v>8544</v>
      </c>
      <c r="E57" s="42">
        <v>8680</v>
      </c>
      <c r="F57" s="42">
        <v>8653</v>
      </c>
      <c r="G57" s="42">
        <v>8633</v>
      </c>
      <c r="H57" s="42">
        <v>8597</v>
      </c>
      <c r="I57" s="42">
        <v>8604</v>
      </c>
      <c r="J57" s="42">
        <v>8618</v>
      </c>
      <c r="K57" s="42">
        <v>8608</v>
      </c>
      <c r="L57" s="42">
        <v>8573</v>
      </c>
      <c r="M57" s="42">
        <v>8605</v>
      </c>
      <c r="N57" s="6"/>
      <c r="O57" s="40">
        <f t="shared" si="1"/>
        <v>-2</v>
      </c>
      <c r="P57" s="40">
        <f t="shared" si="2"/>
        <v>136</v>
      </c>
      <c r="Q57" s="40">
        <f t="shared" si="3"/>
        <v>134</v>
      </c>
      <c r="R57" s="40">
        <f t="shared" si="8"/>
        <v>-27</v>
      </c>
      <c r="S57" s="40">
        <f t="shared" si="5"/>
        <v>-20</v>
      </c>
      <c r="T57" s="40">
        <f t="shared" si="5"/>
        <v>-36</v>
      </c>
      <c r="U57" s="40">
        <f t="shared" si="5"/>
        <v>7</v>
      </c>
      <c r="V57" s="40">
        <f t="shared" si="5"/>
        <v>14</v>
      </c>
      <c r="W57" s="40">
        <f t="shared" si="9"/>
        <v>-10</v>
      </c>
      <c r="X57" s="40">
        <f t="shared" si="9"/>
        <v>-35</v>
      </c>
      <c r="Y57" s="40">
        <f t="shared" si="6"/>
        <v>32</v>
      </c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6"/>
      <c r="BO57" s="6"/>
      <c r="BP57" s="6"/>
      <c r="BQ57" s="6"/>
      <c r="BR57" s="6"/>
      <c r="BS57" s="6"/>
      <c r="BT57" s="6"/>
    </row>
    <row r="58" spans="1:72" x14ac:dyDescent="0.2">
      <c r="A58" s="43" t="s">
        <v>140</v>
      </c>
      <c r="B58" s="43" t="s">
        <v>447</v>
      </c>
      <c r="C58" s="41">
        <v>583</v>
      </c>
      <c r="D58" s="42">
        <v>583</v>
      </c>
      <c r="E58" s="42">
        <v>578</v>
      </c>
      <c r="F58" s="42">
        <v>572</v>
      </c>
      <c r="G58" s="42">
        <v>574</v>
      </c>
      <c r="H58" s="42">
        <v>565</v>
      </c>
      <c r="I58" s="42">
        <v>563</v>
      </c>
      <c r="J58" s="42">
        <v>563</v>
      </c>
      <c r="K58" s="42">
        <v>560</v>
      </c>
      <c r="L58" s="42">
        <v>560</v>
      </c>
      <c r="M58" s="42">
        <v>569</v>
      </c>
      <c r="N58" s="6"/>
      <c r="O58" s="40">
        <f t="shared" si="1"/>
        <v>0</v>
      </c>
      <c r="P58" s="40">
        <f t="shared" si="2"/>
        <v>-5</v>
      </c>
      <c r="Q58" s="40">
        <f t="shared" si="3"/>
        <v>-5</v>
      </c>
      <c r="R58" s="40">
        <f t="shared" si="8"/>
        <v>-6</v>
      </c>
      <c r="S58" s="40">
        <f t="shared" si="5"/>
        <v>2</v>
      </c>
      <c r="T58" s="40">
        <f t="shared" si="5"/>
        <v>-9</v>
      </c>
      <c r="U58" s="40">
        <f t="shared" si="5"/>
        <v>-2</v>
      </c>
      <c r="V58" s="40">
        <f t="shared" si="5"/>
        <v>0</v>
      </c>
      <c r="W58" s="40">
        <f t="shared" si="9"/>
        <v>-3</v>
      </c>
      <c r="X58" s="40">
        <f t="shared" si="9"/>
        <v>0</v>
      </c>
      <c r="Y58" s="40">
        <f t="shared" si="6"/>
        <v>9</v>
      </c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6"/>
      <c r="BO58" s="6"/>
      <c r="BP58" s="6"/>
      <c r="BQ58" s="6"/>
      <c r="BR58" s="6"/>
      <c r="BS58" s="6"/>
      <c r="BT58" s="6"/>
    </row>
    <row r="59" spans="1:72" x14ac:dyDescent="0.2">
      <c r="A59" s="43" t="s">
        <v>141</v>
      </c>
      <c r="B59" s="43" t="s">
        <v>448</v>
      </c>
      <c r="C59" s="41">
        <v>20347</v>
      </c>
      <c r="D59" s="42">
        <v>20345</v>
      </c>
      <c r="E59" s="42">
        <v>20407</v>
      </c>
      <c r="F59" s="42">
        <v>20379</v>
      </c>
      <c r="G59" s="42">
        <v>20375</v>
      </c>
      <c r="H59" s="42">
        <v>20337</v>
      </c>
      <c r="I59" s="42">
        <v>20323</v>
      </c>
      <c r="J59" s="42">
        <v>20308</v>
      </c>
      <c r="K59" s="42">
        <v>20305</v>
      </c>
      <c r="L59" s="42">
        <v>20282</v>
      </c>
      <c r="M59" s="42">
        <v>20319</v>
      </c>
      <c r="N59" s="6"/>
      <c r="O59" s="40">
        <f t="shared" si="1"/>
        <v>-2</v>
      </c>
      <c r="P59" s="40">
        <f t="shared" si="2"/>
        <v>62</v>
      </c>
      <c r="Q59" s="40">
        <f t="shared" si="3"/>
        <v>60</v>
      </c>
      <c r="R59" s="40">
        <f t="shared" si="8"/>
        <v>-28</v>
      </c>
      <c r="S59" s="40">
        <f t="shared" si="5"/>
        <v>-4</v>
      </c>
      <c r="T59" s="40">
        <f t="shared" si="5"/>
        <v>-38</v>
      </c>
      <c r="U59" s="40">
        <f t="shared" si="5"/>
        <v>-14</v>
      </c>
      <c r="V59" s="40">
        <f t="shared" si="5"/>
        <v>-15</v>
      </c>
      <c r="W59" s="40">
        <f t="shared" si="9"/>
        <v>-3</v>
      </c>
      <c r="X59" s="40">
        <f t="shared" si="9"/>
        <v>-23</v>
      </c>
      <c r="Y59" s="40">
        <f t="shared" si="6"/>
        <v>37</v>
      </c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6"/>
      <c r="BO59" s="6"/>
      <c r="BP59" s="6"/>
      <c r="BQ59" s="6"/>
      <c r="BR59" s="6"/>
      <c r="BS59" s="6"/>
      <c r="BT59" s="6"/>
    </row>
    <row r="60" spans="1:72" x14ac:dyDescent="0.2">
      <c r="A60" s="43" t="s">
        <v>142</v>
      </c>
      <c r="B60" s="43" t="s">
        <v>449</v>
      </c>
      <c r="C60" s="41">
        <v>5961</v>
      </c>
      <c r="D60" s="42">
        <v>5956</v>
      </c>
      <c r="E60" s="42">
        <v>5987</v>
      </c>
      <c r="F60" s="42">
        <v>6004</v>
      </c>
      <c r="G60" s="42">
        <v>6017</v>
      </c>
      <c r="H60" s="42">
        <v>6006</v>
      </c>
      <c r="I60" s="42">
        <v>5997</v>
      </c>
      <c r="J60" s="42">
        <v>5997</v>
      </c>
      <c r="K60" s="42">
        <v>5991</v>
      </c>
      <c r="L60" s="42">
        <v>5977</v>
      </c>
      <c r="M60" s="42">
        <v>5980</v>
      </c>
      <c r="N60" s="6"/>
      <c r="O60" s="40">
        <f t="shared" si="1"/>
        <v>-5</v>
      </c>
      <c r="P60" s="40">
        <f t="shared" si="2"/>
        <v>31</v>
      </c>
      <c r="Q60" s="40">
        <f t="shared" si="3"/>
        <v>26</v>
      </c>
      <c r="R60" s="40">
        <f t="shared" si="8"/>
        <v>17</v>
      </c>
      <c r="S60" s="40">
        <f t="shared" si="5"/>
        <v>13</v>
      </c>
      <c r="T60" s="40">
        <f t="shared" si="5"/>
        <v>-11</v>
      </c>
      <c r="U60" s="40">
        <f t="shared" si="5"/>
        <v>-9</v>
      </c>
      <c r="V60" s="40">
        <f t="shared" si="5"/>
        <v>0</v>
      </c>
      <c r="W60" s="40">
        <f t="shared" si="9"/>
        <v>-6</v>
      </c>
      <c r="X60" s="40">
        <f t="shared" si="9"/>
        <v>-14</v>
      </c>
      <c r="Y60" s="40">
        <f t="shared" si="6"/>
        <v>3</v>
      </c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6"/>
      <c r="BO60" s="6"/>
      <c r="BP60" s="6"/>
      <c r="BQ60" s="6"/>
      <c r="BR60" s="6"/>
      <c r="BS60" s="6"/>
      <c r="BT60" s="6"/>
    </row>
    <row r="61" spans="1:72" x14ac:dyDescent="0.2">
      <c r="A61" s="43" t="s">
        <v>143</v>
      </c>
      <c r="B61" s="43" t="s">
        <v>720</v>
      </c>
      <c r="C61" s="41">
        <v>3679</v>
      </c>
      <c r="D61" s="42">
        <v>3680</v>
      </c>
      <c r="E61" s="42">
        <v>3690</v>
      </c>
      <c r="F61" s="42">
        <v>3689</v>
      </c>
      <c r="G61" s="42">
        <v>3680</v>
      </c>
      <c r="H61" s="42">
        <v>3649</v>
      </c>
      <c r="I61" s="42">
        <v>3653</v>
      </c>
      <c r="J61" s="42">
        <v>3645</v>
      </c>
      <c r="K61" s="42">
        <v>3631</v>
      </c>
      <c r="L61" s="42">
        <v>3630</v>
      </c>
      <c r="M61" s="42">
        <v>3661</v>
      </c>
      <c r="N61" s="6"/>
      <c r="O61" s="40">
        <f t="shared" si="1"/>
        <v>1</v>
      </c>
      <c r="P61" s="40">
        <f t="shared" si="2"/>
        <v>10</v>
      </c>
      <c r="Q61" s="40">
        <f t="shared" si="3"/>
        <v>11</v>
      </c>
      <c r="R61" s="40">
        <f t="shared" si="8"/>
        <v>-1</v>
      </c>
      <c r="S61" s="40">
        <f t="shared" si="5"/>
        <v>-9</v>
      </c>
      <c r="T61" s="40">
        <f t="shared" si="5"/>
        <v>-31</v>
      </c>
      <c r="U61" s="40">
        <f t="shared" si="5"/>
        <v>4</v>
      </c>
      <c r="V61" s="40">
        <f t="shared" si="5"/>
        <v>-8</v>
      </c>
      <c r="W61" s="40">
        <f t="shared" si="9"/>
        <v>-14</v>
      </c>
      <c r="X61" s="40">
        <f t="shared" si="9"/>
        <v>-1</v>
      </c>
      <c r="Y61" s="40">
        <f t="shared" si="6"/>
        <v>31</v>
      </c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6"/>
      <c r="BO61" s="6"/>
      <c r="BP61" s="6"/>
      <c r="BQ61" s="6"/>
      <c r="BR61" s="6"/>
      <c r="BS61" s="6"/>
      <c r="BT61" s="6"/>
    </row>
    <row r="62" spans="1:72" x14ac:dyDescent="0.2">
      <c r="A62" s="43" t="s">
        <v>144</v>
      </c>
      <c r="B62" s="43" t="s">
        <v>450</v>
      </c>
      <c r="C62" s="41">
        <v>35711</v>
      </c>
      <c r="D62" s="42">
        <v>35686</v>
      </c>
      <c r="E62" s="42">
        <v>35973</v>
      </c>
      <c r="F62" s="42">
        <v>36037</v>
      </c>
      <c r="G62" s="42">
        <v>36062</v>
      </c>
      <c r="H62" s="42">
        <v>35994</v>
      </c>
      <c r="I62" s="42">
        <v>36017</v>
      </c>
      <c r="J62" s="42">
        <v>35995</v>
      </c>
      <c r="K62" s="42">
        <v>36000</v>
      </c>
      <c r="L62" s="42">
        <v>35963</v>
      </c>
      <c r="M62" s="42">
        <v>35928</v>
      </c>
      <c r="N62" s="6"/>
      <c r="O62" s="40">
        <f t="shared" si="1"/>
        <v>-25</v>
      </c>
      <c r="P62" s="40">
        <f t="shared" si="2"/>
        <v>287</v>
      </c>
      <c r="Q62" s="40">
        <f t="shared" si="3"/>
        <v>262</v>
      </c>
      <c r="R62" s="40">
        <f t="shared" si="8"/>
        <v>64</v>
      </c>
      <c r="S62" s="40">
        <f t="shared" si="5"/>
        <v>25</v>
      </c>
      <c r="T62" s="40">
        <f t="shared" si="5"/>
        <v>-68</v>
      </c>
      <c r="U62" s="40">
        <f t="shared" si="5"/>
        <v>23</v>
      </c>
      <c r="V62" s="40">
        <f t="shared" si="5"/>
        <v>-22</v>
      </c>
      <c r="W62" s="40">
        <f t="shared" si="9"/>
        <v>5</v>
      </c>
      <c r="X62" s="40">
        <f t="shared" si="9"/>
        <v>-37</v>
      </c>
      <c r="Y62" s="40">
        <f t="shared" si="6"/>
        <v>-35</v>
      </c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6"/>
      <c r="BO62" s="6"/>
      <c r="BP62" s="6"/>
      <c r="BQ62" s="6"/>
      <c r="BR62" s="6"/>
      <c r="BS62" s="6"/>
      <c r="BT62" s="6"/>
    </row>
    <row r="63" spans="1:72" x14ac:dyDescent="0.2">
      <c r="A63" s="43" t="s">
        <v>145</v>
      </c>
      <c r="B63" s="43" t="s">
        <v>451</v>
      </c>
      <c r="C63" s="41">
        <v>1066</v>
      </c>
      <c r="D63" s="42">
        <v>1065</v>
      </c>
      <c r="E63" s="42">
        <v>1079</v>
      </c>
      <c r="F63" s="42">
        <v>1076</v>
      </c>
      <c r="G63" s="42">
        <v>1083</v>
      </c>
      <c r="H63" s="42">
        <v>1064</v>
      </c>
      <c r="I63" s="42">
        <v>1052</v>
      </c>
      <c r="J63" s="42">
        <v>1054</v>
      </c>
      <c r="K63" s="42">
        <v>1064</v>
      </c>
      <c r="L63" s="42">
        <v>1062</v>
      </c>
      <c r="M63" s="42">
        <v>1065</v>
      </c>
      <c r="N63" s="6"/>
      <c r="O63" s="40">
        <f t="shared" si="1"/>
        <v>-1</v>
      </c>
      <c r="P63" s="40">
        <f t="shared" si="2"/>
        <v>14</v>
      </c>
      <c r="Q63" s="40">
        <f t="shared" si="3"/>
        <v>13</v>
      </c>
      <c r="R63" s="40">
        <f t="shared" si="8"/>
        <v>-3</v>
      </c>
      <c r="S63" s="40">
        <f t="shared" si="5"/>
        <v>7</v>
      </c>
      <c r="T63" s="40">
        <f t="shared" si="5"/>
        <v>-19</v>
      </c>
      <c r="U63" s="40">
        <f t="shared" si="5"/>
        <v>-12</v>
      </c>
      <c r="V63" s="40">
        <f t="shared" si="5"/>
        <v>2</v>
      </c>
      <c r="W63" s="40">
        <f t="shared" si="9"/>
        <v>10</v>
      </c>
      <c r="X63" s="40">
        <f t="shared" si="9"/>
        <v>-2</v>
      </c>
      <c r="Y63" s="40">
        <f t="shared" si="6"/>
        <v>3</v>
      </c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6"/>
      <c r="BO63" s="6"/>
      <c r="BP63" s="6"/>
      <c r="BQ63" s="6"/>
      <c r="BR63" s="6"/>
      <c r="BS63" s="6"/>
      <c r="BT63" s="6"/>
    </row>
    <row r="64" spans="1:72" x14ac:dyDescent="0.2">
      <c r="A64" s="43" t="s">
        <v>146</v>
      </c>
      <c r="B64" s="43" t="s">
        <v>452</v>
      </c>
      <c r="C64" s="41">
        <v>9903</v>
      </c>
      <c r="D64" s="42">
        <v>9896</v>
      </c>
      <c r="E64" s="42">
        <v>9924</v>
      </c>
      <c r="F64" s="42">
        <v>9938</v>
      </c>
      <c r="G64" s="42">
        <v>9923</v>
      </c>
      <c r="H64" s="42">
        <v>9836</v>
      </c>
      <c r="I64" s="42">
        <v>9859</v>
      </c>
      <c r="J64" s="42">
        <v>9820</v>
      </c>
      <c r="K64" s="42">
        <v>9790</v>
      </c>
      <c r="L64" s="42">
        <v>9762</v>
      </c>
      <c r="M64" s="42">
        <v>9839</v>
      </c>
      <c r="N64" s="6"/>
      <c r="O64" s="40">
        <f t="shared" si="1"/>
        <v>-7</v>
      </c>
      <c r="P64" s="40">
        <f t="shared" si="2"/>
        <v>28</v>
      </c>
      <c r="Q64" s="40">
        <f t="shared" si="3"/>
        <v>21</v>
      </c>
      <c r="R64" s="40">
        <f t="shared" si="8"/>
        <v>14</v>
      </c>
      <c r="S64" s="40">
        <f t="shared" si="5"/>
        <v>-15</v>
      </c>
      <c r="T64" s="40">
        <f t="shared" si="5"/>
        <v>-87</v>
      </c>
      <c r="U64" s="40">
        <f t="shared" si="5"/>
        <v>23</v>
      </c>
      <c r="V64" s="40">
        <f t="shared" si="5"/>
        <v>-39</v>
      </c>
      <c r="W64" s="40">
        <f t="shared" si="9"/>
        <v>-30</v>
      </c>
      <c r="X64" s="40">
        <f t="shared" si="9"/>
        <v>-28</v>
      </c>
      <c r="Y64" s="40">
        <f t="shared" si="6"/>
        <v>77</v>
      </c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6"/>
      <c r="BO64" s="6"/>
      <c r="BP64" s="6"/>
      <c r="BQ64" s="6"/>
      <c r="BR64" s="6"/>
      <c r="BS64" s="6"/>
      <c r="BT64" s="6"/>
    </row>
    <row r="65" spans="1:72" x14ac:dyDescent="0.2">
      <c r="A65" s="43" t="s">
        <v>147</v>
      </c>
      <c r="B65" s="43" t="s">
        <v>453</v>
      </c>
      <c r="C65" s="41">
        <v>8578</v>
      </c>
      <c r="D65" s="42">
        <v>8579</v>
      </c>
      <c r="E65" s="42">
        <v>8611</v>
      </c>
      <c r="F65" s="42">
        <v>8603</v>
      </c>
      <c r="G65" s="42">
        <v>8573</v>
      </c>
      <c r="H65" s="42">
        <v>8505</v>
      </c>
      <c r="I65" s="42">
        <v>8464</v>
      </c>
      <c r="J65" s="42">
        <v>8445</v>
      </c>
      <c r="K65" s="42">
        <v>8489</v>
      </c>
      <c r="L65" s="42">
        <v>8481</v>
      </c>
      <c r="M65" s="42">
        <v>8520</v>
      </c>
      <c r="N65" s="6"/>
      <c r="O65" s="40">
        <f t="shared" si="1"/>
        <v>1</v>
      </c>
      <c r="P65" s="40">
        <f t="shared" si="2"/>
        <v>32</v>
      </c>
      <c r="Q65" s="40">
        <f t="shared" si="3"/>
        <v>33</v>
      </c>
      <c r="R65" s="40">
        <f t="shared" si="8"/>
        <v>-8</v>
      </c>
      <c r="S65" s="40">
        <f t="shared" si="5"/>
        <v>-30</v>
      </c>
      <c r="T65" s="40">
        <f t="shared" si="5"/>
        <v>-68</v>
      </c>
      <c r="U65" s="40">
        <f t="shared" si="5"/>
        <v>-41</v>
      </c>
      <c r="V65" s="40">
        <f t="shared" si="5"/>
        <v>-19</v>
      </c>
      <c r="W65" s="40">
        <f t="shared" si="9"/>
        <v>44</v>
      </c>
      <c r="X65" s="40">
        <f t="shared" si="9"/>
        <v>-8</v>
      </c>
      <c r="Y65" s="40">
        <f t="shared" si="6"/>
        <v>39</v>
      </c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6"/>
      <c r="BO65" s="6"/>
      <c r="BP65" s="6"/>
      <c r="BQ65" s="6"/>
      <c r="BR65" s="6"/>
      <c r="BS65" s="6"/>
      <c r="BT65" s="6"/>
    </row>
    <row r="66" spans="1:72" x14ac:dyDescent="0.2">
      <c r="A66" s="43" t="s">
        <v>148</v>
      </c>
      <c r="B66" s="43" t="s">
        <v>454</v>
      </c>
      <c r="C66" s="41">
        <v>11295</v>
      </c>
      <c r="D66" s="42">
        <v>11294</v>
      </c>
      <c r="E66" s="42">
        <v>11312</v>
      </c>
      <c r="F66" s="42">
        <v>11334</v>
      </c>
      <c r="G66" s="42">
        <v>11357</v>
      </c>
      <c r="H66" s="42">
        <v>11355</v>
      </c>
      <c r="I66" s="42">
        <v>11342</v>
      </c>
      <c r="J66" s="42">
        <v>11338</v>
      </c>
      <c r="K66" s="42">
        <v>11321</v>
      </c>
      <c r="L66" s="42">
        <v>11313</v>
      </c>
      <c r="M66" s="42">
        <v>11329</v>
      </c>
      <c r="N66" s="6"/>
      <c r="O66" s="40">
        <f t="shared" si="1"/>
        <v>-1</v>
      </c>
      <c r="P66" s="40">
        <f t="shared" si="2"/>
        <v>18</v>
      </c>
      <c r="Q66" s="40">
        <f t="shared" si="3"/>
        <v>17</v>
      </c>
      <c r="R66" s="40">
        <f t="shared" si="8"/>
        <v>22</v>
      </c>
      <c r="S66" s="40">
        <f t="shared" si="5"/>
        <v>23</v>
      </c>
      <c r="T66" s="40">
        <f t="shared" si="5"/>
        <v>-2</v>
      </c>
      <c r="U66" s="40">
        <f t="shared" si="5"/>
        <v>-13</v>
      </c>
      <c r="V66" s="40">
        <f t="shared" si="5"/>
        <v>-4</v>
      </c>
      <c r="W66" s="40">
        <f t="shared" si="9"/>
        <v>-17</v>
      </c>
      <c r="X66" s="40">
        <f t="shared" si="9"/>
        <v>-8</v>
      </c>
      <c r="Y66" s="40">
        <f t="shared" si="6"/>
        <v>16</v>
      </c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6"/>
      <c r="BO66" s="6"/>
      <c r="BP66" s="6"/>
      <c r="BQ66" s="6"/>
      <c r="BR66" s="6"/>
      <c r="BS66" s="6"/>
      <c r="BT66" s="6"/>
    </row>
    <row r="67" spans="1:72" x14ac:dyDescent="0.2">
      <c r="A67" s="43" t="s">
        <v>149</v>
      </c>
      <c r="B67" s="43" t="s">
        <v>455</v>
      </c>
      <c r="C67" s="41">
        <v>4335</v>
      </c>
      <c r="D67" s="42">
        <v>4336</v>
      </c>
      <c r="E67" s="42">
        <v>4342</v>
      </c>
      <c r="F67" s="42">
        <v>4340</v>
      </c>
      <c r="G67" s="42">
        <v>4343</v>
      </c>
      <c r="H67" s="42">
        <v>4311</v>
      </c>
      <c r="I67" s="42">
        <v>4309</v>
      </c>
      <c r="J67" s="42">
        <v>4307</v>
      </c>
      <c r="K67" s="42">
        <v>4309</v>
      </c>
      <c r="L67" s="42">
        <v>4301</v>
      </c>
      <c r="M67" s="42">
        <v>4325</v>
      </c>
      <c r="N67" s="6"/>
      <c r="O67" s="40">
        <f t="shared" ref="O67:O130" si="10">SUM(D67-C67)</f>
        <v>1</v>
      </c>
      <c r="P67" s="40">
        <f t="shared" ref="P67:P130" si="11">SUM(E67-D67)</f>
        <v>6</v>
      </c>
      <c r="Q67" s="40">
        <f t="shared" ref="Q67:Q116" si="12">SUM(E67-C67)</f>
        <v>7</v>
      </c>
      <c r="R67" s="40">
        <f t="shared" ref="R67:R116" si="13">SUM(F67-E67)</f>
        <v>-2</v>
      </c>
      <c r="S67" s="40">
        <f t="shared" ref="S67:V116" si="14">SUM(G67-F67)</f>
        <v>3</v>
      </c>
      <c r="T67" s="40">
        <f t="shared" si="14"/>
        <v>-32</v>
      </c>
      <c r="U67" s="40">
        <f t="shared" si="14"/>
        <v>-2</v>
      </c>
      <c r="V67" s="40">
        <f t="shared" si="14"/>
        <v>-2</v>
      </c>
      <c r="W67" s="40">
        <f t="shared" si="9"/>
        <v>2</v>
      </c>
      <c r="X67" s="40">
        <f t="shared" si="9"/>
        <v>-8</v>
      </c>
      <c r="Y67" s="40">
        <f t="shared" ref="Y67:Y116" si="15">SUM(M67-L67)</f>
        <v>24</v>
      </c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6"/>
      <c r="BO67" s="6"/>
      <c r="BP67" s="6"/>
      <c r="BQ67" s="6"/>
      <c r="BR67" s="6"/>
      <c r="BS67" s="6"/>
      <c r="BT67" s="6"/>
    </row>
    <row r="68" spans="1:72" x14ac:dyDescent="0.2">
      <c r="A68" s="43" t="s">
        <v>150</v>
      </c>
      <c r="B68" s="43" t="s">
        <v>456</v>
      </c>
      <c r="C68" s="41">
        <v>2281</v>
      </c>
      <c r="D68" s="42">
        <v>2282</v>
      </c>
      <c r="E68" s="42">
        <v>2279</v>
      </c>
      <c r="F68" s="42">
        <v>2282</v>
      </c>
      <c r="G68" s="42">
        <v>2282</v>
      </c>
      <c r="H68" s="42">
        <v>2265</v>
      </c>
      <c r="I68" s="42">
        <v>2251</v>
      </c>
      <c r="J68" s="42">
        <v>2246</v>
      </c>
      <c r="K68" s="42">
        <v>2252</v>
      </c>
      <c r="L68" s="42">
        <v>2252</v>
      </c>
      <c r="M68" s="42">
        <v>2266</v>
      </c>
      <c r="N68" s="6"/>
      <c r="O68" s="40">
        <f t="shared" si="10"/>
        <v>1</v>
      </c>
      <c r="P68" s="40">
        <f t="shared" si="11"/>
        <v>-3</v>
      </c>
      <c r="Q68" s="40">
        <f t="shared" si="12"/>
        <v>-2</v>
      </c>
      <c r="R68" s="40">
        <f t="shared" si="13"/>
        <v>3</v>
      </c>
      <c r="S68" s="40">
        <f t="shared" si="14"/>
        <v>0</v>
      </c>
      <c r="T68" s="40">
        <f t="shared" si="14"/>
        <v>-17</v>
      </c>
      <c r="U68" s="40">
        <f t="shared" si="14"/>
        <v>-14</v>
      </c>
      <c r="V68" s="40">
        <f t="shared" si="14"/>
        <v>-5</v>
      </c>
      <c r="W68" s="40">
        <f t="shared" si="9"/>
        <v>6</v>
      </c>
      <c r="X68" s="40">
        <f t="shared" si="9"/>
        <v>0</v>
      </c>
      <c r="Y68" s="40">
        <f t="shared" si="15"/>
        <v>14</v>
      </c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6"/>
      <c r="BO68" s="6"/>
      <c r="BP68" s="6"/>
      <c r="BQ68" s="6"/>
      <c r="BR68" s="6"/>
      <c r="BS68" s="6"/>
      <c r="BT68" s="6"/>
    </row>
    <row r="69" spans="1:72" x14ac:dyDescent="0.2">
      <c r="A69" s="43" t="s">
        <v>151</v>
      </c>
      <c r="B69" s="43" t="s">
        <v>457</v>
      </c>
      <c r="C69" s="41">
        <v>3038</v>
      </c>
      <c r="D69" s="42">
        <v>3037</v>
      </c>
      <c r="E69" s="42">
        <v>3053</v>
      </c>
      <c r="F69" s="42">
        <v>3053</v>
      </c>
      <c r="G69" s="42">
        <v>3047</v>
      </c>
      <c r="H69" s="42">
        <v>3031</v>
      </c>
      <c r="I69" s="42">
        <v>3020</v>
      </c>
      <c r="J69" s="42">
        <v>3017</v>
      </c>
      <c r="K69" s="42">
        <v>3021</v>
      </c>
      <c r="L69" s="42">
        <v>3013</v>
      </c>
      <c r="M69" s="42">
        <v>3028</v>
      </c>
      <c r="N69" s="6"/>
      <c r="O69" s="40">
        <f t="shared" si="10"/>
        <v>-1</v>
      </c>
      <c r="P69" s="40">
        <f t="shared" si="11"/>
        <v>16</v>
      </c>
      <c r="Q69" s="40">
        <f t="shared" si="12"/>
        <v>15</v>
      </c>
      <c r="R69" s="40">
        <f t="shared" si="13"/>
        <v>0</v>
      </c>
      <c r="S69" s="40">
        <f t="shared" si="14"/>
        <v>-6</v>
      </c>
      <c r="T69" s="40">
        <f t="shared" si="14"/>
        <v>-16</v>
      </c>
      <c r="U69" s="40">
        <f t="shared" si="14"/>
        <v>-11</v>
      </c>
      <c r="V69" s="40">
        <f t="shared" si="14"/>
        <v>-3</v>
      </c>
      <c r="W69" s="40">
        <f t="shared" si="9"/>
        <v>4</v>
      </c>
      <c r="X69" s="40">
        <f t="shared" si="9"/>
        <v>-8</v>
      </c>
      <c r="Y69" s="40">
        <f t="shared" si="15"/>
        <v>15</v>
      </c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6"/>
      <c r="BO69" s="6"/>
      <c r="BP69" s="6"/>
      <c r="BQ69" s="6"/>
      <c r="BR69" s="6"/>
      <c r="BS69" s="6"/>
      <c r="BT69" s="6"/>
    </row>
    <row r="70" spans="1:72" x14ac:dyDescent="0.2">
      <c r="A70" s="43" t="s">
        <v>152</v>
      </c>
      <c r="B70" s="43" t="s">
        <v>458</v>
      </c>
      <c r="C70" s="41">
        <v>6048</v>
      </c>
      <c r="D70" s="42">
        <v>6063</v>
      </c>
      <c r="E70" s="42">
        <v>6066</v>
      </c>
      <c r="F70" s="42">
        <v>6036</v>
      </c>
      <c r="G70" s="42">
        <v>6019</v>
      </c>
      <c r="H70" s="42">
        <v>5999</v>
      </c>
      <c r="I70" s="42">
        <v>5989</v>
      </c>
      <c r="J70" s="42">
        <v>5979</v>
      </c>
      <c r="K70" s="42">
        <v>5971</v>
      </c>
      <c r="L70" s="42">
        <v>5960</v>
      </c>
      <c r="M70" s="42">
        <v>6006</v>
      </c>
      <c r="N70" s="6"/>
      <c r="O70" s="40">
        <f t="shared" si="10"/>
        <v>15</v>
      </c>
      <c r="P70" s="40">
        <f t="shared" si="11"/>
        <v>3</v>
      </c>
      <c r="Q70" s="40">
        <f t="shared" si="12"/>
        <v>18</v>
      </c>
      <c r="R70" s="40">
        <f t="shared" si="13"/>
        <v>-30</v>
      </c>
      <c r="S70" s="40">
        <f t="shared" si="14"/>
        <v>-17</v>
      </c>
      <c r="T70" s="40">
        <f t="shared" si="14"/>
        <v>-20</v>
      </c>
      <c r="U70" s="40">
        <f t="shared" si="14"/>
        <v>-10</v>
      </c>
      <c r="V70" s="40">
        <f t="shared" si="14"/>
        <v>-10</v>
      </c>
      <c r="W70" s="40">
        <f t="shared" ref="W70:X101" si="16">SUM(K70-J70)</f>
        <v>-8</v>
      </c>
      <c r="X70" s="40">
        <f t="shared" si="16"/>
        <v>-11</v>
      </c>
      <c r="Y70" s="40">
        <f t="shared" si="15"/>
        <v>46</v>
      </c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6"/>
      <c r="BO70" s="6"/>
      <c r="BP70" s="6"/>
      <c r="BQ70" s="6"/>
      <c r="BR70" s="6"/>
      <c r="BS70" s="6"/>
      <c r="BT70" s="6"/>
    </row>
    <row r="71" spans="1:72" x14ac:dyDescent="0.2">
      <c r="A71" s="43" t="s">
        <v>153</v>
      </c>
      <c r="B71" s="43" t="s">
        <v>459</v>
      </c>
      <c r="C71" s="41">
        <v>146117</v>
      </c>
      <c r="D71" s="42">
        <v>146048</v>
      </c>
      <c r="E71" s="42">
        <v>147390</v>
      </c>
      <c r="F71" s="42">
        <v>147541</v>
      </c>
      <c r="G71" s="42">
        <v>147368</v>
      </c>
      <c r="H71" s="42">
        <v>147093</v>
      </c>
      <c r="I71" s="42">
        <v>146671</v>
      </c>
      <c r="J71" s="42">
        <v>146425</v>
      </c>
      <c r="K71" s="42">
        <v>146558</v>
      </c>
      <c r="L71" s="42">
        <v>146385</v>
      </c>
      <c r="M71" s="42">
        <v>146693</v>
      </c>
      <c r="N71" s="6"/>
      <c r="O71" s="40">
        <f t="shared" si="10"/>
        <v>-69</v>
      </c>
      <c r="P71" s="40">
        <f t="shared" si="11"/>
        <v>1342</v>
      </c>
      <c r="Q71" s="40">
        <f t="shared" si="12"/>
        <v>1273</v>
      </c>
      <c r="R71" s="40">
        <f t="shared" si="13"/>
        <v>151</v>
      </c>
      <c r="S71" s="40">
        <f t="shared" si="14"/>
        <v>-173</v>
      </c>
      <c r="T71" s="40">
        <f t="shared" si="14"/>
        <v>-275</v>
      </c>
      <c r="U71" s="40">
        <f t="shared" si="14"/>
        <v>-422</v>
      </c>
      <c r="V71" s="40">
        <f t="shared" si="14"/>
        <v>-246</v>
      </c>
      <c r="W71" s="40">
        <f t="shared" si="16"/>
        <v>133</v>
      </c>
      <c r="X71" s="40">
        <f t="shared" si="16"/>
        <v>-173</v>
      </c>
      <c r="Y71" s="40">
        <f t="shared" si="15"/>
        <v>308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6"/>
      <c r="BO71" s="6"/>
      <c r="BP71" s="6"/>
      <c r="BQ71" s="6"/>
      <c r="BR71" s="6"/>
      <c r="BS71" s="6"/>
      <c r="BT71" s="6"/>
    </row>
    <row r="72" spans="1:72" x14ac:dyDescent="0.2">
      <c r="A72" s="43" t="s">
        <v>154</v>
      </c>
      <c r="B72" s="43" t="s">
        <v>460</v>
      </c>
      <c r="C72" s="41">
        <v>1850</v>
      </c>
      <c r="D72" s="42">
        <v>1850</v>
      </c>
      <c r="E72" s="42">
        <v>1853</v>
      </c>
      <c r="F72" s="42">
        <v>1860</v>
      </c>
      <c r="G72" s="42">
        <v>1855</v>
      </c>
      <c r="H72" s="42">
        <v>1850</v>
      </c>
      <c r="I72" s="42">
        <v>1854</v>
      </c>
      <c r="J72" s="42">
        <v>1858</v>
      </c>
      <c r="K72" s="42">
        <v>1855</v>
      </c>
      <c r="L72" s="42">
        <v>1854</v>
      </c>
      <c r="M72" s="42">
        <v>1851</v>
      </c>
      <c r="N72" s="6"/>
      <c r="O72" s="40">
        <f t="shared" si="10"/>
        <v>0</v>
      </c>
      <c r="P72" s="40">
        <f t="shared" si="11"/>
        <v>3</v>
      </c>
      <c r="Q72" s="40">
        <f t="shared" si="12"/>
        <v>3</v>
      </c>
      <c r="R72" s="40">
        <f t="shared" si="13"/>
        <v>7</v>
      </c>
      <c r="S72" s="40">
        <f t="shared" si="14"/>
        <v>-5</v>
      </c>
      <c r="T72" s="40">
        <f t="shared" si="14"/>
        <v>-5</v>
      </c>
      <c r="U72" s="40">
        <f t="shared" si="14"/>
        <v>4</v>
      </c>
      <c r="V72" s="40">
        <f t="shared" si="14"/>
        <v>4</v>
      </c>
      <c r="W72" s="40">
        <f t="shared" si="16"/>
        <v>-3</v>
      </c>
      <c r="X72" s="40">
        <f t="shared" si="16"/>
        <v>-1</v>
      </c>
      <c r="Y72" s="40">
        <f t="shared" si="15"/>
        <v>-3</v>
      </c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6"/>
      <c r="BO72" s="6"/>
      <c r="BP72" s="6"/>
      <c r="BQ72" s="6"/>
      <c r="BR72" s="6"/>
      <c r="BS72" s="6"/>
      <c r="BT72" s="6"/>
    </row>
    <row r="73" spans="1:72" x14ac:dyDescent="0.2">
      <c r="A73" s="43" t="s">
        <v>155</v>
      </c>
      <c r="B73" s="43" t="s">
        <v>461</v>
      </c>
      <c r="C73" s="41">
        <v>3877</v>
      </c>
      <c r="D73" s="42">
        <v>3877</v>
      </c>
      <c r="E73" s="42">
        <v>3898</v>
      </c>
      <c r="F73" s="42">
        <v>3888</v>
      </c>
      <c r="G73" s="42">
        <v>3887</v>
      </c>
      <c r="H73" s="42">
        <v>3882</v>
      </c>
      <c r="I73" s="42">
        <v>3859</v>
      </c>
      <c r="J73" s="42">
        <v>3863</v>
      </c>
      <c r="K73" s="42">
        <v>3867</v>
      </c>
      <c r="L73" s="42">
        <v>3864</v>
      </c>
      <c r="M73" s="42">
        <v>3878</v>
      </c>
      <c r="N73" s="6"/>
      <c r="O73" s="40">
        <f t="shared" si="10"/>
        <v>0</v>
      </c>
      <c r="P73" s="40">
        <f t="shared" si="11"/>
        <v>21</v>
      </c>
      <c r="Q73" s="40">
        <f t="shared" si="12"/>
        <v>21</v>
      </c>
      <c r="R73" s="40">
        <f t="shared" si="13"/>
        <v>-10</v>
      </c>
      <c r="S73" s="40">
        <f t="shared" si="14"/>
        <v>-1</v>
      </c>
      <c r="T73" s="40">
        <f t="shared" si="14"/>
        <v>-5</v>
      </c>
      <c r="U73" s="40">
        <f t="shared" si="14"/>
        <v>-23</v>
      </c>
      <c r="V73" s="40">
        <f t="shared" si="14"/>
        <v>4</v>
      </c>
      <c r="W73" s="40">
        <f t="shared" si="16"/>
        <v>4</v>
      </c>
      <c r="X73" s="40">
        <f t="shared" si="16"/>
        <v>-3</v>
      </c>
      <c r="Y73" s="40">
        <f t="shared" si="15"/>
        <v>14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6"/>
      <c r="BO73" s="6"/>
      <c r="BP73" s="6"/>
      <c r="BQ73" s="6"/>
      <c r="BR73" s="6"/>
      <c r="BS73" s="6"/>
      <c r="BT73" s="6"/>
    </row>
    <row r="74" spans="1:72" x14ac:dyDescent="0.2">
      <c r="A74" s="43" t="s">
        <v>156</v>
      </c>
      <c r="B74" s="43" t="s">
        <v>462</v>
      </c>
      <c r="C74" s="41">
        <v>12589</v>
      </c>
      <c r="D74" s="42">
        <v>12583</v>
      </c>
      <c r="E74" s="42">
        <v>12629</v>
      </c>
      <c r="F74" s="42">
        <v>12627</v>
      </c>
      <c r="G74" s="42">
        <v>12602</v>
      </c>
      <c r="H74" s="42">
        <v>12544</v>
      </c>
      <c r="I74" s="42">
        <v>12513</v>
      </c>
      <c r="J74" s="42">
        <v>12516</v>
      </c>
      <c r="K74" s="42">
        <v>12522</v>
      </c>
      <c r="L74" s="42">
        <v>12507</v>
      </c>
      <c r="M74" s="42">
        <v>12541</v>
      </c>
      <c r="N74" s="6"/>
      <c r="O74" s="40">
        <f t="shared" si="10"/>
        <v>-6</v>
      </c>
      <c r="P74" s="40">
        <f t="shared" si="11"/>
        <v>46</v>
      </c>
      <c r="Q74" s="40">
        <f t="shared" si="12"/>
        <v>40</v>
      </c>
      <c r="R74" s="40">
        <f t="shared" si="13"/>
        <v>-2</v>
      </c>
      <c r="S74" s="40">
        <f t="shared" si="14"/>
        <v>-25</v>
      </c>
      <c r="T74" s="40">
        <f t="shared" si="14"/>
        <v>-58</v>
      </c>
      <c r="U74" s="40">
        <f t="shared" si="14"/>
        <v>-31</v>
      </c>
      <c r="V74" s="40">
        <f t="shared" si="14"/>
        <v>3</v>
      </c>
      <c r="W74" s="40">
        <f t="shared" si="16"/>
        <v>6</v>
      </c>
      <c r="X74" s="40">
        <f t="shared" si="16"/>
        <v>-15</v>
      </c>
      <c r="Y74" s="40">
        <f t="shared" si="15"/>
        <v>34</v>
      </c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6"/>
      <c r="BO74" s="6"/>
      <c r="BP74" s="6"/>
      <c r="BQ74" s="6"/>
      <c r="BR74" s="6"/>
      <c r="BS74" s="6"/>
      <c r="BT74" s="6"/>
    </row>
    <row r="75" spans="1:72" x14ac:dyDescent="0.2">
      <c r="A75" s="43" t="s">
        <v>157</v>
      </c>
      <c r="B75" s="43" t="s">
        <v>463</v>
      </c>
      <c r="C75" s="41">
        <v>14911</v>
      </c>
      <c r="D75" s="42">
        <v>14905</v>
      </c>
      <c r="E75" s="42">
        <v>15047</v>
      </c>
      <c r="F75" s="42">
        <v>15044</v>
      </c>
      <c r="G75" s="42">
        <v>15046</v>
      </c>
      <c r="H75" s="42">
        <v>14984</v>
      </c>
      <c r="I75" s="42">
        <v>14968</v>
      </c>
      <c r="J75" s="42">
        <v>14933</v>
      </c>
      <c r="K75" s="42">
        <v>14942</v>
      </c>
      <c r="L75" s="42">
        <v>14923</v>
      </c>
      <c r="M75" s="42">
        <v>14967</v>
      </c>
      <c r="N75" s="6"/>
      <c r="O75" s="40">
        <f t="shared" si="10"/>
        <v>-6</v>
      </c>
      <c r="P75" s="40">
        <f t="shared" si="11"/>
        <v>142</v>
      </c>
      <c r="Q75" s="40">
        <f t="shared" si="12"/>
        <v>136</v>
      </c>
      <c r="R75" s="40">
        <f t="shared" si="13"/>
        <v>-3</v>
      </c>
      <c r="S75" s="40">
        <f t="shared" si="14"/>
        <v>2</v>
      </c>
      <c r="T75" s="40">
        <f t="shared" si="14"/>
        <v>-62</v>
      </c>
      <c r="U75" s="40">
        <f t="shared" si="14"/>
        <v>-16</v>
      </c>
      <c r="V75" s="40">
        <f t="shared" si="14"/>
        <v>-35</v>
      </c>
      <c r="W75" s="40">
        <f t="shared" si="16"/>
        <v>9</v>
      </c>
      <c r="X75" s="40">
        <f t="shared" si="16"/>
        <v>-19</v>
      </c>
      <c r="Y75" s="40">
        <f t="shared" si="15"/>
        <v>44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6"/>
      <c r="BO75" s="6"/>
      <c r="BP75" s="6"/>
      <c r="BQ75" s="6"/>
      <c r="BR75" s="6"/>
      <c r="BS75" s="6"/>
      <c r="BT75" s="6"/>
    </row>
    <row r="76" spans="1:72" x14ac:dyDescent="0.2">
      <c r="A76" s="43" t="s">
        <v>158</v>
      </c>
      <c r="B76" s="43" t="s">
        <v>464</v>
      </c>
      <c r="C76" s="41">
        <v>26077</v>
      </c>
      <c r="D76" s="42">
        <v>26073</v>
      </c>
      <c r="E76" s="42">
        <v>26180</v>
      </c>
      <c r="F76" s="42">
        <v>26202</v>
      </c>
      <c r="G76" s="42">
        <v>26181</v>
      </c>
      <c r="H76" s="42">
        <v>26088</v>
      </c>
      <c r="I76" s="42">
        <v>25953</v>
      </c>
      <c r="J76" s="42">
        <v>25899</v>
      </c>
      <c r="K76" s="42">
        <v>25873</v>
      </c>
      <c r="L76" s="42">
        <v>25806</v>
      </c>
      <c r="M76" s="42">
        <v>25994</v>
      </c>
      <c r="N76" s="6"/>
      <c r="O76" s="40">
        <f t="shared" si="10"/>
        <v>-4</v>
      </c>
      <c r="P76" s="40">
        <f t="shared" si="11"/>
        <v>107</v>
      </c>
      <c r="Q76" s="40">
        <f t="shared" si="12"/>
        <v>103</v>
      </c>
      <c r="R76" s="40">
        <f t="shared" si="13"/>
        <v>22</v>
      </c>
      <c r="S76" s="40">
        <f t="shared" si="14"/>
        <v>-21</v>
      </c>
      <c r="T76" s="40">
        <f t="shared" si="14"/>
        <v>-93</v>
      </c>
      <c r="U76" s="40">
        <f t="shared" si="14"/>
        <v>-135</v>
      </c>
      <c r="V76" s="40">
        <f t="shared" si="14"/>
        <v>-54</v>
      </c>
      <c r="W76" s="40">
        <f t="shared" si="16"/>
        <v>-26</v>
      </c>
      <c r="X76" s="40">
        <f t="shared" si="16"/>
        <v>-67</v>
      </c>
      <c r="Y76" s="40">
        <f t="shared" si="15"/>
        <v>188</v>
      </c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6"/>
      <c r="BO76" s="6"/>
      <c r="BP76" s="6"/>
      <c r="BQ76" s="6"/>
      <c r="BR76" s="6"/>
      <c r="BS76" s="6"/>
      <c r="BT76" s="6"/>
    </row>
    <row r="77" spans="1:72" x14ac:dyDescent="0.2">
      <c r="A77" s="43" t="s">
        <v>159</v>
      </c>
      <c r="B77" s="43" t="s">
        <v>465</v>
      </c>
      <c r="C77" s="41">
        <v>1618</v>
      </c>
      <c r="D77" s="42">
        <v>1609</v>
      </c>
      <c r="E77" s="42">
        <v>1643</v>
      </c>
      <c r="F77" s="42">
        <v>1639</v>
      </c>
      <c r="G77" s="42">
        <v>1629</v>
      </c>
      <c r="H77" s="42">
        <v>1614</v>
      </c>
      <c r="I77" s="42">
        <v>1614</v>
      </c>
      <c r="J77" s="42">
        <v>1602</v>
      </c>
      <c r="K77" s="42">
        <v>1598</v>
      </c>
      <c r="L77" s="42">
        <v>1594</v>
      </c>
      <c r="M77" s="42">
        <v>1617</v>
      </c>
      <c r="N77" s="6"/>
      <c r="O77" s="40">
        <f t="shared" si="10"/>
        <v>-9</v>
      </c>
      <c r="P77" s="40">
        <f t="shared" si="11"/>
        <v>34</v>
      </c>
      <c r="Q77" s="40">
        <f t="shared" si="12"/>
        <v>25</v>
      </c>
      <c r="R77" s="40">
        <f t="shared" si="13"/>
        <v>-4</v>
      </c>
      <c r="S77" s="40">
        <f t="shared" si="14"/>
        <v>-10</v>
      </c>
      <c r="T77" s="40">
        <f t="shared" si="14"/>
        <v>-15</v>
      </c>
      <c r="U77" s="40">
        <f t="shared" si="14"/>
        <v>0</v>
      </c>
      <c r="V77" s="40">
        <f t="shared" si="14"/>
        <v>-12</v>
      </c>
      <c r="W77" s="40">
        <f t="shared" si="16"/>
        <v>-4</v>
      </c>
      <c r="X77" s="40">
        <f t="shared" si="16"/>
        <v>-4</v>
      </c>
      <c r="Y77" s="40">
        <f t="shared" si="15"/>
        <v>23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6"/>
      <c r="BO77" s="6"/>
      <c r="BP77" s="6"/>
      <c r="BQ77" s="6"/>
      <c r="BR77" s="6"/>
      <c r="BS77" s="6"/>
      <c r="BT77" s="6"/>
    </row>
    <row r="78" spans="1:72" x14ac:dyDescent="0.2">
      <c r="A78" s="43" t="s">
        <v>160</v>
      </c>
      <c r="B78" s="43" t="s">
        <v>466</v>
      </c>
      <c r="C78" s="41">
        <v>26329</v>
      </c>
      <c r="D78" s="42">
        <v>26322</v>
      </c>
      <c r="E78" s="42">
        <v>26486</v>
      </c>
      <c r="F78" s="42">
        <v>26545</v>
      </c>
      <c r="G78" s="42">
        <v>26457</v>
      </c>
      <c r="H78" s="42">
        <v>26329</v>
      </c>
      <c r="I78" s="42">
        <v>26220</v>
      </c>
      <c r="J78" s="42">
        <v>26192</v>
      </c>
      <c r="K78" s="42">
        <v>26203</v>
      </c>
      <c r="L78" s="42">
        <v>26187</v>
      </c>
      <c r="M78" s="42">
        <v>26319</v>
      </c>
      <c r="N78" s="6"/>
      <c r="O78" s="40">
        <f t="shared" si="10"/>
        <v>-7</v>
      </c>
      <c r="P78" s="40">
        <f t="shared" si="11"/>
        <v>164</v>
      </c>
      <c r="Q78" s="40">
        <f t="shared" si="12"/>
        <v>157</v>
      </c>
      <c r="R78" s="40">
        <f t="shared" si="13"/>
        <v>59</v>
      </c>
      <c r="S78" s="40">
        <f t="shared" si="14"/>
        <v>-88</v>
      </c>
      <c r="T78" s="40">
        <f t="shared" si="14"/>
        <v>-128</v>
      </c>
      <c r="U78" s="40">
        <f t="shared" si="14"/>
        <v>-109</v>
      </c>
      <c r="V78" s="40">
        <f t="shared" si="14"/>
        <v>-28</v>
      </c>
      <c r="W78" s="40">
        <f t="shared" si="16"/>
        <v>11</v>
      </c>
      <c r="X78" s="40">
        <f t="shared" si="16"/>
        <v>-16</v>
      </c>
      <c r="Y78" s="40">
        <f t="shared" si="15"/>
        <v>132</v>
      </c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6"/>
      <c r="BO78" s="6"/>
      <c r="BP78" s="6"/>
      <c r="BQ78" s="6"/>
      <c r="BR78" s="6"/>
      <c r="BS78" s="6"/>
      <c r="BT78" s="6"/>
    </row>
    <row r="79" spans="1:72" x14ac:dyDescent="0.2">
      <c r="A79" s="43" t="s">
        <v>161</v>
      </c>
      <c r="B79" s="43" t="s">
        <v>467</v>
      </c>
      <c r="C79" s="41">
        <v>7289</v>
      </c>
      <c r="D79" s="42">
        <v>7290</v>
      </c>
      <c r="E79" s="42">
        <v>7339</v>
      </c>
      <c r="F79" s="42">
        <v>7335</v>
      </c>
      <c r="G79" s="42">
        <v>7338</v>
      </c>
      <c r="H79" s="42">
        <v>7303</v>
      </c>
      <c r="I79" s="42">
        <v>7299</v>
      </c>
      <c r="J79" s="42">
        <v>7305</v>
      </c>
      <c r="K79" s="42">
        <v>7313</v>
      </c>
      <c r="L79" s="42">
        <v>7317</v>
      </c>
      <c r="M79" s="42">
        <v>7315</v>
      </c>
      <c r="N79" s="6"/>
      <c r="O79" s="40">
        <f t="shared" si="10"/>
        <v>1</v>
      </c>
      <c r="P79" s="40">
        <f t="shared" si="11"/>
        <v>49</v>
      </c>
      <c r="Q79" s="40">
        <f t="shared" si="12"/>
        <v>50</v>
      </c>
      <c r="R79" s="40">
        <f t="shared" si="13"/>
        <v>-4</v>
      </c>
      <c r="S79" s="40">
        <f t="shared" si="14"/>
        <v>3</v>
      </c>
      <c r="T79" s="40">
        <f t="shared" si="14"/>
        <v>-35</v>
      </c>
      <c r="U79" s="40">
        <f t="shared" si="14"/>
        <v>-4</v>
      </c>
      <c r="V79" s="40">
        <f t="shared" si="14"/>
        <v>6</v>
      </c>
      <c r="W79" s="40">
        <f t="shared" si="16"/>
        <v>8</v>
      </c>
      <c r="X79" s="40">
        <f t="shared" si="16"/>
        <v>4</v>
      </c>
      <c r="Y79" s="40">
        <f t="shared" si="15"/>
        <v>-2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6"/>
      <c r="BO79" s="6"/>
      <c r="BP79" s="6"/>
      <c r="BQ79" s="6"/>
      <c r="BR79" s="6"/>
      <c r="BS79" s="6"/>
      <c r="BT79" s="6"/>
    </row>
    <row r="80" spans="1:72" x14ac:dyDescent="0.2">
      <c r="A80" s="43" t="s">
        <v>162</v>
      </c>
      <c r="B80" s="43" t="s">
        <v>468</v>
      </c>
      <c r="C80" s="41">
        <v>12239</v>
      </c>
      <c r="D80" s="42">
        <v>12241</v>
      </c>
      <c r="E80" s="42">
        <v>12257</v>
      </c>
      <c r="F80" s="42">
        <v>12256</v>
      </c>
      <c r="G80" s="42">
        <v>12252</v>
      </c>
      <c r="H80" s="42">
        <v>12274</v>
      </c>
      <c r="I80" s="42">
        <v>12250</v>
      </c>
      <c r="J80" s="42">
        <v>12235</v>
      </c>
      <c r="K80" s="42">
        <v>12223</v>
      </c>
      <c r="L80" s="42">
        <v>12211</v>
      </c>
      <c r="M80" s="42">
        <v>12239</v>
      </c>
      <c r="N80" s="6"/>
      <c r="O80" s="40">
        <f t="shared" si="10"/>
        <v>2</v>
      </c>
      <c r="P80" s="40">
        <f t="shared" si="11"/>
        <v>16</v>
      </c>
      <c r="Q80" s="40">
        <f t="shared" si="12"/>
        <v>18</v>
      </c>
      <c r="R80" s="40">
        <f t="shared" si="13"/>
        <v>-1</v>
      </c>
      <c r="S80" s="40">
        <f t="shared" si="14"/>
        <v>-4</v>
      </c>
      <c r="T80" s="40">
        <f t="shared" si="14"/>
        <v>22</v>
      </c>
      <c r="U80" s="40">
        <f t="shared" si="14"/>
        <v>-24</v>
      </c>
      <c r="V80" s="40">
        <f t="shared" si="14"/>
        <v>-15</v>
      </c>
      <c r="W80" s="40">
        <f t="shared" si="16"/>
        <v>-12</v>
      </c>
      <c r="X80" s="40">
        <f t="shared" si="16"/>
        <v>-12</v>
      </c>
      <c r="Y80" s="40">
        <f t="shared" si="15"/>
        <v>28</v>
      </c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6"/>
      <c r="BO80" s="6"/>
      <c r="BP80" s="6"/>
      <c r="BQ80" s="6"/>
      <c r="BR80" s="6"/>
      <c r="BS80" s="6"/>
      <c r="BT80" s="6"/>
    </row>
    <row r="81" spans="1:72" x14ac:dyDescent="0.2">
      <c r="A81" s="43" t="s">
        <v>163</v>
      </c>
      <c r="B81" s="43" t="s">
        <v>469</v>
      </c>
      <c r="C81" s="41">
        <v>1236</v>
      </c>
      <c r="D81" s="42">
        <v>1236</v>
      </c>
      <c r="E81" s="42">
        <v>1238</v>
      </c>
      <c r="F81" s="42">
        <v>1250</v>
      </c>
      <c r="G81" s="42">
        <v>1248</v>
      </c>
      <c r="H81" s="42">
        <v>1249</v>
      </c>
      <c r="I81" s="42">
        <v>1251</v>
      </c>
      <c r="J81" s="42">
        <v>1257</v>
      </c>
      <c r="K81" s="42">
        <v>1254</v>
      </c>
      <c r="L81" s="42">
        <v>1254</v>
      </c>
      <c r="M81" s="42">
        <v>1250</v>
      </c>
      <c r="N81" s="6"/>
      <c r="O81" s="40">
        <f t="shared" si="10"/>
        <v>0</v>
      </c>
      <c r="P81" s="40">
        <f t="shared" si="11"/>
        <v>2</v>
      </c>
      <c r="Q81" s="40">
        <f t="shared" si="12"/>
        <v>2</v>
      </c>
      <c r="R81" s="40">
        <f t="shared" si="13"/>
        <v>12</v>
      </c>
      <c r="S81" s="40">
        <f t="shared" si="14"/>
        <v>-2</v>
      </c>
      <c r="T81" s="40">
        <f t="shared" si="14"/>
        <v>1</v>
      </c>
      <c r="U81" s="40">
        <f t="shared" si="14"/>
        <v>2</v>
      </c>
      <c r="V81" s="40">
        <f t="shared" si="14"/>
        <v>6</v>
      </c>
      <c r="W81" s="40">
        <f t="shared" si="16"/>
        <v>-3</v>
      </c>
      <c r="X81" s="40">
        <f t="shared" si="16"/>
        <v>0</v>
      </c>
      <c r="Y81" s="40">
        <f t="shared" si="15"/>
        <v>-4</v>
      </c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6"/>
      <c r="BO81" s="6"/>
      <c r="BP81" s="6"/>
      <c r="BQ81" s="6"/>
      <c r="BR81" s="6"/>
      <c r="BS81" s="6"/>
      <c r="BT81" s="6"/>
    </row>
    <row r="82" spans="1:72" x14ac:dyDescent="0.2">
      <c r="A82" s="43" t="s">
        <v>164</v>
      </c>
      <c r="B82" s="43" t="s">
        <v>470</v>
      </c>
      <c r="C82" s="41">
        <v>5498</v>
      </c>
      <c r="D82" s="42">
        <v>5498</v>
      </c>
      <c r="E82" s="42">
        <v>5535</v>
      </c>
      <c r="F82" s="42">
        <v>5512</v>
      </c>
      <c r="G82" s="42">
        <v>5502</v>
      </c>
      <c r="H82" s="42">
        <v>5465</v>
      </c>
      <c r="I82" s="42">
        <v>5435</v>
      </c>
      <c r="J82" s="42">
        <v>5432</v>
      </c>
      <c r="K82" s="42">
        <v>5426</v>
      </c>
      <c r="L82" s="42">
        <v>5416</v>
      </c>
      <c r="M82" s="42">
        <v>5471</v>
      </c>
      <c r="N82" s="6"/>
      <c r="O82" s="40">
        <f t="shared" si="10"/>
        <v>0</v>
      </c>
      <c r="P82" s="40">
        <f t="shared" si="11"/>
        <v>37</v>
      </c>
      <c r="Q82" s="40">
        <f t="shared" si="12"/>
        <v>37</v>
      </c>
      <c r="R82" s="40">
        <f t="shared" si="13"/>
        <v>-23</v>
      </c>
      <c r="S82" s="40">
        <f t="shared" si="14"/>
        <v>-10</v>
      </c>
      <c r="T82" s="40">
        <f t="shared" si="14"/>
        <v>-37</v>
      </c>
      <c r="U82" s="40">
        <f t="shared" si="14"/>
        <v>-30</v>
      </c>
      <c r="V82" s="40">
        <f t="shared" si="14"/>
        <v>-3</v>
      </c>
      <c r="W82" s="40">
        <f t="shared" si="16"/>
        <v>-6</v>
      </c>
      <c r="X82" s="40">
        <f t="shared" si="16"/>
        <v>-10</v>
      </c>
      <c r="Y82" s="40">
        <f t="shared" si="15"/>
        <v>55</v>
      </c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6"/>
      <c r="BO82" s="6"/>
      <c r="BP82" s="6"/>
      <c r="BQ82" s="6"/>
      <c r="BR82" s="6"/>
      <c r="BS82" s="6"/>
      <c r="BT82" s="6"/>
    </row>
    <row r="83" spans="1:72" x14ac:dyDescent="0.2">
      <c r="A83" s="43" t="s">
        <v>165</v>
      </c>
      <c r="B83" s="43" t="s">
        <v>471</v>
      </c>
      <c r="C83" s="41">
        <v>9148</v>
      </c>
      <c r="D83" s="42">
        <v>9138</v>
      </c>
      <c r="E83" s="42">
        <v>9222</v>
      </c>
      <c r="F83" s="42">
        <v>9234</v>
      </c>
      <c r="G83" s="42">
        <v>9215</v>
      </c>
      <c r="H83" s="42">
        <v>9166</v>
      </c>
      <c r="I83" s="42">
        <v>9143</v>
      </c>
      <c r="J83" s="42">
        <v>9119</v>
      </c>
      <c r="K83" s="42">
        <v>9116</v>
      </c>
      <c r="L83" s="42">
        <v>9090</v>
      </c>
      <c r="M83" s="42">
        <v>9166</v>
      </c>
      <c r="N83" s="6"/>
      <c r="O83" s="40">
        <f t="shared" si="10"/>
        <v>-10</v>
      </c>
      <c r="P83" s="40">
        <f t="shared" si="11"/>
        <v>84</v>
      </c>
      <c r="Q83" s="40">
        <f t="shared" si="12"/>
        <v>74</v>
      </c>
      <c r="R83" s="40">
        <f t="shared" si="13"/>
        <v>12</v>
      </c>
      <c r="S83" s="40">
        <f t="shared" si="14"/>
        <v>-19</v>
      </c>
      <c r="T83" s="40">
        <f t="shared" si="14"/>
        <v>-49</v>
      </c>
      <c r="U83" s="40">
        <f t="shared" si="14"/>
        <v>-23</v>
      </c>
      <c r="V83" s="40">
        <f t="shared" si="14"/>
        <v>-24</v>
      </c>
      <c r="W83" s="40">
        <f t="shared" si="16"/>
        <v>-3</v>
      </c>
      <c r="X83" s="40">
        <f t="shared" si="16"/>
        <v>-26</v>
      </c>
      <c r="Y83" s="40">
        <f t="shared" si="15"/>
        <v>76</v>
      </c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6"/>
      <c r="BO83" s="6"/>
      <c r="BP83" s="6"/>
      <c r="BQ83" s="6"/>
      <c r="BR83" s="6"/>
      <c r="BS83" s="6"/>
      <c r="BT83" s="6"/>
    </row>
    <row r="84" spans="1:72" x14ac:dyDescent="0.2">
      <c r="A84" s="43" t="s">
        <v>166</v>
      </c>
      <c r="B84" s="43" t="s">
        <v>472</v>
      </c>
      <c r="C84" s="41">
        <v>1596</v>
      </c>
      <c r="D84" s="42">
        <v>1595</v>
      </c>
      <c r="E84" s="42">
        <v>1594</v>
      </c>
      <c r="F84" s="42">
        <v>1594</v>
      </c>
      <c r="G84" s="42">
        <v>1602</v>
      </c>
      <c r="H84" s="42">
        <v>1575</v>
      </c>
      <c r="I84" s="42">
        <v>1552</v>
      </c>
      <c r="J84" s="42">
        <v>1548</v>
      </c>
      <c r="K84" s="42">
        <v>1557</v>
      </c>
      <c r="L84" s="42">
        <v>1563</v>
      </c>
      <c r="M84" s="42">
        <v>1575</v>
      </c>
      <c r="N84" s="6"/>
      <c r="O84" s="40">
        <f t="shared" si="10"/>
        <v>-1</v>
      </c>
      <c r="P84" s="40">
        <f t="shared" si="11"/>
        <v>-1</v>
      </c>
      <c r="Q84" s="40">
        <f t="shared" si="12"/>
        <v>-2</v>
      </c>
      <c r="R84" s="40">
        <f t="shared" si="13"/>
        <v>0</v>
      </c>
      <c r="S84" s="40">
        <f t="shared" si="14"/>
        <v>8</v>
      </c>
      <c r="T84" s="40">
        <f t="shared" si="14"/>
        <v>-27</v>
      </c>
      <c r="U84" s="40">
        <f t="shared" si="14"/>
        <v>-23</v>
      </c>
      <c r="V84" s="40">
        <f t="shared" si="14"/>
        <v>-4</v>
      </c>
      <c r="W84" s="40">
        <f t="shared" si="16"/>
        <v>9</v>
      </c>
      <c r="X84" s="40">
        <f t="shared" si="16"/>
        <v>6</v>
      </c>
      <c r="Y84" s="40">
        <f t="shared" si="15"/>
        <v>12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6"/>
      <c r="BO84" s="6"/>
      <c r="BP84" s="6"/>
      <c r="BQ84" s="6"/>
      <c r="BR84" s="6"/>
      <c r="BS84" s="6"/>
      <c r="BT84" s="6"/>
    </row>
    <row r="85" spans="1:72" x14ac:dyDescent="0.2">
      <c r="A85" s="43" t="s">
        <v>167</v>
      </c>
      <c r="B85" s="43" t="s">
        <v>473</v>
      </c>
      <c r="C85" s="41">
        <v>4417</v>
      </c>
      <c r="D85" s="42">
        <v>4415</v>
      </c>
      <c r="E85" s="42">
        <v>4434</v>
      </c>
      <c r="F85" s="42">
        <v>4426</v>
      </c>
      <c r="G85" s="42">
        <v>4419</v>
      </c>
      <c r="H85" s="42">
        <v>4394</v>
      </c>
      <c r="I85" s="42">
        <v>4382</v>
      </c>
      <c r="J85" s="42">
        <v>4372</v>
      </c>
      <c r="K85" s="42">
        <v>4350</v>
      </c>
      <c r="L85" s="42">
        <v>4353</v>
      </c>
      <c r="M85" s="42">
        <v>4399</v>
      </c>
      <c r="N85" s="6"/>
      <c r="O85" s="40">
        <f t="shared" si="10"/>
        <v>-2</v>
      </c>
      <c r="P85" s="40">
        <f t="shared" si="11"/>
        <v>19</v>
      </c>
      <c r="Q85" s="40">
        <f t="shared" si="12"/>
        <v>17</v>
      </c>
      <c r="R85" s="40">
        <f t="shared" si="13"/>
        <v>-8</v>
      </c>
      <c r="S85" s="40">
        <f t="shared" si="14"/>
        <v>-7</v>
      </c>
      <c r="T85" s="40">
        <f t="shared" si="14"/>
        <v>-25</v>
      </c>
      <c r="U85" s="40">
        <f t="shared" si="14"/>
        <v>-12</v>
      </c>
      <c r="V85" s="40">
        <f t="shared" si="14"/>
        <v>-10</v>
      </c>
      <c r="W85" s="40">
        <f t="shared" si="16"/>
        <v>-22</v>
      </c>
      <c r="X85" s="40">
        <f t="shared" si="16"/>
        <v>3</v>
      </c>
      <c r="Y85" s="40">
        <f t="shared" si="15"/>
        <v>46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6"/>
      <c r="BO85" s="6"/>
      <c r="BP85" s="6"/>
      <c r="BQ85" s="6"/>
      <c r="BR85" s="6"/>
      <c r="BS85" s="6"/>
      <c r="BT85" s="6"/>
    </row>
    <row r="86" spans="1:72" x14ac:dyDescent="0.2">
      <c r="A86" s="43" t="s">
        <v>168</v>
      </c>
      <c r="B86" s="43" t="s">
        <v>474</v>
      </c>
      <c r="C86" s="41">
        <v>23301</v>
      </c>
      <c r="D86" s="42">
        <v>23306</v>
      </c>
      <c r="E86" s="42">
        <v>23461</v>
      </c>
      <c r="F86" s="42">
        <v>23464</v>
      </c>
      <c r="G86" s="42">
        <v>23454</v>
      </c>
      <c r="H86" s="42">
        <v>23337</v>
      </c>
      <c r="I86" s="42">
        <v>23261</v>
      </c>
      <c r="J86" s="42">
        <v>23226</v>
      </c>
      <c r="K86" s="42">
        <v>23185</v>
      </c>
      <c r="L86" s="42">
        <v>23173</v>
      </c>
      <c r="M86" s="42">
        <v>23259</v>
      </c>
      <c r="N86" s="6"/>
      <c r="O86" s="40">
        <f t="shared" si="10"/>
        <v>5</v>
      </c>
      <c r="P86" s="40">
        <f t="shared" si="11"/>
        <v>155</v>
      </c>
      <c r="Q86" s="40">
        <f t="shared" si="12"/>
        <v>160</v>
      </c>
      <c r="R86" s="40">
        <f t="shared" si="13"/>
        <v>3</v>
      </c>
      <c r="S86" s="40">
        <f t="shared" si="14"/>
        <v>-10</v>
      </c>
      <c r="T86" s="40">
        <f t="shared" si="14"/>
        <v>-117</v>
      </c>
      <c r="U86" s="40">
        <f t="shared" si="14"/>
        <v>-76</v>
      </c>
      <c r="V86" s="40">
        <f t="shared" si="14"/>
        <v>-35</v>
      </c>
      <c r="W86" s="40">
        <f t="shared" si="16"/>
        <v>-41</v>
      </c>
      <c r="X86" s="40">
        <f t="shared" si="16"/>
        <v>-12</v>
      </c>
      <c r="Y86" s="40">
        <f t="shared" si="15"/>
        <v>86</v>
      </c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6"/>
      <c r="BO86" s="6"/>
      <c r="BP86" s="6"/>
      <c r="BQ86" s="6"/>
      <c r="BR86" s="6"/>
      <c r="BS86" s="6"/>
      <c r="BT86" s="6"/>
    </row>
    <row r="87" spans="1:72" x14ac:dyDescent="0.2">
      <c r="A87" s="43" t="s">
        <v>169</v>
      </c>
      <c r="B87" s="43" t="s">
        <v>475</v>
      </c>
      <c r="C87" s="41">
        <v>2098</v>
      </c>
      <c r="D87" s="42">
        <v>2098</v>
      </c>
      <c r="E87" s="42">
        <v>2096</v>
      </c>
      <c r="F87" s="42">
        <v>2098</v>
      </c>
      <c r="G87" s="42">
        <v>2092</v>
      </c>
      <c r="H87" s="42">
        <v>2096</v>
      </c>
      <c r="I87" s="42">
        <v>2101</v>
      </c>
      <c r="J87" s="42">
        <v>2104</v>
      </c>
      <c r="K87" s="42">
        <v>2115</v>
      </c>
      <c r="L87" s="42">
        <v>2114</v>
      </c>
      <c r="M87" s="42">
        <v>2101</v>
      </c>
      <c r="N87" s="6"/>
      <c r="O87" s="40">
        <f t="shared" si="10"/>
        <v>0</v>
      </c>
      <c r="P87" s="40">
        <f t="shared" si="11"/>
        <v>-2</v>
      </c>
      <c r="Q87" s="40">
        <f t="shared" si="12"/>
        <v>-2</v>
      </c>
      <c r="R87" s="40">
        <f t="shared" si="13"/>
        <v>2</v>
      </c>
      <c r="S87" s="40">
        <f t="shared" si="14"/>
        <v>-6</v>
      </c>
      <c r="T87" s="40">
        <f t="shared" si="14"/>
        <v>4</v>
      </c>
      <c r="U87" s="40">
        <f t="shared" si="14"/>
        <v>5</v>
      </c>
      <c r="V87" s="40">
        <f t="shared" si="14"/>
        <v>3</v>
      </c>
      <c r="W87" s="40">
        <f t="shared" si="16"/>
        <v>11</v>
      </c>
      <c r="X87" s="40">
        <f t="shared" si="16"/>
        <v>-1</v>
      </c>
      <c r="Y87" s="40">
        <f t="shared" si="15"/>
        <v>-13</v>
      </c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6"/>
      <c r="BO87" s="6"/>
      <c r="BP87" s="6"/>
      <c r="BQ87" s="6"/>
      <c r="BR87" s="6"/>
      <c r="BS87" s="6"/>
      <c r="BT87" s="6"/>
    </row>
    <row r="88" spans="1:72" x14ac:dyDescent="0.2">
      <c r="A88" s="43" t="s">
        <v>170</v>
      </c>
      <c r="B88" s="43" t="s">
        <v>721</v>
      </c>
      <c r="C88" s="41">
        <v>16678</v>
      </c>
      <c r="D88" s="42">
        <v>16674</v>
      </c>
      <c r="E88" s="42">
        <v>16673</v>
      </c>
      <c r="F88" s="42">
        <v>16635</v>
      </c>
      <c r="G88" s="42">
        <v>16663</v>
      </c>
      <c r="H88" s="42">
        <v>16584</v>
      </c>
      <c r="I88" s="42">
        <v>16514</v>
      </c>
      <c r="J88" s="42">
        <v>16489</v>
      </c>
      <c r="K88" s="42">
        <v>16475</v>
      </c>
      <c r="L88" s="42">
        <v>16478</v>
      </c>
      <c r="M88" s="42">
        <v>16575</v>
      </c>
      <c r="N88" s="6"/>
      <c r="O88" s="40">
        <f t="shared" si="10"/>
        <v>-4</v>
      </c>
      <c r="P88" s="40">
        <f t="shared" si="11"/>
        <v>-1</v>
      </c>
      <c r="Q88" s="40">
        <f t="shared" si="12"/>
        <v>-5</v>
      </c>
      <c r="R88" s="40">
        <f t="shared" si="13"/>
        <v>-38</v>
      </c>
      <c r="S88" s="40">
        <f t="shared" si="14"/>
        <v>28</v>
      </c>
      <c r="T88" s="40">
        <f t="shared" si="14"/>
        <v>-79</v>
      </c>
      <c r="U88" s="40">
        <f t="shared" si="14"/>
        <v>-70</v>
      </c>
      <c r="V88" s="40">
        <f t="shared" si="14"/>
        <v>-25</v>
      </c>
      <c r="W88" s="40">
        <f t="shared" si="16"/>
        <v>-14</v>
      </c>
      <c r="X88" s="40">
        <f t="shared" si="16"/>
        <v>3</v>
      </c>
      <c r="Y88" s="40">
        <f t="shared" si="15"/>
        <v>97</v>
      </c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6"/>
      <c r="BO88" s="6"/>
      <c r="BP88" s="6"/>
      <c r="BQ88" s="6"/>
      <c r="BR88" s="6"/>
      <c r="BS88" s="6"/>
      <c r="BT88" s="6"/>
    </row>
    <row r="89" spans="1:72" x14ac:dyDescent="0.2">
      <c r="A89" s="43" t="s">
        <v>171</v>
      </c>
      <c r="B89" s="43" t="s">
        <v>476</v>
      </c>
      <c r="C89" s="41">
        <v>4578</v>
      </c>
      <c r="D89" s="42">
        <v>4578</v>
      </c>
      <c r="E89" s="42">
        <v>4600</v>
      </c>
      <c r="F89" s="42">
        <v>4587</v>
      </c>
      <c r="G89" s="42">
        <v>4584</v>
      </c>
      <c r="H89" s="42">
        <v>4549</v>
      </c>
      <c r="I89" s="42">
        <v>4522</v>
      </c>
      <c r="J89" s="42">
        <v>4508</v>
      </c>
      <c r="K89" s="42">
        <v>4515</v>
      </c>
      <c r="L89" s="42">
        <v>4507</v>
      </c>
      <c r="M89" s="42">
        <v>4548</v>
      </c>
      <c r="N89" s="6"/>
      <c r="O89" s="40">
        <f t="shared" si="10"/>
        <v>0</v>
      </c>
      <c r="P89" s="40">
        <f t="shared" si="11"/>
        <v>22</v>
      </c>
      <c r="Q89" s="40">
        <f t="shared" si="12"/>
        <v>22</v>
      </c>
      <c r="R89" s="40">
        <f t="shared" si="13"/>
        <v>-13</v>
      </c>
      <c r="S89" s="40">
        <f t="shared" si="14"/>
        <v>-3</v>
      </c>
      <c r="T89" s="40">
        <f t="shared" si="14"/>
        <v>-35</v>
      </c>
      <c r="U89" s="40">
        <f t="shared" si="14"/>
        <v>-27</v>
      </c>
      <c r="V89" s="40">
        <f t="shared" si="14"/>
        <v>-14</v>
      </c>
      <c r="W89" s="40">
        <f t="shared" si="16"/>
        <v>7</v>
      </c>
      <c r="X89" s="40">
        <f t="shared" si="16"/>
        <v>-8</v>
      </c>
      <c r="Y89" s="40">
        <f t="shared" si="15"/>
        <v>41</v>
      </c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6"/>
      <c r="BO89" s="6"/>
      <c r="BP89" s="6"/>
      <c r="BQ89" s="6"/>
      <c r="BR89" s="6"/>
      <c r="BS89" s="6"/>
      <c r="BT89" s="6"/>
    </row>
    <row r="90" spans="1:72" x14ac:dyDescent="0.2">
      <c r="A90" s="43" t="s">
        <v>172</v>
      </c>
      <c r="B90" s="43" t="s">
        <v>477</v>
      </c>
      <c r="C90" s="41">
        <v>7178</v>
      </c>
      <c r="D90" s="42">
        <v>7178</v>
      </c>
      <c r="E90" s="42">
        <v>7204</v>
      </c>
      <c r="F90" s="42">
        <v>7184</v>
      </c>
      <c r="G90" s="42">
        <v>7178</v>
      </c>
      <c r="H90" s="42">
        <v>7165</v>
      </c>
      <c r="I90" s="42">
        <v>7159</v>
      </c>
      <c r="J90" s="42">
        <v>7161</v>
      </c>
      <c r="K90" s="42">
        <v>7125</v>
      </c>
      <c r="L90" s="42">
        <v>7103</v>
      </c>
      <c r="M90" s="42">
        <v>7159</v>
      </c>
      <c r="N90" s="6"/>
      <c r="O90" s="40">
        <f t="shared" si="10"/>
        <v>0</v>
      </c>
      <c r="P90" s="40">
        <f t="shared" si="11"/>
        <v>26</v>
      </c>
      <c r="Q90" s="40">
        <f t="shared" si="12"/>
        <v>26</v>
      </c>
      <c r="R90" s="40">
        <f t="shared" si="13"/>
        <v>-20</v>
      </c>
      <c r="S90" s="40">
        <f t="shared" si="14"/>
        <v>-6</v>
      </c>
      <c r="T90" s="40">
        <f t="shared" si="14"/>
        <v>-13</v>
      </c>
      <c r="U90" s="40">
        <f t="shared" si="14"/>
        <v>-6</v>
      </c>
      <c r="V90" s="40">
        <f t="shared" si="14"/>
        <v>2</v>
      </c>
      <c r="W90" s="40">
        <f t="shared" si="16"/>
        <v>-36</v>
      </c>
      <c r="X90" s="40">
        <f t="shared" si="16"/>
        <v>-22</v>
      </c>
      <c r="Y90" s="40">
        <f t="shared" si="15"/>
        <v>56</v>
      </c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6"/>
      <c r="BO90" s="6"/>
      <c r="BP90" s="6"/>
      <c r="BQ90" s="6"/>
      <c r="BR90" s="6"/>
      <c r="BS90" s="6"/>
      <c r="BT90" s="6"/>
    </row>
    <row r="91" spans="1:72" x14ac:dyDescent="0.2">
      <c r="A91" s="43" t="s">
        <v>173</v>
      </c>
      <c r="B91" s="43" t="s">
        <v>478</v>
      </c>
      <c r="C91" s="41">
        <v>22223</v>
      </c>
      <c r="D91" s="42">
        <v>22226</v>
      </c>
      <c r="E91" s="42">
        <v>22356</v>
      </c>
      <c r="F91" s="42">
        <v>22302</v>
      </c>
      <c r="G91" s="42">
        <v>22240</v>
      </c>
      <c r="H91" s="42">
        <v>22128</v>
      </c>
      <c r="I91" s="42">
        <v>22076</v>
      </c>
      <c r="J91" s="42">
        <v>22031</v>
      </c>
      <c r="K91" s="42">
        <v>22006</v>
      </c>
      <c r="L91" s="42">
        <v>21988</v>
      </c>
      <c r="M91" s="42">
        <v>22103</v>
      </c>
      <c r="N91" s="6"/>
      <c r="O91" s="40">
        <f t="shared" si="10"/>
        <v>3</v>
      </c>
      <c r="P91" s="40">
        <f t="shared" si="11"/>
        <v>130</v>
      </c>
      <c r="Q91" s="40">
        <f t="shared" si="12"/>
        <v>133</v>
      </c>
      <c r="R91" s="40">
        <f t="shared" si="13"/>
        <v>-54</v>
      </c>
      <c r="S91" s="40">
        <f t="shared" si="14"/>
        <v>-62</v>
      </c>
      <c r="T91" s="40">
        <f t="shared" si="14"/>
        <v>-112</v>
      </c>
      <c r="U91" s="40">
        <f t="shared" si="14"/>
        <v>-52</v>
      </c>
      <c r="V91" s="40">
        <f t="shared" si="14"/>
        <v>-45</v>
      </c>
      <c r="W91" s="40">
        <f t="shared" si="16"/>
        <v>-25</v>
      </c>
      <c r="X91" s="40">
        <f t="shared" si="16"/>
        <v>-18</v>
      </c>
      <c r="Y91" s="40">
        <f t="shared" si="15"/>
        <v>115</v>
      </c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6"/>
      <c r="BO91" s="6"/>
      <c r="BP91" s="6"/>
      <c r="BQ91" s="6"/>
      <c r="BR91" s="6"/>
      <c r="BS91" s="6"/>
      <c r="BT91" s="6"/>
    </row>
    <row r="92" spans="1:72" x14ac:dyDescent="0.2">
      <c r="A92" s="43" t="s">
        <v>174</v>
      </c>
      <c r="B92" s="43" t="s">
        <v>479</v>
      </c>
      <c r="C92" s="41">
        <v>12048</v>
      </c>
      <c r="D92" s="42">
        <v>12042</v>
      </c>
      <c r="E92" s="42">
        <v>12075</v>
      </c>
      <c r="F92" s="42">
        <v>12038</v>
      </c>
      <c r="G92" s="42">
        <v>12018</v>
      </c>
      <c r="H92" s="42">
        <v>11962</v>
      </c>
      <c r="I92" s="42">
        <v>11943</v>
      </c>
      <c r="J92" s="42">
        <v>11925</v>
      </c>
      <c r="K92" s="42">
        <v>11872</v>
      </c>
      <c r="L92" s="42">
        <v>11878</v>
      </c>
      <c r="M92" s="42">
        <v>11969</v>
      </c>
      <c r="N92" s="6"/>
      <c r="O92" s="40">
        <f t="shared" si="10"/>
        <v>-6</v>
      </c>
      <c r="P92" s="40">
        <f t="shared" si="11"/>
        <v>33</v>
      </c>
      <c r="Q92" s="40">
        <f t="shared" si="12"/>
        <v>27</v>
      </c>
      <c r="R92" s="40">
        <f t="shared" si="13"/>
        <v>-37</v>
      </c>
      <c r="S92" s="40">
        <f t="shared" si="14"/>
        <v>-20</v>
      </c>
      <c r="T92" s="40">
        <f t="shared" si="14"/>
        <v>-56</v>
      </c>
      <c r="U92" s="40">
        <f t="shared" si="14"/>
        <v>-19</v>
      </c>
      <c r="V92" s="40">
        <f t="shared" si="14"/>
        <v>-18</v>
      </c>
      <c r="W92" s="40">
        <f t="shared" si="16"/>
        <v>-53</v>
      </c>
      <c r="X92" s="40">
        <f t="shared" si="16"/>
        <v>6</v>
      </c>
      <c r="Y92" s="40">
        <f t="shared" si="15"/>
        <v>91</v>
      </c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6"/>
      <c r="BO92" s="6"/>
      <c r="BP92" s="6"/>
      <c r="BQ92" s="6"/>
      <c r="BR92" s="6"/>
      <c r="BS92" s="6"/>
      <c r="BT92" s="6"/>
    </row>
    <row r="93" spans="1:72" x14ac:dyDescent="0.2">
      <c r="A93" s="43" t="s">
        <v>175</v>
      </c>
      <c r="B93" s="43" t="s">
        <v>480</v>
      </c>
      <c r="C93" s="41">
        <v>19047</v>
      </c>
      <c r="D93" s="42">
        <v>19035</v>
      </c>
      <c r="E93" s="42">
        <v>19093</v>
      </c>
      <c r="F93" s="42">
        <v>19052</v>
      </c>
      <c r="G93" s="42">
        <v>18993</v>
      </c>
      <c r="H93" s="42">
        <v>18944</v>
      </c>
      <c r="I93" s="42">
        <v>18887</v>
      </c>
      <c r="J93" s="42">
        <v>18850</v>
      </c>
      <c r="K93" s="42">
        <v>18802</v>
      </c>
      <c r="L93" s="42">
        <v>18769</v>
      </c>
      <c r="M93" s="42">
        <v>18924</v>
      </c>
      <c r="N93" s="6"/>
      <c r="O93" s="40">
        <f t="shared" si="10"/>
        <v>-12</v>
      </c>
      <c r="P93" s="40">
        <f t="shared" si="11"/>
        <v>58</v>
      </c>
      <c r="Q93" s="40">
        <f t="shared" si="12"/>
        <v>46</v>
      </c>
      <c r="R93" s="40">
        <f t="shared" si="13"/>
        <v>-41</v>
      </c>
      <c r="S93" s="40">
        <f t="shared" si="14"/>
        <v>-59</v>
      </c>
      <c r="T93" s="40">
        <f t="shared" si="14"/>
        <v>-49</v>
      </c>
      <c r="U93" s="40">
        <f t="shared" si="14"/>
        <v>-57</v>
      </c>
      <c r="V93" s="40">
        <f t="shared" si="14"/>
        <v>-37</v>
      </c>
      <c r="W93" s="40">
        <f t="shared" si="16"/>
        <v>-48</v>
      </c>
      <c r="X93" s="40">
        <f t="shared" si="16"/>
        <v>-33</v>
      </c>
      <c r="Y93" s="40">
        <f t="shared" si="15"/>
        <v>155</v>
      </c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6"/>
      <c r="BO93" s="6"/>
      <c r="BP93" s="6"/>
      <c r="BQ93" s="6"/>
      <c r="BR93" s="6"/>
      <c r="BS93" s="6"/>
      <c r="BT93" s="6"/>
    </row>
    <row r="94" spans="1:72" x14ac:dyDescent="0.2">
      <c r="A94" s="43" t="s">
        <v>176</v>
      </c>
      <c r="B94" s="43" t="s">
        <v>481</v>
      </c>
      <c r="C94" s="41">
        <v>8001</v>
      </c>
      <c r="D94" s="42">
        <v>8067</v>
      </c>
      <c r="E94" s="42">
        <v>8053</v>
      </c>
      <c r="F94" s="42">
        <v>8038</v>
      </c>
      <c r="G94" s="42">
        <v>8013</v>
      </c>
      <c r="H94" s="42">
        <v>7969</v>
      </c>
      <c r="I94" s="42">
        <v>7908</v>
      </c>
      <c r="J94" s="42">
        <v>7874</v>
      </c>
      <c r="K94" s="42">
        <v>7865</v>
      </c>
      <c r="L94" s="42">
        <v>7849</v>
      </c>
      <c r="M94" s="42">
        <v>7948</v>
      </c>
      <c r="N94" s="6"/>
      <c r="O94" s="40">
        <f t="shared" si="10"/>
        <v>66</v>
      </c>
      <c r="P94" s="40">
        <f t="shared" si="11"/>
        <v>-14</v>
      </c>
      <c r="Q94" s="40">
        <f t="shared" si="12"/>
        <v>52</v>
      </c>
      <c r="R94" s="40">
        <f t="shared" si="13"/>
        <v>-15</v>
      </c>
      <c r="S94" s="40">
        <f t="shared" si="14"/>
        <v>-25</v>
      </c>
      <c r="T94" s="40">
        <f t="shared" si="14"/>
        <v>-44</v>
      </c>
      <c r="U94" s="40">
        <f t="shared" si="14"/>
        <v>-61</v>
      </c>
      <c r="V94" s="40">
        <f t="shared" si="14"/>
        <v>-34</v>
      </c>
      <c r="W94" s="40">
        <f t="shared" si="16"/>
        <v>-9</v>
      </c>
      <c r="X94" s="40">
        <f t="shared" si="16"/>
        <v>-16</v>
      </c>
      <c r="Y94" s="40">
        <f t="shared" si="15"/>
        <v>99</v>
      </c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6"/>
      <c r="BO94" s="6"/>
      <c r="BP94" s="6"/>
      <c r="BQ94" s="6"/>
      <c r="BR94" s="6"/>
      <c r="BS94" s="6"/>
      <c r="BT94" s="6"/>
    </row>
    <row r="95" spans="1:72" x14ac:dyDescent="0.2">
      <c r="A95" s="43" t="s">
        <v>177</v>
      </c>
      <c r="B95" s="43" t="s">
        <v>482</v>
      </c>
      <c r="C95" s="41">
        <v>8218</v>
      </c>
      <c r="D95" s="42">
        <v>8216</v>
      </c>
      <c r="E95" s="42">
        <v>8264</v>
      </c>
      <c r="F95" s="42">
        <v>8239</v>
      </c>
      <c r="G95" s="42">
        <v>8222</v>
      </c>
      <c r="H95" s="42">
        <v>8175</v>
      </c>
      <c r="I95" s="42">
        <v>8127</v>
      </c>
      <c r="J95" s="42">
        <v>8108</v>
      </c>
      <c r="K95" s="42">
        <v>8103</v>
      </c>
      <c r="L95" s="42">
        <v>8114</v>
      </c>
      <c r="M95" s="42">
        <v>8172</v>
      </c>
      <c r="N95" s="6"/>
      <c r="O95" s="40">
        <f t="shared" si="10"/>
        <v>-2</v>
      </c>
      <c r="P95" s="40">
        <f t="shared" si="11"/>
        <v>48</v>
      </c>
      <c r="Q95" s="40">
        <f t="shared" si="12"/>
        <v>46</v>
      </c>
      <c r="R95" s="40">
        <f t="shared" si="13"/>
        <v>-25</v>
      </c>
      <c r="S95" s="40">
        <f t="shared" si="14"/>
        <v>-17</v>
      </c>
      <c r="T95" s="40">
        <f t="shared" si="14"/>
        <v>-47</v>
      </c>
      <c r="U95" s="40">
        <f t="shared" si="14"/>
        <v>-48</v>
      </c>
      <c r="V95" s="40">
        <f t="shared" si="14"/>
        <v>-19</v>
      </c>
      <c r="W95" s="40">
        <f t="shared" si="16"/>
        <v>-5</v>
      </c>
      <c r="X95" s="40">
        <f t="shared" si="16"/>
        <v>11</v>
      </c>
      <c r="Y95" s="40">
        <f t="shared" si="15"/>
        <v>58</v>
      </c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6"/>
      <c r="BO95" s="6"/>
      <c r="BP95" s="6"/>
      <c r="BQ95" s="6"/>
      <c r="BR95" s="6"/>
      <c r="BS95" s="6"/>
      <c r="BT95" s="6"/>
    </row>
    <row r="96" spans="1:72" x14ac:dyDescent="0.2">
      <c r="A96" s="43" t="s">
        <v>178</v>
      </c>
      <c r="B96" s="43" t="s">
        <v>483</v>
      </c>
      <c r="C96" s="41">
        <v>2973</v>
      </c>
      <c r="D96" s="42">
        <v>2973</v>
      </c>
      <c r="E96" s="42">
        <v>2997</v>
      </c>
      <c r="F96" s="42">
        <v>2986</v>
      </c>
      <c r="G96" s="42">
        <v>2988</v>
      </c>
      <c r="H96" s="42">
        <v>2986</v>
      </c>
      <c r="I96" s="42">
        <v>2977</v>
      </c>
      <c r="J96" s="42">
        <v>2966</v>
      </c>
      <c r="K96" s="42">
        <v>2968</v>
      </c>
      <c r="L96" s="42">
        <v>2960</v>
      </c>
      <c r="M96" s="42">
        <v>2977</v>
      </c>
      <c r="N96" s="6"/>
      <c r="O96" s="40">
        <f t="shared" si="10"/>
        <v>0</v>
      </c>
      <c r="P96" s="40">
        <f t="shared" si="11"/>
        <v>24</v>
      </c>
      <c r="Q96" s="40">
        <f t="shared" si="12"/>
        <v>24</v>
      </c>
      <c r="R96" s="40">
        <f t="shared" si="13"/>
        <v>-11</v>
      </c>
      <c r="S96" s="40">
        <f t="shared" si="14"/>
        <v>2</v>
      </c>
      <c r="T96" s="40">
        <f t="shared" si="14"/>
        <v>-2</v>
      </c>
      <c r="U96" s="40">
        <f t="shared" si="14"/>
        <v>-9</v>
      </c>
      <c r="V96" s="40">
        <f t="shared" si="14"/>
        <v>-11</v>
      </c>
      <c r="W96" s="40">
        <f t="shared" si="16"/>
        <v>2</v>
      </c>
      <c r="X96" s="40">
        <f t="shared" si="16"/>
        <v>-8</v>
      </c>
      <c r="Y96" s="40">
        <f t="shared" si="15"/>
        <v>17</v>
      </c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6"/>
      <c r="BO96" s="6"/>
      <c r="BP96" s="6"/>
      <c r="BQ96" s="6"/>
      <c r="BR96" s="6"/>
      <c r="BS96" s="6"/>
      <c r="BT96" s="6"/>
    </row>
    <row r="97" spans="1:72" x14ac:dyDescent="0.2">
      <c r="A97" s="43" t="s">
        <v>179</v>
      </c>
      <c r="B97" s="43" t="s">
        <v>484</v>
      </c>
      <c r="C97" s="41">
        <v>5708</v>
      </c>
      <c r="D97" s="42">
        <v>5706</v>
      </c>
      <c r="E97" s="42">
        <v>5733</v>
      </c>
      <c r="F97" s="42">
        <v>5725</v>
      </c>
      <c r="G97" s="42">
        <v>5708</v>
      </c>
      <c r="H97" s="42">
        <v>5683</v>
      </c>
      <c r="I97" s="42">
        <v>5641</v>
      </c>
      <c r="J97" s="42">
        <v>5622</v>
      </c>
      <c r="K97" s="42">
        <v>5629</v>
      </c>
      <c r="L97" s="42">
        <v>5627</v>
      </c>
      <c r="M97" s="42">
        <v>5667</v>
      </c>
      <c r="N97" s="6"/>
      <c r="O97" s="40">
        <f t="shared" si="10"/>
        <v>-2</v>
      </c>
      <c r="P97" s="40">
        <f t="shared" si="11"/>
        <v>27</v>
      </c>
      <c r="Q97" s="40">
        <f t="shared" si="12"/>
        <v>25</v>
      </c>
      <c r="R97" s="40">
        <f t="shared" si="13"/>
        <v>-8</v>
      </c>
      <c r="S97" s="40">
        <f t="shared" si="14"/>
        <v>-17</v>
      </c>
      <c r="T97" s="40">
        <f t="shared" si="14"/>
        <v>-25</v>
      </c>
      <c r="U97" s="40">
        <f t="shared" si="14"/>
        <v>-42</v>
      </c>
      <c r="V97" s="40">
        <f t="shared" si="14"/>
        <v>-19</v>
      </c>
      <c r="W97" s="40">
        <f t="shared" si="16"/>
        <v>7</v>
      </c>
      <c r="X97" s="40">
        <f t="shared" si="16"/>
        <v>-2</v>
      </c>
      <c r="Y97" s="40">
        <f t="shared" si="15"/>
        <v>40</v>
      </c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6"/>
      <c r="BO97" s="6"/>
      <c r="BP97" s="6"/>
      <c r="BQ97" s="6"/>
      <c r="BR97" s="6"/>
      <c r="BS97" s="6"/>
      <c r="BT97" s="6"/>
    </row>
    <row r="98" spans="1:72" x14ac:dyDescent="0.2">
      <c r="A98" s="43" t="s">
        <v>180</v>
      </c>
      <c r="B98" s="43" t="s">
        <v>485</v>
      </c>
      <c r="C98" s="41">
        <v>8261</v>
      </c>
      <c r="D98" s="42">
        <v>8261</v>
      </c>
      <c r="E98" s="42">
        <v>8263</v>
      </c>
      <c r="F98" s="42">
        <v>8273</v>
      </c>
      <c r="G98" s="42">
        <v>8273</v>
      </c>
      <c r="H98" s="42">
        <v>8225</v>
      </c>
      <c r="I98" s="42">
        <v>8191</v>
      </c>
      <c r="J98" s="42">
        <v>8189</v>
      </c>
      <c r="K98" s="42">
        <v>8184</v>
      </c>
      <c r="L98" s="42">
        <v>8188</v>
      </c>
      <c r="M98" s="42">
        <v>8226</v>
      </c>
      <c r="N98" s="6"/>
      <c r="O98" s="40">
        <f t="shared" si="10"/>
        <v>0</v>
      </c>
      <c r="P98" s="40">
        <f t="shared" si="11"/>
        <v>2</v>
      </c>
      <c r="Q98" s="40">
        <f t="shared" si="12"/>
        <v>2</v>
      </c>
      <c r="R98" s="40">
        <f t="shared" si="13"/>
        <v>10</v>
      </c>
      <c r="S98" s="40">
        <f t="shared" si="14"/>
        <v>0</v>
      </c>
      <c r="T98" s="40">
        <f t="shared" si="14"/>
        <v>-48</v>
      </c>
      <c r="U98" s="40">
        <f t="shared" si="14"/>
        <v>-34</v>
      </c>
      <c r="V98" s="40">
        <f t="shared" si="14"/>
        <v>-2</v>
      </c>
      <c r="W98" s="40">
        <f t="shared" si="16"/>
        <v>-5</v>
      </c>
      <c r="X98" s="40">
        <f t="shared" si="16"/>
        <v>4</v>
      </c>
      <c r="Y98" s="40">
        <f t="shared" si="15"/>
        <v>38</v>
      </c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6"/>
      <c r="BO98" s="6"/>
      <c r="BP98" s="6"/>
      <c r="BQ98" s="6"/>
      <c r="BR98" s="6"/>
      <c r="BS98" s="6"/>
      <c r="BT98" s="6"/>
    </row>
    <row r="99" spans="1:72" x14ac:dyDescent="0.2">
      <c r="A99" s="43" t="s">
        <v>181</v>
      </c>
      <c r="B99" s="43" t="s">
        <v>486</v>
      </c>
      <c r="C99" s="41">
        <v>5906</v>
      </c>
      <c r="D99" s="42">
        <v>5905</v>
      </c>
      <c r="E99" s="42">
        <v>5902</v>
      </c>
      <c r="F99" s="42">
        <v>5893</v>
      </c>
      <c r="G99" s="42">
        <v>5877</v>
      </c>
      <c r="H99" s="42">
        <v>5826</v>
      </c>
      <c r="I99" s="42">
        <v>5806</v>
      </c>
      <c r="J99" s="42">
        <v>5780</v>
      </c>
      <c r="K99" s="42">
        <v>5768</v>
      </c>
      <c r="L99" s="42">
        <v>5769</v>
      </c>
      <c r="M99" s="42">
        <v>5831</v>
      </c>
      <c r="N99" s="6"/>
      <c r="O99" s="40">
        <f t="shared" si="10"/>
        <v>-1</v>
      </c>
      <c r="P99" s="40">
        <f t="shared" si="11"/>
        <v>-3</v>
      </c>
      <c r="Q99" s="40">
        <f t="shared" si="12"/>
        <v>-4</v>
      </c>
      <c r="R99" s="40">
        <f t="shared" si="13"/>
        <v>-9</v>
      </c>
      <c r="S99" s="40">
        <f t="shared" si="14"/>
        <v>-16</v>
      </c>
      <c r="T99" s="40">
        <f t="shared" si="14"/>
        <v>-51</v>
      </c>
      <c r="U99" s="40">
        <f t="shared" si="14"/>
        <v>-20</v>
      </c>
      <c r="V99" s="40">
        <f t="shared" si="14"/>
        <v>-26</v>
      </c>
      <c r="W99" s="40">
        <f t="shared" si="16"/>
        <v>-12</v>
      </c>
      <c r="X99" s="40">
        <f t="shared" si="16"/>
        <v>1</v>
      </c>
      <c r="Y99" s="40">
        <f t="shared" si="15"/>
        <v>62</v>
      </c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6"/>
      <c r="BO99" s="6"/>
      <c r="BP99" s="6"/>
      <c r="BQ99" s="6"/>
      <c r="BR99" s="6"/>
      <c r="BS99" s="6"/>
      <c r="BT99" s="6"/>
    </row>
    <row r="100" spans="1:72" x14ac:dyDescent="0.2">
      <c r="A100" s="43" t="s">
        <v>182</v>
      </c>
      <c r="B100" s="43" t="s">
        <v>487</v>
      </c>
      <c r="C100" s="41">
        <v>7871</v>
      </c>
      <c r="D100" s="42">
        <v>7863</v>
      </c>
      <c r="E100" s="42">
        <v>7862</v>
      </c>
      <c r="F100" s="42">
        <v>7851</v>
      </c>
      <c r="G100" s="42">
        <v>7827</v>
      </c>
      <c r="H100" s="42">
        <v>7805</v>
      </c>
      <c r="I100" s="42">
        <v>7768</v>
      </c>
      <c r="J100" s="42">
        <v>7752</v>
      </c>
      <c r="K100" s="42">
        <v>7736</v>
      </c>
      <c r="L100" s="42">
        <v>7724</v>
      </c>
      <c r="M100" s="42">
        <v>7796</v>
      </c>
      <c r="N100" s="6"/>
      <c r="O100" s="40">
        <f t="shared" si="10"/>
        <v>-8</v>
      </c>
      <c r="P100" s="40">
        <f t="shared" si="11"/>
        <v>-1</v>
      </c>
      <c r="Q100" s="40">
        <f t="shared" si="12"/>
        <v>-9</v>
      </c>
      <c r="R100" s="40">
        <f t="shared" si="13"/>
        <v>-11</v>
      </c>
      <c r="S100" s="40">
        <f t="shared" si="14"/>
        <v>-24</v>
      </c>
      <c r="T100" s="40">
        <f t="shared" si="14"/>
        <v>-22</v>
      </c>
      <c r="U100" s="40">
        <f t="shared" si="14"/>
        <v>-37</v>
      </c>
      <c r="V100" s="40">
        <f t="shared" si="14"/>
        <v>-16</v>
      </c>
      <c r="W100" s="40">
        <f t="shared" si="16"/>
        <v>-16</v>
      </c>
      <c r="X100" s="40">
        <f t="shared" si="16"/>
        <v>-12</v>
      </c>
      <c r="Y100" s="40">
        <f t="shared" si="15"/>
        <v>72</v>
      </c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6"/>
      <c r="BO100" s="6"/>
      <c r="BP100" s="6"/>
      <c r="BQ100" s="6"/>
      <c r="BR100" s="6"/>
      <c r="BS100" s="6"/>
      <c r="BT100" s="6"/>
    </row>
    <row r="101" spans="1:72" x14ac:dyDescent="0.2">
      <c r="A101" s="43" t="s">
        <v>183</v>
      </c>
      <c r="B101" s="43" t="s">
        <v>488</v>
      </c>
      <c r="C101" s="41">
        <v>1170</v>
      </c>
      <c r="D101" s="42">
        <v>1169</v>
      </c>
      <c r="E101" s="42">
        <v>1171</v>
      </c>
      <c r="F101" s="42">
        <v>1169</v>
      </c>
      <c r="G101" s="42">
        <v>1166</v>
      </c>
      <c r="H101" s="42">
        <v>1163</v>
      </c>
      <c r="I101" s="42">
        <v>1164</v>
      </c>
      <c r="J101" s="42">
        <v>1165</v>
      </c>
      <c r="K101" s="42">
        <v>1165</v>
      </c>
      <c r="L101" s="42">
        <v>1167</v>
      </c>
      <c r="M101" s="42">
        <v>1165</v>
      </c>
      <c r="N101" s="6"/>
      <c r="O101" s="40">
        <f t="shared" si="10"/>
        <v>-1</v>
      </c>
      <c r="P101" s="40">
        <f t="shared" si="11"/>
        <v>2</v>
      </c>
      <c r="Q101" s="40">
        <f t="shared" si="12"/>
        <v>1</v>
      </c>
      <c r="R101" s="40">
        <f t="shared" si="13"/>
        <v>-2</v>
      </c>
      <c r="S101" s="40">
        <f t="shared" si="14"/>
        <v>-3</v>
      </c>
      <c r="T101" s="40">
        <f t="shared" si="14"/>
        <v>-3</v>
      </c>
      <c r="U101" s="40">
        <f t="shared" si="14"/>
        <v>1</v>
      </c>
      <c r="V101" s="40">
        <f t="shared" si="14"/>
        <v>1</v>
      </c>
      <c r="W101" s="40">
        <f t="shared" si="16"/>
        <v>0</v>
      </c>
      <c r="X101" s="40">
        <f t="shared" si="16"/>
        <v>2</v>
      </c>
      <c r="Y101" s="40">
        <f t="shared" si="15"/>
        <v>-2</v>
      </c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6"/>
      <c r="BO101" s="6"/>
      <c r="BP101" s="6"/>
      <c r="BQ101" s="6"/>
      <c r="BR101" s="6"/>
      <c r="BS101" s="6"/>
      <c r="BT101" s="6"/>
    </row>
    <row r="102" spans="1:72" x14ac:dyDescent="0.2">
      <c r="A102" s="43" t="s">
        <v>184</v>
      </c>
      <c r="B102" s="43" t="s">
        <v>489</v>
      </c>
      <c r="C102" s="41">
        <v>1593</v>
      </c>
      <c r="D102" s="42">
        <v>1592</v>
      </c>
      <c r="E102" s="42">
        <v>1601</v>
      </c>
      <c r="F102" s="42">
        <v>1609</v>
      </c>
      <c r="G102" s="42">
        <v>1604</v>
      </c>
      <c r="H102" s="42">
        <v>1605</v>
      </c>
      <c r="I102" s="42">
        <v>1602</v>
      </c>
      <c r="J102" s="42">
        <v>1601</v>
      </c>
      <c r="K102" s="42">
        <v>1601</v>
      </c>
      <c r="L102" s="42">
        <v>1608</v>
      </c>
      <c r="M102" s="42">
        <v>1601</v>
      </c>
      <c r="N102" s="6"/>
      <c r="O102" s="40">
        <f t="shared" si="10"/>
        <v>-1</v>
      </c>
      <c r="P102" s="40">
        <f t="shared" si="11"/>
        <v>9</v>
      </c>
      <c r="Q102" s="40">
        <f t="shared" si="12"/>
        <v>8</v>
      </c>
      <c r="R102" s="40">
        <f t="shared" si="13"/>
        <v>8</v>
      </c>
      <c r="S102" s="40">
        <f t="shared" si="14"/>
        <v>-5</v>
      </c>
      <c r="T102" s="40">
        <f t="shared" si="14"/>
        <v>1</v>
      </c>
      <c r="U102" s="40">
        <f t="shared" si="14"/>
        <v>-3</v>
      </c>
      <c r="V102" s="40">
        <f t="shared" si="14"/>
        <v>-1</v>
      </c>
      <c r="W102" s="40">
        <f t="shared" ref="W102:X116" si="17">SUM(K102-J102)</f>
        <v>0</v>
      </c>
      <c r="X102" s="40">
        <f t="shared" si="17"/>
        <v>7</v>
      </c>
      <c r="Y102" s="40">
        <f t="shared" si="15"/>
        <v>-7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6"/>
      <c r="BO102" s="6"/>
      <c r="BP102" s="6"/>
      <c r="BQ102" s="6"/>
      <c r="BR102" s="6"/>
      <c r="BS102" s="6"/>
      <c r="BT102" s="6"/>
    </row>
    <row r="103" spans="1:72" x14ac:dyDescent="0.2">
      <c r="A103" s="43" t="s">
        <v>185</v>
      </c>
      <c r="B103" s="43" t="s">
        <v>490</v>
      </c>
      <c r="C103" s="41">
        <v>1956</v>
      </c>
      <c r="D103" s="42">
        <v>1957</v>
      </c>
      <c r="E103" s="42">
        <v>1960</v>
      </c>
      <c r="F103" s="42">
        <v>1954</v>
      </c>
      <c r="G103" s="42">
        <v>1946</v>
      </c>
      <c r="H103" s="42">
        <v>1923</v>
      </c>
      <c r="I103" s="42">
        <v>1912</v>
      </c>
      <c r="J103" s="42">
        <v>1904</v>
      </c>
      <c r="K103" s="42">
        <v>1905</v>
      </c>
      <c r="L103" s="42">
        <v>1905</v>
      </c>
      <c r="M103" s="42">
        <v>1930</v>
      </c>
      <c r="N103" s="6"/>
      <c r="O103" s="40">
        <f t="shared" si="10"/>
        <v>1</v>
      </c>
      <c r="P103" s="40">
        <f t="shared" si="11"/>
        <v>3</v>
      </c>
      <c r="Q103" s="40">
        <f t="shared" si="12"/>
        <v>4</v>
      </c>
      <c r="R103" s="40">
        <f t="shared" si="13"/>
        <v>-6</v>
      </c>
      <c r="S103" s="40">
        <f t="shared" si="14"/>
        <v>-8</v>
      </c>
      <c r="T103" s="40">
        <f t="shared" si="14"/>
        <v>-23</v>
      </c>
      <c r="U103" s="40">
        <f t="shared" si="14"/>
        <v>-11</v>
      </c>
      <c r="V103" s="40">
        <f t="shared" si="14"/>
        <v>-8</v>
      </c>
      <c r="W103" s="40">
        <f t="shared" si="17"/>
        <v>1</v>
      </c>
      <c r="X103" s="40">
        <f t="shared" si="17"/>
        <v>0</v>
      </c>
      <c r="Y103" s="40">
        <f t="shared" si="15"/>
        <v>25</v>
      </c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6"/>
      <c r="BO103" s="6"/>
      <c r="BP103" s="6"/>
      <c r="BQ103" s="6"/>
      <c r="BR103" s="6"/>
      <c r="BS103" s="6"/>
      <c r="BT103" s="6"/>
    </row>
    <row r="104" spans="1:72" x14ac:dyDescent="0.2">
      <c r="A104" s="43" t="s">
        <v>186</v>
      </c>
      <c r="B104" s="43" t="s">
        <v>491</v>
      </c>
      <c r="C104" s="41">
        <v>3397</v>
      </c>
      <c r="D104" s="42">
        <v>3398</v>
      </c>
      <c r="E104" s="42">
        <v>3404</v>
      </c>
      <c r="F104" s="42">
        <v>3404</v>
      </c>
      <c r="G104" s="42">
        <v>3402</v>
      </c>
      <c r="H104" s="42">
        <v>3382</v>
      </c>
      <c r="I104" s="42">
        <v>3368</v>
      </c>
      <c r="J104" s="42">
        <v>3370</v>
      </c>
      <c r="K104" s="42">
        <v>3371</v>
      </c>
      <c r="L104" s="42">
        <v>3358</v>
      </c>
      <c r="M104" s="42">
        <v>3386</v>
      </c>
      <c r="N104" s="6"/>
      <c r="O104" s="40">
        <f t="shared" si="10"/>
        <v>1</v>
      </c>
      <c r="P104" s="40">
        <f t="shared" si="11"/>
        <v>6</v>
      </c>
      <c r="Q104" s="40">
        <f t="shared" si="12"/>
        <v>7</v>
      </c>
      <c r="R104" s="40">
        <f t="shared" si="13"/>
        <v>0</v>
      </c>
      <c r="S104" s="40">
        <f t="shared" si="14"/>
        <v>-2</v>
      </c>
      <c r="T104" s="40">
        <f t="shared" si="14"/>
        <v>-20</v>
      </c>
      <c r="U104" s="40">
        <f t="shared" si="14"/>
        <v>-14</v>
      </c>
      <c r="V104" s="40">
        <f t="shared" si="14"/>
        <v>2</v>
      </c>
      <c r="W104" s="40">
        <f t="shared" si="17"/>
        <v>1</v>
      </c>
      <c r="X104" s="40">
        <f t="shared" si="17"/>
        <v>-13</v>
      </c>
      <c r="Y104" s="40">
        <f t="shared" si="15"/>
        <v>28</v>
      </c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6"/>
      <c r="BO104" s="6"/>
      <c r="BP104" s="6"/>
      <c r="BQ104" s="6"/>
      <c r="BR104" s="6"/>
      <c r="BS104" s="6"/>
      <c r="BT104" s="6"/>
    </row>
    <row r="105" spans="1:72" x14ac:dyDescent="0.2">
      <c r="A105" s="43" t="s">
        <v>187</v>
      </c>
      <c r="B105" s="43" t="s">
        <v>492</v>
      </c>
      <c r="C105" s="41">
        <v>598</v>
      </c>
      <c r="D105" s="42">
        <v>598</v>
      </c>
      <c r="E105" s="42">
        <v>599</v>
      </c>
      <c r="F105" s="42">
        <v>601</v>
      </c>
      <c r="G105" s="42">
        <v>598</v>
      </c>
      <c r="H105" s="42">
        <v>593</v>
      </c>
      <c r="I105" s="42">
        <v>594</v>
      </c>
      <c r="J105" s="42">
        <v>595</v>
      </c>
      <c r="K105" s="42">
        <v>595</v>
      </c>
      <c r="L105" s="42">
        <v>595</v>
      </c>
      <c r="M105" s="42">
        <v>596</v>
      </c>
      <c r="N105" s="6"/>
      <c r="O105" s="40">
        <f t="shared" si="10"/>
        <v>0</v>
      </c>
      <c r="P105" s="40">
        <f t="shared" si="11"/>
        <v>1</v>
      </c>
      <c r="Q105" s="40">
        <f t="shared" si="12"/>
        <v>1</v>
      </c>
      <c r="R105" s="40">
        <f t="shared" si="13"/>
        <v>2</v>
      </c>
      <c r="S105" s="40">
        <f t="shared" si="14"/>
        <v>-3</v>
      </c>
      <c r="T105" s="40">
        <f t="shared" si="14"/>
        <v>-5</v>
      </c>
      <c r="U105" s="40">
        <f t="shared" si="14"/>
        <v>1</v>
      </c>
      <c r="V105" s="40">
        <f t="shared" si="14"/>
        <v>1</v>
      </c>
      <c r="W105" s="40">
        <f t="shared" si="17"/>
        <v>0</v>
      </c>
      <c r="X105" s="40">
        <f t="shared" si="17"/>
        <v>0</v>
      </c>
      <c r="Y105" s="40">
        <f t="shared" si="15"/>
        <v>1</v>
      </c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6"/>
      <c r="BO105" s="6"/>
      <c r="BP105" s="6"/>
      <c r="BQ105" s="6"/>
      <c r="BR105" s="6"/>
      <c r="BS105" s="6"/>
      <c r="BT105" s="6"/>
    </row>
    <row r="106" spans="1:72" x14ac:dyDescent="0.2">
      <c r="A106" s="43" t="s">
        <v>188</v>
      </c>
      <c r="B106" s="43" t="s">
        <v>493</v>
      </c>
      <c r="C106" s="41">
        <v>41161</v>
      </c>
      <c r="D106" s="42">
        <v>41144</v>
      </c>
      <c r="E106" s="42">
        <v>41306</v>
      </c>
      <c r="F106" s="42">
        <v>41324</v>
      </c>
      <c r="G106" s="42">
        <v>41325</v>
      </c>
      <c r="H106" s="42">
        <v>41261</v>
      </c>
      <c r="I106" s="42">
        <v>41169</v>
      </c>
      <c r="J106" s="42">
        <v>41126</v>
      </c>
      <c r="K106" s="42">
        <v>41140</v>
      </c>
      <c r="L106" s="42">
        <v>41121</v>
      </c>
      <c r="M106" s="42">
        <v>41202</v>
      </c>
      <c r="N106" s="6"/>
      <c r="O106" s="40">
        <f t="shared" si="10"/>
        <v>-17</v>
      </c>
      <c r="P106" s="40">
        <f t="shared" si="11"/>
        <v>162</v>
      </c>
      <c r="Q106" s="40">
        <f t="shared" si="12"/>
        <v>145</v>
      </c>
      <c r="R106" s="40">
        <f t="shared" si="13"/>
        <v>18</v>
      </c>
      <c r="S106" s="40">
        <f t="shared" si="14"/>
        <v>1</v>
      </c>
      <c r="T106" s="40">
        <f t="shared" si="14"/>
        <v>-64</v>
      </c>
      <c r="U106" s="40">
        <f t="shared" si="14"/>
        <v>-92</v>
      </c>
      <c r="V106" s="40">
        <f t="shared" si="14"/>
        <v>-43</v>
      </c>
      <c r="W106" s="40">
        <f t="shared" si="17"/>
        <v>14</v>
      </c>
      <c r="X106" s="40">
        <f t="shared" si="17"/>
        <v>-19</v>
      </c>
      <c r="Y106" s="40">
        <f t="shared" si="15"/>
        <v>81</v>
      </c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6"/>
      <c r="BO106" s="6"/>
      <c r="BP106" s="6"/>
      <c r="BQ106" s="6"/>
      <c r="BR106" s="6"/>
      <c r="BS106" s="6"/>
      <c r="BT106" s="6"/>
    </row>
    <row r="107" spans="1:72" x14ac:dyDescent="0.2">
      <c r="A107" s="43" t="s">
        <v>189</v>
      </c>
      <c r="B107" s="43" t="s">
        <v>494</v>
      </c>
      <c r="C107" s="41">
        <v>5827</v>
      </c>
      <c r="D107" s="42">
        <v>5822</v>
      </c>
      <c r="E107" s="42">
        <v>5901</v>
      </c>
      <c r="F107" s="42">
        <v>5891</v>
      </c>
      <c r="G107" s="42">
        <v>5876</v>
      </c>
      <c r="H107" s="42">
        <v>5829</v>
      </c>
      <c r="I107" s="42">
        <v>5845</v>
      </c>
      <c r="J107" s="42">
        <v>5846</v>
      </c>
      <c r="K107" s="42">
        <v>5826</v>
      </c>
      <c r="L107" s="42">
        <v>5798</v>
      </c>
      <c r="M107" s="42">
        <v>5831</v>
      </c>
      <c r="N107" s="6"/>
      <c r="O107" s="40">
        <f t="shared" si="10"/>
        <v>-5</v>
      </c>
      <c r="P107" s="40">
        <f t="shared" si="11"/>
        <v>79</v>
      </c>
      <c r="Q107" s="40">
        <f t="shared" si="12"/>
        <v>74</v>
      </c>
      <c r="R107" s="40">
        <f t="shared" si="13"/>
        <v>-10</v>
      </c>
      <c r="S107" s="40">
        <f t="shared" si="14"/>
        <v>-15</v>
      </c>
      <c r="T107" s="40">
        <f t="shared" si="14"/>
        <v>-47</v>
      </c>
      <c r="U107" s="40">
        <f t="shared" si="14"/>
        <v>16</v>
      </c>
      <c r="V107" s="40">
        <f t="shared" si="14"/>
        <v>1</v>
      </c>
      <c r="W107" s="40">
        <f t="shared" si="17"/>
        <v>-20</v>
      </c>
      <c r="X107" s="40">
        <f t="shared" si="17"/>
        <v>-28</v>
      </c>
      <c r="Y107" s="40">
        <f t="shared" si="15"/>
        <v>33</v>
      </c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6"/>
      <c r="BO107" s="6"/>
      <c r="BP107" s="6"/>
      <c r="BQ107" s="6"/>
      <c r="BR107" s="6"/>
      <c r="BS107" s="6"/>
      <c r="BT107" s="6"/>
    </row>
    <row r="108" spans="1:72" x14ac:dyDescent="0.2">
      <c r="A108" s="43" t="s">
        <v>190</v>
      </c>
      <c r="B108" s="43" t="s">
        <v>495</v>
      </c>
      <c r="C108" s="41">
        <v>158710</v>
      </c>
      <c r="D108" s="42">
        <v>158760</v>
      </c>
      <c r="E108" s="42">
        <v>160429</v>
      </c>
      <c r="F108" s="42">
        <v>160378</v>
      </c>
      <c r="G108" s="42">
        <v>160160</v>
      </c>
      <c r="H108" s="42">
        <v>159692</v>
      </c>
      <c r="I108" s="42">
        <v>159442</v>
      </c>
      <c r="J108" s="42">
        <v>159307</v>
      </c>
      <c r="K108" s="42">
        <v>159246</v>
      </c>
      <c r="L108" s="42">
        <v>159130</v>
      </c>
      <c r="M108" s="42">
        <v>158970</v>
      </c>
      <c r="N108" s="6"/>
      <c r="O108" s="40">
        <f t="shared" si="10"/>
        <v>50</v>
      </c>
      <c r="P108" s="40">
        <f t="shared" si="11"/>
        <v>1669</v>
      </c>
      <c r="Q108" s="40">
        <f t="shared" si="12"/>
        <v>1719</v>
      </c>
      <c r="R108" s="40">
        <f t="shared" si="13"/>
        <v>-51</v>
      </c>
      <c r="S108" s="40">
        <f t="shared" si="14"/>
        <v>-218</v>
      </c>
      <c r="T108" s="40">
        <f t="shared" si="14"/>
        <v>-468</v>
      </c>
      <c r="U108" s="40">
        <f t="shared" si="14"/>
        <v>-250</v>
      </c>
      <c r="V108" s="40">
        <f t="shared" si="14"/>
        <v>-135</v>
      </c>
      <c r="W108" s="40">
        <f t="shared" si="17"/>
        <v>-61</v>
      </c>
      <c r="X108" s="40">
        <f t="shared" si="17"/>
        <v>-116</v>
      </c>
      <c r="Y108" s="40">
        <f t="shared" si="15"/>
        <v>-160</v>
      </c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6"/>
      <c r="BO108" s="6"/>
      <c r="BP108" s="6"/>
      <c r="BQ108" s="6"/>
      <c r="BR108" s="6"/>
      <c r="BS108" s="6"/>
      <c r="BT108" s="6"/>
    </row>
    <row r="109" spans="1:72" x14ac:dyDescent="0.2">
      <c r="A109" s="43" t="s">
        <v>191</v>
      </c>
      <c r="B109" s="43" t="s">
        <v>496</v>
      </c>
      <c r="C109" s="41">
        <v>1997</v>
      </c>
      <c r="D109" s="42">
        <v>1995</v>
      </c>
      <c r="E109" s="42">
        <v>2035</v>
      </c>
      <c r="F109" s="42">
        <v>2033</v>
      </c>
      <c r="G109" s="42">
        <v>2029</v>
      </c>
      <c r="H109" s="42">
        <v>2023</v>
      </c>
      <c r="I109" s="42">
        <v>2025</v>
      </c>
      <c r="J109" s="42">
        <v>2018</v>
      </c>
      <c r="K109" s="42">
        <v>2003</v>
      </c>
      <c r="L109" s="42">
        <v>2002</v>
      </c>
      <c r="M109" s="42">
        <v>2017</v>
      </c>
      <c r="N109" s="6"/>
      <c r="O109" s="40">
        <f t="shared" si="10"/>
        <v>-2</v>
      </c>
      <c r="P109" s="40">
        <f t="shared" si="11"/>
        <v>40</v>
      </c>
      <c r="Q109" s="40">
        <f t="shared" si="12"/>
        <v>38</v>
      </c>
      <c r="R109" s="40">
        <f t="shared" si="13"/>
        <v>-2</v>
      </c>
      <c r="S109" s="40">
        <f t="shared" si="14"/>
        <v>-4</v>
      </c>
      <c r="T109" s="40">
        <f t="shared" si="14"/>
        <v>-6</v>
      </c>
      <c r="U109" s="40">
        <f t="shared" si="14"/>
        <v>2</v>
      </c>
      <c r="V109" s="40">
        <f t="shared" si="14"/>
        <v>-7</v>
      </c>
      <c r="W109" s="40">
        <f t="shared" si="17"/>
        <v>-15</v>
      </c>
      <c r="X109" s="40">
        <f t="shared" si="17"/>
        <v>-1</v>
      </c>
      <c r="Y109" s="40">
        <f t="shared" si="15"/>
        <v>15</v>
      </c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6"/>
      <c r="BO109" s="6"/>
      <c r="BP109" s="6"/>
      <c r="BQ109" s="6"/>
      <c r="BR109" s="6"/>
      <c r="BS109" s="6"/>
      <c r="BT109" s="6"/>
    </row>
    <row r="110" spans="1:72" x14ac:dyDescent="0.2">
      <c r="A110" s="43" t="s">
        <v>192</v>
      </c>
      <c r="B110" s="43" t="s">
        <v>497</v>
      </c>
      <c r="C110" s="41">
        <v>1419</v>
      </c>
      <c r="D110" s="42">
        <v>1413</v>
      </c>
      <c r="E110" s="42">
        <v>1416</v>
      </c>
      <c r="F110" s="42">
        <v>1415</v>
      </c>
      <c r="G110" s="42">
        <v>1407</v>
      </c>
      <c r="H110" s="42">
        <v>1394</v>
      </c>
      <c r="I110" s="42">
        <v>1386</v>
      </c>
      <c r="J110" s="42">
        <v>1390</v>
      </c>
      <c r="K110" s="42">
        <v>1385</v>
      </c>
      <c r="L110" s="42">
        <v>1382</v>
      </c>
      <c r="M110" s="42">
        <v>1395</v>
      </c>
      <c r="N110" s="6"/>
      <c r="O110" s="40">
        <f t="shared" si="10"/>
        <v>-6</v>
      </c>
      <c r="P110" s="40">
        <f t="shared" si="11"/>
        <v>3</v>
      </c>
      <c r="Q110" s="40">
        <f t="shared" si="12"/>
        <v>-3</v>
      </c>
      <c r="R110" s="40">
        <f t="shared" si="13"/>
        <v>-1</v>
      </c>
      <c r="S110" s="40">
        <f t="shared" si="14"/>
        <v>-8</v>
      </c>
      <c r="T110" s="40">
        <f t="shared" si="14"/>
        <v>-13</v>
      </c>
      <c r="U110" s="40">
        <f t="shared" si="14"/>
        <v>-8</v>
      </c>
      <c r="V110" s="40">
        <f t="shared" si="14"/>
        <v>4</v>
      </c>
      <c r="W110" s="40">
        <f t="shared" si="17"/>
        <v>-5</v>
      </c>
      <c r="X110" s="40">
        <f t="shared" si="17"/>
        <v>-3</v>
      </c>
      <c r="Y110" s="40">
        <f t="shared" si="15"/>
        <v>13</v>
      </c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6"/>
      <c r="BO110" s="6"/>
      <c r="BP110" s="6"/>
      <c r="BQ110" s="6"/>
      <c r="BR110" s="6"/>
      <c r="BS110" s="6"/>
      <c r="BT110" s="6"/>
    </row>
    <row r="111" spans="1:72" x14ac:dyDescent="0.2">
      <c r="A111" s="43" t="s">
        <v>193</v>
      </c>
      <c r="B111" s="43" t="s">
        <v>498</v>
      </c>
      <c r="C111" s="41">
        <v>4512</v>
      </c>
      <c r="D111" s="42">
        <v>4510</v>
      </c>
      <c r="E111" s="42">
        <v>4518</v>
      </c>
      <c r="F111" s="42">
        <v>4512</v>
      </c>
      <c r="G111" s="42">
        <v>4509</v>
      </c>
      <c r="H111" s="42">
        <v>4429</v>
      </c>
      <c r="I111" s="42">
        <v>4471</v>
      </c>
      <c r="J111" s="42">
        <v>4470</v>
      </c>
      <c r="K111" s="42">
        <v>4465</v>
      </c>
      <c r="L111" s="42">
        <v>4468</v>
      </c>
      <c r="M111" s="42">
        <v>4483</v>
      </c>
      <c r="N111" s="6"/>
      <c r="O111" s="40">
        <f t="shared" si="10"/>
        <v>-2</v>
      </c>
      <c r="P111" s="40">
        <f t="shared" si="11"/>
        <v>8</v>
      </c>
      <c r="Q111" s="40">
        <f t="shared" si="12"/>
        <v>6</v>
      </c>
      <c r="R111" s="40">
        <f t="shared" si="13"/>
        <v>-6</v>
      </c>
      <c r="S111" s="40">
        <f t="shared" si="14"/>
        <v>-3</v>
      </c>
      <c r="T111" s="40">
        <f t="shared" si="14"/>
        <v>-80</v>
      </c>
      <c r="U111" s="40">
        <f t="shared" si="14"/>
        <v>42</v>
      </c>
      <c r="V111" s="40">
        <f t="shared" si="14"/>
        <v>-1</v>
      </c>
      <c r="W111" s="40">
        <f t="shared" si="17"/>
        <v>-5</v>
      </c>
      <c r="X111" s="40">
        <f t="shared" si="17"/>
        <v>3</v>
      </c>
      <c r="Y111" s="40">
        <f t="shared" si="15"/>
        <v>15</v>
      </c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6"/>
      <c r="BO111" s="6"/>
      <c r="BP111" s="6"/>
      <c r="BQ111" s="6"/>
      <c r="BR111" s="6"/>
      <c r="BS111" s="6"/>
      <c r="BT111" s="6"/>
    </row>
    <row r="112" spans="1:72" x14ac:dyDescent="0.2">
      <c r="A112" s="43" t="s">
        <v>194</v>
      </c>
      <c r="B112" s="43" t="s">
        <v>499</v>
      </c>
      <c r="C112" s="41">
        <v>18358</v>
      </c>
      <c r="D112" s="42">
        <v>18354</v>
      </c>
      <c r="E112" s="42">
        <v>18514</v>
      </c>
      <c r="F112" s="42">
        <v>18493</v>
      </c>
      <c r="G112" s="42">
        <v>18437</v>
      </c>
      <c r="H112" s="42">
        <v>18303</v>
      </c>
      <c r="I112" s="42">
        <v>18236</v>
      </c>
      <c r="J112" s="42">
        <v>18192</v>
      </c>
      <c r="K112" s="42">
        <v>18137</v>
      </c>
      <c r="L112" s="42">
        <v>18117</v>
      </c>
      <c r="M112" s="42">
        <v>18301</v>
      </c>
      <c r="N112" s="6"/>
      <c r="O112" s="40">
        <f t="shared" si="10"/>
        <v>-4</v>
      </c>
      <c r="P112" s="40">
        <f t="shared" si="11"/>
        <v>160</v>
      </c>
      <c r="Q112" s="40">
        <f t="shared" si="12"/>
        <v>156</v>
      </c>
      <c r="R112" s="40">
        <f t="shared" si="13"/>
        <v>-21</v>
      </c>
      <c r="S112" s="40">
        <f t="shared" si="14"/>
        <v>-56</v>
      </c>
      <c r="T112" s="40">
        <f t="shared" si="14"/>
        <v>-134</v>
      </c>
      <c r="U112" s="40">
        <f t="shared" si="14"/>
        <v>-67</v>
      </c>
      <c r="V112" s="40">
        <f t="shared" si="14"/>
        <v>-44</v>
      </c>
      <c r="W112" s="40">
        <f t="shared" si="17"/>
        <v>-55</v>
      </c>
      <c r="X112" s="40">
        <f t="shared" si="17"/>
        <v>-20</v>
      </c>
      <c r="Y112" s="40">
        <f t="shared" si="15"/>
        <v>184</v>
      </c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6"/>
      <c r="BO112" s="6"/>
      <c r="BP112" s="6"/>
      <c r="BQ112" s="6"/>
      <c r="BR112" s="6"/>
      <c r="BS112" s="6"/>
      <c r="BT112" s="6"/>
    </row>
    <row r="113" spans="1:72" x14ac:dyDescent="0.2">
      <c r="A113" s="43" t="s">
        <v>195</v>
      </c>
      <c r="B113" s="43" t="s">
        <v>500</v>
      </c>
      <c r="C113" s="41">
        <v>9380</v>
      </c>
      <c r="D113" s="42">
        <v>9378</v>
      </c>
      <c r="E113" s="42">
        <v>9395</v>
      </c>
      <c r="F113" s="42">
        <v>9375</v>
      </c>
      <c r="G113" s="42">
        <v>9373</v>
      </c>
      <c r="H113" s="42">
        <v>9252</v>
      </c>
      <c r="I113" s="42">
        <v>9214</v>
      </c>
      <c r="J113" s="42">
        <v>9199</v>
      </c>
      <c r="K113" s="42">
        <v>9182</v>
      </c>
      <c r="L113" s="42">
        <v>9173</v>
      </c>
      <c r="M113" s="42">
        <v>9285</v>
      </c>
      <c r="N113" s="6"/>
      <c r="O113" s="40">
        <f t="shared" si="10"/>
        <v>-2</v>
      </c>
      <c r="P113" s="40">
        <f t="shared" si="11"/>
        <v>17</v>
      </c>
      <c r="Q113" s="40">
        <f t="shared" si="12"/>
        <v>15</v>
      </c>
      <c r="R113" s="40">
        <f t="shared" si="13"/>
        <v>-20</v>
      </c>
      <c r="S113" s="40">
        <f t="shared" si="14"/>
        <v>-2</v>
      </c>
      <c r="T113" s="40">
        <f t="shared" si="14"/>
        <v>-121</v>
      </c>
      <c r="U113" s="40">
        <f t="shared" si="14"/>
        <v>-38</v>
      </c>
      <c r="V113" s="40">
        <f t="shared" si="14"/>
        <v>-15</v>
      </c>
      <c r="W113" s="40">
        <f t="shared" si="17"/>
        <v>-17</v>
      </c>
      <c r="X113" s="40">
        <f t="shared" si="17"/>
        <v>-9</v>
      </c>
      <c r="Y113" s="40">
        <f t="shared" si="15"/>
        <v>112</v>
      </c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6"/>
      <c r="BO113" s="6"/>
      <c r="BP113" s="6"/>
      <c r="BQ113" s="6"/>
      <c r="BR113" s="6"/>
      <c r="BS113" s="6"/>
      <c r="BT113" s="6"/>
    </row>
    <row r="114" spans="1:72" x14ac:dyDescent="0.2">
      <c r="A114" s="43" t="s">
        <v>196</v>
      </c>
      <c r="B114" s="43" t="s">
        <v>501</v>
      </c>
      <c r="C114" s="41">
        <v>11486</v>
      </c>
      <c r="D114" s="42">
        <v>11479</v>
      </c>
      <c r="E114" s="42">
        <v>11526</v>
      </c>
      <c r="F114" s="42">
        <v>11504</v>
      </c>
      <c r="G114" s="42">
        <v>11478</v>
      </c>
      <c r="H114" s="42">
        <v>11434</v>
      </c>
      <c r="I114" s="42">
        <v>11412</v>
      </c>
      <c r="J114" s="42">
        <v>11406</v>
      </c>
      <c r="K114" s="42">
        <v>11384</v>
      </c>
      <c r="L114" s="42">
        <v>11365</v>
      </c>
      <c r="M114" s="42">
        <v>11441</v>
      </c>
      <c r="N114" s="6"/>
      <c r="O114" s="40">
        <f t="shared" si="10"/>
        <v>-7</v>
      </c>
      <c r="P114" s="40">
        <f t="shared" si="11"/>
        <v>47</v>
      </c>
      <c r="Q114" s="40">
        <f t="shared" si="12"/>
        <v>40</v>
      </c>
      <c r="R114" s="40">
        <f t="shared" si="13"/>
        <v>-22</v>
      </c>
      <c r="S114" s="40">
        <f t="shared" si="14"/>
        <v>-26</v>
      </c>
      <c r="T114" s="40">
        <f t="shared" si="14"/>
        <v>-44</v>
      </c>
      <c r="U114" s="40">
        <f t="shared" si="14"/>
        <v>-22</v>
      </c>
      <c r="V114" s="40">
        <f t="shared" si="14"/>
        <v>-6</v>
      </c>
      <c r="W114" s="40">
        <f t="shared" si="17"/>
        <v>-22</v>
      </c>
      <c r="X114" s="40">
        <f t="shared" si="17"/>
        <v>-19</v>
      </c>
      <c r="Y114" s="40">
        <f t="shared" si="15"/>
        <v>76</v>
      </c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6"/>
      <c r="BO114" s="6"/>
      <c r="BP114" s="6"/>
      <c r="BQ114" s="6"/>
      <c r="BR114" s="6"/>
      <c r="BS114" s="6"/>
      <c r="BT114" s="6"/>
    </row>
    <row r="115" spans="1:72" x14ac:dyDescent="0.2">
      <c r="A115" s="43" t="s">
        <v>197</v>
      </c>
      <c r="B115" s="43" t="s">
        <v>502</v>
      </c>
      <c r="C115" s="41">
        <v>5226</v>
      </c>
      <c r="D115" s="42">
        <v>5225</v>
      </c>
      <c r="E115" s="42">
        <v>5237</v>
      </c>
      <c r="F115" s="42">
        <v>5234</v>
      </c>
      <c r="G115" s="42">
        <v>5235</v>
      </c>
      <c r="H115" s="42">
        <v>5208</v>
      </c>
      <c r="I115" s="42">
        <v>5194</v>
      </c>
      <c r="J115" s="42">
        <v>5197</v>
      </c>
      <c r="K115" s="42">
        <v>5188</v>
      </c>
      <c r="L115" s="42">
        <v>5183</v>
      </c>
      <c r="M115" s="42">
        <v>5207</v>
      </c>
      <c r="N115" s="6"/>
      <c r="O115" s="40">
        <f t="shared" si="10"/>
        <v>-1</v>
      </c>
      <c r="P115" s="40">
        <f t="shared" si="11"/>
        <v>12</v>
      </c>
      <c r="Q115" s="40">
        <f t="shared" si="12"/>
        <v>11</v>
      </c>
      <c r="R115" s="40">
        <f t="shared" si="13"/>
        <v>-3</v>
      </c>
      <c r="S115" s="40">
        <f t="shared" si="14"/>
        <v>1</v>
      </c>
      <c r="T115" s="40">
        <f t="shared" si="14"/>
        <v>-27</v>
      </c>
      <c r="U115" s="40">
        <f t="shared" si="14"/>
        <v>-14</v>
      </c>
      <c r="V115" s="40">
        <f t="shared" si="14"/>
        <v>3</v>
      </c>
      <c r="W115" s="40">
        <f t="shared" si="17"/>
        <v>-9</v>
      </c>
      <c r="X115" s="40">
        <f t="shared" si="17"/>
        <v>-5</v>
      </c>
      <c r="Y115" s="40">
        <f t="shared" si="15"/>
        <v>24</v>
      </c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6"/>
      <c r="BO115" s="6"/>
      <c r="BP115" s="6"/>
      <c r="BQ115" s="6"/>
      <c r="BR115" s="6"/>
      <c r="BS115" s="6"/>
      <c r="BT115" s="6"/>
    </row>
    <row r="116" spans="1:72" x14ac:dyDescent="0.2">
      <c r="A116" s="43" t="s">
        <v>198</v>
      </c>
      <c r="B116" s="43" t="s">
        <v>503</v>
      </c>
      <c r="C116" s="41">
        <v>2195</v>
      </c>
      <c r="D116" s="42">
        <v>2194</v>
      </c>
      <c r="E116" s="42">
        <v>2198</v>
      </c>
      <c r="F116" s="42">
        <v>2191</v>
      </c>
      <c r="G116" s="42">
        <v>2183</v>
      </c>
      <c r="H116" s="42">
        <v>2148</v>
      </c>
      <c r="I116" s="42">
        <v>2143</v>
      </c>
      <c r="J116" s="42">
        <v>2136</v>
      </c>
      <c r="K116" s="42">
        <v>2127</v>
      </c>
      <c r="L116" s="42">
        <v>2127</v>
      </c>
      <c r="M116" s="42">
        <v>2164</v>
      </c>
      <c r="N116" s="6"/>
      <c r="O116" s="40">
        <f t="shared" si="10"/>
        <v>-1</v>
      </c>
      <c r="P116" s="40">
        <f t="shared" si="11"/>
        <v>4</v>
      </c>
      <c r="Q116" s="40">
        <f t="shared" si="12"/>
        <v>3</v>
      </c>
      <c r="R116" s="40">
        <f t="shared" si="13"/>
        <v>-7</v>
      </c>
      <c r="S116" s="40">
        <f t="shared" si="14"/>
        <v>-8</v>
      </c>
      <c r="T116" s="40">
        <f t="shared" si="14"/>
        <v>-35</v>
      </c>
      <c r="U116" s="40">
        <f t="shared" si="14"/>
        <v>-5</v>
      </c>
      <c r="V116" s="40">
        <f t="shared" si="14"/>
        <v>-7</v>
      </c>
      <c r="W116" s="40">
        <f t="shared" si="17"/>
        <v>-9</v>
      </c>
      <c r="X116" s="40">
        <f t="shared" si="17"/>
        <v>0</v>
      </c>
      <c r="Y116" s="40">
        <f t="shared" si="15"/>
        <v>37</v>
      </c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6"/>
      <c r="BO116" s="6"/>
      <c r="BP116" s="6"/>
      <c r="BQ116" s="6"/>
      <c r="BR116" s="6"/>
      <c r="BS116" s="6"/>
      <c r="BT116" s="6"/>
    </row>
    <row r="117" spans="1:72" x14ac:dyDescent="0.2">
      <c r="A117" s="43" t="s">
        <v>687</v>
      </c>
      <c r="B117" s="43" t="s">
        <v>688</v>
      </c>
      <c r="C117" s="45">
        <v>1935</v>
      </c>
      <c r="D117" s="42">
        <v>1952</v>
      </c>
      <c r="E117" s="42">
        <v>2061</v>
      </c>
      <c r="F117" s="42">
        <v>2075</v>
      </c>
      <c r="G117" s="42">
        <v>2032</v>
      </c>
      <c r="H117" s="42">
        <v>2080</v>
      </c>
      <c r="I117" s="42">
        <v>2130</v>
      </c>
      <c r="J117" s="42">
        <v>2065</v>
      </c>
      <c r="K117" s="42">
        <v>2030</v>
      </c>
      <c r="L117" s="42">
        <v>1996</v>
      </c>
      <c r="M117" s="60">
        <v>2042</v>
      </c>
      <c r="N117" s="6"/>
      <c r="O117" s="40">
        <f t="shared" si="10"/>
        <v>17</v>
      </c>
      <c r="P117" s="40">
        <f t="shared" si="11"/>
        <v>109</v>
      </c>
      <c r="Q117" s="40">
        <f t="shared" ref="Q117:Q180" si="18">SUM(E117-C117)</f>
        <v>126</v>
      </c>
      <c r="R117" s="40">
        <f t="shared" ref="R117:V167" si="19">SUM(F117-E117)</f>
        <v>14</v>
      </c>
      <c r="S117" s="40">
        <f t="shared" si="19"/>
        <v>-43</v>
      </c>
      <c r="T117" s="40">
        <f t="shared" si="19"/>
        <v>48</v>
      </c>
      <c r="U117" s="40">
        <f t="shared" si="19"/>
        <v>50</v>
      </c>
      <c r="V117" s="40">
        <f t="shared" si="19"/>
        <v>-65</v>
      </c>
      <c r="W117" s="40">
        <f t="shared" ref="W117:W180" si="20">SUM(K117-J117)</f>
        <v>-35</v>
      </c>
      <c r="X117" s="40">
        <f t="shared" ref="X117:X180" si="21">SUM(L117-K117)</f>
        <v>-34</v>
      </c>
      <c r="Y117" s="40">
        <f t="shared" ref="Y117:Y180" si="22">SUM(M117-L117)</f>
        <v>46</v>
      </c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6"/>
      <c r="BO117" s="6"/>
      <c r="BP117" s="6"/>
      <c r="BQ117" s="6"/>
      <c r="BR117" s="6"/>
      <c r="BS117" s="6"/>
      <c r="BT117" s="6"/>
    </row>
    <row r="118" spans="1:72" x14ac:dyDescent="0.2">
      <c r="A118" s="43" t="s">
        <v>689</v>
      </c>
      <c r="B118" s="43" t="s">
        <v>690</v>
      </c>
      <c r="C118" s="45">
        <v>2005</v>
      </c>
      <c r="D118" s="42">
        <v>2002</v>
      </c>
      <c r="E118" s="42">
        <v>2018</v>
      </c>
      <c r="F118" s="42">
        <v>2001</v>
      </c>
      <c r="G118" s="42">
        <v>2006</v>
      </c>
      <c r="H118" s="42">
        <v>1999</v>
      </c>
      <c r="I118" s="42">
        <v>2041</v>
      </c>
      <c r="J118" s="42">
        <v>1970</v>
      </c>
      <c r="K118" s="42">
        <v>1912</v>
      </c>
      <c r="L118" s="42">
        <v>1863</v>
      </c>
      <c r="M118" s="60">
        <v>1975</v>
      </c>
      <c r="N118" s="6"/>
      <c r="O118" s="40">
        <f t="shared" si="10"/>
        <v>-3</v>
      </c>
      <c r="P118" s="40">
        <f t="shared" si="11"/>
        <v>16</v>
      </c>
      <c r="Q118" s="40">
        <f t="shared" si="18"/>
        <v>13</v>
      </c>
      <c r="R118" s="40">
        <f t="shared" si="19"/>
        <v>-17</v>
      </c>
      <c r="S118" s="40">
        <f t="shared" si="19"/>
        <v>5</v>
      </c>
      <c r="T118" s="40">
        <f t="shared" si="19"/>
        <v>-7</v>
      </c>
      <c r="U118" s="40">
        <f t="shared" si="19"/>
        <v>42</v>
      </c>
      <c r="V118" s="40">
        <f t="shared" si="19"/>
        <v>-71</v>
      </c>
      <c r="W118" s="40">
        <f t="shared" si="20"/>
        <v>-58</v>
      </c>
      <c r="X118" s="40">
        <f t="shared" si="21"/>
        <v>-49</v>
      </c>
      <c r="Y118" s="40">
        <f t="shared" si="22"/>
        <v>112</v>
      </c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6"/>
      <c r="BO118" s="6"/>
      <c r="BP118" s="6"/>
      <c r="BQ118" s="6"/>
      <c r="BR118" s="6"/>
      <c r="BS118" s="6"/>
      <c r="BT118" s="6"/>
    </row>
    <row r="119" spans="1:72" x14ac:dyDescent="0.2">
      <c r="A119" s="43" t="s">
        <v>0</v>
      </c>
      <c r="B119" s="43" t="s">
        <v>504</v>
      </c>
      <c r="C119" s="45">
        <v>800</v>
      </c>
      <c r="D119" s="42">
        <v>800</v>
      </c>
      <c r="E119" s="42">
        <v>796</v>
      </c>
      <c r="F119" s="42">
        <v>792</v>
      </c>
      <c r="G119" s="42">
        <v>788</v>
      </c>
      <c r="H119" s="42">
        <v>786</v>
      </c>
      <c r="I119" s="42">
        <v>781</v>
      </c>
      <c r="J119" s="42">
        <v>780</v>
      </c>
      <c r="K119" s="42">
        <v>779</v>
      </c>
      <c r="L119" s="42">
        <v>779</v>
      </c>
      <c r="M119" s="60">
        <v>787</v>
      </c>
      <c r="N119" s="6"/>
      <c r="O119" s="40">
        <f t="shared" si="10"/>
        <v>0</v>
      </c>
      <c r="P119" s="40">
        <f t="shared" si="11"/>
        <v>-4</v>
      </c>
      <c r="Q119" s="40">
        <f t="shared" si="18"/>
        <v>-4</v>
      </c>
      <c r="R119" s="40">
        <f t="shared" si="19"/>
        <v>-4</v>
      </c>
      <c r="S119" s="40">
        <f t="shared" si="19"/>
        <v>-4</v>
      </c>
      <c r="T119" s="40">
        <f t="shared" si="19"/>
        <v>-2</v>
      </c>
      <c r="U119" s="40">
        <f t="shared" si="19"/>
        <v>-5</v>
      </c>
      <c r="V119" s="40">
        <f t="shared" si="19"/>
        <v>-1</v>
      </c>
      <c r="W119" s="40">
        <f t="shared" si="20"/>
        <v>-1</v>
      </c>
      <c r="X119" s="40">
        <f t="shared" si="21"/>
        <v>0</v>
      </c>
      <c r="Y119" s="40">
        <f t="shared" si="22"/>
        <v>8</v>
      </c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6"/>
      <c r="BO119" s="6"/>
      <c r="BP119" s="6"/>
      <c r="BQ119" s="6"/>
      <c r="BR119" s="6"/>
      <c r="BS119" s="6"/>
      <c r="BT119" s="6"/>
    </row>
    <row r="120" spans="1:72" x14ac:dyDescent="0.2">
      <c r="A120" s="43" t="s">
        <v>1</v>
      </c>
      <c r="B120" s="43" t="s">
        <v>505</v>
      </c>
      <c r="C120" s="45">
        <v>661</v>
      </c>
      <c r="D120" s="42">
        <v>661</v>
      </c>
      <c r="E120" s="42">
        <v>650</v>
      </c>
      <c r="F120" s="42">
        <v>647</v>
      </c>
      <c r="G120" s="42">
        <v>646</v>
      </c>
      <c r="H120" s="42">
        <v>642</v>
      </c>
      <c r="I120" s="42">
        <v>632</v>
      </c>
      <c r="J120" s="42">
        <v>623</v>
      </c>
      <c r="K120" s="42">
        <v>620</v>
      </c>
      <c r="L120" s="42">
        <v>619</v>
      </c>
      <c r="M120" s="60">
        <v>638</v>
      </c>
      <c r="N120" s="6"/>
      <c r="O120" s="40">
        <f t="shared" si="10"/>
        <v>0</v>
      </c>
      <c r="P120" s="40">
        <f t="shared" si="11"/>
        <v>-11</v>
      </c>
      <c r="Q120" s="40">
        <f t="shared" si="18"/>
        <v>-11</v>
      </c>
      <c r="R120" s="40">
        <f t="shared" si="19"/>
        <v>-3</v>
      </c>
      <c r="S120" s="40">
        <f t="shared" si="19"/>
        <v>-1</v>
      </c>
      <c r="T120" s="40">
        <f t="shared" si="19"/>
        <v>-4</v>
      </c>
      <c r="U120" s="40">
        <f t="shared" si="19"/>
        <v>-10</v>
      </c>
      <c r="V120" s="40">
        <f t="shared" si="19"/>
        <v>-9</v>
      </c>
      <c r="W120" s="40">
        <f t="shared" si="20"/>
        <v>-3</v>
      </c>
      <c r="X120" s="40">
        <f t="shared" si="21"/>
        <v>-1</v>
      </c>
      <c r="Y120" s="40">
        <f t="shared" si="22"/>
        <v>19</v>
      </c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6"/>
      <c r="BO120" s="6"/>
      <c r="BP120" s="6"/>
      <c r="BQ120" s="6"/>
      <c r="BR120" s="6"/>
      <c r="BS120" s="6"/>
      <c r="BT120" s="6"/>
    </row>
    <row r="121" spans="1:72" x14ac:dyDescent="0.2">
      <c r="A121" s="43" t="s">
        <v>199</v>
      </c>
      <c r="B121" s="43" t="s">
        <v>389</v>
      </c>
      <c r="C121" s="45">
        <v>318</v>
      </c>
      <c r="D121" s="42">
        <v>318</v>
      </c>
      <c r="E121" s="42">
        <v>317</v>
      </c>
      <c r="F121" s="42">
        <v>315</v>
      </c>
      <c r="G121" s="42">
        <v>313</v>
      </c>
      <c r="H121" s="42">
        <v>312</v>
      </c>
      <c r="I121" s="42">
        <v>309</v>
      </c>
      <c r="J121" s="42">
        <v>309</v>
      </c>
      <c r="K121" s="42">
        <v>308</v>
      </c>
      <c r="L121" s="42">
        <v>308</v>
      </c>
      <c r="M121" s="60">
        <v>312</v>
      </c>
      <c r="N121" s="6"/>
      <c r="O121" s="40">
        <f t="shared" si="10"/>
        <v>0</v>
      </c>
      <c r="P121" s="40">
        <f t="shared" si="11"/>
        <v>-1</v>
      </c>
      <c r="Q121" s="40">
        <f t="shared" si="18"/>
        <v>-1</v>
      </c>
      <c r="R121" s="40">
        <f t="shared" si="19"/>
        <v>-2</v>
      </c>
      <c r="S121" s="40">
        <f t="shared" si="19"/>
        <v>-2</v>
      </c>
      <c r="T121" s="40">
        <f t="shared" si="19"/>
        <v>-1</v>
      </c>
      <c r="U121" s="40">
        <f t="shared" si="19"/>
        <v>-3</v>
      </c>
      <c r="V121" s="40">
        <f t="shared" si="19"/>
        <v>0</v>
      </c>
      <c r="W121" s="40">
        <f t="shared" si="20"/>
        <v>-1</v>
      </c>
      <c r="X121" s="40">
        <f t="shared" si="21"/>
        <v>0</v>
      </c>
      <c r="Y121" s="40">
        <f t="shared" si="22"/>
        <v>4</v>
      </c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6"/>
      <c r="BO121" s="6"/>
      <c r="BP121" s="6"/>
      <c r="BQ121" s="6"/>
      <c r="BR121" s="6"/>
      <c r="BS121" s="6"/>
      <c r="BT121" s="6"/>
    </row>
    <row r="122" spans="1:72" x14ac:dyDescent="0.2">
      <c r="A122" s="43" t="s">
        <v>2</v>
      </c>
      <c r="B122" s="43" t="s">
        <v>506</v>
      </c>
      <c r="C122" s="45">
        <v>20</v>
      </c>
      <c r="D122" s="42">
        <v>20</v>
      </c>
      <c r="E122" s="42">
        <v>20</v>
      </c>
      <c r="F122" s="42">
        <v>21</v>
      </c>
      <c r="G122" s="42">
        <v>22</v>
      </c>
      <c r="H122" s="42">
        <v>21</v>
      </c>
      <c r="I122" s="42">
        <v>23</v>
      </c>
      <c r="J122" s="42">
        <v>24</v>
      </c>
      <c r="K122" s="42">
        <v>25</v>
      </c>
      <c r="L122" s="42">
        <v>25</v>
      </c>
      <c r="M122" s="60">
        <v>23</v>
      </c>
      <c r="N122" s="6"/>
      <c r="O122" s="40">
        <f t="shared" si="10"/>
        <v>0</v>
      </c>
      <c r="P122" s="40">
        <f t="shared" si="11"/>
        <v>0</v>
      </c>
      <c r="Q122" s="40">
        <f t="shared" si="18"/>
        <v>0</v>
      </c>
      <c r="R122" s="40">
        <f t="shared" si="19"/>
        <v>1</v>
      </c>
      <c r="S122" s="40">
        <f t="shared" si="19"/>
        <v>1</v>
      </c>
      <c r="T122" s="40">
        <f t="shared" si="19"/>
        <v>-1</v>
      </c>
      <c r="U122" s="40">
        <f t="shared" si="19"/>
        <v>2</v>
      </c>
      <c r="V122" s="40">
        <f t="shared" si="19"/>
        <v>1</v>
      </c>
      <c r="W122" s="40">
        <f t="shared" si="20"/>
        <v>1</v>
      </c>
      <c r="X122" s="40">
        <f t="shared" si="21"/>
        <v>0</v>
      </c>
      <c r="Y122" s="40">
        <f t="shared" si="22"/>
        <v>-2</v>
      </c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6"/>
      <c r="BO122" s="6"/>
      <c r="BP122" s="6"/>
      <c r="BQ122" s="6"/>
      <c r="BR122" s="6"/>
      <c r="BS122" s="6"/>
      <c r="BT122" s="6"/>
    </row>
    <row r="123" spans="1:72" x14ac:dyDescent="0.2">
      <c r="A123" s="43" t="s">
        <v>3</v>
      </c>
      <c r="B123" s="43" t="s">
        <v>691</v>
      </c>
      <c r="C123" s="45">
        <v>121</v>
      </c>
      <c r="D123" s="42">
        <v>121</v>
      </c>
      <c r="E123" s="42">
        <v>121</v>
      </c>
      <c r="F123" s="42">
        <v>120</v>
      </c>
      <c r="G123" s="42">
        <v>126</v>
      </c>
      <c r="H123" s="42">
        <v>120</v>
      </c>
      <c r="I123" s="42">
        <v>125</v>
      </c>
      <c r="J123" s="42">
        <v>122</v>
      </c>
      <c r="K123" s="42">
        <v>124</v>
      </c>
      <c r="L123" s="42">
        <v>127</v>
      </c>
      <c r="M123" s="60">
        <v>122</v>
      </c>
      <c r="N123" s="6"/>
      <c r="O123" s="40">
        <f t="shared" si="10"/>
        <v>0</v>
      </c>
      <c r="P123" s="40">
        <f t="shared" si="11"/>
        <v>0</v>
      </c>
      <c r="Q123" s="40">
        <f t="shared" si="18"/>
        <v>0</v>
      </c>
      <c r="R123" s="40">
        <f t="shared" si="19"/>
        <v>-1</v>
      </c>
      <c r="S123" s="40">
        <f t="shared" si="19"/>
        <v>6</v>
      </c>
      <c r="T123" s="40">
        <f t="shared" si="19"/>
        <v>-6</v>
      </c>
      <c r="U123" s="40">
        <f t="shared" si="19"/>
        <v>5</v>
      </c>
      <c r="V123" s="40">
        <f t="shared" si="19"/>
        <v>-3</v>
      </c>
      <c r="W123" s="40">
        <f t="shared" si="20"/>
        <v>2</v>
      </c>
      <c r="X123" s="40">
        <f t="shared" si="21"/>
        <v>3</v>
      </c>
      <c r="Y123" s="40">
        <f t="shared" si="22"/>
        <v>-5</v>
      </c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6"/>
      <c r="BO123" s="6"/>
      <c r="BP123" s="6"/>
      <c r="BQ123" s="6"/>
      <c r="BR123" s="6"/>
      <c r="BS123" s="6"/>
      <c r="BT123" s="6"/>
    </row>
    <row r="124" spans="1:72" x14ac:dyDescent="0.2">
      <c r="A124" s="43" t="s">
        <v>4</v>
      </c>
      <c r="B124" s="43" t="s">
        <v>507</v>
      </c>
      <c r="C124" s="45">
        <v>411</v>
      </c>
      <c r="D124" s="42">
        <v>411</v>
      </c>
      <c r="E124" s="42">
        <v>409</v>
      </c>
      <c r="F124" s="42">
        <v>408</v>
      </c>
      <c r="G124" s="42">
        <v>407</v>
      </c>
      <c r="H124" s="42">
        <v>406</v>
      </c>
      <c r="I124" s="42">
        <v>406</v>
      </c>
      <c r="J124" s="42">
        <v>405</v>
      </c>
      <c r="K124" s="42">
        <v>405</v>
      </c>
      <c r="L124" s="42">
        <v>405</v>
      </c>
      <c r="M124" s="60">
        <v>405</v>
      </c>
      <c r="N124" s="6"/>
      <c r="O124" s="40">
        <f t="shared" si="10"/>
        <v>0</v>
      </c>
      <c r="P124" s="40">
        <f t="shared" si="11"/>
        <v>-2</v>
      </c>
      <c r="Q124" s="40">
        <f t="shared" si="18"/>
        <v>-2</v>
      </c>
      <c r="R124" s="40">
        <f t="shared" si="19"/>
        <v>-1</v>
      </c>
      <c r="S124" s="40">
        <f t="shared" si="19"/>
        <v>-1</v>
      </c>
      <c r="T124" s="40">
        <f t="shared" si="19"/>
        <v>-1</v>
      </c>
      <c r="U124" s="40">
        <f t="shared" si="19"/>
        <v>0</v>
      </c>
      <c r="V124" s="40">
        <f t="shared" si="19"/>
        <v>-1</v>
      </c>
      <c r="W124" s="40">
        <f t="shared" si="20"/>
        <v>0</v>
      </c>
      <c r="X124" s="40">
        <f t="shared" si="21"/>
        <v>0</v>
      </c>
      <c r="Y124" s="40">
        <f t="shared" si="22"/>
        <v>0</v>
      </c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6"/>
      <c r="BO124" s="6"/>
      <c r="BP124" s="6"/>
      <c r="BQ124" s="6"/>
      <c r="BR124" s="6"/>
      <c r="BS124" s="6"/>
      <c r="BT124" s="6"/>
    </row>
    <row r="125" spans="1:72" x14ac:dyDescent="0.2">
      <c r="A125" s="43" t="s">
        <v>645</v>
      </c>
      <c r="B125" s="43" t="s">
        <v>646</v>
      </c>
      <c r="C125" s="45">
        <v>177</v>
      </c>
      <c r="D125" s="42">
        <v>177</v>
      </c>
      <c r="E125" s="42">
        <v>183</v>
      </c>
      <c r="F125" s="42">
        <v>180</v>
      </c>
      <c r="G125" s="42">
        <v>173</v>
      </c>
      <c r="H125" s="42">
        <v>165</v>
      </c>
      <c r="I125" s="42">
        <v>161</v>
      </c>
      <c r="J125" s="42">
        <v>151</v>
      </c>
      <c r="K125" s="42">
        <v>149</v>
      </c>
      <c r="L125" s="42">
        <v>147</v>
      </c>
      <c r="M125" s="60">
        <v>163</v>
      </c>
      <c r="N125" s="6"/>
      <c r="O125" s="40">
        <f t="shared" si="10"/>
        <v>0</v>
      </c>
      <c r="P125" s="40">
        <f t="shared" si="11"/>
        <v>6</v>
      </c>
      <c r="Q125" s="40">
        <f t="shared" si="18"/>
        <v>6</v>
      </c>
      <c r="R125" s="40">
        <f t="shared" si="19"/>
        <v>-3</v>
      </c>
      <c r="S125" s="40">
        <f t="shared" si="19"/>
        <v>-7</v>
      </c>
      <c r="T125" s="40">
        <f t="shared" si="19"/>
        <v>-8</v>
      </c>
      <c r="U125" s="40">
        <f t="shared" si="19"/>
        <v>-4</v>
      </c>
      <c r="V125" s="40">
        <f t="shared" si="19"/>
        <v>-10</v>
      </c>
      <c r="W125" s="40">
        <f t="shared" si="20"/>
        <v>-2</v>
      </c>
      <c r="X125" s="40">
        <f t="shared" si="21"/>
        <v>-2</v>
      </c>
      <c r="Y125" s="40">
        <f t="shared" si="22"/>
        <v>16</v>
      </c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6"/>
      <c r="BO125" s="6"/>
      <c r="BP125" s="6"/>
      <c r="BQ125" s="6"/>
      <c r="BR125" s="6"/>
      <c r="BS125" s="6"/>
      <c r="BT125" s="6"/>
    </row>
    <row r="126" spans="1:72" x14ac:dyDescent="0.2">
      <c r="A126" s="43" t="s">
        <v>508</v>
      </c>
      <c r="B126" s="43" t="s">
        <v>722</v>
      </c>
      <c r="C126" s="45">
        <v>185</v>
      </c>
      <c r="D126" s="42">
        <v>185</v>
      </c>
      <c r="E126" s="42">
        <v>177</v>
      </c>
      <c r="F126" s="42">
        <v>172</v>
      </c>
      <c r="G126" s="42">
        <v>169</v>
      </c>
      <c r="H126" s="42">
        <v>170</v>
      </c>
      <c r="I126" s="42">
        <v>168</v>
      </c>
      <c r="J126" s="42">
        <v>166</v>
      </c>
      <c r="K126" s="42">
        <v>165</v>
      </c>
      <c r="L126" s="42">
        <v>164</v>
      </c>
      <c r="M126" s="60">
        <v>171</v>
      </c>
      <c r="N126" s="6"/>
      <c r="O126" s="40">
        <f t="shared" si="10"/>
        <v>0</v>
      </c>
      <c r="P126" s="40">
        <f t="shared" si="11"/>
        <v>-8</v>
      </c>
      <c r="Q126" s="40">
        <f t="shared" si="18"/>
        <v>-8</v>
      </c>
      <c r="R126" s="40">
        <f t="shared" si="19"/>
        <v>-5</v>
      </c>
      <c r="S126" s="40">
        <f t="shared" si="19"/>
        <v>-3</v>
      </c>
      <c r="T126" s="40">
        <f t="shared" si="19"/>
        <v>1</v>
      </c>
      <c r="U126" s="40">
        <f t="shared" si="19"/>
        <v>-2</v>
      </c>
      <c r="V126" s="40">
        <f t="shared" si="19"/>
        <v>-2</v>
      </c>
      <c r="W126" s="40">
        <f t="shared" si="20"/>
        <v>-1</v>
      </c>
      <c r="X126" s="40">
        <f t="shared" si="21"/>
        <v>-1</v>
      </c>
      <c r="Y126" s="40">
        <f t="shared" si="22"/>
        <v>7</v>
      </c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6"/>
      <c r="BO126" s="6"/>
      <c r="BP126" s="6"/>
      <c r="BQ126" s="6"/>
      <c r="BR126" s="6"/>
      <c r="BS126" s="6"/>
      <c r="BT126" s="6"/>
    </row>
    <row r="127" spans="1:72" x14ac:dyDescent="0.2">
      <c r="A127" s="43" t="s">
        <v>749</v>
      </c>
      <c r="B127" s="43" t="s">
        <v>750</v>
      </c>
      <c r="C127" s="45">
        <v>296</v>
      </c>
      <c r="D127" s="42">
        <v>296</v>
      </c>
      <c r="E127" s="42">
        <v>304</v>
      </c>
      <c r="F127" s="42">
        <v>299</v>
      </c>
      <c r="G127" s="42">
        <v>296</v>
      </c>
      <c r="H127" s="42">
        <v>295</v>
      </c>
      <c r="I127" s="42">
        <v>295</v>
      </c>
      <c r="J127" s="42">
        <v>295</v>
      </c>
      <c r="K127" s="42">
        <v>294</v>
      </c>
      <c r="L127" s="42">
        <v>294</v>
      </c>
      <c r="M127" s="60">
        <v>297</v>
      </c>
      <c r="N127" s="6"/>
      <c r="O127" s="40">
        <f t="shared" si="10"/>
        <v>0</v>
      </c>
      <c r="P127" s="40">
        <f t="shared" si="11"/>
        <v>8</v>
      </c>
      <c r="Q127" s="40">
        <f t="shared" si="18"/>
        <v>8</v>
      </c>
      <c r="R127" s="40">
        <f t="shared" si="19"/>
        <v>-5</v>
      </c>
      <c r="S127" s="40">
        <f t="shared" si="19"/>
        <v>-3</v>
      </c>
      <c r="T127" s="40">
        <f t="shared" si="19"/>
        <v>-1</v>
      </c>
      <c r="U127" s="40">
        <f t="shared" si="19"/>
        <v>0</v>
      </c>
      <c r="V127" s="40">
        <f t="shared" si="19"/>
        <v>0</v>
      </c>
      <c r="W127" s="40">
        <f t="shared" si="20"/>
        <v>-1</v>
      </c>
      <c r="X127" s="40">
        <f t="shared" si="21"/>
        <v>0</v>
      </c>
      <c r="Y127" s="40">
        <f t="shared" si="22"/>
        <v>3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6"/>
      <c r="BO127" s="6"/>
      <c r="BP127" s="6"/>
      <c r="BQ127" s="6"/>
      <c r="BR127" s="6"/>
      <c r="BS127" s="6"/>
      <c r="BT127" s="6"/>
    </row>
    <row r="128" spans="1:72" x14ac:dyDescent="0.2">
      <c r="A128" s="43" t="s">
        <v>5</v>
      </c>
      <c r="B128" s="43" t="s">
        <v>509</v>
      </c>
      <c r="C128" s="45">
        <v>948</v>
      </c>
      <c r="D128" s="42">
        <v>948</v>
      </c>
      <c r="E128" s="42">
        <v>940</v>
      </c>
      <c r="F128" s="42">
        <v>935</v>
      </c>
      <c r="G128" s="42">
        <v>928</v>
      </c>
      <c r="H128" s="42">
        <v>924</v>
      </c>
      <c r="I128" s="42">
        <v>914</v>
      </c>
      <c r="J128" s="42">
        <v>902</v>
      </c>
      <c r="K128" s="42">
        <v>892</v>
      </c>
      <c r="L128" s="42">
        <v>892</v>
      </c>
      <c r="M128" s="60">
        <v>920</v>
      </c>
      <c r="N128" s="6"/>
      <c r="O128" s="40">
        <f t="shared" si="10"/>
        <v>0</v>
      </c>
      <c r="P128" s="40">
        <f t="shared" si="11"/>
        <v>-8</v>
      </c>
      <c r="Q128" s="40">
        <f t="shared" si="18"/>
        <v>-8</v>
      </c>
      <c r="R128" s="40">
        <f t="shared" si="19"/>
        <v>-5</v>
      </c>
      <c r="S128" s="40">
        <f t="shared" si="19"/>
        <v>-7</v>
      </c>
      <c r="T128" s="40">
        <f t="shared" si="19"/>
        <v>-4</v>
      </c>
      <c r="U128" s="40">
        <f t="shared" si="19"/>
        <v>-10</v>
      </c>
      <c r="V128" s="40">
        <f t="shared" si="19"/>
        <v>-12</v>
      </c>
      <c r="W128" s="40">
        <f t="shared" si="20"/>
        <v>-10</v>
      </c>
      <c r="X128" s="40">
        <f t="shared" si="21"/>
        <v>0</v>
      </c>
      <c r="Y128" s="40">
        <f t="shared" si="22"/>
        <v>28</v>
      </c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6"/>
      <c r="BO128" s="6"/>
      <c r="BP128" s="6"/>
      <c r="BQ128" s="6"/>
      <c r="BR128" s="6"/>
      <c r="BS128" s="6"/>
      <c r="BT128" s="6"/>
    </row>
    <row r="129" spans="1:72" x14ac:dyDescent="0.2">
      <c r="A129" s="43" t="s">
        <v>647</v>
      </c>
      <c r="B129" s="43" t="s">
        <v>648</v>
      </c>
      <c r="C129" s="45">
        <v>356</v>
      </c>
      <c r="D129" s="42">
        <v>356</v>
      </c>
      <c r="E129" s="42">
        <v>345</v>
      </c>
      <c r="F129" s="42">
        <v>338</v>
      </c>
      <c r="G129" s="42">
        <v>327</v>
      </c>
      <c r="H129" s="42">
        <v>320</v>
      </c>
      <c r="I129" s="42">
        <v>313</v>
      </c>
      <c r="J129" s="42">
        <v>310</v>
      </c>
      <c r="K129" s="42">
        <v>309</v>
      </c>
      <c r="L129" s="42">
        <v>307</v>
      </c>
      <c r="M129" s="60">
        <v>325</v>
      </c>
      <c r="N129" s="6"/>
      <c r="O129" s="40">
        <f t="shared" si="10"/>
        <v>0</v>
      </c>
      <c r="P129" s="40">
        <f t="shared" si="11"/>
        <v>-11</v>
      </c>
      <c r="Q129" s="40">
        <f t="shared" si="18"/>
        <v>-11</v>
      </c>
      <c r="R129" s="40">
        <f t="shared" si="19"/>
        <v>-7</v>
      </c>
      <c r="S129" s="40">
        <f t="shared" si="19"/>
        <v>-11</v>
      </c>
      <c r="T129" s="40">
        <f t="shared" si="19"/>
        <v>-7</v>
      </c>
      <c r="U129" s="40">
        <f t="shared" si="19"/>
        <v>-7</v>
      </c>
      <c r="V129" s="40">
        <f t="shared" si="19"/>
        <v>-3</v>
      </c>
      <c r="W129" s="40">
        <f t="shared" si="20"/>
        <v>-1</v>
      </c>
      <c r="X129" s="40">
        <f t="shared" si="21"/>
        <v>-2</v>
      </c>
      <c r="Y129" s="40">
        <f t="shared" si="22"/>
        <v>18</v>
      </c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6"/>
      <c r="BO129" s="6"/>
      <c r="BP129" s="6"/>
      <c r="BQ129" s="6"/>
      <c r="BR129" s="6"/>
      <c r="BS129" s="6"/>
      <c r="BT129" s="6"/>
    </row>
    <row r="130" spans="1:72" x14ac:dyDescent="0.2">
      <c r="A130" s="43" t="s">
        <v>6</v>
      </c>
      <c r="B130" s="43" t="s">
        <v>510</v>
      </c>
      <c r="C130" s="45">
        <v>439</v>
      </c>
      <c r="D130" s="42">
        <v>439</v>
      </c>
      <c r="E130" s="42">
        <v>442</v>
      </c>
      <c r="F130" s="42">
        <v>441</v>
      </c>
      <c r="G130" s="42">
        <v>443</v>
      </c>
      <c r="H130" s="42">
        <v>442</v>
      </c>
      <c r="I130" s="42">
        <v>442</v>
      </c>
      <c r="J130" s="42">
        <v>438</v>
      </c>
      <c r="K130" s="42">
        <v>438</v>
      </c>
      <c r="L130" s="42">
        <v>435</v>
      </c>
      <c r="M130" s="60">
        <v>441</v>
      </c>
      <c r="N130" s="6"/>
      <c r="O130" s="40">
        <f t="shared" si="10"/>
        <v>0</v>
      </c>
      <c r="P130" s="40">
        <f t="shared" si="11"/>
        <v>3</v>
      </c>
      <c r="Q130" s="40">
        <f t="shared" si="18"/>
        <v>3</v>
      </c>
      <c r="R130" s="40">
        <f t="shared" si="19"/>
        <v>-1</v>
      </c>
      <c r="S130" s="40">
        <f t="shared" si="19"/>
        <v>2</v>
      </c>
      <c r="T130" s="40">
        <f t="shared" si="19"/>
        <v>-1</v>
      </c>
      <c r="U130" s="40">
        <f t="shared" si="19"/>
        <v>0</v>
      </c>
      <c r="V130" s="40">
        <f t="shared" si="19"/>
        <v>-4</v>
      </c>
      <c r="W130" s="40">
        <f t="shared" si="20"/>
        <v>0</v>
      </c>
      <c r="X130" s="40">
        <f t="shared" si="21"/>
        <v>-3</v>
      </c>
      <c r="Y130" s="40">
        <f t="shared" si="22"/>
        <v>6</v>
      </c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6"/>
      <c r="BO130" s="6"/>
      <c r="BP130" s="6"/>
      <c r="BQ130" s="6"/>
      <c r="BR130" s="6"/>
      <c r="BS130" s="6"/>
      <c r="BT130" s="6"/>
    </row>
    <row r="131" spans="1:72" x14ac:dyDescent="0.2">
      <c r="A131" s="43" t="s">
        <v>7</v>
      </c>
      <c r="B131" s="43" t="s">
        <v>511</v>
      </c>
      <c r="C131" s="45">
        <v>401</v>
      </c>
      <c r="D131" s="42">
        <v>400</v>
      </c>
      <c r="E131" s="42">
        <v>399</v>
      </c>
      <c r="F131" s="42">
        <v>397</v>
      </c>
      <c r="G131" s="42">
        <v>396</v>
      </c>
      <c r="H131" s="42">
        <v>393</v>
      </c>
      <c r="I131" s="42">
        <v>390</v>
      </c>
      <c r="J131" s="42">
        <v>389</v>
      </c>
      <c r="K131" s="42">
        <v>387</v>
      </c>
      <c r="L131" s="42">
        <v>387</v>
      </c>
      <c r="M131" s="60">
        <v>392</v>
      </c>
      <c r="N131" s="6"/>
      <c r="O131" s="40">
        <f t="shared" ref="O131:O194" si="23">SUM(D131-C131)</f>
        <v>-1</v>
      </c>
      <c r="P131" s="40">
        <f t="shared" ref="P131:P194" si="24">SUM(E131-D131)</f>
        <v>-1</v>
      </c>
      <c r="Q131" s="40">
        <f t="shared" si="18"/>
        <v>-2</v>
      </c>
      <c r="R131" s="40">
        <f t="shared" si="19"/>
        <v>-2</v>
      </c>
      <c r="S131" s="40">
        <f t="shared" si="19"/>
        <v>-1</v>
      </c>
      <c r="T131" s="40">
        <f t="shared" si="19"/>
        <v>-3</v>
      </c>
      <c r="U131" s="40">
        <f t="shared" si="19"/>
        <v>-3</v>
      </c>
      <c r="V131" s="40">
        <f t="shared" si="19"/>
        <v>-1</v>
      </c>
      <c r="W131" s="40">
        <f t="shared" si="20"/>
        <v>-2</v>
      </c>
      <c r="X131" s="40">
        <f t="shared" si="21"/>
        <v>0</v>
      </c>
      <c r="Y131" s="40">
        <f t="shared" si="22"/>
        <v>5</v>
      </c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6"/>
      <c r="BO131" s="6"/>
      <c r="BP131" s="6"/>
      <c r="BQ131" s="6"/>
      <c r="BR131" s="6"/>
      <c r="BS131" s="6"/>
      <c r="BT131" s="6"/>
    </row>
    <row r="132" spans="1:72" x14ac:dyDescent="0.2">
      <c r="A132" s="43" t="s">
        <v>649</v>
      </c>
      <c r="B132" s="43" t="s">
        <v>650</v>
      </c>
      <c r="C132" s="45">
        <v>872</v>
      </c>
      <c r="D132" s="42">
        <v>872</v>
      </c>
      <c r="E132" s="42">
        <v>862</v>
      </c>
      <c r="F132" s="42">
        <v>856</v>
      </c>
      <c r="G132" s="42">
        <v>841</v>
      </c>
      <c r="H132" s="42">
        <v>834</v>
      </c>
      <c r="I132" s="42">
        <v>833</v>
      </c>
      <c r="J132" s="42">
        <v>829</v>
      </c>
      <c r="K132" s="42">
        <v>825</v>
      </c>
      <c r="L132" s="42">
        <v>824</v>
      </c>
      <c r="M132" s="60">
        <v>845</v>
      </c>
      <c r="N132" s="6"/>
      <c r="O132" s="40">
        <f t="shared" si="23"/>
        <v>0</v>
      </c>
      <c r="P132" s="40">
        <f t="shared" si="24"/>
        <v>-10</v>
      </c>
      <c r="Q132" s="40">
        <f t="shared" si="18"/>
        <v>-10</v>
      </c>
      <c r="R132" s="40">
        <f t="shared" si="19"/>
        <v>-6</v>
      </c>
      <c r="S132" s="40">
        <f t="shared" si="19"/>
        <v>-15</v>
      </c>
      <c r="T132" s="40">
        <f t="shared" si="19"/>
        <v>-7</v>
      </c>
      <c r="U132" s="40">
        <f t="shared" si="19"/>
        <v>-1</v>
      </c>
      <c r="V132" s="40">
        <f t="shared" si="19"/>
        <v>-4</v>
      </c>
      <c r="W132" s="40">
        <f t="shared" si="20"/>
        <v>-4</v>
      </c>
      <c r="X132" s="40">
        <f t="shared" si="21"/>
        <v>-1</v>
      </c>
      <c r="Y132" s="40">
        <f t="shared" si="22"/>
        <v>21</v>
      </c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6"/>
      <c r="BO132" s="6"/>
      <c r="BP132" s="6"/>
      <c r="BQ132" s="6"/>
      <c r="BR132" s="6"/>
      <c r="BS132" s="6"/>
      <c r="BT132" s="6"/>
    </row>
    <row r="133" spans="1:72" x14ac:dyDescent="0.2">
      <c r="A133" s="43" t="s">
        <v>651</v>
      </c>
      <c r="B133" s="43" t="s">
        <v>652</v>
      </c>
      <c r="C133" s="45">
        <v>483</v>
      </c>
      <c r="D133" s="42">
        <v>483</v>
      </c>
      <c r="E133" s="42">
        <v>478</v>
      </c>
      <c r="F133" s="42">
        <v>479</v>
      </c>
      <c r="G133" s="42">
        <v>474</v>
      </c>
      <c r="H133" s="42">
        <v>473</v>
      </c>
      <c r="I133" s="42">
        <v>467</v>
      </c>
      <c r="J133" s="42">
        <v>463</v>
      </c>
      <c r="K133" s="42">
        <v>461</v>
      </c>
      <c r="L133" s="42">
        <v>461</v>
      </c>
      <c r="M133" s="60">
        <v>471</v>
      </c>
      <c r="N133" s="6"/>
      <c r="O133" s="40">
        <f t="shared" si="23"/>
        <v>0</v>
      </c>
      <c r="P133" s="40">
        <f t="shared" si="24"/>
        <v>-5</v>
      </c>
      <c r="Q133" s="40">
        <f t="shared" si="18"/>
        <v>-5</v>
      </c>
      <c r="R133" s="40">
        <f t="shared" si="19"/>
        <v>1</v>
      </c>
      <c r="S133" s="40">
        <f t="shared" si="19"/>
        <v>-5</v>
      </c>
      <c r="T133" s="40">
        <f t="shared" si="19"/>
        <v>-1</v>
      </c>
      <c r="U133" s="40">
        <f t="shared" si="19"/>
        <v>-6</v>
      </c>
      <c r="V133" s="40">
        <f t="shared" si="19"/>
        <v>-4</v>
      </c>
      <c r="W133" s="40">
        <f t="shared" si="20"/>
        <v>-2</v>
      </c>
      <c r="X133" s="40">
        <f t="shared" si="21"/>
        <v>0</v>
      </c>
      <c r="Y133" s="40">
        <f t="shared" si="22"/>
        <v>10</v>
      </c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6"/>
      <c r="BO133" s="6"/>
      <c r="BP133" s="6"/>
      <c r="BQ133" s="6"/>
      <c r="BR133" s="6"/>
      <c r="BS133" s="6"/>
      <c r="BT133" s="6"/>
    </row>
    <row r="134" spans="1:72" x14ac:dyDescent="0.2">
      <c r="A134" s="43" t="s">
        <v>8</v>
      </c>
      <c r="B134" s="43" t="s">
        <v>512</v>
      </c>
      <c r="C134" s="45">
        <v>177</v>
      </c>
      <c r="D134" s="42">
        <v>177</v>
      </c>
      <c r="E134" s="42">
        <v>176</v>
      </c>
      <c r="F134" s="42">
        <v>176</v>
      </c>
      <c r="G134" s="42">
        <v>167</v>
      </c>
      <c r="H134" s="42">
        <v>176</v>
      </c>
      <c r="I134" s="42">
        <v>176</v>
      </c>
      <c r="J134" s="42">
        <v>176</v>
      </c>
      <c r="K134" s="42">
        <v>176</v>
      </c>
      <c r="L134" s="42">
        <v>176</v>
      </c>
      <c r="M134" s="60">
        <v>176</v>
      </c>
      <c r="N134" s="6"/>
      <c r="O134" s="40">
        <f t="shared" si="23"/>
        <v>0</v>
      </c>
      <c r="P134" s="40">
        <f t="shared" si="24"/>
        <v>-1</v>
      </c>
      <c r="Q134" s="40">
        <f t="shared" si="18"/>
        <v>-1</v>
      </c>
      <c r="R134" s="40">
        <f t="shared" si="19"/>
        <v>0</v>
      </c>
      <c r="S134" s="40">
        <f t="shared" si="19"/>
        <v>-9</v>
      </c>
      <c r="T134" s="40">
        <f t="shared" si="19"/>
        <v>9</v>
      </c>
      <c r="U134" s="40">
        <f t="shared" si="19"/>
        <v>0</v>
      </c>
      <c r="V134" s="40">
        <f t="shared" si="19"/>
        <v>0</v>
      </c>
      <c r="W134" s="40">
        <f t="shared" si="20"/>
        <v>0</v>
      </c>
      <c r="X134" s="40">
        <f t="shared" si="21"/>
        <v>0</v>
      </c>
      <c r="Y134" s="40">
        <f t="shared" si="22"/>
        <v>0</v>
      </c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6"/>
      <c r="BO134" s="6"/>
      <c r="BP134" s="6"/>
      <c r="BQ134" s="6"/>
      <c r="BR134" s="6"/>
      <c r="BS134" s="6"/>
      <c r="BT134" s="6"/>
    </row>
    <row r="135" spans="1:72" x14ac:dyDescent="0.2">
      <c r="A135" s="43" t="s">
        <v>9</v>
      </c>
      <c r="B135" s="43" t="s">
        <v>513</v>
      </c>
      <c r="C135" s="45">
        <v>282</v>
      </c>
      <c r="D135" s="42">
        <v>282</v>
      </c>
      <c r="E135" s="42">
        <v>282</v>
      </c>
      <c r="F135" s="42">
        <v>279</v>
      </c>
      <c r="G135" s="42">
        <v>279</v>
      </c>
      <c r="H135" s="42">
        <v>280</v>
      </c>
      <c r="I135" s="42">
        <v>278</v>
      </c>
      <c r="J135" s="42">
        <v>279</v>
      </c>
      <c r="K135" s="42">
        <v>279</v>
      </c>
      <c r="L135" s="42">
        <v>278</v>
      </c>
      <c r="M135" s="60">
        <v>280</v>
      </c>
      <c r="N135" s="6"/>
      <c r="O135" s="40">
        <f t="shared" si="23"/>
        <v>0</v>
      </c>
      <c r="P135" s="40">
        <f t="shared" si="24"/>
        <v>0</v>
      </c>
      <c r="Q135" s="40">
        <f t="shared" si="18"/>
        <v>0</v>
      </c>
      <c r="R135" s="40">
        <f t="shared" si="19"/>
        <v>-3</v>
      </c>
      <c r="S135" s="40">
        <f t="shared" si="19"/>
        <v>0</v>
      </c>
      <c r="T135" s="40">
        <f t="shared" si="19"/>
        <v>1</v>
      </c>
      <c r="U135" s="40">
        <f t="shared" si="19"/>
        <v>-2</v>
      </c>
      <c r="V135" s="40">
        <f t="shared" si="19"/>
        <v>1</v>
      </c>
      <c r="W135" s="40">
        <f t="shared" si="20"/>
        <v>0</v>
      </c>
      <c r="X135" s="40">
        <f t="shared" si="21"/>
        <v>-1</v>
      </c>
      <c r="Y135" s="40">
        <f t="shared" si="22"/>
        <v>2</v>
      </c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6"/>
      <c r="BO135" s="6"/>
      <c r="BP135" s="6"/>
      <c r="BQ135" s="6"/>
      <c r="BR135" s="6"/>
      <c r="BS135" s="6"/>
      <c r="BT135" s="6"/>
    </row>
    <row r="136" spans="1:72" x14ac:dyDescent="0.2">
      <c r="A136" s="43" t="s">
        <v>200</v>
      </c>
      <c r="B136" s="43" t="s">
        <v>514</v>
      </c>
      <c r="C136" s="45">
        <v>894</v>
      </c>
      <c r="D136" s="42">
        <v>893</v>
      </c>
      <c r="E136" s="42">
        <v>920</v>
      </c>
      <c r="F136" s="42">
        <v>928</v>
      </c>
      <c r="G136" s="42">
        <v>921</v>
      </c>
      <c r="H136" s="42">
        <v>913</v>
      </c>
      <c r="I136" s="42">
        <v>907</v>
      </c>
      <c r="J136" s="42">
        <v>905</v>
      </c>
      <c r="K136" s="42">
        <v>894</v>
      </c>
      <c r="L136" s="42">
        <v>894</v>
      </c>
      <c r="M136" s="60">
        <v>908</v>
      </c>
      <c r="N136" s="6"/>
      <c r="O136" s="40">
        <f t="shared" si="23"/>
        <v>-1</v>
      </c>
      <c r="P136" s="40">
        <f t="shared" si="24"/>
        <v>27</v>
      </c>
      <c r="Q136" s="40">
        <f t="shared" si="18"/>
        <v>26</v>
      </c>
      <c r="R136" s="40">
        <f t="shared" si="19"/>
        <v>8</v>
      </c>
      <c r="S136" s="40">
        <f t="shared" si="19"/>
        <v>-7</v>
      </c>
      <c r="T136" s="40">
        <f t="shared" si="19"/>
        <v>-8</v>
      </c>
      <c r="U136" s="40">
        <f t="shared" si="19"/>
        <v>-6</v>
      </c>
      <c r="V136" s="40">
        <f t="shared" si="19"/>
        <v>-2</v>
      </c>
      <c r="W136" s="40">
        <f t="shared" si="20"/>
        <v>-11</v>
      </c>
      <c r="X136" s="40">
        <f t="shared" si="21"/>
        <v>0</v>
      </c>
      <c r="Y136" s="40">
        <f t="shared" si="22"/>
        <v>14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6"/>
      <c r="BO136" s="6"/>
      <c r="BP136" s="6"/>
      <c r="BQ136" s="6"/>
      <c r="BR136" s="6"/>
      <c r="BS136" s="6"/>
      <c r="BT136" s="6"/>
    </row>
    <row r="137" spans="1:72" x14ac:dyDescent="0.2">
      <c r="A137" s="43" t="s">
        <v>515</v>
      </c>
      <c r="B137" s="43" t="s">
        <v>516</v>
      </c>
      <c r="C137" s="45">
        <v>951</v>
      </c>
      <c r="D137" s="42">
        <v>951</v>
      </c>
      <c r="E137" s="42">
        <v>952</v>
      </c>
      <c r="F137" s="42">
        <v>956</v>
      </c>
      <c r="G137" s="42">
        <v>948</v>
      </c>
      <c r="H137" s="42">
        <v>939</v>
      </c>
      <c r="I137" s="42">
        <v>924</v>
      </c>
      <c r="J137" s="42">
        <v>907</v>
      </c>
      <c r="K137" s="42">
        <v>895</v>
      </c>
      <c r="L137" s="42">
        <v>894</v>
      </c>
      <c r="M137" s="60">
        <v>929</v>
      </c>
      <c r="N137" s="6"/>
      <c r="O137" s="40">
        <f t="shared" si="23"/>
        <v>0</v>
      </c>
      <c r="P137" s="40">
        <f t="shared" si="24"/>
        <v>1</v>
      </c>
      <c r="Q137" s="40">
        <f t="shared" si="18"/>
        <v>1</v>
      </c>
      <c r="R137" s="40">
        <f t="shared" si="19"/>
        <v>4</v>
      </c>
      <c r="S137" s="40">
        <f t="shared" si="19"/>
        <v>-8</v>
      </c>
      <c r="T137" s="40">
        <f t="shared" si="19"/>
        <v>-9</v>
      </c>
      <c r="U137" s="40">
        <f t="shared" si="19"/>
        <v>-15</v>
      </c>
      <c r="V137" s="40">
        <f t="shared" si="19"/>
        <v>-17</v>
      </c>
      <c r="W137" s="40">
        <f t="shared" si="20"/>
        <v>-12</v>
      </c>
      <c r="X137" s="40">
        <f t="shared" si="21"/>
        <v>-1</v>
      </c>
      <c r="Y137" s="40">
        <f t="shared" si="22"/>
        <v>35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6"/>
      <c r="BO137" s="6"/>
      <c r="BP137" s="6"/>
      <c r="BQ137" s="6"/>
      <c r="BR137" s="6"/>
      <c r="BS137" s="6"/>
      <c r="BT137" s="6"/>
    </row>
    <row r="138" spans="1:72" x14ac:dyDescent="0.2">
      <c r="A138" s="43" t="s">
        <v>653</v>
      </c>
      <c r="B138" s="43" t="s">
        <v>654</v>
      </c>
      <c r="C138" s="45">
        <v>426</v>
      </c>
      <c r="D138" s="42">
        <v>426</v>
      </c>
      <c r="E138" s="42">
        <v>419</v>
      </c>
      <c r="F138" s="42">
        <v>413</v>
      </c>
      <c r="G138" s="42">
        <v>410</v>
      </c>
      <c r="H138" s="42">
        <v>406</v>
      </c>
      <c r="I138" s="42">
        <v>405</v>
      </c>
      <c r="J138" s="42">
        <v>404</v>
      </c>
      <c r="K138" s="42">
        <v>404</v>
      </c>
      <c r="L138" s="42">
        <v>403</v>
      </c>
      <c r="M138" s="60">
        <v>411</v>
      </c>
      <c r="N138" s="6"/>
      <c r="O138" s="40">
        <f t="shared" si="23"/>
        <v>0</v>
      </c>
      <c r="P138" s="40">
        <f t="shared" si="24"/>
        <v>-7</v>
      </c>
      <c r="Q138" s="40">
        <f t="shared" si="18"/>
        <v>-7</v>
      </c>
      <c r="R138" s="40">
        <f t="shared" si="19"/>
        <v>-6</v>
      </c>
      <c r="S138" s="40">
        <f t="shared" si="19"/>
        <v>-3</v>
      </c>
      <c r="T138" s="40">
        <f t="shared" si="19"/>
        <v>-4</v>
      </c>
      <c r="U138" s="40">
        <f t="shared" si="19"/>
        <v>-1</v>
      </c>
      <c r="V138" s="40">
        <f t="shared" si="19"/>
        <v>-1</v>
      </c>
      <c r="W138" s="40">
        <f t="shared" si="20"/>
        <v>0</v>
      </c>
      <c r="X138" s="40">
        <f t="shared" si="21"/>
        <v>-1</v>
      </c>
      <c r="Y138" s="40">
        <f t="shared" si="22"/>
        <v>8</v>
      </c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6"/>
      <c r="BO138" s="6"/>
      <c r="BP138" s="6"/>
      <c r="BQ138" s="6"/>
      <c r="BR138" s="6"/>
      <c r="BS138" s="6"/>
      <c r="BT138" s="6"/>
    </row>
    <row r="139" spans="1:72" x14ac:dyDescent="0.2">
      <c r="A139" s="43" t="s">
        <v>723</v>
      </c>
      <c r="B139" s="43" t="s">
        <v>724</v>
      </c>
      <c r="C139" s="45">
        <v>517</v>
      </c>
      <c r="D139" s="42">
        <v>517</v>
      </c>
      <c r="E139" s="42">
        <v>514</v>
      </c>
      <c r="F139" s="42">
        <v>513</v>
      </c>
      <c r="G139" s="42">
        <v>509</v>
      </c>
      <c r="H139" s="42">
        <v>493</v>
      </c>
      <c r="I139" s="42">
        <v>479</v>
      </c>
      <c r="J139" s="42">
        <v>471</v>
      </c>
      <c r="K139" s="42">
        <v>469</v>
      </c>
      <c r="L139" s="42">
        <v>470</v>
      </c>
      <c r="M139" s="60">
        <v>493</v>
      </c>
      <c r="N139" s="6"/>
      <c r="O139" s="40">
        <f t="shared" si="23"/>
        <v>0</v>
      </c>
      <c r="P139" s="40">
        <f t="shared" si="24"/>
        <v>-3</v>
      </c>
      <c r="Q139" s="40">
        <f t="shared" si="18"/>
        <v>-3</v>
      </c>
      <c r="R139" s="40">
        <f t="shared" si="19"/>
        <v>-1</v>
      </c>
      <c r="S139" s="40">
        <f t="shared" si="19"/>
        <v>-4</v>
      </c>
      <c r="T139" s="40">
        <f t="shared" si="19"/>
        <v>-16</v>
      </c>
      <c r="U139" s="40">
        <f t="shared" si="19"/>
        <v>-14</v>
      </c>
      <c r="V139" s="40">
        <f t="shared" si="19"/>
        <v>-8</v>
      </c>
      <c r="W139" s="40">
        <f t="shared" si="20"/>
        <v>-2</v>
      </c>
      <c r="X139" s="40">
        <f t="shared" si="21"/>
        <v>1</v>
      </c>
      <c r="Y139" s="40">
        <f t="shared" si="22"/>
        <v>23</v>
      </c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6"/>
      <c r="BO139" s="6"/>
      <c r="BP139" s="6"/>
      <c r="BQ139" s="6"/>
      <c r="BR139" s="6"/>
      <c r="BS139" s="6"/>
      <c r="BT139" s="6"/>
    </row>
    <row r="140" spans="1:72" x14ac:dyDescent="0.2">
      <c r="A140" s="43" t="s">
        <v>10</v>
      </c>
      <c r="B140" s="43" t="s">
        <v>517</v>
      </c>
      <c r="C140" s="45">
        <v>207</v>
      </c>
      <c r="D140" s="42">
        <v>207</v>
      </c>
      <c r="E140" s="42">
        <v>206</v>
      </c>
      <c r="F140" s="42">
        <v>206</v>
      </c>
      <c r="G140" s="42">
        <v>206</v>
      </c>
      <c r="H140" s="42">
        <v>206</v>
      </c>
      <c r="I140" s="42">
        <v>206</v>
      </c>
      <c r="J140" s="42">
        <v>203</v>
      </c>
      <c r="K140" s="42">
        <v>203</v>
      </c>
      <c r="L140" s="42">
        <v>203</v>
      </c>
      <c r="M140" s="60">
        <v>205</v>
      </c>
      <c r="N140" s="6"/>
      <c r="O140" s="40">
        <f t="shared" si="23"/>
        <v>0</v>
      </c>
      <c r="P140" s="40">
        <f t="shared" si="24"/>
        <v>-1</v>
      </c>
      <c r="Q140" s="40">
        <f t="shared" si="18"/>
        <v>-1</v>
      </c>
      <c r="R140" s="40">
        <f t="shared" si="19"/>
        <v>0</v>
      </c>
      <c r="S140" s="40">
        <f t="shared" si="19"/>
        <v>0</v>
      </c>
      <c r="T140" s="40">
        <f t="shared" si="19"/>
        <v>0</v>
      </c>
      <c r="U140" s="40">
        <f t="shared" si="19"/>
        <v>0</v>
      </c>
      <c r="V140" s="40">
        <f t="shared" si="19"/>
        <v>-3</v>
      </c>
      <c r="W140" s="40">
        <f t="shared" si="20"/>
        <v>0</v>
      </c>
      <c r="X140" s="40">
        <f t="shared" si="21"/>
        <v>0</v>
      </c>
      <c r="Y140" s="40">
        <f t="shared" si="22"/>
        <v>2</v>
      </c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6"/>
      <c r="BO140" s="6"/>
      <c r="BP140" s="6"/>
      <c r="BQ140" s="6"/>
      <c r="BR140" s="6"/>
      <c r="BS140" s="6"/>
      <c r="BT140" s="6"/>
    </row>
    <row r="141" spans="1:72" x14ac:dyDescent="0.2">
      <c r="A141" s="43" t="s">
        <v>11</v>
      </c>
      <c r="B141" s="43" t="s">
        <v>518</v>
      </c>
      <c r="C141" s="45">
        <v>555</v>
      </c>
      <c r="D141" s="42">
        <v>555</v>
      </c>
      <c r="E141" s="42">
        <v>556</v>
      </c>
      <c r="F141" s="42">
        <v>557</v>
      </c>
      <c r="G141" s="42">
        <v>556</v>
      </c>
      <c r="H141" s="42">
        <v>555</v>
      </c>
      <c r="I141" s="42">
        <v>552</v>
      </c>
      <c r="J141" s="42">
        <v>551</v>
      </c>
      <c r="K141" s="42">
        <v>549</v>
      </c>
      <c r="L141" s="42">
        <v>549</v>
      </c>
      <c r="M141" s="60">
        <v>553</v>
      </c>
      <c r="N141" s="6"/>
      <c r="O141" s="40">
        <f t="shared" si="23"/>
        <v>0</v>
      </c>
      <c r="P141" s="40">
        <f t="shared" si="24"/>
        <v>1</v>
      </c>
      <c r="Q141" s="40">
        <f t="shared" si="18"/>
        <v>1</v>
      </c>
      <c r="R141" s="40">
        <f t="shared" si="19"/>
        <v>1</v>
      </c>
      <c r="S141" s="40">
        <f t="shared" si="19"/>
        <v>-1</v>
      </c>
      <c r="T141" s="40">
        <f t="shared" si="19"/>
        <v>-1</v>
      </c>
      <c r="U141" s="40">
        <f t="shared" si="19"/>
        <v>-3</v>
      </c>
      <c r="V141" s="40">
        <f t="shared" si="19"/>
        <v>-1</v>
      </c>
      <c r="W141" s="40">
        <f t="shared" si="20"/>
        <v>-2</v>
      </c>
      <c r="X141" s="40">
        <f t="shared" si="21"/>
        <v>0</v>
      </c>
      <c r="Y141" s="40">
        <f t="shared" si="22"/>
        <v>4</v>
      </c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6"/>
      <c r="BO141" s="6"/>
      <c r="BP141" s="6"/>
      <c r="BQ141" s="6"/>
      <c r="BR141" s="6"/>
      <c r="BS141" s="6"/>
      <c r="BT141" s="6"/>
    </row>
    <row r="142" spans="1:72" x14ac:dyDescent="0.2">
      <c r="A142" s="43" t="s">
        <v>12</v>
      </c>
      <c r="B142" s="43" t="s">
        <v>519</v>
      </c>
      <c r="C142" s="45">
        <v>511</v>
      </c>
      <c r="D142" s="42">
        <v>511</v>
      </c>
      <c r="E142" s="42">
        <v>512</v>
      </c>
      <c r="F142" s="42">
        <v>511</v>
      </c>
      <c r="G142" s="42">
        <v>511</v>
      </c>
      <c r="H142" s="42">
        <v>511</v>
      </c>
      <c r="I142" s="42">
        <v>509</v>
      </c>
      <c r="J142" s="42">
        <v>509</v>
      </c>
      <c r="K142" s="42">
        <v>509</v>
      </c>
      <c r="L142" s="42">
        <v>509</v>
      </c>
      <c r="M142" s="60">
        <v>511</v>
      </c>
      <c r="N142" s="6"/>
      <c r="O142" s="40">
        <f t="shared" si="23"/>
        <v>0</v>
      </c>
      <c r="P142" s="40">
        <f t="shared" si="24"/>
        <v>1</v>
      </c>
      <c r="Q142" s="40">
        <f t="shared" si="18"/>
        <v>1</v>
      </c>
      <c r="R142" s="40">
        <f t="shared" si="19"/>
        <v>-1</v>
      </c>
      <c r="S142" s="40">
        <f t="shared" si="19"/>
        <v>0</v>
      </c>
      <c r="T142" s="40">
        <f t="shared" si="19"/>
        <v>0</v>
      </c>
      <c r="U142" s="40">
        <f t="shared" si="19"/>
        <v>-2</v>
      </c>
      <c r="V142" s="40">
        <f t="shared" si="19"/>
        <v>0</v>
      </c>
      <c r="W142" s="40">
        <f t="shared" si="20"/>
        <v>0</v>
      </c>
      <c r="X142" s="40">
        <f t="shared" si="21"/>
        <v>0</v>
      </c>
      <c r="Y142" s="40">
        <f t="shared" si="22"/>
        <v>2</v>
      </c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6"/>
      <c r="BO142" s="6"/>
      <c r="BP142" s="6"/>
      <c r="BQ142" s="6"/>
      <c r="BR142" s="6"/>
      <c r="BS142" s="6"/>
      <c r="BT142" s="6"/>
    </row>
    <row r="143" spans="1:72" x14ac:dyDescent="0.2">
      <c r="A143" s="43" t="s">
        <v>520</v>
      </c>
      <c r="B143" s="43" t="s">
        <v>521</v>
      </c>
      <c r="C143" s="45">
        <v>209</v>
      </c>
      <c r="D143" s="42">
        <v>209</v>
      </c>
      <c r="E143" s="42">
        <v>208</v>
      </c>
      <c r="F143" s="42">
        <v>208</v>
      </c>
      <c r="G143" s="42">
        <v>207</v>
      </c>
      <c r="H143" s="42">
        <v>195</v>
      </c>
      <c r="I143" s="42">
        <v>206</v>
      </c>
      <c r="J143" s="42">
        <v>206</v>
      </c>
      <c r="K143" s="42">
        <v>206</v>
      </c>
      <c r="L143" s="42">
        <v>206</v>
      </c>
      <c r="M143" s="60">
        <v>207</v>
      </c>
      <c r="N143" s="6"/>
      <c r="O143" s="40">
        <f t="shared" si="23"/>
        <v>0</v>
      </c>
      <c r="P143" s="40">
        <f t="shared" si="24"/>
        <v>-1</v>
      </c>
      <c r="Q143" s="40">
        <f t="shared" si="18"/>
        <v>-1</v>
      </c>
      <c r="R143" s="40">
        <f t="shared" si="19"/>
        <v>0</v>
      </c>
      <c r="S143" s="40">
        <f t="shared" si="19"/>
        <v>-1</v>
      </c>
      <c r="T143" s="40">
        <f t="shared" si="19"/>
        <v>-12</v>
      </c>
      <c r="U143" s="40">
        <f t="shared" si="19"/>
        <v>11</v>
      </c>
      <c r="V143" s="40">
        <f t="shared" si="19"/>
        <v>0</v>
      </c>
      <c r="W143" s="40">
        <f t="shared" si="20"/>
        <v>0</v>
      </c>
      <c r="X143" s="40">
        <f t="shared" si="21"/>
        <v>0</v>
      </c>
      <c r="Y143" s="40">
        <f t="shared" si="22"/>
        <v>1</v>
      </c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6"/>
      <c r="BO143" s="6"/>
      <c r="BP143" s="6"/>
      <c r="BQ143" s="6"/>
      <c r="BR143" s="6"/>
      <c r="BS143" s="6"/>
      <c r="BT143" s="6"/>
    </row>
    <row r="144" spans="1:72" x14ac:dyDescent="0.2">
      <c r="A144" s="43" t="s">
        <v>13</v>
      </c>
      <c r="B144" s="43" t="s">
        <v>522</v>
      </c>
      <c r="C144" s="45">
        <v>190</v>
      </c>
      <c r="D144" s="42">
        <v>190</v>
      </c>
      <c r="E144" s="42">
        <v>187</v>
      </c>
      <c r="F144" s="42">
        <v>186</v>
      </c>
      <c r="G144" s="42">
        <v>185</v>
      </c>
      <c r="H144" s="42">
        <v>184</v>
      </c>
      <c r="I144" s="42">
        <v>183</v>
      </c>
      <c r="J144" s="42">
        <v>188</v>
      </c>
      <c r="K144" s="42">
        <v>185</v>
      </c>
      <c r="L144" s="42">
        <v>185</v>
      </c>
      <c r="M144" s="60">
        <v>187</v>
      </c>
      <c r="N144" s="6"/>
      <c r="O144" s="40">
        <f t="shared" si="23"/>
        <v>0</v>
      </c>
      <c r="P144" s="40">
        <f t="shared" si="24"/>
        <v>-3</v>
      </c>
      <c r="Q144" s="40">
        <f t="shared" si="18"/>
        <v>-3</v>
      </c>
      <c r="R144" s="40">
        <f t="shared" si="19"/>
        <v>-1</v>
      </c>
      <c r="S144" s="40">
        <f t="shared" si="19"/>
        <v>-1</v>
      </c>
      <c r="T144" s="40">
        <f t="shared" si="19"/>
        <v>-1</v>
      </c>
      <c r="U144" s="40">
        <f t="shared" si="19"/>
        <v>-1</v>
      </c>
      <c r="V144" s="40">
        <f t="shared" si="19"/>
        <v>5</v>
      </c>
      <c r="W144" s="40">
        <f t="shared" si="20"/>
        <v>-3</v>
      </c>
      <c r="X144" s="40">
        <f t="shared" si="21"/>
        <v>0</v>
      </c>
      <c r="Y144" s="40">
        <f t="shared" si="22"/>
        <v>2</v>
      </c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6"/>
      <c r="BO144" s="6"/>
      <c r="BP144" s="6"/>
      <c r="BQ144" s="6"/>
      <c r="BR144" s="6"/>
      <c r="BS144" s="6"/>
      <c r="BT144" s="6"/>
    </row>
    <row r="145" spans="1:72" x14ac:dyDescent="0.2">
      <c r="A145" s="43" t="s">
        <v>523</v>
      </c>
      <c r="B145" s="43" t="s">
        <v>524</v>
      </c>
      <c r="C145" s="45">
        <v>736</v>
      </c>
      <c r="D145" s="42">
        <v>736</v>
      </c>
      <c r="E145" s="42">
        <v>731</v>
      </c>
      <c r="F145" s="42">
        <v>728</v>
      </c>
      <c r="G145" s="42">
        <v>724</v>
      </c>
      <c r="H145" s="42">
        <v>720</v>
      </c>
      <c r="I145" s="42">
        <v>718</v>
      </c>
      <c r="J145" s="42">
        <v>718</v>
      </c>
      <c r="K145" s="42">
        <v>717</v>
      </c>
      <c r="L145" s="42">
        <v>716</v>
      </c>
      <c r="M145" s="60">
        <v>723</v>
      </c>
      <c r="N145" s="6"/>
      <c r="O145" s="40">
        <f t="shared" si="23"/>
        <v>0</v>
      </c>
      <c r="P145" s="40">
        <f t="shared" si="24"/>
        <v>-5</v>
      </c>
      <c r="Q145" s="40">
        <f t="shared" si="18"/>
        <v>-5</v>
      </c>
      <c r="R145" s="40">
        <f t="shared" si="19"/>
        <v>-3</v>
      </c>
      <c r="S145" s="40">
        <f t="shared" si="19"/>
        <v>-4</v>
      </c>
      <c r="T145" s="40">
        <f t="shared" si="19"/>
        <v>-4</v>
      </c>
      <c r="U145" s="40">
        <f t="shared" si="19"/>
        <v>-2</v>
      </c>
      <c r="V145" s="40">
        <f t="shared" si="19"/>
        <v>0</v>
      </c>
      <c r="W145" s="40">
        <f t="shared" si="20"/>
        <v>-1</v>
      </c>
      <c r="X145" s="40">
        <f t="shared" si="21"/>
        <v>-1</v>
      </c>
      <c r="Y145" s="40">
        <f t="shared" si="22"/>
        <v>7</v>
      </c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6"/>
      <c r="BO145" s="6"/>
      <c r="BP145" s="6"/>
      <c r="BQ145" s="6"/>
      <c r="BR145" s="6"/>
      <c r="BS145" s="6"/>
      <c r="BT145" s="6"/>
    </row>
    <row r="146" spans="1:72" x14ac:dyDescent="0.2">
      <c r="A146" s="43" t="s">
        <v>525</v>
      </c>
      <c r="B146" s="43" t="s">
        <v>526</v>
      </c>
      <c r="C146" s="45">
        <v>101</v>
      </c>
      <c r="D146" s="42">
        <v>101</v>
      </c>
      <c r="E146" s="42">
        <v>98</v>
      </c>
      <c r="F146" s="42">
        <v>103</v>
      </c>
      <c r="G146" s="42">
        <v>103</v>
      </c>
      <c r="H146" s="42">
        <v>102</v>
      </c>
      <c r="I146" s="42">
        <v>102</v>
      </c>
      <c r="J146" s="42">
        <v>107</v>
      </c>
      <c r="K146" s="42">
        <v>107</v>
      </c>
      <c r="L146" s="42">
        <v>105</v>
      </c>
      <c r="M146" s="60">
        <v>102</v>
      </c>
      <c r="N146" s="6"/>
      <c r="O146" s="40">
        <f t="shared" si="23"/>
        <v>0</v>
      </c>
      <c r="P146" s="40">
        <f t="shared" si="24"/>
        <v>-3</v>
      </c>
      <c r="Q146" s="40">
        <f t="shared" si="18"/>
        <v>-3</v>
      </c>
      <c r="R146" s="40">
        <f t="shared" si="19"/>
        <v>5</v>
      </c>
      <c r="S146" s="40">
        <f t="shared" si="19"/>
        <v>0</v>
      </c>
      <c r="T146" s="40">
        <f t="shared" si="19"/>
        <v>-1</v>
      </c>
      <c r="U146" s="40">
        <f t="shared" si="19"/>
        <v>0</v>
      </c>
      <c r="V146" s="40">
        <f t="shared" si="19"/>
        <v>5</v>
      </c>
      <c r="W146" s="40">
        <f t="shared" si="20"/>
        <v>0</v>
      </c>
      <c r="X146" s="40">
        <f t="shared" si="21"/>
        <v>-2</v>
      </c>
      <c r="Y146" s="40">
        <f t="shared" si="22"/>
        <v>-3</v>
      </c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6"/>
      <c r="BO146" s="6"/>
      <c r="BP146" s="6"/>
      <c r="BQ146" s="6"/>
      <c r="BR146" s="6"/>
      <c r="BS146" s="6"/>
      <c r="BT146" s="6"/>
    </row>
    <row r="147" spans="1:72" x14ac:dyDescent="0.2">
      <c r="A147" s="43" t="s">
        <v>267</v>
      </c>
      <c r="B147" s="43" t="s">
        <v>527</v>
      </c>
      <c r="C147" s="45">
        <v>756</v>
      </c>
      <c r="D147" s="42">
        <v>756</v>
      </c>
      <c r="E147" s="42">
        <v>762</v>
      </c>
      <c r="F147" s="42">
        <v>765</v>
      </c>
      <c r="G147" s="42">
        <v>753</v>
      </c>
      <c r="H147" s="42">
        <v>748</v>
      </c>
      <c r="I147" s="42">
        <v>736</v>
      </c>
      <c r="J147" s="42">
        <v>727</v>
      </c>
      <c r="K147" s="42">
        <v>720</v>
      </c>
      <c r="L147" s="42">
        <v>718</v>
      </c>
      <c r="M147" s="60">
        <v>742</v>
      </c>
      <c r="N147" s="6"/>
      <c r="O147" s="40">
        <f t="shared" si="23"/>
        <v>0</v>
      </c>
      <c r="P147" s="40">
        <f t="shared" si="24"/>
        <v>6</v>
      </c>
      <c r="Q147" s="40">
        <f t="shared" si="18"/>
        <v>6</v>
      </c>
      <c r="R147" s="40">
        <f t="shared" si="19"/>
        <v>3</v>
      </c>
      <c r="S147" s="40">
        <f t="shared" si="19"/>
        <v>-12</v>
      </c>
      <c r="T147" s="40">
        <f t="shared" si="19"/>
        <v>-5</v>
      </c>
      <c r="U147" s="40">
        <f t="shared" si="19"/>
        <v>-12</v>
      </c>
      <c r="V147" s="40">
        <f t="shared" si="19"/>
        <v>-9</v>
      </c>
      <c r="W147" s="40">
        <f t="shared" si="20"/>
        <v>-7</v>
      </c>
      <c r="X147" s="40">
        <f t="shared" si="21"/>
        <v>-2</v>
      </c>
      <c r="Y147" s="40">
        <f t="shared" si="22"/>
        <v>24</v>
      </c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6"/>
      <c r="BO147" s="6"/>
      <c r="BP147" s="6"/>
      <c r="BQ147" s="6"/>
      <c r="BR147" s="6"/>
      <c r="BS147" s="6"/>
      <c r="BT147" s="6"/>
    </row>
    <row r="148" spans="1:72" x14ac:dyDescent="0.2">
      <c r="A148" s="43" t="s">
        <v>14</v>
      </c>
      <c r="B148" s="43" t="s">
        <v>528</v>
      </c>
      <c r="C148" s="45">
        <v>842</v>
      </c>
      <c r="D148" s="42">
        <v>841</v>
      </c>
      <c r="E148" s="42">
        <v>839</v>
      </c>
      <c r="F148" s="42">
        <v>827</v>
      </c>
      <c r="G148" s="42">
        <v>815</v>
      </c>
      <c r="H148" s="42">
        <v>801</v>
      </c>
      <c r="I148" s="42">
        <v>779</v>
      </c>
      <c r="J148" s="42">
        <v>758</v>
      </c>
      <c r="K148" s="42">
        <v>742</v>
      </c>
      <c r="L148" s="42">
        <v>729</v>
      </c>
      <c r="M148" s="60">
        <v>791</v>
      </c>
      <c r="N148" s="6"/>
      <c r="O148" s="40">
        <f t="shared" si="23"/>
        <v>-1</v>
      </c>
      <c r="P148" s="40">
        <f t="shared" si="24"/>
        <v>-2</v>
      </c>
      <c r="Q148" s="40">
        <f t="shared" si="18"/>
        <v>-3</v>
      </c>
      <c r="R148" s="40">
        <f t="shared" si="19"/>
        <v>-12</v>
      </c>
      <c r="S148" s="40">
        <f t="shared" si="19"/>
        <v>-12</v>
      </c>
      <c r="T148" s="40">
        <f t="shared" si="19"/>
        <v>-14</v>
      </c>
      <c r="U148" s="40">
        <f t="shared" si="19"/>
        <v>-22</v>
      </c>
      <c r="V148" s="40">
        <f t="shared" si="19"/>
        <v>-21</v>
      </c>
      <c r="W148" s="40">
        <f t="shared" si="20"/>
        <v>-16</v>
      </c>
      <c r="X148" s="40">
        <f t="shared" si="21"/>
        <v>-13</v>
      </c>
      <c r="Y148" s="40">
        <f t="shared" si="22"/>
        <v>62</v>
      </c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6"/>
      <c r="BO148" s="6"/>
      <c r="BP148" s="6"/>
      <c r="BQ148" s="6"/>
      <c r="BR148" s="6"/>
      <c r="BS148" s="6"/>
      <c r="BT148" s="6"/>
    </row>
    <row r="149" spans="1:72" x14ac:dyDescent="0.2">
      <c r="A149" s="43" t="s">
        <v>655</v>
      </c>
      <c r="B149" s="43" t="s">
        <v>656</v>
      </c>
      <c r="C149" s="45">
        <v>443</v>
      </c>
      <c r="D149" s="42">
        <v>444</v>
      </c>
      <c r="E149" s="42">
        <v>447</v>
      </c>
      <c r="F149" s="42">
        <v>449</v>
      </c>
      <c r="G149" s="42">
        <v>448</v>
      </c>
      <c r="H149" s="42">
        <v>435</v>
      </c>
      <c r="I149" s="42">
        <v>423</v>
      </c>
      <c r="J149" s="42">
        <v>416</v>
      </c>
      <c r="K149" s="42">
        <v>411</v>
      </c>
      <c r="L149" s="42">
        <v>410</v>
      </c>
      <c r="M149" s="60">
        <v>429</v>
      </c>
      <c r="N149" s="6"/>
      <c r="O149" s="40">
        <f t="shared" si="23"/>
        <v>1</v>
      </c>
      <c r="P149" s="40">
        <f t="shared" si="24"/>
        <v>3</v>
      </c>
      <c r="Q149" s="40">
        <f t="shared" si="18"/>
        <v>4</v>
      </c>
      <c r="R149" s="40">
        <f t="shared" si="19"/>
        <v>2</v>
      </c>
      <c r="S149" s="40">
        <f t="shared" si="19"/>
        <v>-1</v>
      </c>
      <c r="T149" s="40">
        <f t="shared" si="19"/>
        <v>-13</v>
      </c>
      <c r="U149" s="40">
        <f t="shared" si="19"/>
        <v>-12</v>
      </c>
      <c r="V149" s="40">
        <f t="shared" si="19"/>
        <v>-7</v>
      </c>
      <c r="W149" s="40">
        <f t="shared" si="20"/>
        <v>-5</v>
      </c>
      <c r="X149" s="40">
        <f t="shared" si="21"/>
        <v>-1</v>
      </c>
      <c r="Y149" s="40">
        <f t="shared" si="22"/>
        <v>19</v>
      </c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6"/>
      <c r="BO149" s="6"/>
      <c r="BP149" s="6"/>
      <c r="BQ149" s="6"/>
      <c r="BR149" s="6"/>
      <c r="BS149" s="6"/>
      <c r="BT149" s="6"/>
    </row>
    <row r="150" spans="1:72" x14ac:dyDescent="0.2">
      <c r="A150" s="43" t="s">
        <v>529</v>
      </c>
      <c r="B150" s="43" t="s">
        <v>530</v>
      </c>
      <c r="C150" s="45">
        <v>34</v>
      </c>
      <c r="D150" s="42">
        <v>35</v>
      </c>
      <c r="E150" s="42">
        <v>35</v>
      </c>
      <c r="F150" s="42">
        <v>34</v>
      </c>
      <c r="G150" s="42">
        <v>34</v>
      </c>
      <c r="H150" s="42">
        <v>34</v>
      </c>
      <c r="I150" s="42">
        <v>34</v>
      </c>
      <c r="J150" s="42">
        <v>34</v>
      </c>
      <c r="K150" s="42">
        <v>33</v>
      </c>
      <c r="L150" s="42">
        <v>33</v>
      </c>
      <c r="M150" s="60">
        <v>33</v>
      </c>
      <c r="N150" s="6"/>
      <c r="O150" s="40">
        <f t="shared" si="23"/>
        <v>1</v>
      </c>
      <c r="P150" s="40">
        <f t="shared" si="24"/>
        <v>0</v>
      </c>
      <c r="Q150" s="40">
        <f t="shared" si="18"/>
        <v>1</v>
      </c>
      <c r="R150" s="40">
        <f t="shared" si="19"/>
        <v>-1</v>
      </c>
      <c r="S150" s="40">
        <f t="shared" si="19"/>
        <v>0</v>
      </c>
      <c r="T150" s="40">
        <f t="shared" si="19"/>
        <v>0</v>
      </c>
      <c r="U150" s="40">
        <f t="shared" si="19"/>
        <v>0</v>
      </c>
      <c r="V150" s="40">
        <f t="shared" si="19"/>
        <v>0</v>
      </c>
      <c r="W150" s="40">
        <f t="shared" si="20"/>
        <v>-1</v>
      </c>
      <c r="X150" s="40">
        <f t="shared" si="21"/>
        <v>0</v>
      </c>
      <c r="Y150" s="40">
        <f t="shared" si="22"/>
        <v>0</v>
      </c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6"/>
      <c r="BO150" s="6"/>
      <c r="BP150" s="6"/>
      <c r="BQ150" s="6"/>
      <c r="BR150" s="6"/>
      <c r="BS150" s="6"/>
      <c r="BT150" s="6"/>
    </row>
    <row r="151" spans="1:72" x14ac:dyDescent="0.2">
      <c r="A151" s="43" t="s">
        <v>15</v>
      </c>
      <c r="B151" s="43" t="s">
        <v>531</v>
      </c>
      <c r="C151" s="45">
        <v>651</v>
      </c>
      <c r="D151" s="42">
        <v>651</v>
      </c>
      <c r="E151" s="42">
        <v>649</v>
      </c>
      <c r="F151" s="42">
        <v>646</v>
      </c>
      <c r="G151" s="42">
        <v>645</v>
      </c>
      <c r="H151" s="42">
        <v>644</v>
      </c>
      <c r="I151" s="42">
        <v>643</v>
      </c>
      <c r="J151" s="42">
        <v>640</v>
      </c>
      <c r="K151" s="42">
        <v>637</v>
      </c>
      <c r="L151" s="42">
        <v>637</v>
      </c>
      <c r="M151" s="60">
        <v>645</v>
      </c>
      <c r="N151" s="6"/>
      <c r="O151" s="40">
        <f t="shared" si="23"/>
        <v>0</v>
      </c>
      <c r="P151" s="40">
        <f t="shared" si="24"/>
        <v>-2</v>
      </c>
      <c r="Q151" s="40">
        <f t="shared" si="18"/>
        <v>-2</v>
      </c>
      <c r="R151" s="40">
        <f t="shared" si="19"/>
        <v>-3</v>
      </c>
      <c r="S151" s="40">
        <f t="shared" si="19"/>
        <v>-1</v>
      </c>
      <c r="T151" s="40">
        <f t="shared" si="19"/>
        <v>-1</v>
      </c>
      <c r="U151" s="40">
        <f t="shared" si="19"/>
        <v>-1</v>
      </c>
      <c r="V151" s="40">
        <f t="shared" si="19"/>
        <v>-3</v>
      </c>
      <c r="W151" s="40">
        <f t="shared" si="20"/>
        <v>-3</v>
      </c>
      <c r="X151" s="40">
        <f t="shared" si="21"/>
        <v>0</v>
      </c>
      <c r="Y151" s="40">
        <f t="shared" si="22"/>
        <v>8</v>
      </c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6"/>
      <c r="BO151" s="6"/>
      <c r="BP151" s="6"/>
      <c r="BQ151" s="6"/>
      <c r="BR151" s="6"/>
      <c r="BS151" s="6"/>
      <c r="BT151" s="6"/>
    </row>
    <row r="152" spans="1:72" x14ac:dyDescent="0.2">
      <c r="A152" s="43" t="s">
        <v>16</v>
      </c>
      <c r="B152" s="43" t="s">
        <v>532</v>
      </c>
      <c r="C152" s="45">
        <v>369</v>
      </c>
      <c r="D152" s="42">
        <v>369</v>
      </c>
      <c r="E152" s="42">
        <v>365</v>
      </c>
      <c r="F152" s="42">
        <v>352</v>
      </c>
      <c r="G152" s="42">
        <v>341</v>
      </c>
      <c r="H152" s="42">
        <v>331</v>
      </c>
      <c r="I152" s="42">
        <v>324</v>
      </c>
      <c r="J152" s="42">
        <v>323</v>
      </c>
      <c r="K152" s="42">
        <v>323</v>
      </c>
      <c r="L152" s="42">
        <v>323</v>
      </c>
      <c r="M152" s="60">
        <v>338</v>
      </c>
      <c r="N152" s="6"/>
      <c r="O152" s="40">
        <f t="shared" si="23"/>
        <v>0</v>
      </c>
      <c r="P152" s="40">
        <f t="shared" si="24"/>
        <v>-4</v>
      </c>
      <c r="Q152" s="40">
        <f t="shared" si="18"/>
        <v>-4</v>
      </c>
      <c r="R152" s="40">
        <f t="shared" si="19"/>
        <v>-13</v>
      </c>
      <c r="S152" s="40">
        <f t="shared" si="19"/>
        <v>-11</v>
      </c>
      <c r="T152" s="40">
        <f t="shared" si="19"/>
        <v>-10</v>
      </c>
      <c r="U152" s="40">
        <f t="shared" si="19"/>
        <v>-7</v>
      </c>
      <c r="V152" s="40">
        <f t="shared" si="19"/>
        <v>-1</v>
      </c>
      <c r="W152" s="40">
        <f t="shared" si="20"/>
        <v>0</v>
      </c>
      <c r="X152" s="40">
        <f t="shared" si="21"/>
        <v>0</v>
      </c>
      <c r="Y152" s="40">
        <f t="shared" si="22"/>
        <v>15</v>
      </c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6"/>
      <c r="BO152" s="6"/>
      <c r="BP152" s="6"/>
      <c r="BQ152" s="6"/>
      <c r="BR152" s="6"/>
      <c r="BS152" s="6"/>
      <c r="BT152" s="6"/>
    </row>
    <row r="153" spans="1:72" x14ac:dyDescent="0.2">
      <c r="A153" s="43" t="s">
        <v>17</v>
      </c>
      <c r="B153" s="43" t="s">
        <v>533</v>
      </c>
      <c r="C153" s="45">
        <v>247</v>
      </c>
      <c r="D153" s="42">
        <v>247</v>
      </c>
      <c r="E153" s="42">
        <v>253</v>
      </c>
      <c r="F153" s="42">
        <v>249</v>
      </c>
      <c r="G153" s="42">
        <v>248</v>
      </c>
      <c r="H153" s="42">
        <v>243</v>
      </c>
      <c r="I153" s="42">
        <v>241</v>
      </c>
      <c r="J153" s="42">
        <v>240</v>
      </c>
      <c r="K153" s="42">
        <v>238</v>
      </c>
      <c r="L153" s="42">
        <v>237</v>
      </c>
      <c r="M153" s="60">
        <v>244</v>
      </c>
      <c r="N153" s="6"/>
      <c r="O153" s="40">
        <f t="shared" si="23"/>
        <v>0</v>
      </c>
      <c r="P153" s="40">
        <f t="shared" si="24"/>
        <v>6</v>
      </c>
      <c r="Q153" s="40">
        <f t="shared" si="18"/>
        <v>6</v>
      </c>
      <c r="R153" s="40">
        <f t="shared" si="19"/>
        <v>-4</v>
      </c>
      <c r="S153" s="40">
        <f t="shared" si="19"/>
        <v>-1</v>
      </c>
      <c r="T153" s="40">
        <f t="shared" si="19"/>
        <v>-5</v>
      </c>
      <c r="U153" s="40">
        <f t="shared" si="19"/>
        <v>-2</v>
      </c>
      <c r="V153" s="40">
        <f t="shared" si="19"/>
        <v>-1</v>
      </c>
      <c r="W153" s="40">
        <f t="shared" si="20"/>
        <v>-2</v>
      </c>
      <c r="X153" s="40">
        <f t="shared" si="21"/>
        <v>-1</v>
      </c>
      <c r="Y153" s="40">
        <f t="shared" si="22"/>
        <v>7</v>
      </c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6"/>
      <c r="BO153" s="6"/>
      <c r="BP153" s="6"/>
      <c r="BQ153" s="6"/>
      <c r="BR153" s="6"/>
      <c r="BS153" s="6"/>
      <c r="BT153" s="6"/>
    </row>
    <row r="154" spans="1:72" x14ac:dyDescent="0.2">
      <c r="A154" s="43" t="s">
        <v>18</v>
      </c>
      <c r="B154" s="43" t="s">
        <v>534</v>
      </c>
      <c r="C154" s="45">
        <v>563</v>
      </c>
      <c r="D154" s="42">
        <v>563</v>
      </c>
      <c r="E154" s="42">
        <v>566</v>
      </c>
      <c r="F154" s="42">
        <v>562</v>
      </c>
      <c r="G154" s="42">
        <v>557</v>
      </c>
      <c r="H154" s="42">
        <v>553</v>
      </c>
      <c r="I154" s="42">
        <v>551</v>
      </c>
      <c r="J154" s="42">
        <v>551</v>
      </c>
      <c r="K154" s="42">
        <v>552</v>
      </c>
      <c r="L154" s="42">
        <v>552</v>
      </c>
      <c r="M154" s="60">
        <v>557</v>
      </c>
      <c r="N154" s="6"/>
      <c r="O154" s="40">
        <f t="shared" si="23"/>
        <v>0</v>
      </c>
      <c r="P154" s="40">
        <f t="shared" si="24"/>
        <v>3</v>
      </c>
      <c r="Q154" s="40">
        <f t="shared" si="18"/>
        <v>3</v>
      </c>
      <c r="R154" s="40">
        <f t="shared" si="19"/>
        <v>-4</v>
      </c>
      <c r="S154" s="40">
        <f t="shared" si="19"/>
        <v>-5</v>
      </c>
      <c r="T154" s="40">
        <f t="shared" si="19"/>
        <v>-4</v>
      </c>
      <c r="U154" s="40">
        <f t="shared" si="19"/>
        <v>-2</v>
      </c>
      <c r="V154" s="40">
        <f t="shared" si="19"/>
        <v>0</v>
      </c>
      <c r="W154" s="40">
        <f t="shared" si="20"/>
        <v>1</v>
      </c>
      <c r="X154" s="40">
        <f t="shared" si="21"/>
        <v>0</v>
      </c>
      <c r="Y154" s="40">
        <f t="shared" si="22"/>
        <v>5</v>
      </c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6"/>
      <c r="BO154" s="6"/>
      <c r="BP154" s="6"/>
      <c r="BQ154" s="6"/>
      <c r="BR154" s="6"/>
      <c r="BS154" s="6"/>
      <c r="BT154" s="6"/>
    </row>
    <row r="155" spans="1:72" x14ac:dyDescent="0.2">
      <c r="A155" s="43" t="s">
        <v>19</v>
      </c>
      <c r="B155" s="43" t="s">
        <v>535</v>
      </c>
      <c r="C155" s="45">
        <v>682</v>
      </c>
      <c r="D155" s="42">
        <v>682</v>
      </c>
      <c r="E155" s="42">
        <v>703</v>
      </c>
      <c r="F155" s="42">
        <v>698</v>
      </c>
      <c r="G155" s="42">
        <v>697</v>
      </c>
      <c r="H155" s="42">
        <v>688</v>
      </c>
      <c r="I155" s="42">
        <v>687</v>
      </c>
      <c r="J155" s="42">
        <v>687</v>
      </c>
      <c r="K155" s="42">
        <v>685</v>
      </c>
      <c r="L155" s="42">
        <v>684</v>
      </c>
      <c r="M155" s="60">
        <v>689</v>
      </c>
      <c r="N155" s="6"/>
      <c r="O155" s="40">
        <f t="shared" si="23"/>
        <v>0</v>
      </c>
      <c r="P155" s="40">
        <f t="shared" si="24"/>
        <v>21</v>
      </c>
      <c r="Q155" s="40">
        <f t="shared" si="18"/>
        <v>21</v>
      </c>
      <c r="R155" s="40">
        <f t="shared" si="19"/>
        <v>-5</v>
      </c>
      <c r="S155" s="40">
        <f t="shared" si="19"/>
        <v>-1</v>
      </c>
      <c r="T155" s="40">
        <f t="shared" si="19"/>
        <v>-9</v>
      </c>
      <c r="U155" s="40">
        <f t="shared" si="19"/>
        <v>-1</v>
      </c>
      <c r="V155" s="40">
        <f t="shared" si="19"/>
        <v>0</v>
      </c>
      <c r="W155" s="40">
        <f t="shared" si="20"/>
        <v>-2</v>
      </c>
      <c r="X155" s="40">
        <f t="shared" si="21"/>
        <v>-1</v>
      </c>
      <c r="Y155" s="40">
        <f t="shared" si="22"/>
        <v>5</v>
      </c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6"/>
      <c r="BO155" s="6"/>
      <c r="BP155" s="6"/>
      <c r="BQ155" s="6"/>
      <c r="BR155" s="6"/>
      <c r="BS155" s="6"/>
      <c r="BT155" s="6"/>
    </row>
    <row r="156" spans="1:72" x14ac:dyDescent="0.2">
      <c r="A156" s="43" t="s">
        <v>20</v>
      </c>
      <c r="B156" s="43" t="s">
        <v>536</v>
      </c>
      <c r="C156" s="45">
        <v>594</v>
      </c>
      <c r="D156" s="42">
        <v>594</v>
      </c>
      <c r="E156" s="42">
        <v>590</v>
      </c>
      <c r="F156" s="42">
        <v>558</v>
      </c>
      <c r="G156" s="42">
        <v>585</v>
      </c>
      <c r="H156" s="42">
        <v>582</v>
      </c>
      <c r="I156" s="42">
        <v>581</v>
      </c>
      <c r="J156" s="42">
        <v>579</v>
      </c>
      <c r="K156" s="42">
        <v>578</v>
      </c>
      <c r="L156" s="42">
        <v>578</v>
      </c>
      <c r="M156" s="60">
        <v>580</v>
      </c>
      <c r="N156" s="6"/>
      <c r="O156" s="40">
        <f t="shared" si="23"/>
        <v>0</v>
      </c>
      <c r="P156" s="40">
        <f t="shared" si="24"/>
        <v>-4</v>
      </c>
      <c r="Q156" s="40">
        <f t="shared" si="18"/>
        <v>-4</v>
      </c>
      <c r="R156" s="40">
        <f t="shared" si="19"/>
        <v>-32</v>
      </c>
      <c r="S156" s="40">
        <f t="shared" si="19"/>
        <v>27</v>
      </c>
      <c r="T156" s="40">
        <f t="shared" si="19"/>
        <v>-3</v>
      </c>
      <c r="U156" s="40">
        <f t="shared" si="19"/>
        <v>-1</v>
      </c>
      <c r="V156" s="40">
        <f t="shared" si="19"/>
        <v>-2</v>
      </c>
      <c r="W156" s="40">
        <f t="shared" si="20"/>
        <v>-1</v>
      </c>
      <c r="X156" s="40">
        <f t="shared" si="21"/>
        <v>0</v>
      </c>
      <c r="Y156" s="40">
        <f t="shared" si="22"/>
        <v>2</v>
      </c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6"/>
      <c r="BO156" s="6"/>
      <c r="BP156" s="6"/>
      <c r="BQ156" s="6"/>
      <c r="BR156" s="6"/>
      <c r="BS156" s="6"/>
      <c r="BT156" s="6"/>
    </row>
    <row r="157" spans="1:72" x14ac:dyDescent="0.2">
      <c r="A157" s="43" t="s">
        <v>258</v>
      </c>
      <c r="B157" s="43" t="s">
        <v>537</v>
      </c>
      <c r="C157" s="45">
        <v>1349</v>
      </c>
      <c r="D157" s="42">
        <v>1349</v>
      </c>
      <c r="E157" s="42">
        <v>1347</v>
      </c>
      <c r="F157" s="42">
        <v>1346</v>
      </c>
      <c r="G157" s="42">
        <v>1344</v>
      </c>
      <c r="H157" s="42">
        <v>1340</v>
      </c>
      <c r="I157" s="42">
        <v>1339</v>
      </c>
      <c r="J157" s="42">
        <v>1339</v>
      </c>
      <c r="K157" s="42">
        <v>1339</v>
      </c>
      <c r="L157" s="42">
        <v>1339</v>
      </c>
      <c r="M157" s="60">
        <v>1341</v>
      </c>
      <c r="N157" s="6"/>
      <c r="O157" s="40">
        <f t="shared" si="23"/>
        <v>0</v>
      </c>
      <c r="P157" s="40">
        <f t="shared" si="24"/>
        <v>-2</v>
      </c>
      <c r="Q157" s="40">
        <f t="shared" si="18"/>
        <v>-2</v>
      </c>
      <c r="R157" s="40">
        <f t="shared" si="19"/>
        <v>-1</v>
      </c>
      <c r="S157" s="40">
        <f t="shared" si="19"/>
        <v>-2</v>
      </c>
      <c r="T157" s="40">
        <f t="shared" si="19"/>
        <v>-4</v>
      </c>
      <c r="U157" s="40">
        <f t="shared" si="19"/>
        <v>-1</v>
      </c>
      <c r="V157" s="40">
        <f t="shared" si="19"/>
        <v>0</v>
      </c>
      <c r="W157" s="40">
        <f t="shared" si="20"/>
        <v>0</v>
      </c>
      <c r="X157" s="40">
        <f t="shared" si="21"/>
        <v>0</v>
      </c>
      <c r="Y157" s="40">
        <f t="shared" si="22"/>
        <v>2</v>
      </c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6"/>
      <c r="BO157" s="6"/>
      <c r="BP157" s="6"/>
      <c r="BQ157" s="6"/>
      <c r="BR157" s="6"/>
      <c r="BS157" s="6"/>
      <c r="BT157" s="6"/>
    </row>
    <row r="158" spans="1:72" x14ac:dyDescent="0.2">
      <c r="A158" s="43" t="s">
        <v>538</v>
      </c>
      <c r="B158" s="43" t="s">
        <v>539</v>
      </c>
      <c r="C158" s="45">
        <v>208</v>
      </c>
      <c r="D158" s="42">
        <v>208</v>
      </c>
      <c r="E158" s="42">
        <v>210</v>
      </c>
      <c r="F158" s="42">
        <v>205</v>
      </c>
      <c r="G158" s="42">
        <v>203</v>
      </c>
      <c r="H158" s="42">
        <v>201</v>
      </c>
      <c r="I158" s="42">
        <v>198</v>
      </c>
      <c r="J158" s="42">
        <v>194</v>
      </c>
      <c r="K158" s="42">
        <v>194</v>
      </c>
      <c r="L158" s="42">
        <v>191</v>
      </c>
      <c r="M158" s="60">
        <v>200</v>
      </c>
      <c r="N158" s="6"/>
      <c r="O158" s="40">
        <f t="shared" si="23"/>
        <v>0</v>
      </c>
      <c r="P158" s="40">
        <f t="shared" si="24"/>
        <v>2</v>
      </c>
      <c r="Q158" s="40">
        <f t="shared" si="18"/>
        <v>2</v>
      </c>
      <c r="R158" s="40">
        <f t="shared" si="19"/>
        <v>-5</v>
      </c>
      <c r="S158" s="40">
        <f t="shared" si="19"/>
        <v>-2</v>
      </c>
      <c r="T158" s="40">
        <f t="shared" si="19"/>
        <v>-2</v>
      </c>
      <c r="U158" s="40">
        <f t="shared" si="19"/>
        <v>-3</v>
      </c>
      <c r="V158" s="40">
        <f t="shared" si="19"/>
        <v>-4</v>
      </c>
      <c r="W158" s="40">
        <f t="shared" si="20"/>
        <v>0</v>
      </c>
      <c r="X158" s="40">
        <f t="shared" si="21"/>
        <v>-3</v>
      </c>
      <c r="Y158" s="40">
        <f t="shared" si="22"/>
        <v>9</v>
      </c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6"/>
      <c r="BO158" s="6"/>
      <c r="BP158" s="6"/>
      <c r="BQ158" s="6"/>
      <c r="BR158" s="6"/>
      <c r="BS158" s="6"/>
      <c r="BT158" s="6"/>
    </row>
    <row r="159" spans="1:72" x14ac:dyDescent="0.2">
      <c r="A159" s="43" t="s">
        <v>540</v>
      </c>
      <c r="B159" s="43" t="s">
        <v>541</v>
      </c>
      <c r="C159" s="45">
        <v>510</v>
      </c>
      <c r="D159" s="42">
        <v>510</v>
      </c>
      <c r="E159" s="42">
        <v>517</v>
      </c>
      <c r="F159" s="42">
        <v>518</v>
      </c>
      <c r="G159" s="42">
        <v>518</v>
      </c>
      <c r="H159" s="42">
        <v>515</v>
      </c>
      <c r="I159" s="42">
        <v>515</v>
      </c>
      <c r="J159" s="42">
        <v>514</v>
      </c>
      <c r="K159" s="42">
        <v>513</v>
      </c>
      <c r="L159" s="42">
        <v>513</v>
      </c>
      <c r="M159" s="60">
        <v>515</v>
      </c>
      <c r="N159" s="6"/>
      <c r="O159" s="40">
        <f t="shared" si="23"/>
        <v>0</v>
      </c>
      <c r="P159" s="40">
        <f t="shared" si="24"/>
        <v>7</v>
      </c>
      <c r="Q159" s="40">
        <f t="shared" si="18"/>
        <v>7</v>
      </c>
      <c r="R159" s="40">
        <f t="shared" si="19"/>
        <v>1</v>
      </c>
      <c r="S159" s="40">
        <f t="shared" si="19"/>
        <v>0</v>
      </c>
      <c r="T159" s="40">
        <f t="shared" si="19"/>
        <v>-3</v>
      </c>
      <c r="U159" s="40">
        <f t="shared" si="19"/>
        <v>0</v>
      </c>
      <c r="V159" s="40">
        <f t="shared" si="19"/>
        <v>-1</v>
      </c>
      <c r="W159" s="40">
        <f t="shared" si="20"/>
        <v>-1</v>
      </c>
      <c r="X159" s="40">
        <f t="shared" si="21"/>
        <v>0</v>
      </c>
      <c r="Y159" s="40">
        <f t="shared" si="22"/>
        <v>2</v>
      </c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6"/>
      <c r="BO159" s="6"/>
      <c r="BP159" s="6"/>
      <c r="BQ159" s="6"/>
      <c r="BR159" s="6"/>
      <c r="BS159" s="6"/>
      <c r="BT159" s="6"/>
    </row>
    <row r="160" spans="1:72" x14ac:dyDescent="0.2">
      <c r="A160" s="43" t="s">
        <v>542</v>
      </c>
      <c r="B160" s="43" t="s">
        <v>543</v>
      </c>
      <c r="C160" s="45">
        <v>294</v>
      </c>
      <c r="D160" s="42">
        <v>294</v>
      </c>
      <c r="E160" s="42">
        <v>291</v>
      </c>
      <c r="F160" s="42">
        <v>283</v>
      </c>
      <c r="G160" s="42">
        <v>280</v>
      </c>
      <c r="H160" s="42">
        <v>279</v>
      </c>
      <c r="I160" s="42">
        <v>277</v>
      </c>
      <c r="J160" s="42">
        <v>276</v>
      </c>
      <c r="K160" s="42">
        <v>272</v>
      </c>
      <c r="L160" s="42">
        <v>266</v>
      </c>
      <c r="M160" s="60">
        <v>281</v>
      </c>
      <c r="N160" s="6"/>
      <c r="O160" s="40">
        <f t="shared" si="23"/>
        <v>0</v>
      </c>
      <c r="P160" s="40">
        <f t="shared" si="24"/>
        <v>-3</v>
      </c>
      <c r="Q160" s="40">
        <f t="shared" si="18"/>
        <v>-3</v>
      </c>
      <c r="R160" s="40">
        <f t="shared" si="19"/>
        <v>-8</v>
      </c>
      <c r="S160" s="40">
        <f t="shared" si="19"/>
        <v>-3</v>
      </c>
      <c r="T160" s="40">
        <f t="shared" si="19"/>
        <v>-1</v>
      </c>
      <c r="U160" s="40">
        <f t="shared" si="19"/>
        <v>-2</v>
      </c>
      <c r="V160" s="40">
        <f t="shared" si="19"/>
        <v>-1</v>
      </c>
      <c r="W160" s="40">
        <f t="shared" si="20"/>
        <v>-4</v>
      </c>
      <c r="X160" s="40">
        <f t="shared" si="21"/>
        <v>-6</v>
      </c>
      <c r="Y160" s="40">
        <f t="shared" si="22"/>
        <v>15</v>
      </c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6"/>
      <c r="BO160" s="6"/>
      <c r="BP160" s="6"/>
      <c r="BQ160" s="6"/>
      <c r="BR160" s="6"/>
      <c r="BS160" s="6"/>
      <c r="BT160" s="6"/>
    </row>
    <row r="161" spans="1:72" x14ac:dyDescent="0.2">
      <c r="A161" s="43" t="s">
        <v>657</v>
      </c>
      <c r="B161" s="43" t="s">
        <v>658</v>
      </c>
      <c r="C161" s="45">
        <v>267</v>
      </c>
      <c r="D161" s="42">
        <v>267</v>
      </c>
      <c r="E161" s="42">
        <v>273</v>
      </c>
      <c r="F161" s="42">
        <v>274</v>
      </c>
      <c r="G161" s="42">
        <v>217</v>
      </c>
      <c r="H161" s="42">
        <v>269</v>
      </c>
      <c r="I161" s="42">
        <v>266</v>
      </c>
      <c r="J161" s="42">
        <v>265</v>
      </c>
      <c r="K161" s="42">
        <v>262</v>
      </c>
      <c r="L161" s="42">
        <v>260</v>
      </c>
      <c r="M161" s="60">
        <v>266</v>
      </c>
      <c r="N161" s="6"/>
      <c r="O161" s="40">
        <f t="shared" si="23"/>
        <v>0</v>
      </c>
      <c r="P161" s="40">
        <f t="shared" si="24"/>
        <v>6</v>
      </c>
      <c r="Q161" s="40">
        <f t="shared" si="18"/>
        <v>6</v>
      </c>
      <c r="R161" s="40">
        <f t="shared" si="19"/>
        <v>1</v>
      </c>
      <c r="S161" s="40">
        <f t="shared" si="19"/>
        <v>-57</v>
      </c>
      <c r="T161" s="40">
        <f t="shared" si="19"/>
        <v>52</v>
      </c>
      <c r="U161" s="40">
        <f t="shared" si="19"/>
        <v>-3</v>
      </c>
      <c r="V161" s="40">
        <f t="shared" si="19"/>
        <v>-1</v>
      </c>
      <c r="W161" s="40">
        <f t="shared" si="20"/>
        <v>-3</v>
      </c>
      <c r="X161" s="40">
        <f t="shared" si="21"/>
        <v>-2</v>
      </c>
      <c r="Y161" s="40">
        <f t="shared" si="22"/>
        <v>6</v>
      </c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6"/>
      <c r="BO161" s="6"/>
      <c r="BP161" s="6"/>
      <c r="BQ161" s="6"/>
      <c r="BR161" s="6"/>
      <c r="BS161" s="6"/>
      <c r="BT161" s="6"/>
    </row>
    <row r="162" spans="1:72" x14ac:dyDescent="0.2">
      <c r="A162" s="43" t="s">
        <v>692</v>
      </c>
      <c r="B162" s="43" t="s">
        <v>693</v>
      </c>
      <c r="C162" s="45">
        <v>477</v>
      </c>
      <c r="D162" s="42">
        <v>477</v>
      </c>
      <c r="E162" s="42">
        <v>481</v>
      </c>
      <c r="F162" s="42">
        <v>481</v>
      </c>
      <c r="G162" s="42">
        <v>476</v>
      </c>
      <c r="H162" s="42">
        <v>477</v>
      </c>
      <c r="I162" s="42">
        <v>477</v>
      </c>
      <c r="J162" s="42">
        <v>476</v>
      </c>
      <c r="K162" s="42">
        <v>468</v>
      </c>
      <c r="L162" s="42">
        <v>466</v>
      </c>
      <c r="M162" s="60">
        <v>475</v>
      </c>
      <c r="N162" s="6"/>
      <c r="O162" s="40">
        <f t="shared" si="23"/>
        <v>0</v>
      </c>
      <c r="P162" s="40">
        <f t="shared" si="24"/>
        <v>4</v>
      </c>
      <c r="Q162" s="40">
        <f t="shared" si="18"/>
        <v>4</v>
      </c>
      <c r="R162" s="40">
        <f t="shared" si="19"/>
        <v>0</v>
      </c>
      <c r="S162" s="40">
        <f t="shared" si="19"/>
        <v>-5</v>
      </c>
      <c r="T162" s="40">
        <f t="shared" si="19"/>
        <v>1</v>
      </c>
      <c r="U162" s="40">
        <f t="shared" si="19"/>
        <v>0</v>
      </c>
      <c r="V162" s="40">
        <f t="shared" si="19"/>
        <v>-1</v>
      </c>
      <c r="W162" s="40">
        <f t="shared" si="20"/>
        <v>-8</v>
      </c>
      <c r="X162" s="40">
        <f t="shared" si="21"/>
        <v>-2</v>
      </c>
      <c r="Y162" s="40">
        <f t="shared" si="22"/>
        <v>9</v>
      </c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6"/>
      <c r="BO162" s="6"/>
      <c r="BP162" s="6"/>
      <c r="BQ162" s="6"/>
      <c r="BR162" s="6"/>
      <c r="BS162" s="6"/>
      <c r="BT162" s="6"/>
    </row>
    <row r="163" spans="1:72" x14ac:dyDescent="0.2">
      <c r="A163" s="43" t="s">
        <v>694</v>
      </c>
      <c r="B163" s="43" t="s">
        <v>695</v>
      </c>
      <c r="C163" s="45">
        <v>258</v>
      </c>
      <c r="D163" s="42">
        <v>258</v>
      </c>
      <c r="E163" s="42">
        <v>264</v>
      </c>
      <c r="F163" s="42">
        <v>261</v>
      </c>
      <c r="G163" s="42">
        <v>254</v>
      </c>
      <c r="H163" s="42">
        <v>251</v>
      </c>
      <c r="I163" s="42">
        <v>249</v>
      </c>
      <c r="J163" s="42">
        <v>249</v>
      </c>
      <c r="K163" s="42">
        <v>246</v>
      </c>
      <c r="L163" s="42">
        <v>247</v>
      </c>
      <c r="M163" s="60">
        <v>253</v>
      </c>
      <c r="N163" s="6"/>
      <c r="O163" s="40">
        <f t="shared" si="23"/>
        <v>0</v>
      </c>
      <c r="P163" s="40">
        <f t="shared" si="24"/>
        <v>6</v>
      </c>
      <c r="Q163" s="40">
        <f t="shared" si="18"/>
        <v>6</v>
      </c>
      <c r="R163" s="40">
        <f t="shared" si="19"/>
        <v>-3</v>
      </c>
      <c r="S163" s="40">
        <f t="shared" si="19"/>
        <v>-7</v>
      </c>
      <c r="T163" s="40">
        <f t="shared" si="19"/>
        <v>-3</v>
      </c>
      <c r="U163" s="40">
        <f t="shared" si="19"/>
        <v>-2</v>
      </c>
      <c r="V163" s="40">
        <f t="shared" si="19"/>
        <v>0</v>
      </c>
      <c r="W163" s="40">
        <f t="shared" si="20"/>
        <v>-3</v>
      </c>
      <c r="X163" s="40">
        <f t="shared" si="21"/>
        <v>1</v>
      </c>
      <c r="Y163" s="40">
        <f t="shared" si="22"/>
        <v>6</v>
      </c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6"/>
      <c r="BO163" s="6"/>
      <c r="BP163" s="6"/>
      <c r="BQ163" s="6"/>
      <c r="BR163" s="6"/>
      <c r="BS163" s="6"/>
      <c r="BT163" s="6"/>
    </row>
    <row r="164" spans="1:72" x14ac:dyDescent="0.2">
      <c r="A164" s="43" t="s">
        <v>544</v>
      </c>
      <c r="B164" s="43" t="s">
        <v>545</v>
      </c>
      <c r="C164" s="45">
        <v>908</v>
      </c>
      <c r="D164" s="42">
        <v>908</v>
      </c>
      <c r="E164" s="42">
        <v>906</v>
      </c>
      <c r="F164" s="42">
        <v>906</v>
      </c>
      <c r="G164" s="42">
        <v>903</v>
      </c>
      <c r="H164" s="42">
        <v>903</v>
      </c>
      <c r="I164" s="42">
        <v>903</v>
      </c>
      <c r="J164" s="42">
        <v>901</v>
      </c>
      <c r="K164" s="42">
        <v>896</v>
      </c>
      <c r="L164" s="42">
        <v>896</v>
      </c>
      <c r="M164" s="60">
        <v>901</v>
      </c>
      <c r="N164" s="6"/>
      <c r="O164" s="40">
        <f t="shared" si="23"/>
        <v>0</v>
      </c>
      <c r="P164" s="40">
        <f t="shared" si="24"/>
        <v>-2</v>
      </c>
      <c r="Q164" s="40">
        <f t="shared" si="18"/>
        <v>-2</v>
      </c>
      <c r="R164" s="40">
        <f t="shared" si="19"/>
        <v>0</v>
      </c>
      <c r="S164" s="40">
        <f t="shared" si="19"/>
        <v>-3</v>
      </c>
      <c r="T164" s="40">
        <f t="shared" si="19"/>
        <v>0</v>
      </c>
      <c r="U164" s="40">
        <f t="shared" si="19"/>
        <v>0</v>
      </c>
      <c r="V164" s="40">
        <f t="shared" si="19"/>
        <v>-2</v>
      </c>
      <c r="W164" s="40">
        <f t="shared" si="20"/>
        <v>-5</v>
      </c>
      <c r="X164" s="40">
        <f t="shared" si="21"/>
        <v>0</v>
      </c>
      <c r="Y164" s="40">
        <f t="shared" si="22"/>
        <v>5</v>
      </c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6"/>
      <c r="BO164" s="6"/>
      <c r="BP164" s="6"/>
      <c r="BQ164" s="6"/>
      <c r="BR164" s="6"/>
      <c r="BS164" s="6"/>
      <c r="BT164" s="6"/>
    </row>
    <row r="165" spans="1:72" x14ac:dyDescent="0.2">
      <c r="A165" s="43" t="s">
        <v>21</v>
      </c>
      <c r="B165" s="43" t="s">
        <v>546</v>
      </c>
      <c r="C165" s="45">
        <v>547</v>
      </c>
      <c r="D165" s="42">
        <v>547</v>
      </c>
      <c r="E165" s="42">
        <v>539</v>
      </c>
      <c r="F165" s="42">
        <v>526</v>
      </c>
      <c r="G165" s="42">
        <v>516</v>
      </c>
      <c r="H165" s="42">
        <v>507</v>
      </c>
      <c r="I165" s="42">
        <v>512</v>
      </c>
      <c r="J165" s="42">
        <v>505</v>
      </c>
      <c r="K165" s="42">
        <v>499</v>
      </c>
      <c r="L165" s="42">
        <v>498</v>
      </c>
      <c r="M165" s="60">
        <v>518</v>
      </c>
      <c r="N165" s="6"/>
      <c r="O165" s="40">
        <f t="shared" si="23"/>
        <v>0</v>
      </c>
      <c r="P165" s="40">
        <f t="shared" si="24"/>
        <v>-8</v>
      </c>
      <c r="Q165" s="40">
        <f t="shared" si="18"/>
        <v>-8</v>
      </c>
      <c r="R165" s="40">
        <f t="shared" si="19"/>
        <v>-13</v>
      </c>
      <c r="S165" s="40">
        <f t="shared" si="19"/>
        <v>-10</v>
      </c>
      <c r="T165" s="40">
        <f t="shared" si="19"/>
        <v>-9</v>
      </c>
      <c r="U165" s="40">
        <f t="shared" si="19"/>
        <v>5</v>
      </c>
      <c r="V165" s="40">
        <f t="shared" si="19"/>
        <v>-7</v>
      </c>
      <c r="W165" s="40">
        <f t="shared" si="20"/>
        <v>-6</v>
      </c>
      <c r="X165" s="40">
        <f t="shared" si="21"/>
        <v>-1</v>
      </c>
      <c r="Y165" s="40">
        <f t="shared" si="22"/>
        <v>20</v>
      </c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6"/>
      <c r="BO165" s="6"/>
      <c r="BP165" s="6"/>
      <c r="BQ165" s="6"/>
      <c r="BR165" s="6"/>
      <c r="BS165" s="6"/>
      <c r="BT165" s="6"/>
    </row>
    <row r="166" spans="1:72" x14ac:dyDescent="0.2">
      <c r="A166" s="43" t="s">
        <v>22</v>
      </c>
      <c r="B166" s="43" t="s">
        <v>547</v>
      </c>
      <c r="C166" s="45">
        <v>429</v>
      </c>
      <c r="D166" s="42">
        <v>427</v>
      </c>
      <c r="E166" s="42">
        <v>421</v>
      </c>
      <c r="F166" s="42">
        <v>415</v>
      </c>
      <c r="G166" s="42">
        <v>409</v>
      </c>
      <c r="H166" s="42">
        <v>403</v>
      </c>
      <c r="I166" s="42">
        <v>398</v>
      </c>
      <c r="J166" s="42">
        <v>387</v>
      </c>
      <c r="K166" s="42">
        <v>381</v>
      </c>
      <c r="L166" s="42">
        <v>363</v>
      </c>
      <c r="M166" s="60">
        <v>398</v>
      </c>
      <c r="N166" s="6"/>
      <c r="O166" s="40">
        <f t="shared" si="23"/>
        <v>-2</v>
      </c>
      <c r="P166" s="40">
        <f t="shared" si="24"/>
        <v>-6</v>
      </c>
      <c r="Q166" s="40">
        <f t="shared" si="18"/>
        <v>-8</v>
      </c>
      <c r="R166" s="40">
        <f t="shared" si="19"/>
        <v>-6</v>
      </c>
      <c r="S166" s="40">
        <f t="shared" si="19"/>
        <v>-6</v>
      </c>
      <c r="T166" s="40">
        <f t="shared" si="19"/>
        <v>-6</v>
      </c>
      <c r="U166" s="40">
        <f t="shared" si="19"/>
        <v>-5</v>
      </c>
      <c r="V166" s="40">
        <f t="shared" si="19"/>
        <v>-11</v>
      </c>
      <c r="W166" s="40">
        <f t="shared" si="20"/>
        <v>-6</v>
      </c>
      <c r="X166" s="40">
        <f t="shared" si="21"/>
        <v>-18</v>
      </c>
      <c r="Y166" s="40">
        <f t="shared" si="22"/>
        <v>35</v>
      </c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6"/>
      <c r="BO166" s="6"/>
      <c r="BP166" s="6"/>
      <c r="BQ166" s="6"/>
      <c r="BR166" s="6"/>
      <c r="BS166" s="6"/>
      <c r="BT166" s="6"/>
    </row>
    <row r="167" spans="1:72" x14ac:dyDescent="0.2">
      <c r="A167" s="43" t="s">
        <v>23</v>
      </c>
      <c r="B167" s="43" t="s">
        <v>548</v>
      </c>
      <c r="C167" s="45">
        <v>722</v>
      </c>
      <c r="D167" s="42">
        <v>722</v>
      </c>
      <c r="E167" s="42">
        <v>709</v>
      </c>
      <c r="F167" s="42">
        <v>699</v>
      </c>
      <c r="G167" s="42">
        <v>698</v>
      </c>
      <c r="H167" s="42">
        <v>694</v>
      </c>
      <c r="I167" s="42">
        <v>690</v>
      </c>
      <c r="J167" s="42">
        <v>686</v>
      </c>
      <c r="K167" s="42">
        <v>683</v>
      </c>
      <c r="L167" s="42">
        <v>683</v>
      </c>
      <c r="M167" s="60">
        <v>696</v>
      </c>
      <c r="N167" s="6"/>
      <c r="O167" s="40">
        <f t="shared" si="23"/>
        <v>0</v>
      </c>
      <c r="P167" s="40">
        <f t="shared" si="24"/>
        <v>-13</v>
      </c>
      <c r="Q167" s="40">
        <f t="shared" si="18"/>
        <v>-13</v>
      </c>
      <c r="R167" s="40">
        <f t="shared" si="19"/>
        <v>-10</v>
      </c>
      <c r="S167" s="40">
        <f t="shared" si="19"/>
        <v>-1</v>
      </c>
      <c r="T167" s="40">
        <f t="shared" si="19"/>
        <v>-4</v>
      </c>
      <c r="U167" s="40">
        <f t="shared" si="19"/>
        <v>-4</v>
      </c>
      <c r="V167" s="40">
        <f t="shared" si="19"/>
        <v>-4</v>
      </c>
      <c r="W167" s="40">
        <f t="shared" si="20"/>
        <v>-3</v>
      </c>
      <c r="X167" s="40">
        <f t="shared" si="21"/>
        <v>0</v>
      </c>
      <c r="Y167" s="40">
        <f t="shared" si="22"/>
        <v>13</v>
      </c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6"/>
      <c r="BO167" s="6"/>
      <c r="BP167" s="6"/>
      <c r="BQ167" s="6"/>
      <c r="BR167" s="6"/>
      <c r="BS167" s="6"/>
      <c r="BT167" s="6"/>
    </row>
    <row r="168" spans="1:72" x14ac:dyDescent="0.2">
      <c r="A168" s="43" t="s">
        <v>24</v>
      </c>
      <c r="B168" s="43" t="s">
        <v>696</v>
      </c>
      <c r="C168" s="45">
        <v>517</v>
      </c>
      <c r="D168" s="42">
        <v>517</v>
      </c>
      <c r="E168" s="42">
        <v>518</v>
      </c>
      <c r="F168" s="42">
        <v>518</v>
      </c>
      <c r="G168" s="42">
        <v>516</v>
      </c>
      <c r="H168" s="42">
        <v>514</v>
      </c>
      <c r="I168" s="42">
        <v>512</v>
      </c>
      <c r="J168" s="42">
        <v>511</v>
      </c>
      <c r="K168" s="42">
        <v>507</v>
      </c>
      <c r="L168" s="42">
        <v>507</v>
      </c>
      <c r="M168" s="60">
        <v>513</v>
      </c>
      <c r="N168" s="6"/>
      <c r="O168" s="40">
        <f t="shared" si="23"/>
        <v>0</v>
      </c>
      <c r="P168" s="40">
        <f t="shared" si="24"/>
        <v>1</v>
      </c>
      <c r="Q168" s="40">
        <f t="shared" si="18"/>
        <v>1</v>
      </c>
      <c r="R168" s="40">
        <f t="shared" ref="R168:V218" si="25">SUM(F168-E168)</f>
        <v>0</v>
      </c>
      <c r="S168" s="40">
        <f t="shared" si="25"/>
        <v>-2</v>
      </c>
      <c r="T168" s="40">
        <f t="shared" si="25"/>
        <v>-2</v>
      </c>
      <c r="U168" s="40">
        <f t="shared" si="25"/>
        <v>-2</v>
      </c>
      <c r="V168" s="40">
        <f t="shared" si="25"/>
        <v>-1</v>
      </c>
      <c r="W168" s="40">
        <f t="shared" si="20"/>
        <v>-4</v>
      </c>
      <c r="X168" s="40">
        <f t="shared" si="21"/>
        <v>0</v>
      </c>
      <c r="Y168" s="40">
        <f t="shared" si="22"/>
        <v>6</v>
      </c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6"/>
      <c r="BO168" s="6"/>
      <c r="BP168" s="6"/>
      <c r="BQ168" s="6"/>
      <c r="BR168" s="6"/>
      <c r="BS168" s="6"/>
      <c r="BT168" s="6"/>
    </row>
    <row r="169" spans="1:72" x14ac:dyDescent="0.2">
      <c r="A169" s="43" t="s">
        <v>549</v>
      </c>
      <c r="B169" s="43" t="s">
        <v>550</v>
      </c>
      <c r="C169" s="45">
        <v>770</v>
      </c>
      <c r="D169" s="42">
        <v>766</v>
      </c>
      <c r="E169" s="42">
        <v>764</v>
      </c>
      <c r="F169" s="42">
        <v>762</v>
      </c>
      <c r="G169" s="42">
        <v>759</v>
      </c>
      <c r="H169" s="42">
        <v>756</v>
      </c>
      <c r="I169" s="42">
        <v>753</v>
      </c>
      <c r="J169" s="42">
        <v>752</v>
      </c>
      <c r="K169" s="42">
        <v>752</v>
      </c>
      <c r="L169" s="42">
        <v>751</v>
      </c>
      <c r="M169" s="60">
        <v>751</v>
      </c>
      <c r="N169" s="6"/>
      <c r="O169" s="40">
        <f t="shared" si="23"/>
        <v>-4</v>
      </c>
      <c r="P169" s="40">
        <f t="shared" si="24"/>
        <v>-2</v>
      </c>
      <c r="Q169" s="40">
        <f t="shared" si="18"/>
        <v>-6</v>
      </c>
      <c r="R169" s="40">
        <f t="shared" si="25"/>
        <v>-2</v>
      </c>
      <c r="S169" s="40">
        <f t="shared" si="25"/>
        <v>-3</v>
      </c>
      <c r="T169" s="40">
        <f t="shared" si="25"/>
        <v>-3</v>
      </c>
      <c r="U169" s="40">
        <f t="shared" si="25"/>
        <v>-3</v>
      </c>
      <c r="V169" s="40">
        <f t="shared" si="25"/>
        <v>-1</v>
      </c>
      <c r="W169" s="40">
        <f t="shared" si="20"/>
        <v>0</v>
      </c>
      <c r="X169" s="40">
        <f t="shared" si="21"/>
        <v>-1</v>
      </c>
      <c r="Y169" s="40">
        <f t="shared" si="22"/>
        <v>0</v>
      </c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6"/>
      <c r="BO169" s="6"/>
      <c r="BP169" s="6"/>
      <c r="BQ169" s="6"/>
      <c r="BR169" s="6"/>
      <c r="BS169" s="6"/>
      <c r="BT169" s="6"/>
    </row>
    <row r="170" spans="1:72" x14ac:dyDescent="0.2">
      <c r="A170" s="43" t="s">
        <v>25</v>
      </c>
      <c r="B170" s="43" t="s">
        <v>551</v>
      </c>
      <c r="C170" s="45">
        <v>219</v>
      </c>
      <c r="D170" s="42">
        <v>219</v>
      </c>
      <c r="E170" s="42">
        <v>219</v>
      </c>
      <c r="F170" s="42">
        <v>218</v>
      </c>
      <c r="G170" s="42">
        <v>216</v>
      </c>
      <c r="H170" s="42">
        <v>211</v>
      </c>
      <c r="I170" s="42">
        <v>211</v>
      </c>
      <c r="J170" s="42">
        <v>211</v>
      </c>
      <c r="K170" s="42">
        <v>209</v>
      </c>
      <c r="L170" s="42">
        <v>209</v>
      </c>
      <c r="M170" s="60">
        <v>214</v>
      </c>
      <c r="N170" s="6"/>
      <c r="O170" s="40">
        <f t="shared" si="23"/>
        <v>0</v>
      </c>
      <c r="P170" s="40">
        <f t="shared" si="24"/>
        <v>0</v>
      </c>
      <c r="Q170" s="40">
        <f t="shared" si="18"/>
        <v>0</v>
      </c>
      <c r="R170" s="40">
        <f t="shared" si="25"/>
        <v>-1</v>
      </c>
      <c r="S170" s="40">
        <f t="shared" si="25"/>
        <v>-2</v>
      </c>
      <c r="T170" s="40">
        <f t="shared" si="25"/>
        <v>-5</v>
      </c>
      <c r="U170" s="40">
        <f t="shared" si="25"/>
        <v>0</v>
      </c>
      <c r="V170" s="40">
        <f t="shared" si="25"/>
        <v>0</v>
      </c>
      <c r="W170" s="40">
        <f t="shared" si="20"/>
        <v>-2</v>
      </c>
      <c r="X170" s="40">
        <f t="shared" si="21"/>
        <v>0</v>
      </c>
      <c r="Y170" s="40">
        <f t="shared" si="22"/>
        <v>5</v>
      </c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6"/>
      <c r="BO170" s="6"/>
      <c r="BP170" s="6"/>
      <c r="BQ170" s="6"/>
      <c r="BR170" s="6"/>
      <c r="BS170" s="6"/>
      <c r="BT170" s="6"/>
    </row>
    <row r="171" spans="1:72" x14ac:dyDescent="0.2">
      <c r="A171" s="43" t="s">
        <v>697</v>
      </c>
      <c r="B171" s="43" t="s">
        <v>698</v>
      </c>
      <c r="C171" s="45">
        <v>270</v>
      </c>
      <c r="D171" s="42">
        <v>270</v>
      </c>
      <c r="E171" s="42">
        <v>265</v>
      </c>
      <c r="F171" s="42">
        <v>260</v>
      </c>
      <c r="G171" s="42">
        <v>257</v>
      </c>
      <c r="H171" s="42">
        <v>255</v>
      </c>
      <c r="I171" s="42">
        <v>255</v>
      </c>
      <c r="J171" s="42">
        <v>254</v>
      </c>
      <c r="K171" s="42">
        <v>254</v>
      </c>
      <c r="L171" s="42">
        <v>254</v>
      </c>
      <c r="M171" s="60">
        <v>259</v>
      </c>
      <c r="N171" s="6"/>
      <c r="O171" s="40">
        <f t="shared" si="23"/>
        <v>0</v>
      </c>
      <c r="P171" s="40">
        <f t="shared" si="24"/>
        <v>-5</v>
      </c>
      <c r="Q171" s="40">
        <f t="shared" si="18"/>
        <v>-5</v>
      </c>
      <c r="R171" s="40">
        <f t="shared" si="25"/>
        <v>-5</v>
      </c>
      <c r="S171" s="40">
        <f t="shared" si="25"/>
        <v>-3</v>
      </c>
      <c r="T171" s="40">
        <f t="shared" si="25"/>
        <v>-2</v>
      </c>
      <c r="U171" s="40">
        <f t="shared" si="25"/>
        <v>0</v>
      </c>
      <c r="V171" s="40">
        <f t="shared" si="25"/>
        <v>-1</v>
      </c>
      <c r="W171" s="40">
        <f t="shared" si="20"/>
        <v>0</v>
      </c>
      <c r="X171" s="40">
        <f t="shared" si="21"/>
        <v>0</v>
      </c>
      <c r="Y171" s="40">
        <f t="shared" si="22"/>
        <v>5</v>
      </c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6"/>
      <c r="BO171" s="6"/>
      <c r="BP171" s="6"/>
      <c r="BQ171" s="6"/>
      <c r="BR171" s="6"/>
      <c r="BS171" s="6"/>
      <c r="BT171" s="6"/>
    </row>
    <row r="172" spans="1:72" x14ac:dyDescent="0.2">
      <c r="A172" s="43" t="s">
        <v>26</v>
      </c>
      <c r="B172" s="43" t="s">
        <v>552</v>
      </c>
      <c r="C172" s="45">
        <v>1320</v>
      </c>
      <c r="D172" s="42">
        <v>1321</v>
      </c>
      <c r="E172" s="42">
        <v>1320</v>
      </c>
      <c r="F172" s="42">
        <v>1314</v>
      </c>
      <c r="G172" s="42">
        <v>1309</v>
      </c>
      <c r="H172" s="42">
        <v>1293</v>
      </c>
      <c r="I172" s="42">
        <v>1285</v>
      </c>
      <c r="J172" s="42">
        <v>1283</v>
      </c>
      <c r="K172" s="42">
        <v>1280</v>
      </c>
      <c r="L172" s="42">
        <v>1279</v>
      </c>
      <c r="M172" s="60">
        <v>1291</v>
      </c>
      <c r="N172" s="6"/>
      <c r="O172" s="40">
        <f t="shared" si="23"/>
        <v>1</v>
      </c>
      <c r="P172" s="40">
        <f t="shared" si="24"/>
        <v>-1</v>
      </c>
      <c r="Q172" s="40">
        <f t="shared" si="18"/>
        <v>0</v>
      </c>
      <c r="R172" s="40">
        <f t="shared" si="25"/>
        <v>-6</v>
      </c>
      <c r="S172" s="40">
        <f t="shared" si="25"/>
        <v>-5</v>
      </c>
      <c r="T172" s="40">
        <f t="shared" si="25"/>
        <v>-16</v>
      </c>
      <c r="U172" s="40">
        <f t="shared" si="25"/>
        <v>-8</v>
      </c>
      <c r="V172" s="40">
        <f t="shared" si="25"/>
        <v>-2</v>
      </c>
      <c r="W172" s="40">
        <f t="shared" si="20"/>
        <v>-3</v>
      </c>
      <c r="X172" s="40">
        <f t="shared" si="21"/>
        <v>-1</v>
      </c>
      <c r="Y172" s="40">
        <f t="shared" si="22"/>
        <v>12</v>
      </c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6"/>
      <c r="BO172" s="6"/>
      <c r="BP172" s="6"/>
      <c r="BQ172" s="6"/>
      <c r="BR172" s="6"/>
      <c r="BS172" s="6"/>
      <c r="BT172" s="6"/>
    </row>
    <row r="173" spans="1:72" x14ac:dyDescent="0.2">
      <c r="A173" s="43" t="s">
        <v>386</v>
      </c>
      <c r="B173" s="43" t="s">
        <v>553</v>
      </c>
      <c r="C173" s="45">
        <v>1411</v>
      </c>
      <c r="D173" s="42">
        <v>1411</v>
      </c>
      <c r="E173" s="42">
        <v>1408</v>
      </c>
      <c r="F173" s="42">
        <v>1405</v>
      </c>
      <c r="G173" s="42">
        <v>1403</v>
      </c>
      <c r="H173" s="42">
        <v>1390</v>
      </c>
      <c r="I173" s="42">
        <v>1386</v>
      </c>
      <c r="J173" s="42">
        <v>1382</v>
      </c>
      <c r="K173" s="42">
        <v>1381</v>
      </c>
      <c r="L173" s="42">
        <v>1381</v>
      </c>
      <c r="M173" s="60">
        <v>1394</v>
      </c>
      <c r="N173" s="6"/>
      <c r="O173" s="40">
        <f t="shared" si="23"/>
        <v>0</v>
      </c>
      <c r="P173" s="40">
        <f t="shared" si="24"/>
        <v>-3</v>
      </c>
      <c r="Q173" s="40">
        <f t="shared" si="18"/>
        <v>-3</v>
      </c>
      <c r="R173" s="40">
        <f t="shared" si="25"/>
        <v>-3</v>
      </c>
      <c r="S173" s="40">
        <f t="shared" si="25"/>
        <v>-2</v>
      </c>
      <c r="T173" s="40">
        <f t="shared" si="25"/>
        <v>-13</v>
      </c>
      <c r="U173" s="40">
        <f t="shared" si="25"/>
        <v>-4</v>
      </c>
      <c r="V173" s="40">
        <f t="shared" si="25"/>
        <v>-4</v>
      </c>
      <c r="W173" s="40">
        <f t="shared" si="20"/>
        <v>-1</v>
      </c>
      <c r="X173" s="40">
        <f t="shared" si="21"/>
        <v>0</v>
      </c>
      <c r="Y173" s="40">
        <f t="shared" si="22"/>
        <v>13</v>
      </c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6"/>
      <c r="BO173" s="6"/>
      <c r="BP173" s="6"/>
      <c r="BQ173" s="6"/>
      <c r="BR173" s="6"/>
      <c r="BS173" s="6"/>
      <c r="BT173" s="6"/>
    </row>
    <row r="174" spans="1:72" x14ac:dyDescent="0.2">
      <c r="A174" s="43" t="s">
        <v>554</v>
      </c>
      <c r="B174" s="43" t="s">
        <v>555</v>
      </c>
      <c r="C174" s="45">
        <v>955</v>
      </c>
      <c r="D174" s="42">
        <v>955</v>
      </c>
      <c r="E174" s="42">
        <v>953</v>
      </c>
      <c r="F174" s="42">
        <v>949</v>
      </c>
      <c r="G174" s="42">
        <v>942</v>
      </c>
      <c r="H174" s="42">
        <v>938</v>
      </c>
      <c r="I174" s="42">
        <v>934</v>
      </c>
      <c r="J174" s="42">
        <v>932</v>
      </c>
      <c r="K174" s="42">
        <v>930</v>
      </c>
      <c r="L174" s="42">
        <v>928</v>
      </c>
      <c r="M174" s="60">
        <v>939</v>
      </c>
      <c r="N174" s="6"/>
      <c r="O174" s="40">
        <f t="shared" si="23"/>
        <v>0</v>
      </c>
      <c r="P174" s="40">
        <f t="shared" si="24"/>
        <v>-2</v>
      </c>
      <c r="Q174" s="40">
        <f t="shared" si="18"/>
        <v>-2</v>
      </c>
      <c r="R174" s="40">
        <f t="shared" si="25"/>
        <v>-4</v>
      </c>
      <c r="S174" s="40">
        <f t="shared" si="25"/>
        <v>-7</v>
      </c>
      <c r="T174" s="40">
        <f t="shared" si="25"/>
        <v>-4</v>
      </c>
      <c r="U174" s="40">
        <f t="shared" si="25"/>
        <v>-4</v>
      </c>
      <c r="V174" s="40">
        <f t="shared" si="25"/>
        <v>-2</v>
      </c>
      <c r="W174" s="40">
        <f t="shared" si="20"/>
        <v>-2</v>
      </c>
      <c r="X174" s="40">
        <f t="shared" si="21"/>
        <v>-2</v>
      </c>
      <c r="Y174" s="40">
        <f t="shared" si="22"/>
        <v>11</v>
      </c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6"/>
      <c r="BO174" s="6"/>
      <c r="BP174" s="6"/>
      <c r="BQ174" s="6"/>
      <c r="BR174" s="6"/>
      <c r="BS174" s="6"/>
      <c r="BT174" s="6"/>
    </row>
    <row r="175" spans="1:72" x14ac:dyDescent="0.2">
      <c r="A175" s="43" t="s">
        <v>556</v>
      </c>
      <c r="B175" s="43" t="s">
        <v>557</v>
      </c>
      <c r="C175" s="45">
        <v>389</v>
      </c>
      <c r="D175" s="42">
        <v>389</v>
      </c>
      <c r="E175" s="42">
        <v>386</v>
      </c>
      <c r="F175" s="42">
        <v>384</v>
      </c>
      <c r="G175" s="42">
        <v>381</v>
      </c>
      <c r="H175" s="42">
        <v>378</v>
      </c>
      <c r="I175" s="42">
        <v>377</v>
      </c>
      <c r="J175" s="42">
        <v>373</v>
      </c>
      <c r="K175" s="42">
        <v>371</v>
      </c>
      <c r="L175" s="42">
        <v>369</v>
      </c>
      <c r="M175" s="60">
        <v>379</v>
      </c>
      <c r="N175" s="6"/>
      <c r="O175" s="40">
        <f t="shared" si="23"/>
        <v>0</v>
      </c>
      <c r="P175" s="40">
        <f t="shared" si="24"/>
        <v>-3</v>
      </c>
      <c r="Q175" s="40">
        <f t="shared" si="18"/>
        <v>-3</v>
      </c>
      <c r="R175" s="40">
        <f t="shared" si="25"/>
        <v>-2</v>
      </c>
      <c r="S175" s="40">
        <f t="shared" si="25"/>
        <v>-3</v>
      </c>
      <c r="T175" s="40">
        <f t="shared" si="25"/>
        <v>-3</v>
      </c>
      <c r="U175" s="40">
        <f t="shared" si="25"/>
        <v>-1</v>
      </c>
      <c r="V175" s="40">
        <f t="shared" si="25"/>
        <v>-4</v>
      </c>
      <c r="W175" s="40">
        <f t="shared" si="20"/>
        <v>-2</v>
      </c>
      <c r="X175" s="40">
        <f t="shared" si="21"/>
        <v>-2</v>
      </c>
      <c r="Y175" s="40">
        <f t="shared" si="22"/>
        <v>10</v>
      </c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6"/>
      <c r="BO175" s="6"/>
      <c r="BP175" s="6"/>
      <c r="BQ175" s="6"/>
      <c r="BR175" s="6"/>
      <c r="BS175" s="6"/>
      <c r="BT175" s="6"/>
    </row>
    <row r="176" spans="1:72" x14ac:dyDescent="0.2">
      <c r="A176" s="43" t="s">
        <v>27</v>
      </c>
      <c r="B176" s="43" t="s">
        <v>558</v>
      </c>
      <c r="C176" s="45">
        <v>754</v>
      </c>
      <c r="D176" s="42">
        <v>754</v>
      </c>
      <c r="E176" s="42">
        <v>754</v>
      </c>
      <c r="F176" s="42">
        <v>752</v>
      </c>
      <c r="G176" s="42">
        <v>752</v>
      </c>
      <c r="H176" s="42">
        <v>752</v>
      </c>
      <c r="I176" s="42">
        <v>752</v>
      </c>
      <c r="J176" s="42">
        <v>749</v>
      </c>
      <c r="K176" s="42">
        <v>751</v>
      </c>
      <c r="L176" s="42">
        <v>750</v>
      </c>
      <c r="M176" s="60">
        <v>753</v>
      </c>
      <c r="N176" s="6"/>
      <c r="O176" s="40">
        <f t="shared" si="23"/>
        <v>0</v>
      </c>
      <c r="P176" s="40">
        <f t="shared" si="24"/>
        <v>0</v>
      </c>
      <c r="Q176" s="40">
        <f t="shared" si="18"/>
        <v>0</v>
      </c>
      <c r="R176" s="40">
        <f t="shared" si="25"/>
        <v>-2</v>
      </c>
      <c r="S176" s="40">
        <f t="shared" si="25"/>
        <v>0</v>
      </c>
      <c r="T176" s="40">
        <f t="shared" si="25"/>
        <v>0</v>
      </c>
      <c r="U176" s="40">
        <f t="shared" si="25"/>
        <v>0</v>
      </c>
      <c r="V176" s="40">
        <f t="shared" si="25"/>
        <v>-3</v>
      </c>
      <c r="W176" s="40">
        <f t="shared" si="20"/>
        <v>2</v>
      </c>
      <c r="X176" s="40">
        <f t="shared" si="21"/>
        <v>-1</v>
      </c>
      <c r="Y176" s="40">
        <f t="shared" si="22"/>
        <v>3</v>
      </c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6"/>
      <c r="BO176" s="6"/>
      <c r="BP176" s="6"/>
      <c r="BQ176" s="6"/>
      <c r="BR176" s="6"/>
      <c r="BS176" s="6"/>
      <c r="BT176" s="6"/>
    </row>
    <row r="177" spans="1:72" x14ac:dyDescent="0.2">
      <c r="A177" s="43" t="s">
        <v>28</v>
      </c>
      <c r="B177" s="43" t="s">
        <v>559</v>
      </c>
      <c r="C177" s="45">
        <v>257</v>
      </c>
      <c r="D177" s="42">
        <v>258</v>
      </c>
      <c r="E177" s="42">
        <v>254</v>
      </c>
      <c r="F177" s="42">
        <v>259</v>
      </c>
      <c r="G177" s="42">
        <v>253</v>
      </c>
      <c r="H177" s="42">
        <v>251</v>
      </c>
      <c r="I177" s="42">
        <v>248</v>
      </c>
      <c r="J177" s="42">
        <v>248</v>
      </c>
      <c r="K177" s="42">
        <v>244</v>
      </c>
      <c r="L177" s="42">
        <v>240</v>
      </c>
      <c r="M177" s="60">
        <v>249</v>
      </c>
      <c r="N177" s="6"/>
      <c r="O177" s="40">
        <f t="shared" si="23"/>
        <v>1</v>
      </c>
      <c r="P177" s="40">
        <f t="shared" si="24"/>
        <v>-4</v>
      </c>
      <c r="Q177" s="40">
        <f t="shared" si="18"/>
        <v>-3</v>
      </c>
      <c r="R177" s="40">
        <f t="shared" si="25"/>
        <v>5</v>
      </c>
      <c r="S177" s="40">
        <f t="shared" si="25"/>
        <v>-6</v>
      </c>
      <c r="T177" s="40">
        <f t="shared" si="25"/>
        <v>-2</v>
      </c>
      <c r="U177" s="40">
        <f t="shared" si="25"/>
        <v>-3</v>
      </c>
      <c r="V177" s="40">
        <f t="shared" si="25"/>
        <v>0</v>
      </c>
      <c r="W177" s="40">
        <f t="shared" si="20"/>
        <v>-4</v>
      </c>
      <c r="X177" s="40">
        <f t="shared" si="21"/>
        <v>-4</v>
      </c>
      <c r="Y177" s="40">
        <f t="shared" si="22"/>
        <v>9</v>
      </c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6"/>
      <c r="BO177" s="6"/>
      <c r="BP177" s="6"/>
      <c r="BQ177" s="6"/>
      <c r="BR177" s="6"/>
      <c r="BS177" s="6"/>
      <c r="BT177" s="6"/>
    </row>
    <row r="178" spans="1:72" x14ac:dyDescent="0.2">
      <c r="A178" s="43" t="s">
        <v>29</v>
      </c>
      <c r="B178" s="43" t="s">
        <v>560</v>
      </c>
      <c r="C178" s="45">
        <v>962</v>
      </c>
      <c r="D178" s="42">
        <v>962</v>
      </c>
      <c r="E178" s="42">
        <v>951</v>
      </c>
      <c r="F178" s="42">
        <v>935</v>
      </c>
      <c r="G178" s="42">
        <v>924</v>
      </c>
      <c r="H178" s="42">
        <v>906</v>
      </c>
      <c r="I178" s="42">
        <v>892</v>
      </c>
      <c r="J178" s="42">
        <v>888</v>
      </c>
      <c r="K178" s="42">
        <v>882</v>
      </c>
      <c r="L178" s="42">
        <v>882</v>
      </c>
      <c r="M178" s="60">
        <v>914</v>
      </c>
      <c r="N178" s="6"/>
      <c r="O178" s="40">
        <f t="shared" si="23"/>
        <v>0</v>
      </c>
      <c r="P178" s="40">
        <f t="shared" si="24"/>
        <v>-11</v>
      </c>
      <c r="Q178" s="40">
        <f t="shared" si="18"/>
        <v>-11</v>
      </c>
      <c r="R178" s="40">
        <f t="shared" si="25"/>
        <v>-16</v>
      </c>
      <c r="S178" s="40">
        <f t="shared" si="25"/>
        <v>-11</v>
      </c>
      <c r="T178" s="40">
        <f t="shared" si="25"/>
        <v>-18</v>
      </c>
      <c r="U178" s="40">
        <f t="shared" si="25"/>
        <v>-14</v>
      </c>
      <c r="V178" s="40">
        <f t="shared" si="25"/>
        <v>-4</v>
      </c>
      <c r="W178" s="40">
        <f t="shared" si="20"/>
        <v>-6</v>
      </c>
      <c r="X178" s="40">
        <f t="shared" si="21"/>
        <v>0</v>
      </c>
      <c r="Y178" s="40">
        <f t="shared" si="22"/>
        <v>32</v>
      </c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6"/>
      <c r="BO178" s="6"/>
      <c r="BP178" s="6"/>
      <c r="BQ178" s="6"/>
      <c r="BR178" s="6"/>
      <c r="BS178" s="6"/>
      <c r="BT178" s="6"/>
    </row>
    <row r="179" spans="1:72" x14ac:dyDescent="0.2">
      <c r="A179" s="43" t="s">
        <v>266</v>
      </c>
      <c r="B179" s="43" t="s">
        <v>561</v>
      </c>
      <c r="C179" s="45">
        <v>1230</v>
      </c>
      <c r="D179" s="42">
        <v>1230</v>
      </c>
      <c r="E179" s="42">
        <v>1229</v>
      </c>
      <c r="F179" s="42">
        <v>1217</v>
      </c>
      <c r="G179" s="42">
        <v>1208</v>
      </c>
      <c r="H179" s="42">
        <v>1189</v>
      </c>
      <c r="I179" s="42">
        <v>1182</v>
      </c>
      <c r="J179" s="42">
        <v>1168</v>
      </c>
      <c r="K179" s="42">
        <v>1166</v>
      </c>
      <c r="L179" s="42">
        <v>1164</v>
      </c>
      <c r="M179" s="60">
        <v>1196</v>
      </c>
      <c r="N179" s="6"/>
      <c r="O179" s="40">
        <f t="shared" si="23"/>
        <v>0</v>
      </c>
      <c r="P179" s="40">
        <f t="shared" si="24"/>
        <v>-1</v>
      </c>
      <c r="Q179" s="40">
        <f t="shared" si="18"/>
        <v>-1</v>
      </c>
      <c r="R179" s="40">
        <f t="shared" si="25"/>
        <v>-12</v>
      </c>
      <c r="S179" s="40">
        <f t="shared" si="25"/>
        <v>-9</v>
      </c>
      <c r="T179" s="40">
        <f t="shared" si="25"/>
        <v>-19</v>
      </c>
      <c r="U179" s="40">
        <f t="shared" si="25"/>
        <v>-7</v>
      </c>
      <c r="V179" s="40">
        <f t="shared" si="25"/>
        <v>-14</v>
      </c>
      <c r="W179" s="40">
        <f t="shared" si="20"/>
        <v>-2</v>
      </c>
      <c r="X179" s="40">
        <f t="shared" si="21"/>
        <v>-2</v>
      </c>
      <c r="Y179" s="40">
        <f t="shared" si="22"/>
        <v>32</v>
      </c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6"/>
      <c r="BO179" s="6"/>
      <c r="BP179" s="6"/>
      <c r="BQ179" s="6"/>
      <c r="BR179" s="6"/>
      <c r="BS179" s="6"/>
      <c r="BT179" s="6"/>
    </row>
    <row r="180" spans="1:72" x14ac:dyDescent="0.2">
      <c r="A180" s="43" t="s">
        <v>562</v>
      </c>
      <c r="B180" s="43" t="s">
        <v>563</v>
      </c>
      <c r="C180" s="45">
        <v>1070</v>
      </c>
      <c r="D180" s="42">
        <v>1070</v>
      </c>
      <c r="E180" s="42">
        <v>1075</v>
      </c>
      <c r="F180" s="42">
        <v>1071</v>
      </c>
      <c r="G180" s="42">
        <v>1072</v>
      </c>
      <c r="H180" s="42">
        <v>1074</v>
      </c>
      <c r="I180" s="42">
        <v>1074</v>
      </c>
      <c r="J180" s="42">
        <v>1073</v>
      </c>
      <c r="K180" s="42">
        <v>1072</v>
      </c>
      <c r="L180" s="42">
        <v>1071</v>
      </c>
      <c r="M180" s="60">
        <v>1072</v>
      </c>
      <c r="N180" s="6"/>
      <c r="O180" s="40">
        <f t="shared" si="23"/>
        <v>0</v>
      </c>
      <c r="P180" s="40">
        <f t="shared" si="24"/>
        <v>5</v>
      </c>
      <c r="Q180" s="40">
        <f t="shared" si="18"/>
        <v>5</v>
      </c>
      <c r="R180" s="40">
        <f t="shared" si="25"/>
        <v>-4</v>
      </c>
      <c r="S180" s="40">
        <f t="shared" si="25"/>
        <v>1</v>
      </c>
      <c r="T180" s="40">
        <f t="shared" si="25"/>
        <v>2</v>
      </c>
      <c r="U180" s="40">
        <f t="shared" si="25"/>
        <v>0</v>
      </c>
      <c r="V180" s="40">
        <f t="shared" si="25"/>
        <v>-1</v>
      </c>
      <c r="W180" s="40">
        <f t="shared" si="20"/>
        <v>-1</v>
      </c>
      <c r="X180" s="40">
        <f t="shared" si="21"/>
        <v>-1</v>
      </c>
      <c r="Y180" s="40">
        <f t="shared" si="22"/>
        <v>1</v>
      </c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6"/>
      <c r="BO180" s="6"/>
      <c r="BP180" s="6"/>
      <c r="BQ180" s="6"/>
      <c r="BR180" s="6"/>
      <c r="BS180" s="6"/>
      <c r="BT180" s="6"/>
    </row>
    <row r="181" spans="1:72" x14ac:dyDescent="0.2">
      <c r="A181" s="43" t="s">
        <v>564</v>
      </c>
      <c r="B181" s="43" t="s">
        <v>565</v>
      </c>
      <c r="C181" s="45">
        <v>623</v>
      </c>
      <c r="D181" s="42">
        <v>623</v>
      </c>
      <c r="E181" s="42">
        <v>610</v>
      </c>
      <c r="F181" s="42">
        <v>585</v>
      </c>
      <c r="G181" s="42">
        <v>570</v>
      </c>
      <c r="H181" s="42">
        <v>548</v>
      </c>
      <c r="I181" s="42">
        <v>531</v>
      </c>
      <c r="J181" s="42">
        <v>524</v>
      </c>
      <c r="K181" s="42">
        <v>520</v>
      </c>
      <c r="L181" s="42">
        <v>519</v>
      </c>
      <c r="M181" s="60">
        <v>558</v>
      </c>
      <c r="N181" s="6"/>
      <c r="O181" s="40">
        <f t="shared" si="23"/>
        <v>0</v>
      </c>
      <c r="P181" s="40">
        <f t="shared" si="24"/>
        <v>-13</v>
      </c>
      <c r="Q181" s="40">
        <f t="shared" ref="Q181:Q244" si="26">SUM(E181-C181)</f>
        <v>-13</v>
      </c>
      <c r="R181" s="40">
        <f t="shared" si="25"/>
        <v>-25</v>
      </c>
      <c r="S181" s="40">
        <f t="shared" si="25"/>
        <v>-15</v>
      </c>
      <c r="T181" s="40">
        <f t="shared" si="25"/>
        <v>-22</v>
      </c>
      <c r="U181" s="40">
        <f t="shared" si="25"/>
        <v>-17</v>
      </c>
      <c r="V181" s="40">
        <f t="shared" si="25"/>
        <v>-7</v>
      </c>
      <c r="W181" s="40">
        <f t="shared" ref="W181:W244" si="27">SUM(K181-J181)</f>
        <v>-4</v>
      </c>
      <c r="X181" s="40">
        <f t="shared" ref="X181:X244" si="28">SUM(L181-K181)</f>
        <v>-1</v>
      </c>
      <c r="Y181" s="40">
        <f t="shared" ref="Y181:Y244" si="29">SUM(M181-L181)</f>
        <v>39</v>
      </c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6"/>
      <c r="BO181" s="6"/>
      <c r="BP181" s="6"/>
      <c r="BQ181" s="6"/>
      <c r="BR181" s="6"/>
      <c r="BS181" s="6"/>
      <c r="BT181" s="6"/>
    </row>
    <row r="182" spans="1:72" x14ac:dyDescent="0.2">
      <c r="A182" s="43" t="s">
        <v>566</v>
      </c>
      <c r="B182" s="43" t="s">
        <v>567</v>
      </c>
      <c r="C182" s="45">
        <v>762</v>
      </c>
      <c r="D182" s="42">
        <v>762</v>
      </c>
      <c r="E182" s="42">
        <v>763</v>
      </c>
      <c r="F182" s="42">
        <v>760</v>
      </c>
      <c r="G182" s="42">
        <v>759</v>
      </c>
      <c r="H182" s="42">
        <v>756</v>
      </c>
      <c r="I182" s="42">
        <v>754</v>
      </c>
      <c r="J182" s="42">
        <v>753</v>
      </c>
      <c r="K182" s="42">
        <v>753</v>
      </c>
      <c r="L182" s="42">
        <v>750</v>
      </c>
      <c r="M182" s="60">
        <v>757</v>
      </c>
      <c r="N182" s="6"/>
      <c r="O182" s="40">
        <f t="shared" si="23"/>
        <v>0</v>
      </c>
      <c r="P182" s="40">
        <f t="shared" si="24"/>
        <v>1</v>
      </c>
      <c r="Q182" s="40">
        <f t="shared" si="26"/>
        <v>1</v>
      </c>
      <c r="R182" s="40">
        <f t="shared" si="25"/>
        <v>-3</v>
      </c>
      <c r="S182" s="40">
        <f t="shared" si="25"/>
        <v>-1</v>
      </c>
      <c r="T182" s="40">
        <f t="shared" si="25"/>
        <v>-3</v>
      </c>
      <c r="U182" s="40">
        <f t="shared" si="25"/>
        <v>-2</v>
      </c>
      <c r="V182" s="40">
        <f t="shared" si="25"/>
        <v>-1</v>
      </c>
      <c r="W182" s="40">
        <f t="shared" si="27"/>
        <v>0</v>
      </c>
      <c r="X182" s="40">
        <f t="shared" si="28"/>
        <v>-3</v>
      </c>
      <c r="Y182" s="40">
        <f t="shared" si="29"/>
        <v>7</v>
      </c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6"/>
      <c r="BO182" s="6"/>
      <c r="BP182" s="6"/>
      <c r="BQ182" s="6"/>
      <c r="BR182" s="6"/>
      <c r="BS182" s="6"/>
      <c r="BT182" s="6"/>
    </row>
    <row r="183" spans="1:72" x14ac:dyDescent="0.2">
      <c r="A183" s="43" t="s">
        <v>699</v>
      </c>
      <c r="B183" s="43" t="s">
        <v>700</v>
      </c>
      <c r="C183" s="45">
        <v>417</v>
      </c>
      <c r="D183" s="42">
        <v>416</v>
      </c>
      <c r="E183" s="42">
        <v>404</v>
      </c>
      <c r="F183" s="42">
        <v>400</v>
      </c>
      <c r="G183" s="42">
        <v>397</v>
      </c>
      <c r="H183" s="42">
        <v>391</v>
      </c>
      <c r="I183" s="42">
        <v>386</v>
      </c>
      <c r="J183" s="42">
        <v>380</v>
      </c>
      <c r="K183" s="42">
        <v>378</v>
      </c>
      <c r="L183" s="42">
        <v>378</v>
      </c>
      <c r="M183" s="60">
        <v>393</v>
      </c>
      <c r="N183" s="6"/>
      <c r="O183" s="40">
        <f t="shared" si="23"/>
        <v>-1</v>
      </c>
      <c r="P183" s="40">
        <f t="shared" si="24"/>
        <v>-12</v>
      </c>
      <c r="Q183" s="40">
        <f t="shared" si="26"/>
        <v>-13</v>
      </c>
      <c r="R183" s="40">
        <f t="shared" si="25"/>
        <v>-4</v>
      </c>
      <c r="S183" s="40">
        <f t="shared" si="25"/>
        <v>-3</v>
      </c>
      <c r="T183" s="40">
        <f t="shared" si="25"/>
        <v>-6</v>
      </c>
      <c r="U183" s="40">
        <f t="shared" si="25"/>
        <v>-5</v>
      </c>
      <c r="V183" s="40">
        <f t="shared" si="25"/>
        <v>-6</v>
      </c>
      <c r="W183" s="40">
        <f t="shared" si="27"/>
        <v>-2</v>
      </c>
      <c r="X183" s="40">
        <f t="shared" si="28"/>
        <v>0</v>
      </c>
      <c r="Y183" s="40">
        <f t="shared" si="29"/>
        <v>15</v>
      </c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6"/>
      <c r="BO183" s="6"/>
      <c r="BP183" s="6"/>
      <c r="BQ183" s="6"/>
      <c r="BR183" s="6"/>
      <c r="BS183" s="6"/>
      <c r="BT183" s="6"/>
    </row>
    <row r="184" spans="1:72" x14ac:dyDescent="0.2">
      <c r="A184" s="43" t="s">
        <v>725</v>
      </c>
      <c r="B184" s="43" t="s">
        <v>726</v>
      </c>
      <c r="C184" s="45">
        <v>576</v>
      </c>
      <c r="D184" s="42">
        <v>576</v>
      </c>
      <c r="E184" s="42">
        <v>595</v>
      </c>
      <c r="F184" s="42">
        <v>590</v>
      </c>
      <c r="G184" s="42">
        <v>578</v>
      </c>
      <c r="H184" s="42">
        <v>570</v>
      </c>
      <c r="I184" s="42">
        <v>573</v>
      </c>
      <c r="J184" s="42">
        <v>571</v>
      </c>
      <c r="K184" s="42">
        <v>573</v>
      </c>
      <c r="L184" s="42">
        <v>573</v>
      </c>
      <c r="M184" s="60">
        <v>522</v>
      </c>
      <c r="N184" s="6"/>
      <c r="O184" s="40">
        <f t="shared" si="23"/>
        <v>0</v>
      </c>
      <c r="P184" s="40">
        <f t="shared" si="24"/>
        <v>19</v>
      </c>
      <c r="Q184" s="40">
        <f t="shared" si="26"/>
        <v>19</v>
      </c>
      <c r="R184" s="40">
        <f t="shared" si="25"/>
        <v>-5</v>
      </c>
      <c r="S184" s="40">
        <f t="shared" si="25"/>
        <v>-12</v>
      </c>
      <c r="T184" s="40">
        <f t="shared" si="25"/>
        <v>-8</v>
      </c>
      <c r="U184" s="40">
        <f t="shared" si="25"/>
        <v>3</v>
      </c>
      <c r="V184" s="40">
        <f t="shared" si="25"/>
        <v>-2</v>
      </c>
      <c r="W184" s="40">
        <f t="shared" si="27"/>
        <v>2</v>
      </c>
      <c r="X184" s="40">
        <f t="shared" si="28"/>
        <v>0</v>
      </c>
      <c r="Y184" s="40">
        <f t="shared" si="29"/>
        <v>-51</v>
      </c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6"/>
      <c r="BO184" s="6"/>
      <c r="BP184" s="6"/>
      <c r="BQ184" s="6"/>
      <c r="BR184" s="6"/>
      <c r="BS184" s="6"/>
      <c r="BT184" s="6"/>
    </row>
    <row r="185" spans="1:72" x14ac:dyDescent="0.2">
      <c r="A185" s="43" t="s">
        <v>659</v>
      </c>
      <c r="B185" s="43" t="s">
        <v>660</v>
      </c>
      <c r="C185" s="45">
        <v>418</v>
      </c>
      <c r="D185" s="42">
        <v>416</v>
      </c>
      <c r="E185" s="42">
        <v>411</v>
      </c>
      <c r="F185" s="42">
        <v>405</v>
      </c>
      <c r="G185" s="42">
        <v>400</v>
      </c>
      <c r="H185" s="42">
        <v>391</v>
      </c>
      <c r="I185" s="42">
        <v>385</v>
      </c>
      <c r="J185" s="42">
        <v>382</v>
      </c>
      <c r="K185" s="42">
        <v>382</v>
      </c>
      <c r="L185" s="42">
        <v>382</v>
      </c>
      <c r="M185" s="60">
        <v>395</v>
      </c>
      <c r="N185" s="6"/>
      <c r="O185" s="40">
        <f t="shared" si="23"/>
        <v>-2</v>
      </c>
      <c r="P185" s="40">
        <f t="shared" si="24"/>
        <v>-5</v>
      </c>
      <c r="Q185" s="40">
        <f t="shared" si="26"/>
        <v>-7</v>
      </c>
      <c r="R185" s="40">
        <f t="shared" si="25"/>
        <v>-6</v>
      </c>
      <c r="S185" s="40">
        <f t="shared" si="25"/>
        <v>-5</v>
      </c>
      <c r="T185" s="40">
        <f t="shared" si="25"/>
        <v>-9</v>
      </c>
      <c r="U185" s="40">
        <f t="shared" si="25"/>
        <v>-6</v>
      </c>
      <c r="V185" s="40">
        <f t="shared" si="25"/>
        <v>-3</v>
      </c>
      <c r="W185" s="40">
        <f t="shared" si="27"/>
        <v>0</v>
      </c>
      <c r="X185" s="40">
        <f t="shared" si="28"/>
        <v>0</v>
      </c>
      <c r="Y185" s="40">
        <f t="shared" si="29"/>
        <v>13</v>
      </c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6"/>
      <c r="BO185" s="6"/>
      <c r="BP185" s="6"/>
      <c r="BQ185" s="6"/>
      <c r="BR185" s="6"/>
      <c r="BS185" s="6"/>
      <c r="BT185" s="6"/>
    </row>
    <row r="186" spans="1:72" x14ac:dyDescent="0.2">
      <c r="A186" s="43" t="s">
        <v>661</v>
      </c>
      <c r="B186" s="43" t="s">
        <v>662</v>
      </c>
      <c r="C186" s="45">
        <v>245</v>
      </c>
      <c r="D186" s="42">
        <v>245</v>
      </c>
      <c r="E186" s="42">
        <v>244</v>
      </c>
      <c r="F186" s="42">
        <v>243</v>
      </c>
      <c r="G186" s="42">
        <v>239</v>
      </c>
      <c r="H186" s="42">
        <v>224</v>
      </c>
      <c r="I186" s="42">
        <v>224</v>
      </c>
      <c r="J186" s="42">
        <v>220</v>
      </c>
      <c r="K186" s="42">
        <v>220</v>
      </c>
      <c r="L186" s="42">
        <v>216</v>
      </c>
      <c r="M186" s="60">
        <v>232</v>
      </c>
      <c r="N186" s="6"/>
      <c r="O186" s="40">
        <f t="shared" si="23"/>
        <v>0</v>
      </c>
      <c r="P186" s="40">
        <f t="shared" si="24"/>
        <v>-1</v>
      </c>
      <c r="Q186" s="40">
        <f t="shared" si="26"/>
        <v>-1</v>
      </c>
      <c r="R186" s="40">
        <f t="shared" si="25"/>
        <v>-1</v>
      </c>
      <c r="S186" s="40">
        <f t="shared" si="25"/>
        <v>-4</v>
      </c>
      <c r="T186" s="40">
        <f t="shared" si="25"/>
        <v>-15</v>
      </c>
      <c r="U186" s="40">
        <f t="shared" si="25"/>
        <v>0</v>
      </c>
      <c r="V186" s="40">
        <f t="shared" si="25"/>
        <v>-4</v>
      </c>
      <c r="W186" s="40">
        <f t="shared" si="27"/>
        <v>0</v>
      </c>
      <c r="X186" s="40">
        <f t="shared" si="28"/>
        <v>-4</v>
      </c>
      <c r="Y186" s="40">
        <f t="shared" si="29"/>
        <v>16</v>
      </c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6"/>
      <c r="BO186" s="6"/>
      <c r="BP186" s="6"/>
      <c r="BQ186" s="6"/>
      <c r="BR186" s="6"/>
      <c r="BS186" s="6"/>
      <c r="BT186" s="6"/>
    </row>
    <row r="187" spans="1:72" x14ac:dyDescent="0.2">
      <c r="A187" s="43" t="s">
        <v>701</v>
      </c>
      <c r="B187" s="43" t="s">
        <v>702</v>
      </c>
      <c r="C187" s="45">
        <v>403</v>
      </c>
      <c r="D187" s="42">
        <v>402</v>
      </c>
      <c r="E187" s="42">
        <v>399</v>
      </c>
      <c r="F187" s="42">
        <v>394</v>
      </c>
      <c r="G187" s="42">
        <v>389</v>
      </c>
      <c r="H187" s="42">
        <v>383</v>
      </c>
      <c r="I187" s="42">
        <v>377</v>
      </c>
      <c r="J187" s="42">
        <v>374</v>
      </c>
      <c r="K187" s="42">
        <v>373</v>
      </c>
      <c r="L187" s="42">
        <v>373</v>
      </c>
      <c r="M187" s="60">
        <v>384</v>
      </c>
      <c r="N187" s="6"/>
      <c r="O187" s="40">
        <f t="shared" si="23"/>
        <v>-1</v>
      </c>
      <c r="P187" s="40">
        <f t="shared" si="24"/>
        <v>-3</v>
      </c>
      <c r="Q187" s="40">
        <f t="shared" si="26"/>
        <v>-4</v>
      </c>
      <c r="R187" s="40">
        <f t="shared" si="25"/>
        <v>-5</v>
      </c>
      <c r="S187" s="40">
        <f t="shared" si="25"/>
        <v>-5</v>
      </c>
      <c r="T187" s="40">
        <f t="shared" si="25"/>
        <v>-6</v>
      </c>
      <c r="U187" s="40">
        <f t="shared" si="25"/>
        <v>-6</v>
      </c>
      <c r="V187" s="40">
        <f t="shared" si="25"/>
        <v>-3</v>
      </c>
      <c r="W187" s="40">
        <f t="shared" si="27"/>
        <v>-1</v>
      </c>
      <c r="X187" s="40">
        <f t="shared" si="28"/>
        <v>0</v>
      </c>
      <c r="Y187" s="40">
        <f t="shared" si="29"/>
        <v>11</v>
      </c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6"/>
      <c r="BO187" s="6"/>
      <c r="BP187" s="6"/>
      <c r="BQ187" s="6"/>
      <c r="BR187" s="6"/>
      <c r="BS187" s="6"/>
      <c r="BT187" s="6"/>
    </row>
    <row r="188" spans="1:72" x14ac:dyDescent="0.2">
      <c r="A188" s="43" t="s">
        <v>30</v>
      </c>
      <c r="B188" s="43" t="s">
        <v>568</v>
      </c>
      <c r="C188" s="45">
        <v>199</v>
      </c>
      <c r="D188" s="42">
        <v>199</v>
      </c>
      <c r="E188" s="42">
        <v>200</v>
      </c>
      <c r="F188" s="42">
        <v>199</v>
      </c>
      <c r="G188" s="42">
        <v>199</v>
      </c>
      <c r="H188" s="42">
        <v>199</v>
      </c>
      <c r="I188" s="42">
        <v>199</v>
      </c>
      <c r="J188" s="42">
        <v>199</v>
      </c>
      <c r="K188" s="42">
        <v>199</v>
      </c>
      <c r="L188" s="42">
        <v>199</v>
      </c>
      <c r="M188" s="60">
        <v>199</v>
      </c>
      <c r="N188" s="6"/>
      <c r="O188" s="40">
        <f t="shared" si="23"/>
        <v>0</v>
      </c>
      <c r="P188" s="40">
        <f t="shared" si="24"/>
        <v>1</v>
      </c>
      <c r="Q188" s="40">
        <f t="shared" si="26"/>
        <v>1</v>
      </c>
      <c r="R188" s="40">
        <f t="shared" si="25"/>
        <v>-1</v>
      </c>
      <c r="S188" s="40">
        <f t="shared" si="25"/>
        <v>0</v>
      </c>
      <c r="T188" s="40">
        <f t="shared" si="25"/>
        <v>0</v>
      </c>
      <c r="U188" s="40">
        <f t="shared" si="25"/>
        <v>0</v>
      </c>
      <c r="V188" s="40">
        <f t="shared" si="25"/>
        <v>0</v>
      </c>
      <c r="W188" s="40">
        <f t="shared" si="27"/>
        <v>0</v>
      </c>
      <c r="X188" s="40">
        <f t="shared" si="28"/>
        <v>0</v>
      </c>
      <c r="Y188" s="40">
        <f t="shared" si="29"/>
        <v>0</v>
      </c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6"/>
      <c r="BO188" s="6"/>
      <c r="BP188" s="6"/>
      <c r="BQ188" s="6"/>
      <c r="BR188" s="6"/>
      <c r="BS188" s="6"/>
      <c r="BT188" s="6"/>
    </row>
    <row r="189" spans="1:72" x14ac:dyDescent="0.2">
      <c r="A189" s="43" t="s">
        <v>727</v>
      </c>
      <c r="B189" s="43" t="s">
        <v>728</v>
      </c>
      <c r="C189" s="45">
        <v>226</v>
      </c>
      <c r="D189" s="42">
        <v>226</v>
      </c>
      <c r="E189" s="42">
        <v>223</v>
      </c>
      <c r="F189" s="42">
        <v>222</v>
      </c>
      <c r="G189" s="42">
        <v>220</v>
      </c>
      <c r="H189" s="42">
        <v>214</v>
      </c>
      <c r="I189" s="42">
        <v>211</v>
      </c>
      <c r="J189" s="42">
        <v>210</v>
      </c>
      <c r="K189" s="42">
        <v>209</v>
      </c>
      <c r="L189" s="42">
        <v>208</v>
      </c>
      <c r="M189" s="60">
        <v>216</v>
      </c>
      <c r="N189" s="6"/>
      <c r="O189" s="40">
        <f t="shared" si="23"/>
        <v>0</v>
      </c>
      <c r="P189" s="40">
        <f t="shared" si="24"/>
        <v>-3</v>
      </c>
      <c r="Q189" s="40">
        <f t="shared" si="26"/>
        <v>-3</v>
      </c>
      <c r="R189" s="40">
        <f t="shared" si="25"/>
        <v>-1</v>
      </c>
      <c r="S189" s="40">
        <f t="shared" si="25"/>
        <v>-2</v>
      </c>
      <c r="T189" s="40">
        <f t="shared" si="25"/>
        <v>-6</v>
      </c>
      <c r="U189" s="40">
        <f t="shared" si="25"/>
        <v>-3</v>
      </c>
      <c r="V189" s="40">
        <f t="shared" si="25"/>
        <v>-1</v>
      </c>
      <c r="W189" s="40">
        <f t="shared" si="27"/>
        <v>-1</v>
      </c>
      <c r="X189" s="40">
        <f t="shared" si="28"/>
        <v>-1</v>
      </c>
      <c r="Y189" s="40">
        <f t="shared" si="29"/>
        <v>8</v>
      </c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6"/>
      <c r="BO189" s="6"/>
      <c r="BP189" s="6"/>
      <c r="BQ189" s="6"/>
      <c r="BR189" s="6"/>
      <c r="BS189" s="6"/>
      <c r="BT189" s="6"/>
    </row>
    <row r="190" spans="1:72" x14ac:dyDescent="0.2">
      <c r="A190" s="43" t="s">
        <v>31</v>
      </c>
      <c r="B190" s="43" t="s">
        <v>569</v>
      </c>
      <c r="C190" s="45">
        <v>543</v>
      </c>
      <c r="D190" s="42">
        <v>543</v>
      </c>
      <c r="E190" s="42">
        <v>548</v>
      </c>
      <c r="F190" s="42">
        <v>542</v>
      </c>
      <c r="G190" s="42">
        <v>542</v>
      </c>
      <c r="H190" s="42">
        <v>538</v>
      </c>
      <c r="I190" s="42">
        <v>534</v>
      </c>
      <c r="J190" s="42">
        <v>529</v>
      </c>
      <c r="K190" s="42">
        <v>526</v>
      </c>
      <c r="L190" s="42">
        <v>526</v>
      </c>
      <c r="M190" s="60">
        <v>536</v>
      </c>
      <c r="N190" s="6"/>
      <c r="O190" s="40">
        <f t="shared" si="23"/>
        <v>0</v>
      </c>
      <c r="P190" s="40">
        <f t="shared" si="24"/>
        <v>5</v>
      </c>
      <c r="Q190" s="40">
        <f t="shared" si="26"/>
        <v>5</v>
      </c>
      <c r="R190" s="40">
        <f t="shared" si="25"/>
        <v>-6</v>
      </c>
      <c r="S190" s="40">
        <f t="shared" si="25"/>
        <v>0</v>
      </c>
      <c r="T190" s="40">
        <f t="shared" si="25"/>
        <v>-4</v>
      </c>
      <c r="U190" s="40">
        <f t="shared" si="25"/>
        <v>-4</v>
      </c>
      <c r="V190" s="40">
        <f t="shared" si="25"/>
        <v>-5</v>
      </c>
      <c r="W190" s="40">
        <f t="shared" si="27"/>
        <v>-3</v>
      </c>
      <c r="X190" s="40">
        <f t="shared" si="28"/>
        <v>0</v>
      </c>
      <c r="Y190" s="40">
        <f t="shared" si="29"/>
        <v>10</v>
      </c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6"/>
      <c r="BO190" s="6"/>
      <c r="BP190" s="6"/>
      <c r="BQ190" s="6"/>
      <c r="BR190" s="6"/>
      <c r="BS190" s="6"/>
      <c r="BT190" s="6"/>
    </row>
    <row r="191" spans="1:72" x14ac:dyDescent="0.2">
      <c r="A191" s="43" t="s">
        <v>32</v>
      </c>
      <c r="B191" s="43" t="s">
        <v>570</v>
      </c>
      <c r="C191" s="45">
        <v>95</v>
      </c>
      <c r="D191" s="42">
        <v>95</v>
      </c>
      <c r="E191" s="42">
        <v>93</v>
      </c>
      <c r="F191" s="42">
        <v>93</v>
      </c>
      <c r="G191" s="42">
        <v>94</v>
      </c>
      <c r="H191" s="42">
        <v>95</v>
      </c>
      <c r="I191" s="42">
        <v>96</v>
      </c>
      <c r="J191" s="42">
        <v>96</v>
      </c>
      <c r="K191" s="42">
        <v>96</v>
      </c>
      <c r="L191" s="42">
        <v>96</v>
      </c>
      <c r="M191" s="60">
        <v>95</v>
      </c>
      <c r="N191" s="6"/>
      <c r="O191" s="40">
        <f t="shared" si="23"/>
        <v>0</v>
      </c>
      <c r="P191" s="40">
        <f t="shared" si="24"/>
        <v>-2</v>
      </c>
      <c r="Q191" s="40">
        <f t="shared" si="26"/>
        <v>-2</v>
      </c>
      <c r="R191" s="40">
        <f t="shared" si="25"/>
        <v>0</v>
      </c>
      <c r="S191" s="40">
        <f t="shared" si="25"/>
        <v>1</v>
      </c>
      <c r="T191" s="40">
        <f t="shared" si="25"/>
        <v>1</v>
      </c>
      <c r="U191" s="40">
        <f t="shared" si="25"/>
        <v>1</v>
      </c>
      <c r="V191" s="40">
        <f t="shared" si="25"/>
        <v>0</v>
      </c>
      <c r="W191" s="40">
        <f t="shared" si="27"/>
        <v>0</v>
      </c>
      <c r="X191" s="40">
        <f t="shared" si="28"/>
        <v>0</v>
      </c>
      <c r="Y191" s="40">
        <f t="shared" si="29"/>
        <v>-1</v>
      </c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6"/>
      <c r="BO191" s="6"/>
      <c r="BP191" s="6"/>
      <c r="BQ191" s="6"/>
      <c r="BR191" s="6"/>
      <c r="BS191" s="6"/>
      <c r="BT191" s="6"/>
    </row>
    <row r="192" spans="1:72" x14ac:dyDescent="0.2">
      <c r="A192" s="43" t="s">
        <v>259</v>
      </c>
      <c r="B192" s="43" t="s">
        <v>571</v>
      </c>
      <c r="C192" s="45">
        <v>1863</v>
      </c>
      <c r="D192" s="42">
        <v>1863</v>
      </c>
      <c r="E192" s="42">
        <v>1859</v>
      </c>
      <c r="F192" s="42">
        <v>1857</v>
      </c>
      <c r="G192" s="42">
        <v>1856</v>
      </c>
      <c r="H192" s="42">
        <v>1855</v>
      </c>
      <c r="I192" s="42">
        <v>1852</v>
      </c>
      <c r="J192" s="42">
        <v>1854</v>
      </c>
      <c r="K192" s="42">
        <v>1854</v>
      </c>
      <c r="L192" s="42">
        <v>1851</v>
      </c>
      <c r="M192" s="60">
        <v>1857</v>
      </c>
      <c r="N192" s="6"/>
      <c r="O192" s="40">
        <f t="shared" si="23"/>
        <v>0</v>
      </c>
      <c r="P192" s="40">
        <f t="shared" si="24"/>
        <v>-4</v>
      </c>
      <c r="Q192" s="40">
        <f t="shared" si="26"/>
        <v>-4</v>
      </c>
      <c r="R192" s="40">
        <f t="shared" si="25"/>
        <v>-2</v>
      </c>
      <c r="S192" s="40">
        <f t="shared" si="25"/>
        <v>-1</v>
      </c>
      <c r="T192" s="40">
        <f t="shared" si="25"/>
        <v>-1</v>
      </c>
      <c r="U192" s="40">
        <f t="shared" si="25"/>
        <v>-3</v>
      </c>
      <c r="V192" s="40">
        <f t="shared" si="25"/>
        <v>2</v>
      </c>
      <c r="W192" s="40">
        <f t="shared" si="27"/>
        <v>0</v>
      </c>
      <c r="X192" s="40">
        <f t="shared" si="28"/>
        <v>-3</v>
      </c>
      <c r="Y192" s="40">
        <f t="shared" si="29"/>
        <v>6</v>
      </c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6"/>
      <c r="BO192" s="6"/>
      <c r="BP192" s="6"/>
      <c r="BQ192" s="6"/>
      <c r="BR192" s="6"/>
      <c r="BS192" s="6"/>
      <c r="BT192" s="6"/>
    </row>
    <row r="193" spans="1:72" x14ac:dyDescent="0.2">
      <c r="A193" s="43" t="s">
        <v>572</v>
      </c>
      <c r="B193" s="43" t="s">
        <v>573</v>
      </c>
      <c r="C193" s="45">
        <v>1594</v>
      </c>
      <c r="D193" s="42">
        <v>1594</v>
      </c>
      <c r="E193" s="42">
        <v>1607</v>
      </c>
      <c r="F193" s="42">
        <v>1605</v>
      </c>
      <c r="G193" s="42">
        <v>1614</v>
      </c>
      <c r="H193" s="42">
        <v>1607</v>
      </c>
      <c r="I193" s="42">
        <v>1592</v>
      </c>
      <c r="J193" s="42">
        <v>1587</v>
      </c>
      <c r="K193" s="42">
        <v>1572</v>
      </c>
      <c r="L193" s="42">
        <v>1571</v>
      </c>
      <c r="M193" s="60">
        <v>1594</v>
      </c>
      <c r="N193" s="6"/>
      <c r="O193" s="40">
        <f t="shared" si="23"/>
        <v>0</v>
      </c>
      <c r="P193" s="40">
        <f t="shared" si="24"/>
        <v>13</v>
      </c>
      <c r="Q193" s="40">
        <f t="shared" si="26"/>
        <v>13</v>
      </c>
      <c r="R193" s="40">
        <f t="shared" si="25"/>
        <v>-2</v>
      </c>
      <c r="S193" s="40">
        <f t="shared" si="25"/>
        <v>9</v>
      </c>
      <c r="T193" s="40">
        <f t="shared" si="25"/>
        <v>-7</v>
      </c>
      <c r="U193" s="40">
        <f t="shared" si="25"/>
        <v>-15</v>
      </c>
      <c r="V193" s="40">
        <f t="shared" si="25"/>
        <v>-5</v>
      </c>
      <c r="W193" s="40">
        <f t="shared" si="27"/>
        <v>-15</v>
      </c>
      <c r="X193" s="40">
        <f t="shared" si="28"/>
        <v>-1</v>
      </c>
      <c r="Y193" s="40">
        <f t="shared" si="29"/>
        <v>23</v>
      </c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6"/>
      <c r="BO193" s="6"/>
      <c r="BP193" s="6"/>
      <c r="BQ193" s="6"/>
      <c r="BR193" s="6"/>
      <c r="BS193" s="6"/>
      <c r="BT193" s="6"/>
    </row>
    <row r="194" spans="1:72" x14ac:dyDescent="0.2">
      <c r="A194" s="43" t="s">
        <v>729</v>
      </c>
      <c r="B194" s="43" t="s">
        <v>730</v>
      </c>
      <c r="C194" s="45">
        <v>514</v>
      </c>
      <c r="D194" s="42">
        <v>514</v>
      </c>
      <c r="E194" s="42">
        <v>512</v>
      </c>
      <c r="F194" s="42">
        <v>515</v>
      </c>
      <c r="G194" s="42">
        <v>515</v>
      </c>
      <c r="H194" s="42">
        <v>512</v>
      </c>
      <c r="I194" s="42">
        <v>514</v>
      </c>
      <c r="J194" s="42">
        <v>509</v>
      </c>
      <c r="K194" s="42">
        <v>507</v>
      </c>
      <c r="L194" s="42">
        <v>506</v>
      </c>
      <c r="M194" s="60">
        <v>510</v>
      </c>
      <c r="N194" s="6"/>
      <c r="O194" s="40">
        <f t="shared" si="23"/>
        <v>0</v>
      </c>
      <c r="P194" s="40">
        <f t="shared" si="24"/>
        <v>-2</v>
      </c>
      <c r="Q194" s="40">
        <f t="shared" si="26"/>
        <v>-2</v>
      </c>
      <c r="R194" s="40">
        <f t="shared" si="25"/>
        <v>3</v>
      </c>
      <c r="S194" s="40">
        <f t="shared" si="25"/>
        <v>0</v>
      </c>
      <c r="T194" s="40">
        <f t="shared" si="25"/>
        <v>-3</v>
      </c>
      <c r="U194" s="40">
        <f t="shared" si="25"/>
        <v>2</v>
      </c>
      <c r="V194" s="40">
        <f t="shared" si="25"/>
        <v>-5</v>
      </c>
      <c r="W194" s="40">
        <f t="shared" si="27"/>
        <v>-2</v>
      </c>
      <c r="X194" s="40">
        <f t="shared" si="28"/>
        <v>-1</v>
      </c>
      <c r="Y194" s="40">
        <f t="shared" si="29"/>
        <v>4</v>
      </c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6"/>
      <c r="BO194" s="6"/>
      <c r="BP194" s="6"/>
      <c r="BQ194" s="6"/>
      <c r="BR194" s="6"/>
      <c r="BS194" s="6"/>
      <c r="BT194" s="6"/>
    </row>
    <row r="195" spans="1:72" x14ac:dyDescent="0.2">
      <c r="A195" s="43" t="s">
        <v>33</v>
      </c>
      <c r="B195" s="43" t="s">
        <v>574</v>
      </c>
      <c r="C195" s="45">
        <v>242</v>
      </c>
      <c r="D195" s="42">
        <v>242</v>
      </c>
      <c r="E195" s="42">
        <v>242</v>
      </c>
      <c r="F195" s="42">
        <v>244</v>
      </c>
      <c r="G195" s="42">
        <v>241</v>
      </c>
      <c r="H195" s="42">
        <v>240</v>
      </c>
      <c r="I195" s="42">
        <v>241</v>
      </c>
      <c r="J195" s="42">
        <v>237</v>
      </c>
      <c r="K195" s="42">
        <v>238</v>
      </c>
      <c r="L195" s="42">
        <v>238</v>
      </c>
      <c r="M195" s="60">
        <v>240</v>
      </c>
      <c r="N195" s="6"/>
      <c r="O195" s="40">
        <f t="shared" ref="O195:O258" si="30">SUM(D195-C195)</f>
        <v>0</v>
      </c>
      <c r="P195" s="40">
        <f t="shared" ref="P195:P258" si="31">SUM(E195-D195)</f>
        <v>0</v>
      </c>
      <c r="Q195" s="40">
        <f t="shared" si="26"/>
        <v>0</v>
      </c>
      <c r="R195" s="40">
        <f t="shared" si="25"/>
        <v>2</v>
      </c>
      <c r="S195" s="40">
        <f t="shared" si="25"/>
        <v>-3</v>
      </c>
      <c r="T195" s="40">
        <f t="shared" si="25"/>
        <v>-1</v>
      </c>
      <c r="U195" s="40">
        <f t="shared" si="25"/>
        <v>1</v>
      </c>
      <c r="V195" s="40">
        <f t="shared" si="25"/>
        <v>-4</v>
      </c>
      <c r="W195" s="40">
        <f t="shared" si="27"/>
        <v>1</v>
      </c>
      <c r="X195" s="40">
        <f t="shared" si="28"/>
        <v>0</v>
      </c>
      <c r="Y195" s="40">
        <f t="shared" si="29"/>
        <v>2</v>
      </c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6"/>
      <c r="BO195" s="6"/>
      <c r="BP195" s="6"/>
      <c r="BQ195" s="6"/>
      <c r="BR195" s="6"/>
      <c r="BS195" s="6"/>
      <c r="BT195" s="6"/>
    </row>
    <row r="196" spans="1:72" x14ac:dyDescent="0.2">
      <c r="A196" s="43" t="s">
        <v>751</v>
      </c>
      <c r="B196" s="43" t="s">
        <v>752</v>
      </c>
      <c r="C196" s="45">
        <v>57</v>
      </c>
      <c r="D196" s="42">
        <v>57</v>
      </c>
      <c r="E196" s="42">
        <v>57</v>
      </c>
      <c r="F196" s="42">
        <v>55</v>
      </c>
      <c r="G196" s="42">
        <v>52</v>
      </c>
      <c r="H196" s="42">
        <v>52</v>
      </c>
      <c r="I196" s="42">
        <v>52</v>
      </c>
      <c r="J196" s="42">
        <v>52</v>
      </c>
      <c r="K196" s="42">
        <v>52</v>
      </c>
      <c r="L196" s="42">
        <v>51</v>
      </c>
      <c r="M196" s="60">
        <v>54</v>
      </c>
      <c r="N196" s="6"/>
      <c r="O196" s="40">
        <f t="shared" si="30"/>
        <v>0</v>
      </c>
      <c r="P196" s="40">
        <f t="shared" si="31"/>
        <v>0</v>
      </c>
      <c r="Q196" s="40">
        <f t="shared" si="26"/>
        <v>0</v>
      </c>
      <c r="R196" s="40">
        <f t="shared" si="25"/>
        <v>-2</v>
      </c>
      <c r="S196" s="40">
        <f t="shared" si="25"/>
        <v>-3</v>
      </c>
      <c r="T196" s="40">
        <f t="shared" si="25"/>
        <v>0</v>
      </c>
      <c r="U196" s="40">
        <f t="shared" si="25"/>
        <v>0</v>
      </c>
      <c r="V196" s="40">
        <f t="shared" si="25"/>
        <v>0</v>
      </c>
      <c r="W196" s="40">
        <f t="shared" si="27"/>
        <v>0</v>
      </c>
      <c r="X196" s="40">
        <f t="shared" si="28"/>
        <v>-1</v>
      </c>
      <c r="Y196" s="40">
        <f t="shared" si="29"/>
        <v>3</v>
      </c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6"/>
      <c r="BO196" s="6"/>
      <c r="BP196" s="6"/>
      <c r="BQ196" s="6"/>
      <c r="BR196" s="6"/>
      <c r="BS196" s="6"/>
      <c r="BT196" s="6"/>
    </row>
    <row r="197" spans="1:72" x14ac:dyDescent="0.2">
      <c r="A197" s="43" t="s">
        <v>260</v>
      </c>
      <c r="B197" s="43" t="s">
        <v>390</v>
      </c>
      <c r="C197" s="45">
        <v>933</v>
      </c>
      <c r="D197" s="42">
        <v>933</v>
      </c>
      <c r="E197" s="42">
        <v>934</v>
      </c>
      <c r="F197" s="42">
        <v>928</v>
      </c>
      <c r="G197" s="42">
        <v>925</v>
      </c>
      <c r="H197" s="42">
        <v>916</v>
      </c>
      <c r="I197" s="42">
        <v>915</v>
      </c>
      <c r="J197" s="42">
        <v>915</v>
      </c>
      <c r="K197" s="42">
        <v>912</v>
      </c>
      <c r="L197" s="42">
        <v>911</v>
      </c>
      <c r="M197" s="60">
        <v>921</v>
      </c>
      <c r="N197" s="6"/>
      <c r="O197" s="40">
        <f t="shared" si="30"/>
        <v>0</v>
      </c>
      <c r="P197" s="40">
        <f t="shared" si="31"/>
        <v>1</v>
      </c>
      <c r="Q197" s="40">
        <f t="shared" si="26"/>
        <v>1</v>
      </c>
      <c r="R197" s="40">
        <f t="shared" si="25"/>
        <v>-6</v>
      </c>
      <c r="S197" s="40">
        <f t="shared" si="25"/>
        <v>-3</v>
      </c>
      <c r="T197" s="40">
        <f t="shared" si="25"/>
        <v>-9</v>
      </c>
      <c r="U197" s="40">
        <f t="shared" si="25"/>
        <v>-1</v>
      </c>
      <c r="V197" s="40">
        <f t="shared" si="25"/>
        <v>0</v>
      </c>
      <c r="W197" s="40">
        <f t="shared" si="27"/>
        <v>-3</v>
      </c>
      <c r="X197" s="40">
        <f t="shared" si="28"/>
        <v>-1</v>
      </c>
      <c r="Y197" s="40">
        <f t="shared" si="29"/>
        <v>10</v>
      </c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6"/>
      <c r="BO197" s="6"/>
      <c r="BP197" s="6"/>
      <c r="BQ197" s="6"/>
      <c r="BR197" s="6"/>
      <c r="BS197" s="6"/>
      <c r="BT197" s="6"/>
    </row>
    <row r="198" spans="1:72" x14ac:dyDescent="0.2">
      <c r="A198" s="43" t="s">
        <v>34</v>
      </c>
      <c r="B198" s="43" t="s">
        <v>575</v>
      </c>
      <c r="C198" s="45">
        <v>189</v>
      </c>
      <c r="D198" s="42">
        <v>189</v>
      </c>
      <c r="E198" s="42">
        <v>190</v>
      </c>
      <c r="F198" s="42">
        <v>188</v>
      </c>
      <c r="G198" s="42">
        <v>189</v>
      </c>
      <c r="H198" s="42">
        <v>191</v>
      </c>
      <c r="I198" s="42">
        <v>193</v>
      </c>
      <c r="J198" s="42">
        <v>188</v>
      </c>
      <c r="K198" s="42">
        <v>185</v>
      </c>
      <c r="L198" s="42">
        <v>185</v>
      </c>
      <c r="M198" s="60">
        <v>188</v>
      </c>
      <c r="N198" s="6"/>
      <c r="O198" s="40">
        <f t="shared" si="30"/>
        <v>0</v>
      </c>
      <c r="P198" s="40">
        <f t="shared" si="31"/>
        <v>1</v>
      </c>
      <c r="Q198" s="40">
        <f t="shared" si="26"/>
        <v>1</v>
      </c>
      <c r="R198" s="40">
        <f t="shared" si="25"/>
        <v>-2</v>
      </c>
      <c r="S198" s="40">
        <f t="shared" si="25"/>
        <v>1</v>
      </c>
      <c r="T198" s="40">
        <f t="shared" si="25"/>
        <v>2</v>
      </c>
      <c r="U198" s="40">
        <f t="shared" si="25"/>
        <v>2</v>
      </c>
      <c r="V198" s="40">
        <f t="shared" si="25"/>
        <v>-5</v>
      </c>
      <c r="W198" s="40">
        <f t="shared" si="27"/>
        <v>-3</v>
      </c>
      <c r="X198" s="40">
        <f t="shared" si="28"/>
        <v>0</v>
      </c>
      <c r="Y198" s="40">
        <f t="shared" si="29"/>
        <v>3</v>
      </c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6"/>
      <c r="BO198" s="6"/>
      <c r="BP198" s="6"/>
      <c r="BQ198" s="6"/>
      <c r="BR198" s="6"/>
      <c r="BS198" s="6"/>
      <c r="BT198" s="6"/>
    </row>
    <row r="199" spans="1:72" x14ac:dyDescent="0.2">
      <c r="A199" s="43" t="s">
        <v>35</v>
      </c>
      <c r="B199" s="43" t="s">
        <v>576</v>
      </c>
      <c r="C199" s="45">
        <v>2061</v>
      </c>
      <c r="D199" s="42">
        <v>2061</v>
      </c>
      <c r="E199" s="42">
        <v>2054</v>
      </c>
      <c r="F199" s="42">
        <v>2042</v>
      </c>
      <c r="G199" s="42">
        <v>2038</v>
      </c>
      <c r="H199" s="42">
        <v>2032</v>
      </c>
      <c r="I199" s="42">
        <v>2023</v>
      </c>
      <c r="J199" s="42">
        <v>2019</v>
      </c>
      <c r="K199" s="42">
        <v>2016</v>
      </c>
      <c r="L199" s="42">
        <v>2015</v>
      </c>
      <c r="M199" s="60">
        <v>2032</v>
      </c>
      <c r="N199" s="6"/>
      <c r="O199" s="40">
        <f t="shared" si="30"/>
        <v>0</v>
      </c>
      <c r="P199" s="40">
        <f t="shared" si="31"/>
        <v>-7</v>
      </c>
      <c r="Q199" s="40">
        <f t="shared" si="26"/>
        <v>-7</v>
      </c>
      <c r="R199" s="40">
        <f t="shared" si="25"/>
        <v>-12</v>
      </c>
      <c r="S199" s="40">
        <f t="shared" si="25"/>
        <v>-4</v>
      </c>
      <c r="T199" s="40">
        <f t="shared" si="25"/>
        <v>-6</v>
      </c>
      <c r="U199" s="40">
        <f t="shared" si="25"/>
        <v>-9</v>
      </c>
      <c r="V199" s="40">
        <f t="shared" si="25"/>
        <v>-4</v>
      </c>
      <c r="W199" s="40">
        <f t="shared" si="27"/>
        <v>-3</v>
      </c>
      <c r="X199" s="40">
        <f t="shared" si="28"/>
        <v>-1</v>
      </c>
      <c r="Y199" s="40">
        <f t="shared" si="29"/>
        <v>17</v>
      </c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6"/>
      <c r="BO199" s="6"/>
      <c r="BP199" s="6"/>
      <c r="BQ199" s="6"/>
      <c r="BR199" s="6"/>
      <c r="BS199" s="6"/>
      <c r="BT199" s="6"/>
    </row>
    <row r="200" spans="1:72" x14ac:dyDescent="0.2">
      <c r="A200" s="43" t="s">
        <v>577</v>
      </c>
      <c r="B200" s="43" t="s">
        <v>578</v>
      </c>
      <c r="C200" s="45">
        <v>405</v>
      </c>
      <c r="D200" s="42">
        <v>405</v>
      </c>
      <c r="E200" s="42">
        <v>406</v>
      </c>
      <c r="F200" s="42">
        <v>405</v>
      </c>
      <c r="G200" s="42">
        <v>403</v>
      </c>
      <c r="H200" s="42">
        <v>399</v>
      </c>
      <c r="I200" s="42">
        <v>394</v>
      </c>
      <c r="J200" s="42">
        <v>394</v>
      </c>
      <c r="K200" s="42">
        <v>394</v>
      </c>
      <c r="L200" s="42">
        <v>393</v>
      </c>
      <c r="M200" s="60">
        <v>400</v>
      </c>
      <c r="N200" s="6"/>
      <c r="O200" s="40">
        <f t="shared" si="30"/>
        <v>0</v>
      </c>
      <c r="P200" s="40">
        <f t="shared" si="31"/>
        <v>1</v>
      </c>
      <c r="Q200" s="40">
        <f t="shared" si="26"/>
        <v>1</v>
      </c>
      <c r="R200" s="40">
        <f t="shared" si="25"/>
        <v>-1</v>
      </c>
      <c r="S200" s="40">
        <f t="shared" si="25"/>
        <v>-2</v>
      </c>
      <c r="T200" s="40">
        <f t="shared" si="25"/>
        <v>-4</v>
      </c>
      <c r="U200" s="40">
        <f t="shared" si="25"/>
        <v>-5</v>
      </c>
      <c r="V200" s="40">
        <f t="shared" si="25"/>
        <v>0</v>
      </c>
      <c r="W200" s="40">
        <f t="shared" si="27"/>
        <v>0</v>
      </c>
      <c r="X200" s="40">
        <f t="shared" si="28"/>
        <v>-1</v>
      </c>
      <c r="Y200" s="40">
        <f t="shared" si="29"/>
        <v>7</v>
      </c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6"/>
      <c r="BO200" s="6"/>
      <c r="BP200" s="6"/>
      <c r="BQ200" s="6"/>
      <c r="BR200" s="6"/>
      <c r="BS200" s="6"/>
      <c r="BT200" s="6"/>
    </row>
    <row r="201" spans="1:72" x14ac:dyDescent="0.2">
      <c r="A201" s="43" t="s">
        <v>37</v>
      </c>
      <c r="B201" s="43" t="s">
        <v>580</v>
      </c>
      <c r="C201" s="45">
        <v>1623</v>
      </c>
      <c r="D201" s="42">
        <v>1622</v>
      </c>
      <c r="E201" s="42">
        <v>1592</v>
      </c>
      <c r="F201" s="42">
        <v>1569</v>
      </c>
      <c r="G201" s="42">
        <v>1549</v>
      </c>
      <c r="H201" s="42">
        <v>1539</v>
      </c>
      <c r="I201" s="42">
        <v>1531</v>
      </c>
      <c r="J201" s="42">
        <v>1515</v>
      </c>
      <c r="K201" s="42">
        <v>1510</v>
      </c>
      <c r="L201" s="42">
        <v>1506</v>
      </c>
      <c r="M201" s="60">
        <v>1551</v>
      </c>
      <c r="N201" s="6"/>
      <c r="O201" s="40">
        <f t="shared" si="30"/>
        <v>-1</v>
      </c>
      <c r="P201" s="40">
        <f t="shared" si="31"/>
        <v>-30</v>
      </c>
      <c r="Q201" s="40">
        <f t="shared" si="26"/>
        <v>-31</v>
      </c>
      <c r="R201" s="40">
        <f t="shared" si="25"/>
        <v>-23</v>
      </c>
      <c r="S201" s="40">
        <f t="shared" si="25"/>
        <v>-20</v>
      </c>
      <c r="T201" s="40">
        <f t="shared" si="25"/>
        <v>-10</v>
      </c>
      <c r="U201" s="40">
        <f t="shared" si="25"/>
        <v>-8</v>
      </c>
      <c r="V201" s="40">
        <f t="shared" si="25"/>
        <v>-16</v>
      </c>
      <c r="W201" s="40">
        <f t="shared" si="27"/>
        <v>-5</v>
      </c>
      <c r="X201" s="40">
        <f t="shared" si="28"/>
        <v>-4</v>
      </c>
      <c r="Y201" s="40">
        <f t="shared" si="29"/>
        <v>45</v>
      </c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6"/>
      <c r="BO201" s="6"/>
      <c r="BP201" s="6"/>
      <c r="BQ201" s="6"/>
      <c r="BR201" s="6"/>
      <c r="BS201" s="6"/>
      <c r="BT201" s="6"/>
    </row>
    <row r="202" spans="1:72" x14ac:dyDescent="0.2">
      <c r="A202" s="43" t="s">
        <v>38</v>
      </c>
      <c r="B202" s="43" t="s">
        <v>581</v>
      </c>
      <c r="C202" s="45">
        <v>1907</v>
      </c>
      <c r="D202" s="42">
        <v>1906</v>
      </c>
      <c r="E202" s="42">
        <v>1906</v>
      </c>
      <c r="F202" s="42">
        <v>1903</v>
      </c>
      <c r="G202" s="42">
        <v>1899</v>
      </c>
      <c r="H202" s="42">
        <v>1887</v>
      </c>
      <c r="I202" s="42">
        <v>1884</v>
      </c>
      <c r="J202" s="42">
        <v>1879</v>
      </c>
      <c r="K202" s="42">
        <v>1878</v>
      </c>
      <c r="L202" s="42">
        <v>1879</v>
      </c>
      <c r="M202" s="60">
        <v>1890</v>
      </c>
      <c r="N202" s="6"/>
      <c r="O202" s="40">
        <f t="shared" si="30"/>
        <v>-1</v>
      </c>
      <c r="P202" s="40">
        <f t="shared" si="31"/>
        <v>0</v>
      </c>
      <c r="Q202" s="40">
        <f t="shared" si="26"/>
        <v>-1</v>
      </c>
      <c r="R202" s="40">
        <f t="shared" si="25"/>
        <v>-3</v>
      </c>
      <c r="S202" s="40">
        <f t="shared" si="25"/>
        <v>-4</v>
      </c>
      <c r="T202" s="40">
        <f t="shared" si="25"/>
        <v>-12</v>
      </c>
      <c r="U202" s="40">
        <f t="shared" si="25"/>
        <v>-3</v>
      </c>
      <c r="V202" s="40">
        <f t="shared" si="25"/>
        <v>-5</v>
      </c>
      <c r="W202" s="40">
        <f t="shared" si="27"/>
        <v>-1</v>
      </c>
      <c r="X202" s="40">
        <f t="shared" si="28"/>
        <v>1</v>
      </c>
      <c r="Y202" s="40">
        <f t="shared" si="29"/>
        <v>11</v>
      </c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6"/>
      <c r="BO202" s="6"/>
      <c r="BP202" s="6"/>
      <c r="BQ202" s="6"/>
      <c r="BR202" s="6"/>
      <c r="BS202" s="6"/>
      <c r="BT202" s="6"/>
    </row>
    <row r="203" spans="1:72" x14ac:dyDescent="0.2">
      <c r="A203" s="43" t="s">
        <v>39</v>
      </c>
      <c r="B203" s="43" t="s">
        <v>582</v>
      </c>
      <c r="C203" s="45">
        <v>375</v>
      </c>
      <c r="D203" s="42">
        <v>374</v>
      </c>
      <c r="E203" s="42">
        <v>373</v>
      </c>
      <c r="F203" s="42">
        <v>375</v>
      </c>
      <c r="G203" s="42">
        <v>372</v>
      </c>
      <c r="H203" s="42">
        <v>375</v>
      </c>
      <c r="I203" s="42">
        <v>374</v>
      </c>
      <c r="J203" s="42">
        <v>374</v>
      </c>
      <c r="K203" s="42">
        <v>374</v>
      </c>
      <c r="L203" s="42">
        <v>374</v>
      </c>
      <c r="M203" s="60">
        <v>374</v>
      </c>
      <c r="N203" s="6"/>
      <c r="O203" s="40">
        <f t="shared" si="30"/>
        <v>-1</v>
      </c>
      <c r="P203" s="40">
        <f t="shared" si="31"/>
        <v>-1</v>
      </c>
      <c r="Q203" s="40">
        <f t="shared" si="26"/>
        <v>-2</v>
      </c>
      <c r="R203" s="40">
        <f t="shared" si="25"/>
        <v>2</v>
      </c>
      <c r="S203" s="40">
        <f t="shared" si="25"/>
        <v>-3</v>
      </c>
      <c r="T203" s="40">
        <f t="shared" si="25"/>
        <v>3</v>
      </c>
      <c r="U203" s="40">
        <f t="shared" si="25"/>
        <v>-1</v>
      </c>
      <c r="V203" s="40">
        <f t="shared" si="25"/>
        <v>0</v>
      </c>
      <c r="W203" s="40">
        <f t="shared" si="27"/>
        <v>0</v>
      </c>
      <c r="X203" s="40">
        <f t="shared" si="28"/>
        <v>0</v>
      </c>
      <c r="Y203" s="40">
        <f t="shared" si="29"/>
        <v>0</v>
      </c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6"/>
      <c r="BO203" s="6"/>
      <c r="BP203" s="6"/>
      <c r="BQ203" s="6"/>
      <c r="BR203" s="6"/>
      <c r="BS203" s="6"/>
      <c r="BT203" s="6"/>
    </row>
    <row r="204" spans="1:72" x14ac:dyDescent="0.2">
      <c r="A204" s="43" t="s">
        <v>40</v>
      </c>
      <c r="B204" s="43" t="s">
        <v>583</v>
      </c>
      <c r="C204" s="45">
        <v>1271</v>
      </c>
      <c r="D204" s="42">
        <v>1271</v>
      </c>
      <c r="E204" s="42">
        <v>1269</v>
      </c>
      <c r="F204" s="42">
        <v>1259</v>
      </c>
      <c r="G204" s="42">
        <v>1255</v>
      </c>
      <c r="H204" s="42">
        <v>1249</v>
      </c>
      <c r="I204" s="42">
        <v>1246</v>
      </c>
      <c r="J204" s="42">
        <v>1241</v>
      </c>
      <c r="K204" s="42">
        <v>1238</v>
      </c>
      <c r="L204" s="42">
        <v>1207</v>
      </c>
      <c r="M204" s="60">
        <v>1250</v>
      </c>
      <c r="N204" s="6"/>
      <c r="O204" s="40">
        <f t="shared" si="30"/>
        <v>0</v>
      </c>
      <c r="P204" s="40">
        <f t="shared" si="31"/>
        <v>-2</v>
      </c>
      <c r="Q204" s="40">
        <f t="shared" si="26"/>
        <v>-2</v>
      </c>
      <c r="R204" s="40">
        <f t="shared" si="25"/>
        <v>-10</v>
      </c>
      <c r="S204" s="40">
        <f t="shared" si="25"/>
        <v>-4</v>
      </c>
      <c r="T204" s="40">
        <f t="shared" si="25"/>
        <v>-6</v>
      </c>
      <c r="U204" s="40">
        <f t="shared" si="25"/>
        <v>-3</v>
      </c>
      <c r="V204" s="40">
        <f t="shared" si="25"/>
        <v>-5</v>
      </c>
      <c r="W204" s="40">
        <f t="shared" si="27"/>
        <v>-3</v>
      </c>
      <c r="X204" s="40">
        <f t="shared" si="28"/>
        <v>-31</v>
      </c>
      <c r="Y204" s="40">
        <f t="shared" si="29"/>
        <v>43</v>
      </c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6"/>
      <c r="BO204" s="6"/>
      <c r="BP204" s="6"/>
      <c r="BQ204" s="6"/>
      <c r="BR204" s="6"/>
      <c r="BS204" s="6"/>
      <c r="BT204" s="6"/>
    </row>
    <row r="205" spans="1:72" x14ac:dyDescent="0.2">
      <c r="A205" s="43" t="s">
        <v>201</v>
      </c>
      <c r="B205" s="43" t="s">
        <v>584</v>
      </c>
      <c r="C205" s="45">
        <v>1366</v>
      </c>
      <c r="D205" s="42">
        <v>1366</v>
      </c>
      <c r="E205" s="42">
        <v>1366</v>
      </c>
      <c r="F205" s="42">
        <v>1365</v>
      </c>
      <c r="G205" s="42">
        <v>1365</v>
      </c>
      <c r="H205" s="42">
        <v>1363</v>
      </c>
      <c r="I205" s="42">
        <v>1363</v>
      </c>
      <c r="J205" s="42">
        <v>1359</v>
      </c>
      <c r="K205" s="42">
        <v>1358</v>
      </c>
      <c r="L205" s="42">
        <v>1358</v>
      </c>
      <c r="M205" s="60">
        <v>1362</v>
      </c>
      <c r="N205" s="6"/>
      <c r="O205" s="40">
        <f t="shared" si="30"/>
        <v>0</v>
      </c>
      <c r="P205" s="40">
        <f t="shared" si="31"/>
        <v>0</v>
      </c>
      <c r="Q205" s="40">
        <f t="shared" si="26"/>
        <v>0</v>
      </c>
      <c r="R205" s="40">
        <f t="shared" si="25"/>
        <v>-1</v>
      </c>
      <c r="S205" s="40">
        <f t="shared" si="25"/>
        <v>0</v>
      </c>
      <c r="T205" s="40">
        <f t="shared" si="25"/>
        <v>-2</v>
      </c>
      <c r="U205" s="40">
        <f t="shared" si="25"/>
        <v>0</v>
      </c>
      <c r="V205" s="40">
        <f t="shared" si="25"/>
        <v>-4</v>
      </c>
      <c r="W205" s="40">
        <f t="shared" si="27"/>
        <v>-1</v>
      </c>
      <c r="X205" s="40">
        <f t="shared" si="28"/>
        <v>0</v>
      </c>
      <c r="Y205" s="40">
        <f t="shared" si="29"/>
        <v>4</v>
      </c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6"/>
      <c r="BO205" s="6"/>
      <c r="BP205" s="6"/>
      <c r="BQ205" s="6"/>
      <c r="BR205" s="6"/>
      <c r="BS205" s="6"/>
      <c r="BT205" s="6"/>
    </row>
    <row r="206" spans="1:72" x14ac:dyDescent="0.2">
      <c r="A206" s="43" t="s">
        <v>210</v>
      </c>
      <c r="B206" s="43" t="s">
        <v>585</v>
      </c>
      <c r="C206" s="45">
        <v>680</v>
      </c>
      <c r="D206" s="42">
        <v>680</v>
      </c>
      <c r="E206" s="42">
        <v>686</v>
      </c>
      <c r="F206" s="42">
        <v>685</v>
      </c>
      <c r="G206" s="42">
        <v>687</v>
      </c>
      <c r="H206" s="42">
        <v>683</v>
      </c>
      <c r="I206" s="42">
        <v>675</v>
      </c>
      <c r="J206" s="42">
        <v>674</v>
      </c>
      <c r="K206" s="42">
        <v>673</v>
      </c>
      <c r="L206" s="42">
        <v>671</v>
      </c>
      <c r="M206" s="60">
        <v>679</v>
      </c>
      <c r="N206" s="6"/>
      <c r="O206" s="40">
        <f t="shared" si="30"/>
        <v>0</v>
      </c>
      <c r="P206" s="40">
        <f t="shared" si="31"/>
        <v>6</v>
      </c>
      <c r="Q206" s="40">
        <f t="shared" si="26"/>
        <v>6</v>
      </c>
      <c r="R206" s="40">
        <f t="shared" si="25"/>
        <v>-1</v>
      </c>
      <c r="S206" s="40">
        <f t="shared" si="25"/>
        <v>2</v>
      </c>
      <c r="T206" s="40">
        <f t="shared" si="25"/>
        <v>-4</v>
      </c>
      <c r="U206" s="40">
        <f t="shared" si="25"/>
        <v>-8</v>
      </c>
      <c r="V206" s="40">
        <f t="shared" si="25"/>
        <v>-1</v>
      </c>
      <c r="W206" s="40">
        <f t="shared" si="27"/>
        <v>-1</v>
      </c>
      <c r="X206" s="40">
        <f t="shared" si="28"/>
        <v>-2</v>
      </c>
      <c r="Y206" s="40">
        <f t="shared" si="29"/>
        <v>8</v>
      </c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6"/>
      <c r="BO206" s="6"/>
      <c r="BP206" s="6"/>
      <c r="BQ206" s="6"/>
      <c r="BR206" s="6"/>
      <c r="BS206" s="6"/>
      <c r="BT206" s="6"/>
    </row>
    <row r="207" spans="1:72" x14ac:dyDescent="0.2">
      <c r="A207" s="43" t="s">
        <v>261</v>
      </c>
      <c r="B207" s="43" t="s">
        <v>586</v>
      </c>
      <c r="C207" s="45">
        <v>374</v>
      </c>
      <c r="D207" s="42">
        <v>373</v>
      </c>
      <c r="E207" s="42">
        <v>372</v>
      </c>
      <c r="F207" s="42">
        <v>361</v>
      </c>
      <c r="G207" s="42">
        <v>354</v>
      </c>
      <c r="H207" s="42">
        <v>342</v>
      </c>
      <c r="I207" s="42">
        <v>338</v>
      </c>
      <c r="J207" s="42">
        <v>337</v>
      </c>
      <c r="K207" s="42">
        <v>335</v>
      </c>
      <c r="L207" s="42">
        <v>333</v>
      </c>
      <c r="M207" s="60">
        <v>347</v>
      </c>
      <c r="N207" s="6"/>
      <c r="O207" s="40">
        <f t="shared" si="30"/>
        <v>-1</v>
      </c>
      <c r="P207" s="40">
        <f t="shared" si="31"/>
        <v>-1</v>
      </c>
      <c r="Q207" s="40">
        <f t="shared" si="26"/>
        <v>-2</v>
      </c>
      <c r="R207" s="40">
        <f t="shared" si="25"/>
        <v>-11</v>
      </c>
      <c r="S207" s="40">
        <f t="shared" si="25"/>
        <v>-7</v>
      </c>
      <c r="T207" s="40">
        <f t="shared" si="25"/>
        <v>-12</v>
      </c>
      <c r="U207" s="40">
        <f t="shared" si="25"/>
        <v>-4</v>
      </c>
      <c r="V207" s="40">
        <f t="shared" si="25"/>
        <v>-1</v>
      </c>
      <c r="W207" s="40">
        <f t="shared" si="27"/>
        <v>-2</v>
      </c>
      <c r="X207" s="40">
        <f t="shared" si="28"/>
        <v>-2</v>
      </c>
      <c r="Y207" s="40">
        <f t="shared" si="29"/>
        <v>14</v>
      </c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6"/>
      <c r="BO207" s="6"/>
      <c r="BP207" s="6"/>
      <c r="BQ207" s="6"/>
      <c r="BR207" s="6"/>
      <c r="BS207" s="6"/>
      <c r="BT207" s="6"/>
    </row>
    <row r="208" spans="1:72" x14ac:dyDescent="0.2">
      <c r="A208" s="43" t="s">
        <v>262</v>
      </c>
      <c r="B208" s="43" t="s">
        <v>587</v>
      </c>
      <c r="C208" s="45">
        <v>723</v>
      </c>
      <c r="D208" s="42">
        <v>721</v>
      </c>
      <c r="E208" s="42">
        <v>716</v>
      </c>
      <c r="F208" s="42">
        <v>695</v>
      </c>
      <c r="G208" s="42">
        <v>672</v>
      </c>
      <c r="H208" s="42">
        <v>656</v>
      </c>
      <c r="I208" s="42">
        <v>650</v>
      </c>
      <c r="J208" s="42">
        <v>641</v>
      </c>
      <c r="K208" s="42">
        <v>640</v>
      </c>
      <c r="L208" s="42">
        <v>637</v>
      </c>
      <c r="M208" s="60">
        <v>668</v>
      </c>
      <c r="N208" s="6"/>
      <c r="O208" s="40">
        <f t="shared" si="30"/>
        <v>-2</v>
      </c>
      <c r="P208" s="40">
        <f t="shared" si="31"/>
        <v>-5</v>
      </c>
      <c r="Q208" s="40">
        <f t="shared" si="26"/>
        <v>-7</v>
      </c>
      <c r="R208" s="40">
        <f t="shared" si="25"/>
        <v>-21</v>
      </c>
      <c r="S208" s="40">
        <f t="shared" si="25"/>
        <v>-23</v>
      </c>
      <c r="T208" s="40">
        <f t="shared" si="25"/>
        <v>-16</v>
      </c>
      <c r="U208" s="40">
        <f t="shared" si="25"/>
        <v>-6</v>
      </c>
      <c r="V208" s="40">
        <f t="shared" si="25"/>
        <v>-9</v>
      </c>
      <c r="W208" s="40">
        <f t="shared" si="27"/>
        <v>-1</v>
      </c>
      <c r="X208" s="40">
        <f t="shared" si="28"/>
        <v>-3</v>
      </c>
      <c r="Y208" s="40">
        <f t="shared" si="29"/>
        <v>31</v>
      </c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6"/>
      <c r="BO208" s="6"/>
      <c r="BP208" s="6"/>
      <c r="BQ208" s="6"/>
      <c r="BR208" s="6"/>
      <c r="BS208" s="6"/>
      <c r="BT208" s="6"/>
    </row>
    <row r="209" spans="1:72" x14ac:dyDescent="0.2">
      <c r="A209" s="43" t="s">
        <v>588</v>
      </c>
      <c r="B209" s="43" t="s">
        <v>589</v>
      </c>
      <c r="C209" s="45">
        <v>824</v>
      </c>
      <c r="D209" s="42">
        <v>824</v>
      </c>
      <c r="E209" s="42">
        <v>821</v>
      </c>
      <c r="F209" s="42">
        <v>815</v>
      </c>
      <c r="G209" s="42">
        <v>811</v>
      </c>
      <c r="H209" s="42">
        <v>805</v>
      </c>
      <c r="I209" s="42">
        <v>801</v>
      </c>
      <c r="J209" s="42">
        <v>799</v>
      </c>
      <c r="K209" s="42">
        <v>796</v>
      </c>
      <c r="L209" s="42">
        <v>795</v>
      </c>
      <c r="M209" s="60">
        <v>807</v>
      </c>
      <c r="N209" s="6"/>
      <c r="O209" s="40">
        <f t="shared" si="30"/>
        <v>0</v>
      </c>
      <c r="P209" s="40">
        <f t="shared" si="31"/>
        <v>-3</v>
      </c>
      <c r="Q209" s="40">
        <f t="shared" si="26"/>
        <v>-3</v>
      </c>
      <c r="R209" s="40">
        <f t="shared" si="25"/>
        <v>-6</v>
      </c>
      <c r="S209" s="40">
        <f t="shared" si="25"/>
        <v>-4</v>
      </c>
      <c r="T209" s="40">
        <f t="shared" si="25"/>
        <v>-6</v>
      </c>
      <c r="U209" s="40">
        <f t="shared" si="25"/>
        <v>-4</v>
      </c>
      <c r="V209" s="40">
        <f t="shared" si="25"/>
        <v>-2</v>
      </c>
      <c r="W209" s="40">
        <f t="shared" si="27"/>
        <v>-3</v>
      </c>
      <c r="X209" s="40">
        <f t="shared" si="28"/>
        <v>-1</v>
      </c>
      <c r="Y209" s="40">
        <f t="shared" si="29"/>
        <v>12</v>
      </c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6"/>
      <c r="BO209" s="6"/>
      <c r="BP209" s="6"/>
      <c r="BQ209" s="6"/>
      <c r="BR209" s="6"/>
      <c r="BS209" s="6"/>
      <c r="BT209" s="6"/>
    </row>
    <row r="210" spans="1:72" x14ac:dyDescent="0.2">
      <c r="A210" s="43" t="s">
        <v>590</v>
      </c>
      <c r="B210" s="43" t="s">
        <v>591</v>
      </c>
      <c r="C210" s="45">
        <v>124</v>
      </c>
      <c r="D210" s="42">
        <v>124</v>
      </c>
      <c r="E210" s="42">
        <v>118</v>
      </c>
      <c r="F210" s="42">
        <v>112</v>
      </c>
      <c r="G210" s="42">
        <v>107</v>
      </c>
      <c r="H210" s="42">
        <v>105</v>
      </c>
      <c r="I210" s="42">
        <v>101</v>
      </c>
      <c r="J210" s="42">
        <v>102</v>
      </c>
      <c r="K210" s="42">
        <v>97</v>
      </c>
      <c r="L210" s="42">
        <v>94</v>
      </c>
      <c r="M210" s="60">
        <v>107</v>
      </c>
      <c r="N210" s="6"/>
      <c r="O210" s="40">
        <f t="shared" si="30"/>
        <v>0</v>
      </c>
      <c r="P210" s="40">
        <f t="shared" si="31"/>
        <v>-6</v>
      </c>
      <c r="Q210" s="40">
        <f t="shared" si="26"/>
        <v>-6</v>
      </c>
      <c r="R210" s="40">
        <f t="shared" si="25"/>
        <v>-6</v>
      </c>
      <c r="S210" s="40">
        <f t="shared" si="25"/>
        <v>-5</v>
      </c>
      <c r="T210" s="40">
        <f t="shared" si="25"/>
        <v>-2</v>
      </c>
      <c r="U210" s="40">
        <f t="shared" si="25"/>
        <v>-4</v>
      </c>
      <c r="V210" s="40">
        <f t="shared" si="25"/>
        <v>1</v>
      </c>
      <c r="W210" s="40">
        <f t="shared" si="27"/>
        <v>-5</v>
      </c>
      <c r="X210" s="40">
        <f t="shared" si="28"/>
        <v>-3</v>
      </c>
      <c r="Y210" s="40">
        <f t="shared" si="29"/>
        <v>13</v>
      </c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6"/>
      <c r="BO210" s="6"/>
      <c r="BP210" s="6"/>
      <c r="BQ210" s="6"/>
      <c r="BR210" s="6"/>
      <c r="BS210" s="6"/>
      <c r="BT210" s="6"/>
    </row>
    <row r="211" spans="1:72" x14ac:dyDescent="0.2">
      <c r="A211" s="43" t="s">
        <v>592</v>
      </c>
      <c r="B211" s="43" t="s">
        <v>593</v>
      </c>
      <c r="C211" s="45">
        <v>204</v>
      </c>
      <c r="D211" s="42">
        <v>200</v>
      </c>
      <c r="E211" s="42">
        <v>201</v>
      </c>
      <c r="F211" s="42">
        <v>194</v>
      </c>
      <c r="G211" s="42">
        <v>187</v>
      </c>
      <c r="H211" s="42">
        <v>181</v>
      </c>
      <c r="I211" s="42">
        <v>179</v>
      </c>
      <c r="J211" s="42">
        <v>169</v>
      </c>
      <c r="K211" s="42">
        <v>171</v>
      </c>
      <c r="L211" s="42">
        <v>169</v>
      </c>
      <c r="M211" s="60">
        <v>183</v>
      </c>
      <c r="N211" s="6"/>
      <c r="O211" s="40">
        <f t="shared" si="30"/>
        <v>-4</v>
      </c>
      <c r="P211" s="40">
        <f t="shared" si="31"/>
        <v>1</v>
      </c>
      <c r="Q211" s="40">
        <f t="shared" si="26"/>
        <v>-3</v>
      </c>
      <c r="R211" s="40">
        <f t="shared" si="25"/>
        <v>-7</v>
      </c>
      <c r="S211" s="40">
        <f t="shared" si="25"/>
        <v>-7</v>
      </c>
      <c r="T211" s="40">
        <f t="shared" si="25"/>
        <v>-6</v>
      </c>
      <c r="U211" s="40">
        <f t="shared" si="25"/>
        <v>-2</v>
      </c>
      <c r="V211" s="40">
        <f t="shared" si="25"/>
        <v>-10</v>
      </c>
      <c r="W211" s="40">
        <f t="shared" si="27"/>
        <v>2</v>
      </c>
      <c r="X211" s="40">
        <f t="shared" si="28"/>
        <v>-2</v>
      </c>
      <c r="Y211" s="40">
        <f t="shared" si="29"/>
        <v>14</v>
      </c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6"/>
      <c r="BO211" s="6"/>
      <c r="BP211" s="6"/>
      <c r="BQ211" s="6"/>
      <c r="BR211" s="6"/>
      <c r="BS211" s="6"/>
      <c r="BT211" s="6"/>
    </row>
    <row r="212" spans="1:72" x14ac:dyDescent="0.2">
      <c r="A212" s="43" t="s">
        <v>594</v>
      </c>
      <c r="B212" s="43" t="s">
        <v>595</v>
      </c>
      <c r="C212" s="45">
        <v>498</v>
      </c>
      <c r="D212" s="42">
        <v>498</v>
      </c>
      <c r="E212" s="42">
        <v>510</v>
      </c>
      <c r="F212" s="42">
        <v>501</v>
      </c>
      <c r="G212" s="42">
        <v>501</v>
      </c>
      <c r="H212" s="42">
        <v>490</v>
      </c>
      <c r="I212" s="42">
        <v>484</v>
      </c>
      <c r="J212" s="42">
        <v>482</v>
      </c>
      <c r="K212" s="42">
        <v>480</v>
      </c>
      <c r="L212" s="42">
        <v>479</v>
      </c>
      <c r="M212" s="60">
        <v>491</v>
      </c>
      <c r="N212" s="6"/>
      <c r="O212" s="40">
        <f t="shared" si="30"/>
        <v>0</v>
      </c>
      <c r="P212" s="40">
        <f t="shared" si="31"/>
        <v>12</v>
      </c>
      <c r="Q212" s="40">
        <f t="shared" si="26"/>
        <v>12</v>
      </c>
      <c r="R212" s="40">
        <f t="shared" si="25"/>
        <v>-9</v>
      </c>
      <c r="S212" s="40">
        <f t="shared" si="25"/>
        <v>0</v>
      </c>
      <c r="T212" s="40">
        <f t="shared" si="25"/>
        <v>-11</v>
      </c>
      <c r="U212" s="40">
        <f t="shared" si="25"/>
        <v>-6</v>
      </c>
      <c r="V212" s="40">
        <f t="shared" si="25"/>
        <v>-2</v>
      </c>
      <c r="W212" s="40">
        <f t="shared" si="27"/>
        <v>-2</v>
      </c>
      <c r="X212" s="40">
        <f t="shared" si="28"/>
        <v>-1</v>
      </c>
      <c r="Y212" s="40">
        <f t="shared" si="29"/>
        <v>12</v>
      </c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6"/>
      <c r="BO212" s="6"/>
      <c r="BP212" s="6"/>
      <c r="BQ212" s="6"/>
      <c r="BR212" s="6"/>
      <c r="BS212" s="6"/>
      <c r="BT212" s="6"/>
    </row>
    <row r="213" spans="1:72" x14ac:dyDescent="0.2">
      <c r="A213" s="43" t="s">
        <v>663</v>
      </c>
      <c r="B213" s="43" t="s">
        <v>664</v>
      </c>
      <c r="C213" s="45">
        <v>1133</v>
      </c>
      <c r="D213" s="42">
        <v>1133</v>
      </c>
      <c r="E213" s="42">
        <v>1132</v>
      </c>
      <c r="F213" s="42">
        <v>1129</v>
      </c>
      <c r="G213" s="42">
        <v>1127</v>
      </c>
      <c r="H213" s="42">
        <v>1118</v>
      </c>
      <c r="I213" s="42">
        <v>1113</v>
      </c>
      <c r="J213" s="42">
        <v>1109</v>
      </c>
      <c r="K213" s="42">
        <v>1108</v>
      </c>
      <c r="L213" s="42">
        <v>1106</v>
      </c>
      <c r="M213" s="60">
        <v>1120</v>
      </c>
      <c r="N213" s="6"/>
      <c r="O213" s="40">
        <f t="shared" si="30"/>
        <v>0</v>
      </c>
      <c r="P213" s="40">
        <f t="shared" si="31"/>
        <v>-1</v>
      </c>
      <c r="Q213" s="40">
        <f t="shared" si="26"/>
        <v>-1</v>
      </c>
      <c r="R213" s="40">
        <f t="shared" si="25"/>
        <v>-3</v>
      </c>
      <c r="S213" s="40">
        <f t="shared" si="25"/>
        <v>-2</v>
      </c>
      <c r="T213" s="40">
        <f t="shared" si="25"/>
        <v>-9</v>
      </c>
      <c r="U213" s="40">
        <f t="shared" si="25"/>
        <v>-5</v>
      </c>
      <c r="V213" s="40">
        <f t="shared" si="25"/>
        <v>-4</v>
      </c>
      <c r="W213" s="40">
        <f t="shared" si="27"/>
        <v>-1</v>
      </c>
      <c r="X213" s="40">
        <f t="shared" si="28"/>
        <v>-2</v>
      </c>
      <c r="Y213" s="40">
        <f t="shared" si="29"/>
        <v>14</v>
      </c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6"/>
      <c r="BO213" s="6"/>
      <c r="BP213" s="6"/>
      <c r="BQ213" s="6"/>
      <c r="BR213" s="6"/>
      <c r="BS213" s="6"/>
      <c r="BT213" s="6"/>
    </row>
    <row r="214" spans="1:72" x14ac:dyDescent="0.2">
      <c r="A214" s="43" t="s">
        <v>665</v>
      </c>
      <c r="B214" s="43" t="s">
        <v>666</v>
      </c>
      <c r="C214" s="45">
        <v>206</v>
      </c>
      <c r="D214" s="42">
        <v>204</v>
      </c>
      <c r="E214" s="42">
        <v>240</v>
      </c>
      <c r="F214" s="42">
        <v>255</v>
      </c>
      <c r="G214" s="42">
        <v>250</v>
      </c>
      <c r="H214" s="42">
        <v>306</v>
      </c>
      <c r="I214" s="42">
        <v>280</v>
      </c>
      <c r="J214" s="42">
        <v>273</v>
      </c>
      <c r="K214" s="42">
        <v>236</v>
      </c>
      <c r="L214" s="42">
        <v>170</v>
      </c>
      <c r="M214" s="60">
        <v>250</v>
      </c>
      <c r="N214" s="6"/>
      <c r="O214" s="40">
        <f t="shared" si="30"/>
        <v>-2</v>
      </c>
      <c r="P214" s="40">
        <f t="shared" si="31"/>
        <v>36</v>
      </c>
      <c r="Q214" s="40">
        <f t="shared" si="26"/>
        <v>34</v>
      </c>
      <c r="R214" s="40">
        <f t="shared" si="25"/>
        <v>15</v>
      </c>
      <c r="S214" s="40">
        <f t="shared" si="25"/>
        <v>-5</v>
      </c>
      <c r="T214" s="40">
        <f t="shared" si="25"/>
        <v>56</v>
      </c>
      <c r="U214" s="40">
        <f t="shared" si="25"/>
        <v>-26</v>
      </c>
      <c r="V214" s="40">
        <f t="shared" si="25"/>
        <v>-7</v>
      </c>
      <c r="W214" s="40">
        <f t="shared" si="27"/>
        <v>-37</v>
      </c>
      <c r="X214" s="40">
        <f t="shared" si="28"/>
        <v>-66</v>
      </c>
      <c r="Y214" s="40">
        <f t="shared" si="29"/>
        <v>80</v>
      </c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6"/>
      <c r="BO214" s="6"/>
      <c r="BP214" s="6"/>
      <c r="BQ214" s="6"/>
      <c r="BR214" s="6"/>
      <c r="BS214" s="6"/>
      <c r="BT214" s="6"/>
    </row>
    <row r="215" spans="1:72" x14ac:dyDescent="0.2">
      <c r="A215" s="43" t="s">
        <v>667</v>
      </c>
      <c r="B215" s="43" t="s">
        <v>668</v>
      </c>
      <c r="C215" s="45">
        <v>273</v>
      </c>
      <c r="D215" s="42">
        <v>272</v>
      </c>
      <c r="E215" s="42">
        <v>273</v>
      </c>
      <c r="F215" s="42">
        <v>273</v>
      </c>
      <c r="G215" s="42">
        <v>263</v>
      </c>
      <c r="H215" s="42">
        <v>258</v>
      </c>
      <c r="I215" s="42">
        <v>256</v>
      </c>
      <c r="J215" s="42">
        <v>249</v>
      </c>
      <c r="K215" s="42">
        <v>243</v>
      </c>
      <c r="L215" s="42">
        <v>243</v>
      </c>
      <c r="M215" s="60">
        <v>260</v>
      </c>
      <c r="N215" s="6"/>
      <c r="O215" s="40">
        <f t="shared" si="30"/>
        <v>-1</v>
      </c>
      <c r="P215" s="40">
        <f t="shared" si="31"/>
        <v>1</v>
      </c>
      <c r="Q215" s="40">
        <f t="shared" si="26"/>
        <v>0</v>
      </c>
      <c r="R215" s="40">
        <f t="shared" si="25"/>
        <v>0</v>
      </c>
      <c r="S215" s="40">
        <f t="shared" si="25"/>
        <v>-10</v>
      </c>
      <c r="T215" s="40">
        <f t="shared" si="25"/>
        <v>-5</v>
      </c>
      <c r="U215" s="40">
        <f t="shared" si="25"/>
        <v>-2</v>
      </c>
      <c r="V215" s="40">
        <f t="shared" si="25"/>
        <v>-7</v>
      </c>
      <c r="W215" s="40">
        <f t="shared" si="27"/>
        <v>-6</v>
      </c>
      <c r="X215" s="40">
        <f t="shared" si="28"/>
        <v>0</v>
      </c>
      <c r="Y215" s="40">
        <f t="shared" si="29"/>
        <v>17</v>
      </c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6"/>
      <c r="BO215" s="6"/>
      <c r="BP215" s="6"/>
      <c r="BQ215" s="6"/>
      <c r="BR215" s="6"/>
      <c r="BS215" s="6"/>
      <c r="BT215" s="6"/>
    </row>
    <row r="216" spans="1:72" x14ac:dyDescent="0.2">
      <c r="A216" s="43" t="s">
        <v>669</v>
      </c>
      <c r="B216" s="43" t="s">
        <v>670</v>
      </c>
      <c r="C216" s="45">
        <v>282</v>
      </c>
      <c r="D216" s="42">
        <v>283</v>
      </c>
      <c r="E216" s="42">
        <v>277</v>
      </c>
      <c r="F216" s="42">
        <v>272</v>
      </c>
      <c r="G216" s="42">
        <v>280</v>
      </c>
      <c r="H216" s="42">
        <v>282</v>
      </c>
      <c r="I216" s="42">
        <v>277</v>
      </c>
      <c r="J216" s="42">
        <v>273</v>
      </c>
      <c r="K216" s="42">
        <v>272</v>
      </c>
      <c r="L216" s="42">
        <v>271</v>
      </c>
      <c r="M216" s="60">
        <v>277</v>
      </c>
      <c r="N216" s="6"/>
      <c r="O216" s="40">
        <f t="shared" si="30"/>
        <v>1</v>
      </c>
      <c r="P216" s="40">
        <f t="shared" si="31"/>
        <v>-6</v>
      </c>
      <c r="Q216" s="40">
        <f t="shared" si="26"/>
        <v>-5</v>
      </c>
      <c r="R216" s="40">
        <f t="shared" si="25"/>
        <v>-5</v>
      </c>
      <c r="S216" s="40">
        <f t="shared" si="25"/>
        <v>8</v>
      </c>
      <c r="T216" s="40">
        <f t="shared" si="25"/>
        <v>2</v>
      </c>
      <c r="U216" s="40">
        <f t="shared" si="25"/>
        <v>-5</v>
      </c>
      <c r="V216" s="40">
        <f t="shared" si="25"/>
        <v>-4</v>
      </c>
      <c r="W216" s="40">
        <f t="shared" si="27"/>
        <v>-1</v>
      </c>
      <c r="X216" s="40">
        <f t="shared" si="28"/>
        <v>-1</v>
      </c>
      <c r="Y216" s="40">
        <f t="shared" si="29"/>
        <v>6</v>
      </c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6"/>
      <c r="BO216" s="6"/>
      <c r="BP216" s="6"/>
      <c r="BQ216" s="6"/>
      <c r="BR216" s="6"/>
      <c r="BS216" s="6"/>
      <c r="BT216" s="6"/>
    </row>
    <row r="217" spans="1:72" x14ac:dyDescent="0.2">
      <c r="A217" s="43" t="s">
        <v>671</v>
      </c>
      <c r="B217" s="43" t="s">
        <v>672</v>
      </c>
      <c r="C217" s="45">
        <v>123</v>
      </c>
      <c r="D217" s="42">
        <v>123</v>
      </c>
      <c r="E217" s="42">
        <v>128</v>
      </c>
      <c r="F217" s="42">
        <v>124</v>
      </c>
      <c r="G217" s="42">
        <v>120</v>
      </c>
      <c r="H217" s="42">
        <v>117</v>
      </c>
      <c r="I217" s="42">
        <v>108</v>
      </c>
      <c r="J217" s="42">
        <v>108</v>
      </c>
      <c r="K217" s="42">
        <v>110</v>
      </c>
      <c r="L217" s="42">
        <v>109</v>
      </c>
      <c r="M217" s="60">
        <v>116</v>
      </c>
      <c r="N217" s="6"/>
      <c r="O217" s="40">
        <f t="shared" si="30"/>
        <v>0</v>
      </c>
      <c r="P217" s="40">
        <f t="shared" si="31"/>
        <v>5</v>
      </c>
      <c r="Q217" s="40">
        <f t="shared" si="26"/>
        <v>5</v>
      </c>
      <c r="R217" s="40">
        <f t="shared" si="25"/>
        <v>-4</v>
      </c>
      <c r="S217" s="40">
        <f t="shared" si="25"/>
        <v>-4</v>
      </c>
      <c r="T217" s="40">
        <f t="shared" si="25"/>
        <v>-3</v>
      </c>
      <c r="U217" s="40">
        <f t="shared" si="25"/>
        <v>-9</v>
      </c>
      <c r="V217" s="40">
        <f t="shared" si="25"/>
        <v>0</v>
      </c>
      <c r="W217" s="40">
        <f t="shared" si="27"/>
        <v>2</v>
      </c>
      <c r="X217" s="40">
        <f t="shared" si="28"/>
        <v>-1</v>
      </c>
      <c r="Y217" s="40">
        <f t="shared" si="29"/>
        <v>7</v>
      </c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6"/>
      <c r="BO217" s="6"/>
      <c r="BP217" s="6"/>
      <c r="BQ217" s="6"/>
      <c r="BR217" s="6"/>
      <c r="BS217" s="6"/>
      <c r="BT217" s="6"/>
    </row>
    <row r="218" spans="1:72" x14ac:dyDescent="0.2">
      <c r="A218" s="43" t="s">
        <v>673</v>
      </c>
      <c r="B218" s="43" t="s">
        <v>674</v>
      </c>
      <c r="C218" s="45">
        <v>217</v>
      </c>
      <c r="D218" s="42">
        <v>217</v>
      </c>
      <c r="E218" s="42">
        <v>212</v>
      </c>
      <c r="F218" s="42">
        <v>199</v>
      </c>
      <c r="G218" s="42">
        <v>204</v>
      </c>
      <c r="H218" s="42">
        <v>194</v>
      </c>
      <c r="I218" s="42">
        <v>188</v>
      </c>
      <c r="J218" s="42">
        <v>187</v>
      </c>
      <c r="K218" s="42">
        <v>186</v>
      </c>
      <c r="L218" s="42">
        <v>183</v>
      </c>
      <c r="M218" s="60">
        <v>197</v>
      </c>
      <c r="N218" s="6"/>
      <c r="O218" s="40">
        <f t="shared" si="30"/>
        <v>0</v>
      </c>
      <c r="P218" s="40">
        <f t="shared" si="31"/>
        <v>-5</v>
      </c>
      <c r="Q218" s="40">
        <f t="shared" si="26"/>
        <v>-5</v>
      </c>
      <c r="R218" s="40">
        <f t="shared" si="25"/>
        <v>-13</v>
      </c>
      <c r="S218" s="40">
        <f t="shared" si="25"/>
        <v>5</v>
      </c>
      <c r="T218" s="40">
        <f t="shared" si="25"/>
        <v>-10</v>
      </c>
      <c r="U218" s="40">
        <f t="shared" si="25"/>
        <v>-6</v>
      </c>
      <c r="V218" s="40">
        <f t="shared" si="25"/>
        <v>-1</v>
      </c>
      <c r="W218" s="40">
        <f t="shared" si="27"/>
        <v>-1</v>
      </c>
      <c r="X218" s="40">
        <f t="shared" si="28"/>
        <v>-3</v>
      </c>
      <c r="Y218" s="40">
        <f t="shared" si="29"/>
        <v>14</v>
      </c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6"/>
      <c r="BO218" s="6"/>
      <c r="BP218" s="6"/>
      <c r="BQ218" s="6"/>
      <c r="BR218" s="6"/>
      <c r="BS218" s="6"/>
      <c r="BT218" s="6"/>
    </row>
    <row r="219" spans="1:72" x14ac:dyDescent="0.2">
      <c r="A219" s="43" t="s">
        <v>703</v>
      </c>
      <c r="B219" s="43" t="s">
        <v>704</v>
      </c>
      <c r="C219" s="45">
        <v>118</v>
      </c>
      <c r="D219" s="42">
        <v>116</v>
      </c>
      <c r="E219" s="42">
        <v>148</v>
      </c>
      <c r="F219" s="42">
        <v>142</v>
      </c>
      <c r="G219" s="42">
        <v>145</v>
      </c>
      <c r="H219" s="42">
        <v>160</v>
      </c>
      <c r="I219" s="42">
        <v>158</v>
      </c>
      <c r="J219" s="42">
        <v>165</v>
      </c>
      <c r="K219" s="42">
        <v>148</v>
      </c>
      <c r="L219" s="42">
        <v>96</v>
      </c>
      <c r="M219" s="60">
        <v>142</v>
      </c>
      <c r="N219" s="6"/>
      <c r="O219" s="40">
        <f t="shared" si="30"/>
        <v>-2</v>
      </c>
      <c r="P219" s="40">
        <f t="shared" si="31"/>
        <v>32</v>
      </c>
      <c r="Q219" s="40">
        <f t="shared" si="26"/>
        <v>30</v>
      </c>
      <c r="R219" s="40">
        <f t="shared" ref="R219:V269" si="32">SUM(F219-E219)</f>
        <v>-6</v>
      </c>
      <c r="S219" s="40">
        <f t="shared" si="32"/>
        <v>3</v>
      </c>
      <c r="T219" s="40">
        <f t="shared" si="32"/>
        <v>15</v>
      </c>
      <c r="U219" s="40">
        <f t="shared" si="32"/>
        <v>-2</v>
      </c>
      <c r="V219" s="40">
        <f t="shared" si="32"/>
        <v>7</v>
      </c>
      <c r="W219" s="40">
        <f t="shared" si="27"/>
        <v>-17</v>
      </c>
      <c r="X219" s="40">
        <f t="shared" si="28"/>
        <v>-52</v>
      </c>
      <c r="Y219" s="40">
        <f t="shared" si="29"/>
        <v>46</v>
      </c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6"/>
      <c r="BO219" s="6"/>
      <c r="BP219" s="6"/>
      <c r="BQ219" s="6"/>
      <c r="BR219" s="6"/>
      <c r="BS219" s="6"/>
      <c r="BT219" s="6"/>
    </row>
    <row r="220" spans="1:72" x14ac:dyDescent="0.2">
      <c r="A220" s="43" t="s">
        <v>705</v>
      </c>
      <c r="B220" s="43" t="s">
        <v>706</v>
      </c>
      <c r="C220" s="45">
        <v>532</v>
      </c>
      <c r="D220" s="42">
        <v>532</v>
      </c>
      <c r="E220" s="42">
        <v>533</v>
      </c>
      <c r="F220" s="42">
        <v>527</v>
      </c>
      <c r="G220" s="42">
        <v>525</v>
      </c>
      <c r="H220" s="42">
        <v>519</v>
      </c>
      <c r="I220" s="42">
        <v>519</v>
      </c>
      <c r="J220" s="42">
        <v>518</v>
      </c>
      <c r="K220" s="42">
        <v>517</v>
      </c>
      <c r="L220" s="42">
        <v>517</v>
      </c>
      <c r="M220" s="60">
        <v>523</v>
      </c>
      <c r="N220" s="6"/>
      <c r="O220" s="40">
        <f t="shared" si="30"/>
        <v>0</v>
      </c>
      <c r="P220" s="40">
        <f t="shared" si="31"/>
        <v>1</v>
      </c>
      <c r="Q220" s="40">
        <f t="shared" si="26"/>
        <v>1</v>
      </c>
      <c r="R220" s="40">
        <f t="shared" si="32"/>
        <v>-6</v>
      </c>
      <c r="S220" s="40">
        <f t="shared" si="32"/>
        <v>-2</v>
      </c>
      <c r="T220" s="40">
        <f t="shared" si="32"/>
        <v>-6</v>
      </c>
      <c r="U220" s="40">
        <f t="shared" si="32"/>
        <v>0</v>
      </c>
      <c r="V220" s="40">
        <f t="shared" si="32"/>
        <v>-1</v>
      </c>
      <c r="W220" s="40">
        <f t="shared" si="27"/>
        <v>-1</v>
      </c>
      <c r="X220" s="40">
        <f t="shared" si="28"/>
        <v>0</v>
      </c>
      <c r="Y220" s="40">
        <f t="shared" si="29"/>
        <v>6</v>
      </c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6"/>
      <c r="BO220" s="6"/>
      <c r="BP220" s="6"/>
      <c r="BQ220" s="6"/>
      <c r="BR220" s="6"/>
      <c r="BS220" s="6"/>
      <c r="BT220" s="6"/>
    </row>
    <row r="221" spans="1:72" x14ac:dyDescent="0.2">
      <c r="A221" s="43" t="s">
        <v>707</v>
      </c>
      <c r="B221" s="43" t="s">
        <v>708</v>
      </c>
      <c r="C221" s="45">
        <v>523</v>
      </c>
      <c r="D221" s="42">
        <v>520</v>
      </c>
      <c r="E221" s="42">
        <v>513</v>
      </c>
      <c r="F221" s="42">
        <v>508</v>
      </c>
      <c r="G221" s="42">
        <v>512</v>
      </c>
      <c r="H221" s="42">
        <v>514</v>
      </c>
      <c r="I221" s="42">
        <v>505</v>
      </c>
      <c r="J221" s="42">
        <v>495</v>
      </c>
      <c r="K221" s="42">
        <v>494</v>
      </c>
      <c r="L221" s="42">
        <v>489</v>
      </c>
      <c r="M221" s="60">
        <v>503</v>
      </c>
      <c r="N221" s="6"/>
      <c r="O221" s="40">
        <f t="shared" si="30"/>
        <v>-3</v>
      </c>
      <c r="P221" s="40">
        <f t="shared" si="31"/>
        <v>-7</v>
      </c>
      <c r="Q221" s="40">
        <f t="shared" si="26"/>
        <v>-10</v>
      </c>
      <c r="R221" s="40">
        <f t="shared" si="32"/>
        <v>-5</v>
      </c>
      <c r="S221" s="40">
        <f t="shared" si="32"/>
        <v>4</v>
      </c>
      <c r="T221" s="40">
        <f t="shared" si="32"/>
        <v>2</v>
      </c>
      <c r="U221" s="40">
        <f t="shared" si="32"/>
        <v>-9</v>
      </c>
      <c r="V221" s="40">
        <f t="shared" si="32"/>
        <v>-10</v>
      </c>
      <c r="W221" s="40">
        <f t="shared" si="27"/>
        <v>-1</v>
      </c>
      <c r="X221" s="40">
        <f t="shared" si="28"/>
        <v>-5</v>
      </c>
      <c r="Y221" s="40">
        <f t="shared" si="29"/>
        <v>14</v>
      </c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6"/>
      <c r="BO221" s="6"/>
      <c r="BP221" s="6"/>
      <c r="BQ221" s="6"/>
      <c r="BR221" s="6"/>
      <c r="BS221" s="6"/>
      <c r="BT221" s="6"/>
    </row>
    <row r="222" spans="1:72" x14ac:dyDescent="0.2">
      <c r="A222" s="43" t="s">
        <v>709</v>
      </c>
      <c r="B222" s="43" t="s">
        <v>710</v>
      </c>
      <c r="C222" s="45">
        <v>173</v>
      </c>
      <c r="D222" s="42">
        <v>173</v>
      </c>
      <c r="E222" s="42">
        <v>173</v>
      </c>
      <c r="F222" s="42">
        <v>170</v>
      </c>
      <c r="G222" s="42">
        <v>169</v>
      </c>
      <c r="H222" s="42">
        <v>168</v>
      </c>
      <c r="I222" s="42">
        <v>163</v>
      </c>
      <c r="J222" s="42">
        <v>162</v>
      </c>
      <c r="K222" s="42">
        <v>162</v>
      </c>
      <c r="L222" s="42">
        <v>160</v>
      </c>
      <c r="M222" s="60">
        <v>168</v>
      </c>
      <c r="N222" s="6"/>
      <c r="O222" s="40">
        <f t="shared" si="30"/>
        <v>0</v>
      </c>
      <c r="P222" s="40">
        <f t="shared" si="31"/>
        <v>0</v>
      </c>
      <c r="Q222" s="40">
        <f t="shared" si="26"/>
        <v>0</v>
      </c>
      <c r="R222" s="40">
        <f t="shared" si="32"/>
        <v>-3</v>
      </c>
      <c r="S222" s="40">
        <f t="shared" si="32"/>
        <v>-1</v>
      </c>
      <c r="T222" s="40">
        <f t="shared" si="32"/>
        <v>-1</v>
      </c>
      <c r="U222" s="40">
        <f t="shared" si="32"/>
        <v>-5</v>
      </c>
      <c r="V222" s="40">
        <f t="shared" si="32"/>
        <v>-1</v>
      </c>
      <c r="W222" s="40">
        <f t="shared" si="27"/>
        <v>0</v>
      </c>
      <c r="X222" s="40">
        <f t="shared" si="28"/>
        <v>-2</v>
      </c>
      <c r="Y222" s="40">
        <f t="shared" si="29"/>
        <v>8</v>
      </c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6"/>
      <c r="BO222" s="6"/>
      <c r="BP222" s="6"/>
      <c r="BQ222" s="6"/>
      <c r="BR222" s="6"/>
      <c r="BS222" s="6"/>
      <c r="BT222" s="6"/>
    </row>
    <row r="223" spans="1:72" x14ac:dyDescent="0.2">
      <c r="A223" s="43" t="s">
        <v>731</v>
      </c>
      <c r="B223" s="43" t="s">
        <v>732</v>
      </c>
      <c r="C223" s="45">
        <v>644</v>
      </c>
      <c r="D223" s="42">
        <v>644</v>
      </c>
      <c r="E223" s="42">
        <v>643</v>
      </c>
      <c r="F223" s="42">
        <v>637</v>
      </c>
      <c r="G223" s="42">
        <v>631</v>
      </c>
      <c r="H223" s="42">
        <v>624</v>
      </c>
      <c r="I223" s="42">
        <v>620</v>
      </c>
      <c r="J223" s="42">
        <v>615</v>
      </c>
      <c r="K223" s="42">
        <v>616</v>
      </c>
      <c r="L223" s="42">
        <v>614</v>
      </c>
      <c r="M223" s="60">
        <v>624</v>
      </c>
      <c r="N223" s="6"/>
      <c r="O223" s="40">
        <f t="shared" si="30"/>
        <v>0</v>
      </c>
      <c r="P223" s="40">
        <f t="shared" si="31"/>
        <v>-1</v>
      </c>
      <c r="Q223" s="40">
        <f t="shared" si="26"/>
        <v>-1</v>
      </c>
      <c r="R223" s="40">
        <f t="shared" si="32"/>
        <v>-6</v>
      </c>
      <c r="S223" s="40">
        <f t="shared" si="32"/>
        <v>-6</v>
      </c>
      <c r="T223" s="40">
        <f t="shared" si="32"/>
        <v>-7</v>
      </c>
      <c r="U223" s="40">
        <f t="shared" si="32"/>
        <v>-4</v>
      </c>
      <c r="V223" s="40">
        <f t="shared" si="32"/>
        <v>-5</v>
      </c>
      <c r="W223" s="40">
        <f t="shared" si="27"/>
        <v>1</v>
      </c>
      <c r="X223" s="40">
        <f t="shared" si="28"/>
        <v>-2</v>
      </c>
      <c r="Y223" s="40">
        <f t="shared" si="29"/>
        <v>10</v>
      </c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6"/>
      <c r="BO223" s="6"/>
      <c r="BP223" s="6"/>
      <c r="BQ223" s="6"/>
      <c r="BR223" s="6"/>
      <c r="BS223" s="6"/>
      <c r="BT223" s="6"/>
    </row>
    <row r="224" spans="1:72" x14ac:dyDescent="0.2">
      <c r="A224" s="43" t="s">
        <v>733</v>
      </c>
      <c r="B224" s="43" t="s">
        <v>734</v>
      </c>
      <c r="C224" s="45">
        <v>661</v>
      </c>
      <c r="D224" s="42">
        <v>661</v>
      </c>
      <c r="E224" s="42">
        <v>681</v>
      </c>
      <c r="F224" s="42">
        <v>686</v>
      </c>
      <c r="G224" s="42">
        <v>681</v>
      </c>
      <c r="H224" s="42">
        <v>677</v>
      </c>
      <c r="I224" s="42">
        <v>676</v>
      </c>
      <c r="J224" s="42">
        <v>676</v>
      </c>
      <c r="K224" s="42">
        <v>676</v>
      </c>
      <c r="L224" s="42">
        <v>674</v>
      </c>
      <c r="M224" s="60">
        <v>676</v>
      </c>
      <c r="N224" s="6"/>
      <c r="O224" s="40">
        <f t="shared" si="30"/>
        <v>0</v>
      </c>
      <c r="P224" s="40">
        <f t="shared" si="31"/>
        <v>20</v>
      </c>
      <c r="Q224" s="40">
        <f t="shared" si="26"/>
        <v>20</v>
      </c>
      <c r="R224" s="40">
        <f t="shared" si="32"/>
        <v>5</v>
      </c>
      <c r="S224" s="40">
        <f t="shared" si="32"/>
        <v>-5</v>
      </c>
      <c r="T224" s="40">
        <f t="shared" si="32"/>
        <v>-4</v>
      </c>
      <c r="U224" s="40">
        <f t="shared" si="32"/>
        <v>-1</v>
      </c>
      <c r="V224" s="40">
        <f t="shared" si="32"/>
        <v>0</v>
      </c>
      <c r="W224" s="40">
        <f t="shared" si="27"/>
        <v>0</v>
      </c>
      <c r="X224" s="40">
        <f t="shared" si="28"/>
        <v>-2</v>
      </c>
      <c r="Y224" s="40">
        <f t="shared" si="29"/>
        <v>2</v>
      </c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6"/>
      <c r="BO224" s="6"/>
      <c r="BP224" s="6"/>
      <c r="BQ224" s="6"/>
      <c r="BR224" s="6"/>
      <c r="BS224" s="6"/>
      <c r="BT224" s="6"/>
    </row>
    <row r="225" spans="1:72" ht="12" customHeight="1" x14ac:dyDescent="0.2">
      <c r="A225" s="43" t="s">
        <v>753</v>
      </c>
      <c r="B225" s="43" t="s">
        <v>754</v>
      </c>
      <c r="C225" s="45">
        <v>106</v>
      </c>
      <c r="D225" s="42">
        <v>106</v>
      </c>
      <c r="E225" s="42">
        <v>105</v>
      </c>
      <c r="F225" s="42">
        <v>104</v>
      </c>
      <c r="G225" s="42">
        <v>103</v>
      </c>
      <c r="H225" s="42">
        <v>100</v>
      </c>
      <c r="I225" s="42">
        <v>100</v>
      </c>
      <c r="J225" s="42">
        <v>100</v>
      </c>
      <c r="K225" s="42">
        <v>99</v>
      </c>
      <c r="L225" s="42">
        <v>99</v>
      </c>
      <c r="M225" s="60">
        <v>102</v>
      </c>
      <c r="N225" s="6"/>
      <c r="O225" s="40">
        <f t="shared" si="30"/>
        <v>0</v>
      </c>
      <c r="P225" s="40">
        <f t="shared" si="31"/>
        <v>-1</v>
      </c>
      <c r="Q225" s="40">
        <f t="shared" si="26"/>
        <v>-1</v>
      </c>
      <c r="R225" s="40">
        <f t="shared" si="32"/>
        <v>-1</v>
      </c>
      <c r="S225" s="40">
        <f t="shared" si="32"/>
        <v>-1</v>
      </c>
      <c r="T225" s="40">
        <f t="shared" si="32"/>
        <v>-3</v>
      </c>
      <c r="U225" s="40">
        <f t="shared" si="32"/>
        <v>0</v>
      </c>
      <c r="V225" s="40">
        <f t="shared" si="32"/>
        <v>0</v>
      </c>
      <c r="W225" s="40">
        <f t="shared" si="27"/>
        <v>-1</v>
      </c>
      <c r="X225" s="40">
        <f t="shared" si="28"/>
        <v>0</v>
      </c>
      <c r="Y225" s="40">
        <f t="shared" si="29"/>
        <v>3</v>
      </c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6"/>
      <c r="BO225" s="6"/>
      <c r="BP225" s="6"/>
      <c r="BQ225" s="6"/>
      <c r="BR225" s="6"/>
      <c r="BS225" s="6"/>
      <c r="BT225" s="6"/>
    </row>
    <row r="226" spans="1:72" x14ac:dyDescent="0.2">
      <c r="A226" s="43" t="s">
        <v>755</v>
      </c>
      <c r="B226" s="43" t="s">
        <v>756</v>
      </c>
      <c r="C226" s="45">
        <v>302</v>
      </c>
      <c r="D226" s="42">
        <v>302</v>
      </c>
      <c r="E226" s="42">
        <v>291</v>
      </c>
      <c r="F226" s="42">
        <v>282</v>
      </c>
      <c r="G226" s="42">
        <v>279</v>
      </c>
      <c r="H226" s="42">
        <v>272</v>
      </c>
      <c r="I226" s="42">
        <v>266</v>
      </c>
      <c r="J226" s="42">
        <v>262</v>
      </c>
      <c r="K226" s="42">
        <v>261</v>
      </c>
      <c r="L226" s="42">
        <v>261</v>
      </c>
      <c r="M226" s="60">
        <v>275</v>
      </c>
      <c r="N226" s="6"/>
      <c r="O226" s="40">
        <f t="shared" si="30"/>
        <v>0</v>
      </c>
      <c r="P226" s="40">
        <f t="shared" si="31"/>
        <v>-11</v>
      </c>
      <c r="Q226" s="40">
        <f t="shared" si="26"/>
        <v>-11</v>
      </c>
      <c r="R226" s="40">
        <f t="shared" si="32"/>
        <v>-9</v>
      </c>
      <c r="S226" s="40">
        <f t="shared" si="32"/>
        <v>-3</v>
      </c>
      <c r="T226" s="40">
        <f t="shared" si="32"/>
        <v>-7</v>
      </c>
      <c r="U226" s="40">
        <f t="shared" si="32"/>
        <v>-6</v>
      </c>
      <c r="V226" s="40">
        <f t="shared" si="32"/>
        <v>-4</v>
      </c>
      <c r="W226" s="40">
        <f t="shared" si="27"/>
        <v>-1</v>
      </c>
      <c r="X226" s="40">
        <f t="shared" si="28"/>
        <v>0</v>
      </c>
      <c r="Y226" s="40">
        <f t="shared" si="29"/>
        <v>14</v>
      </c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6"/>
      <c r="BO226" s="6"/>
      <c r="BP226" s="6"/>
      <c r="BQ226" s="6"/>
      <c r="BR226" s="6"/>
      <c r="BS226" s="6"/>
      <c r="BT226" s="6"/>
    </row>
    <row r="227" spans="1:72" x14ac:dyDescent="0.2">
      <c r="A227" s="43" t="s">
        <v>757</v>
      </c>
      <c r="B227" s="43" t="s">
        <v>758</v>
      </c>
      <c r="C227" s="45">
        <v>188</v>
      </c>
      <c r="D227" s="42">
        <v>185</v>
      </c>
      <c r="E227" s="42">
        <v>172</v>
      </c>
      <c r="F227" s="42">
        <v>151</v>
      </c>
      <c r="G227" s="42">
        <v>143</v>
      </c>
      <c r="H227" s="42">
        <v>134</v>
      </c>
      <c r="I227" s="42">
        <v>131</v>
      </c>
      <c r="J227" s="42">
        <v>130</v>
      </c>
      <c r="K227" s="42">
        <v>130</v>
      </c>
      <c r="L227" s="42">
        <v>129</v>
      </c>
      <c r="M227" s="60">
        <v>143</v>
      </c>
      <c r="N227" s="6"/>
      <c r="O227" s="40">
        <f t="shared" si="30"/>
        <v>-3</v>
      </c>
      <c r="P227" s="40">
        <f t="shared" si="31"/>
        <v>-13</v>
      </c>
      <c r="Q227" s="40">
        <f t="shared" si="26"/>
        <v>-16</v>
      </c>
      <c r="R227" s="40">
        <f t="shared" si="32"/>
        <v>-21</v>
      </c>
      <c r="S227" s="40">
        <f t="shared" si="32"/>
        <v>-8</v>
      </c>
      <c r="T227" s="40">
        <f t="shared" si="32"/>
        <v>-9</v>
      </c>
      <c r="U227" s="40">
        <f t="shared" si="32"/>
        <v>-3</v>
      </c>
      <c r="V227" s="40">
        <f t="shared" si="32"/>
        <v>-1</v>
      </c>
      <c r="W227" s="40">
        <f t="shared" si="27"/>
        <v>0</v>
      </c>
      <c r="X227" s="40">
        <f t="shared" si="28"/>
        <v>-1</v>
      </c>
      <c r="Y227" s="40">
        <f t="shared" si="29"/>
        <v>14</v>
      </c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6"/>
      <c r="BO227" s="6"/>
      <c r="BP227" s="6"/>
      <c r="BQ227" s="6"/>
      <c r="BR227" s="6"/>
      <c r="BS227" s="6"/>
      <c r="BT227" s="6"/>
    </row>
    <row r="228" spans="1:72" x14ac:dyDescent="0.2">
      <c r="A228" s="43" t="s">
        <v>41</v>
      </c>
      <c r="B228" s="43" t="s">
        <v>596</v>
      </c>
      <c r="C228" s="45">
        <v>349</v>
      </c>
      <c r="D228" s="42">
        <v>349</v>
      </c>
      <c r="E228" s="42">
        <v>343</v>
      </c>
      <c r="F228" s="42">
        <v>340</v>
      </c>
      <c r="G228" s="42">
        <v>335</v>
      </c>
      <c r="H228" s="42">
        <v>328</v>
      </c>
      <c r="I228" s="42">
        <v>327</v>
      </c>
      <c r="J228" s="42">
        <v>328</v>
      </c>
      <c r="K228" s="42">
        <v>328</v>
      </c>
      <c r="L228" s="42">
        <v>326</v>
      </c>
      <c r="M228" s="60">
        <v>335</v>
      </c>
      <c r="N228" s="6"/>
      <c r="O228" s="40">
        <f t="shared" si="30"/>
        <v>0</v>
      </c>
      <c r="P228" s="40">
        <f t="shared" si="31"/>
        <v>-6</v>
      </c>
      <c r="Q228" s="40">
        <f t="shared" si="26"/>
        <v>-6</v>
      </c>
      <c r="R228" s="40">
        <f t="shared" si="32"/>
        <v>-3</v>
      </c>
      <c r="S228" s="40">
        <f t="shared" si="32"/>
        <v>-5</v>
      </c>
      <c r="T228" s="40">
        <f t="shared" si="32"/>
        <v>-7</v>
      </c>
      <c r="U228" s="40">
        <f t="shared" si="32"/>
        <v>-1</v>
      </c>
      <c r="V228" s="40">
        <f t="shared" si="32"/>
        <v>1</v>
      </c>
      <c r="W228" s="40">
        <f t="shared" si="27"/>
        <v>0</v>
      </c>
      <c r="X228" s="40">
        <f t="shared" si="28"/>
        <v>-2</v>
      </c>
      <c r="Y228" s="40">
        <f t="shared" si="29"/>
        <v>9</v>
      </c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6"/>
      <c r="BO228" s="6"/>
      <c r="BP228" s="6"/>
      <c r="BQ228" s="6"/>
      <c r="BR228" s="6"/>
      <c r="BS228" s="6"/>
      <c r="BT228" s="6"/>
    </row>
    <row r="229" spans="1:72" x14ac:dyDescent="0.2">
      <c r="A229" s="43" t="s">
        <v>42</v>
      </c>
      <c r="B229" s="43" t="s">
        <v>597</v>
      </c>
      <c r="C229" s="45">
        <v>508</v>
      </c>
      <c r="D229" s="42">
        <v>507</v>
      </c>
      <c r="E229" s="42">
        <v>504</v>
      </c>
      <c r="F229" s="42">
        <v>502</v>
      </c>
      <c r="G229" s="42">
        <v>502</v>
      </c>
      <c r="H229" s="42">
        <v>496</v>
      </c>
      <c r="I229" s="42">
        <v>493</v>
      </c>
      <c r="J229" s="42">
        <v>493</v>
      </c>
      <c r="K229" s="42">
        <v>491</v>
      </c>
      <c r="L229" s="42">
        <v>490</v>
      </c>
      <c r="M229" s="60">
        <v>497</v>
      </c>
      <c r="N229" s="6"/>
      <c r="O229" s="40">
        <f t="shared" si="30"/>
        <v>-1</v>
      </c>
      <c r="P229" s="40">
        <f t="shared" si="31"/>
        <v>-3</v>
      </c>
      <c r="Q229" s="40">
        <f t="shared" si="26"/>
        <v>-4</v>
      </c>
      <c r="R229" s="40">
        <f t="shared" si="32"/>
        <v>-2</v>
      </c>
      <c r="S229" s="40">
        <f t="shared" si="32"/>
        <v>0</v>
      </c>
      <c r="T229" s="40">
        <f t="shared" si="32"/>
        <v>-6</v>
      </c>
      <c r="U229" s="40">
        <f t="shared" si="32"/>
        <v>-3</v>
      </c>
      <c r="V229" s="40">
        <f t="shared" si="32"/>
        <v>0</v>
      </c>
      <c r="W229" s="40">
        <f t="shared" si="27"/>
        <v>-2</v>
      </c>
      <c r="X229" s="40">
        <f t="shared" si="28"/>
        <v>-1</v>
      </c>
      <c r="Y229" s="40">
        <f t="shared" si="29"/>
        <v>7</v>
      </c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6"/>
      <c r="BO229" s="6"/>
      <c r="BP229" s="6"/>
      <c r="BQ229" s="6"/>
      <c r="BR229" s="6"/>
      <c r="BS229" s="6"/>
      <c r="BT229" s="6"/>
    </row>
    <row r="230" spans="1:72" x14ac:dyDescent="0.2">
      <c r="A230" s="43" t="s">
        <v>43</v>
      </c>
      <c r="B230" s="43" t="s">
        <v>598</v>
      </c>
      <c r="C230" s="45">
        <v>1251</v>
      </c>
      <c r="D230" s="42">
        <v>1248</v>
      </c>
      <c r="E230" s="42">
        <v>1249</v>
      </c>
      <c r="F230" s="42">
        <v>1238</v>
      </c>
      <c r="G230" s="42">
        <v>1222</v>
      </c>
      <c r="H230" s="42">
        <v>1210</v>
      </c>
      <c r="I230" s="42">
        <v>1190</v>
      </c>
      <c r="J230" s="42">
        <v>1180</v>
      </c>
      <c r="K230" s="42">
        <v>1177</v>
      </c>
      <c r="L230" s="42">
        <v>1175</v>
      </c>
      <c r="M230" s="60">
        <v>1205</v>
      </c>
      <c r="N230" s="6"/>
      <c r="O230" s="40">
        <f t="shared" si="30"/>
        <v>-3</v>
      </c>
      <c r="P230" s="40">
        <f t="shared" si="31"/>
        <v>1</v>
      </c>
      <c r="Q230" s="40">
        <f t="shared" si="26"/>
        <v>-2</v>
      </c>
      <c r="R230" s="40">
        <f t="shared" si="32"/>
        <v>-11</v>
      </c>
      <c r="S230" s="40">
        <f t="shared" si="32"/>
        <v>-16</v>
      </c>
      <c r="T230" s="40">
        <f t="shared" si="32"/>
        <v>-12</v>
      </c>
      <c r="U230" s="40">
        <f t="shared" si="32"/>
        <v>-20</v>
      </c>
      <c r="V230" s="40">
        <f t="shared" si="32"/>
        <v>-10</v>
      </c>
      <c r="W230" s="40">
        <f t="shared" si="27"/>
        <v>-3</v>
      </c>
      <c r="X230" s="40">
        <f t="shared" si="28"/>
        <v>-2</v>
      </c>
      <c r="Y230" s="40">
        <f t="shared" si="29"/>
        <v>30</v>
      </c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6"/>
      <c r="BO230" s="6"/>
      <c r="BP230" s="6"/>
      <c r="BQ230" s="6"/>
      <c r="BR230" s="6"/>
      <c r="BS230" s="6"/>
      <c r="BT230" s="6"/>
    </row>
    <row r="231" spans="1:72" x14ac:dyDescent="0.2">
      <c r="A231" s="43" t="s">
        <v>44</v>
      </c>
      <c r="B231" s="43" t="s">
        <v>599</v>
      </c>
      <c r="C231" s="45">
        <v>406</v>
      </c>
      <c r="D231" s="42">
        <v>406</v>
      </c>
      <c r="E231" s="42">
        <v>407</v>
      </c>
      <c r="F231" s="42">
        <v>407</v>
      </c>
      <c r="G231" s="42">
        <v>405</v>
      </c>
      <c r="H231" s="42">
        <v>404</v>
      </c>
      <c r="I231" s="42">
        <v>399</v>
      </c>
      <c r="J231" s="42">
        <v>397</v>
      </c>
      <c r="K231" s="42">
        <v>397</v>
      </c>
      <c r="L231" s="42">
        <v>397</v>
      </c>
      <c r="M231" s="60">
        <v>403</v>
      </c>
      <c r="N231" s="6"/>
      <c r="O231" s="40">
        <f t="shared" si="30"/>
        <v>0</v>
      </c>
      <c r="P231" s="40">
        <f t="shared" si="31"/>
        <v>1</v>
      </c>
      <c r="Q231" s="40">
        <f t="shared" si="26"/>
        <v>1</v>
      </c>
      <c r="R231" s="40">
        <f t="shared" si="32"/>
        <v>0</v>
      </c>
      <c r="S231" s="40">
        <f t="shared" si="32"/>
        <v>-2</v>
      </c>
      <c r="T231" s="40">
        <f t="shared" si="32"/>
        <v>-1</v>
      </c>
      <c r="U231" s="40">
        <f t="shared" si="32"/>
        <v>-5</v>
      </c>
      <c r="V231" s="40">
        <f t="shared" si="32"/>
        <v>-2</v>
      </c>
      <c r="W231" s="40">
        <f t="shared" si="27"/>
        <v>0</v>
      </c>
      <c r="X231" s="40">
        <f t="shared" si="28"/>
        <v>0</v>
      </c>
      <c r="Y231" s="40">
        <f t="shared" si="29"/>
        <v>6</v>
      </c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6"/>
      <c r="BO231" s="6"/>
      <c r="BP231" s="6"/>
      <c r="BQ231" s="6"/>
      <c r="BR231" s="6"/>
      <c r="BS231" s="6"/>
      <c r="BT231" s="6"/>
    </row>
    <row r="232" spans="1:72" x14ac:dyDescent="0.2">
      <c r="A232" s="43" t="s">
        <v>263</v>
      </c>
      <c r="B232" s="43" t="s">
        <v>600</v>
      </c>
      <c r="C232" s="45">
        <v>141</v>
      </c>
      <c r="D232" s="42">
        <v>141</v>
      </c>
      <c r="E232" s="42">
        <v>142</v>
      </c>
      <c r="F232" s="42">
        <v>130</v>
      </c>
      <c r="G232" s="42">
        <v>140</v>
      </c>
      <c r="H232" s="42">
        <v>127</v>
      </c>
      <c r="I232" s="42">
        <v>133</v>
      </c>
      <c r="J232" s="42">
        <v>133</v>
      </c>
      <c r="K232" s="42">
        <v>130</v>
      </c>
      <c r="L232" s="42">
        <v>130</v>
      </c>
      <c r="M232" s="60">
        <v>135</v>
      </c>
      <c r="N232" s="6"/>
      <c r="O232" s="40">
        <f t="shared" si="30"/>
        <v>0</v>
      </c>
      <c r="P232" s="40">
        <f t="shared" si="31"/>
        <v>1</v>
      </c>
      <c r="Q232" s="40">
        <f t="shared" si="26"/>
        <v>1</v>
      </c>
      <c r="R232" s="40">
        <f t="shared" si="32"/>
        <v>-12</v>
      </c>
      <c r="S232" s="40">
        <f t="shared" si="32"/>
        <v>10</v>
      </c>
      <c r="T232" s="40">
        <f t="shared" si="32"/>
        <v>-13</v>
      </c>
      <c r="U232" s="40">
        <f t="shared" si="32"/>
        <v>6</v>
      </c>
      <c r="V232" s="40">
        <f t="shared" si="32"/>
        <v>0</v>
      </c>
      <c r="W232" s="40">
        <f t="shared" si="27"/>
        <v>-3</v>
      </c>
      <c r="X232" s="40">
        <f t="shared" si="28"/>
        <v>0</v>
      </c>
      <c r="Y232" s="40">
        <f t="shared" si="29"/>
        <v>5</v>
      </c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6"/>
      <c r="BO232" s="6"/>
      <c r="BP232" s="6"/>
      <c r="BQ232" s="6"/>
      <c r="BR232" s="6"/>
      <c r="BS232" s="6"/>
      <c r="BT232" s="6"/>
    </row>
    <row r="233" spans="1:72" x14ac:dyDescent="0.2">
      <c r="A233" s="43" t="s">
        <v>601</v>
      </c>
      <c r="B233" s="43" t="s">
        <v>602</v>
      </c>
      <c r="C233" s="45">
        <v>182</v>
      </c>
      <c r="D233" s="42">
        <v>182</v>
      </c>
      <c r="E233" s="42">
        <v>178</v>
      </c>
      <c r="F233" s="42">
        <v>176</v>
      </c>
      <c r="G233" s="42">
        <v>169</v>
      </c>
      <c r="H233" s="42">
        <v>164</v>
      </c>
      <c r="I233" s="42">
        <v>161</v>
      </c>
      <c r="J233" s="42">
        <v>153</v>
      </c>
      <c r="K233" s="42">
        <v>149</v>
      </c>
      <c r="L233" s="42">
        <v>149</v>
      </c>
      <c r="M233" s="60">
        <v>165</v>
      </c>
      <c r="N233" s="6"/>
      <c r="O233" s="40">
        <f t="shared" si="30"/>
        <v>0</v>
      </c>
      <c r="P233" s="40">
        <f t="shared" si="31"/>
        <v>-4</v>
      </c>
      <c r="Q233" s="40">
        <f t="shared" si="26"/>
        <v>-4</v>
      </c>
      <c r="R233" s="40">
        <f t="shared" si="32"/>
        <v>-2</v>
      </c>
      <c r="S233" s="40">
        <f t="shared" si="32"/>
        <v>-7</v>
      </c>
      <c r="T233" s="40">
        <f t="shared" si="32"/>
        <v>-5</v>
      </c>
      <c r="U233" s="40">
        <f t="shared" si="32"/>
        <v>-3</v>
      </c>
      <c r="V233" s="40">
        <f t="shared" si="32"/>
        <v>-8</v>
      </c>
      <c r="W233" s="40">
        <f t="shared" si="27"/>
        <v>-4</v>
      </c>
      <c r="X233" s="40">
        <f t="shared" si="28"/>
        <v>0</v>
      </c>
      <c r="Y233" s="40">
        <f t="shared" si="29"/>
        <v>16</v>
      </c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6"/>
      <c r="BO233" s="6"/>
      <c r="BP233" s="6"/>
      <c r="BQ233" s="6"/>
      <c r="BR233" s="6"/>
      <c r="BS233" s="6"/>
      <c r="BT233" s="6"/>
    </row>
    <row r="234" spans="1:72" x14ac:dyDescent="0.2">
      <c r="A234" s="43" t="s">
        <v>603</v>
      </c>
      <c r="B234" s="43" t="s">
        <v>604</v>
      </c>
      <c r="C234" s="45">
        <v>205</v>
      </c>
      <c r="D234" s="42">
        <v>205</v>
      </c>
      <c r="E234" s="42">
        <v>204</v>
      </c>
      <c r="F234" s="42">
        <v>204</v>
      </c>
      <c r="G234" s="42">
        <v>204</v>
      </c>
      <c r="H234" s="42">
        <v>202</v>
      </c>
      <c r="I234" s="42">
        <v>202</v>
      </c>
      <c r="J234" s="42">
        <v>202</v>
      </c>
      <c r="K234" s="42">
        <v>201</v>
      </c>
      <c r="L234" s="42">
        <v>200</v>
      </c>
      <c r="M234" s="60">
        <v>202</v>
      </c>
      <c r="N234" s="6"/>
      <c r="O234" s="40">
        <f t="shared" si="30"/>
        <v>0</v>
      </c>
      <c r="P234" s="40">
        <f t="shared" si="31"/>
        <v>-1</v>
      </c>
      <c r="Q234" s="40">
        <f t="shared" si="26"/>
        <v>-1</v>
      </c>
      <c r="R234" s="40">
        <f t="shared" si="32"/>
        <v>0</v>
      </c>
      <c r="S234" s="40">
        <f t="shared" si="32"/>
        <v>0</v>
      </c>
      <c r="T234" s="40">
        <f t="shared" si="32"/>
        <v>-2</v>
      </c>
      <c r="U234" s="40">
        <f t="shared" si="32"/>
        <v>0</v>
      </c>
      <c r="V234" s="40">
        <f t="shared" si="32"/>
        <v>0</v>
      </c>
      <c r="W234" s="40">
        <f t="shared" si="27"/>
        <v>-1</v>
      </c>
      <c r="X234" s="40">
        <f t="shared" si="28"/>
        <v>-1</v>
      </c>
      <c r="Y234" s="40">
        <f t="shared" si="29"/>
        <v>2</v>
      </c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6"/>
      <c r="BO234" s="6"/>
      <c r="BP234" s="6"/>
      <c r="BQ234" s="6"/>
      <c r="BR234" s="6"/>
      <c r="BS234" s="6"/>
      <c r="BT234" s="6"/>
    </row>
    <row r="235" spans="1:72" x14ac:dyDescent="0.2">
      <c r="A235" s="43" t="s">
        <v>759</v>
      </c>
      <c r="B235" s="43" t="s">
        <v>760</v>
      </c>
      <c r="C235" s="45">
        <v>517</v>
      </c>
      <c r="D235" s="42">
        <v>519</v>
      </c>
      <c r="E235" s="42">
        <v>499</v>
      </c>
      <c r="F235" s="42">
        <v>498</v>
      </c>
      <c r="G235" s="42">
        <v>493</v>
      </c>
      <c r="H235" s="42">
        <v>482</v>
      </c>
      <c r="I235" s="42">
        <v>474</v>
      </c>
      <c r="J235" s="42">
        <v>468</v>
      </c>
      <c r="K235" s="42">
        <v>462</v>
      </c>
      <c r="L235" s="42">
        <v>459</v>
      </c>
      <c r="M235" s="60">
        <v>485</v>
      </c>
      <c r="N235" s="6"/>
      <c r="O235" s="40">
        <f t="shared" si="30"/>
        <v>2</v>
      </c>
      <c r="P235" s="40">
        <f t="shared" si="31"/>
        <v>-20</v>
      </c>
      <c r="Q235" s="40">
        <f t="shared" si="26"/>
        <v>-18</v>
      </c>
      <c r="R235" s="40">
        <f t="shared" si="32"/>
        <v>-1</v>
      </c>
      <c r="S235" s="40">
        <f t="shared" si="32"/>
        <v>-5</v>
      </c>
      <c r="T235" s="40">
        <f t="shared" si="32"/>
        <v>-11</v>
      </c>
      <c r="U235" s="40">
        <f t="shared" si="32"/>
        <v>-8</v>
      </c>
      <c r="V235" s="40">
        <f t="shared" si="32"/>
        <v>-6</v>
      </c>
      <c r="W235" s="40">
        <f t="shared" si="27"/>
        <v>-6</v>
      </c>
      <c r="X235" s="40">
        <f t="shared" si="28"/>
        <v>-3</v>
      </c>
      <c r="Y235" s="40">
        <f t="shared" si="29"/>
        <v>26</v>
      </c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6"/>
      <c r="BO235" s="6"/>
      <c r="BP235" s="6"/>
      <c r="BQ235" s="6"/>
      <c r="BR235" s="6"/>
      <c r="BS235" s="6"/>
      <c r="BT235" s="6"/>
    </row>
    <row r="236" spans="1:72" x14ac:dyDescent="0.2">
      <c r="A236" s="43" t="s">
        <v>735</v>
      </c>
      <c r="B236" s="43" t="s">
        <v>736</v>
      </c>
      <c r="C236" s="45">
        <v>198</v>
      </c>
      <c r="D236" s="42">
        <v>198</v>
      </c>
      <c r="E236" s="42">
        <v>199</v>
      </c>
      <c r="F236" s="42">
        <v>199</v>
      </c>
      <c r="G236" s="42">
        <v>194</v>
      </c>
      <c r="H236" s="42">
        <v>192</v>
      </c>
      <c r="I236" s="42">
        <v>191</v>
      </c>
      <c r="J236" s="42">
        <v>189</v>
      </c>
      <c r="K236" s="42">
        <v>188</v>
      </c>
      <c r="L236" s="42">
        <v>187</v>
      </c>
      <c r="M236" s="60">
        <v>193</v>
      </c>
      <c r="N236" s="6"/>
      <c r="O236" s="40">
        <f t="shared" si="30"/>
        <v>0</v>
      </c>
      <c r="P236" s="40">
        <f t="shared" si="31"/>
        <v>1</v>
      </c>
      <c r="Q236" s="40">
        <f t="shared" si="26"/>
        <v>1</v>
      </c>
      <c r="R236" s="40">
        <f t="shared" si="32"/>
        <v>0</v>
      </c>
      <c r="S236" s="40">
        <f t="shared" si="32"/>
        <v>-5</v>
      </c>
      <c r="T236" s="40">
        <f t="shared" si="32"/>
        <v>-2</v>
      </c>
      <c r="U236" s="40">
        <f t="shared" si="32"/>
        <v>-1</v>
      </c>
      <c r="V236" s="40">
        <f t="shared" si="32"/>
        <v>-2</v>
      </c>
      <c r="W236" s="40">
        <f t="shared" si="27"/>
        <v>-1</v>
      </c>
      <c r="X236" s="40">
        <f t="shared" si="28"/>
        <v>-1</v>
      </c>
      <c r="Y236" s="40">
        <f t="shared" si="29"/>
        <v>6</v>
      </c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6"/>
      <c r="BO236" s="6"/>
      <c r="BP236" s="6"/>
      <c r="BQ236" s="6"/>
      <c r="BR236" s="6"/>
      <c r="BS236" s="6"/>
      <c r="BT236" s="6"/>
    </row>
    <row r="237" spans="1:72" x14ac:dyDescent="0.2">
      <c r="A237" s="43" t="s">
        <v>45</v>
      </c>
      <c r="B237" s="43" t="s">
        <v>605</v>
      </c>
      <c r="C237" s="45">
        <v>1231</v>
      </c>
      <c r="D237" s="42">
        <v>1231</v>
      </c>
      <c r="E237" s="42">
        <v>1229</v>
      </c>
      <c r="F237" s="42">
        <v>1223</v>
      </c>
      <c r="G237" s="42">
        <v>1215</v>
      </c>
      <c r="H237" s="42">
        <v>1200</v>
      </c>
      <c r="I237" s="42">
        <v>1193</v>
      </c>
      <c r="J237" s="42">
        <v>1188</v>
      </c>
      <c r="K237" s="42">
        <v>1187</v>
      </c>
      <c r="L237" s="42">
        <v>1186</v>
      </c>
      <c r="M237" s="60">
        <v>1205</v>
      </c>
      <c r="N237" s="6"/>
      <c r="O237" s="40">
        <f t="shared" si="30"/>
        <v>0</v>
      </c>
      <c r="P237" s="40">
        <f t="shared" si="31"/>
        <v>-2</v>
      </c>
      <c r="Q237" s="40">
        <f t="shared" si="26"/>
        <v>-2</v>
      </c>
      <c r="R237" s="40">
        <f t="shared" si="32"/>
        <v>-6</v>
      </c>
      <c r="S237" s="40">
        <f t="shared" si="32"/>
        <v>-8</v>
      </c>
      <c r="T237" s="40">
        <f t="shared" si="32"/>
        <v>-15</v>
      </c>
      <c r="U237" s="40">
        <f t="shared" si="32"/>
        <v>-7</v>
      </c>
      <c r="V237" s="40">
        <f t="shared" si="32"/>
        <v>-5</v>
      </c>
      <c r="W237" s="40">
        <f t="shared" si="27"/>
        <v>-1</v>
      </c>
      <c r="X237" s="40">
        <f t="shared" si="28"/>
        <v>-1</v>
      </c>
      <c r="Y237" s="40">
        <f t="shared" si="29"/>
        <v>19</v>
      </c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6"/>
      <c r="BO237" s="6"/>
      <c r="BP237" s="6"/>
      <c r="BQ237" s="6"/>
      <c r="BR237" s="6"/>
      <c r="BS237" s="6"/>
      <c r="BT237" s="6"/>
    </row>
    <row r="238" spans="1:72" x14ac:dyDescent="0.2">
      <c r="A238" s="43" t="s">
        <v>606</v>
      </c>
      <c r="B238" s="43" t="s">
        <v>607</v>
      </c>
      <c r="C238" s="45">
        <v>169</v>
      </c>
      <c r="D238" s="42">
        <v>169</v>
      </c>
      <c r="E238" s="42">
        <v>163</v>
      </c>
      <c r="F238" s="42">
        <v>157</v>
      </c>
      <c r="G238" s="42">
        <v>140</v>
      </c>
      <c r="H238" s="42">
        <v>136</v>
      </c>
      <c r="I238" s="42">
        <v>132</v>
      </c>
      <c r="J238" s="42">
        <v>134</v>
      </c>
      <c r="K238" s="42">
        <v>132</v>
      </c>
      <c r="L238" s="42">
        <v>129</v>
      </c>
      <c r="M238" s="60">
        <v>143</v>
      </c>
      <c r="N238" s="6"/>
      <c r="O238" s="40">
        <f t="shared" si="30"/>
        <v>0</v>
      </c>
      <c r="P238" s="40">
        <f t="shared" si="31"/>
        <v>-6</v>
      </c>
      <c r="Q238" s="40">
        <f t="shared" si="26"/>
        <v>-6</v>
      </c>
      <c r="R238" s="40">
        <f t="shared" si="32"/>
        <v>-6</v>
      </c>
      <c r="S238" s="40">
        <f t="shared" si="32"/>
        <v>-17</v>
      </c>
      <c r="T238" s="40">
        <f t="shared" si="32"/>
        <v>-4</v>
      </c>
      <c r="U238" s="40">
        <f t="shared" si="32"/>
        <v>-4</v>
      </c>
      <c r="V238" s="40">
        <f t="shared" si="32"/>
        <v>2</v>
      </c>
      <c r="W238" s="40">
        <f t="shared" si="27"/>
        <v>-2</v>
      </c>
      <c r="X238" s="40">
        <f t="shared" si="28"/>
        <v>-3</v>
      </c>
      <c r="Y238" s="40">
        <f t="shared" si="29"/>
        <v>14</v>
      </c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6"/>
      <c r="BO238" s="6"/>
      <c r="BP238" s="6"/>
      <c r="BQ238" s="6"/>
      <c r="BR238" s="6"/>
      <c r="BS238" s="6"/>
      <c r="BT238" s="6"/>
    </row>
    <row r="239" spans="1:72" x14ac:dyDescent="0.2">
      <c r="A239" s="43" t="s">
        <v>46</v>
      </c>
      <c r="B239" s="43" t="s">
        <v>608</v>
      </c>
      <c r="C239" s="45">
        <v>520</v>
      </c>
      <c r="D239" s="42">
        <v>519</v>
      </c>
      <c r="E239" s="42">
        <v>534</v>
      </c>
      <c r="F239" s="42">
        <v>538</v>
      </c>
      <c r="G239" s="42">
        <v>535</v>
      </c>
      <c r="H239" s="42">
        <v>541</v>
      </c>
      <c r="I239" s="42">
        <v>545</v>
      </c>
      <c r="J239" s="42">
        <v>544</v>
      </c>
      <c r="K239" s="42">
        <v>542</v>
      </c>
      <c r="L239" s="42">
        <v>542</v>
      </c>
      <c r="M239" s="60">
        <v>538</v>
      </c>
      <c r="N239" s="6"/>
      <c r="O239" s="40">
        <f t="shared" si="30"/>
        <v>-1</v>
      </c>
      <c r="P239" s="40">
        <f t="shared" si="31"/>
        <v>15</v>
      </c>
      <c r="Q239" s="40">
        <f t="shared" si="26"/>
        <v>14</v>
      </c>
      <c r="R239" s="40">
        <f t="shared" si="32"/>
        <v>4</v>
      </c>
      <c r="S239" s="40">
        <f t="shared" si="32"/>
        <v>-3</v>
      </c>
      <c r="T239" s="40">
        <f t="shared" si="32"/>
        <v>6</v>
      </c>
      <c r="U239" s="40">
        <f t="shared" si="32"/>
        <v>4</v>
      </c>
      <c r="V239" s="40">
        <f t="shared" si="32"/>
        <v>-1</v>
      </c>
      <c r="W239" s="40">
        <f t="shared" si="27"/>
        <v>-2</v>
      </c>
      <c r="X239" s="40">
        <f t="shared" si="28"/>
        <v>0</v>
      </c>
      <c r="Y239" s="40">
        <f t="shared" si="29"/>
        <v>-4</v>
      </c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6"/>
      <c r="BO239" s="6"/>
      <c r="BP239" s="6"/>
      <c r="BQ239" s="6"/>
      <c r="BR239" s="6"/>
      <c r="BS239" s="6"/>
      <c r="BT239" s="6"/>
    </row>
    <row r="240" spans="1:72" x14ac:dyDescent="0.2">
      <c r="A240" s="43" t="s">
        <v>675</v>
      </c>
      <c r="B240" s="43" t="s">
        <v>676</v>
      </c>
      <c r="C240" s="45">
        <v>336</v>
      </c>
      <c r="D240" s="42">
        <v>336</v>
      </c>
      <c r="E240" s="42">
        <v>335</v>
      </c>
      <c r="F240" s="42">
        <v>334</v>
      </c>
      <c r="G240" s="42">
        <v>333</v>
      </c>
      <c r="H240" s="42">
        <v>331</v>
      </c>
      <c r="I240" s="42">
        <v>330</v>
      </c>
      <c r="J240" s="42">
        <v>329</v>
      </c>
      <c r="K240" s="42">
        <v>324</v>
      </c>
      <c r="L240" s="42">
        <v>323</v>
      </c>
      <c r="M240" s="60">
        <v>332</v>
      </c>
      <c r="N240" s="6"/>
      <c r="O240" s="40">
        <f t="shared" si="30"/>
        <v>0</v>
      </c>
      <c r="P240" s="40">
        <f t="shared" si="31"/>
        <v>-1</v>
      </c>
      <c r="Q240" s="40">
        <f t="shared" si="26"/>
        <v>-1</v>
      </c>
      <c r="R240" s="40">
        <f t="shared" si="32"/>
        <v>-1</v>
      </c>
      <c r="S240" s="40">
        <f t="shared" si="32"/>
        <v>-1</v>
      </c>
      <c r="T240" s="40">
        <f t="shared" si="32"/>
        <v>-2</v>
      </c>
      <c r="U240" s="40">
        <f t="shared" si="32"/>
        <v>-1</v>
      </c>
      <c r="V240" s="40">
        <f t="shared" si="32"/>
        <v>-1</v>
      </c>
      <c r="W240" s="40">
        <f t="shared" si="27"/>
        <v>-5</v>
      </c>
      <c r="X240" s="40">
        <f t="shared" si="28"/>
        <v>-1</v>
      </c>
      <c r="Y240" s="40">
        <f t="shared" si="29"/>
        <v>9</v>
      </c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6"/>
      <c r="BO240" s="6"/>
      <c r="BP240" s="6"/>
      <c r="BQ240" s="6"/>
      <c r="BR240" s="6"/>
      <c r="BS240" s="6"/>
      <c r="BT240" s="6"/>
    </row>
    <row r="241" spans="1:72" x14ac:dyDescent="0.2">
      <c r="A241" s="43" t="s">
        <v>47</v>
      </c>
      <c r="B241" s="43" t="s">
        <v>609</v>
      </c>
      <c r="C241" s="45">
        <v>565</v>
      </c>
      <c r="D241" s="42">
        <v>565</v>
      </c>
      <c r="E241" s="42">
        <v>566</v>
      </c>
      <c r="F241" s="42">
        <v>563</v>
      </c>
      <c r="G241" s="42">
        <v>564</v>
      </c>
      <c r="H241" s="42">
        <v>563</v>
      </c>
      <c r="I241" s="42">
        <v>554</v>
      </c>
      <c r="J241" s="42">
        <v>547</v>
      </c>
      <c r="K241" s="42">
        <v>542</v>
      </c>
      <c r="L241" s="42">
        <v>540</v>
      </c>
      <c r="M241" s="60">
        <v>555</v>
      </c>
      <c r="N241" s="6"/>
      <c r="O241" s="40">
        <f t="shared" si="30"/>
        <v>0</v>
      </c>
      <c r="P241" s="40">
        <f t="shared" si="31"/>
        <v>1</v>
      </c>
      <c r="Q241" s="40">
        <f t="shared" si="26"/>
        <v>1</v>
      </c>
      <c r="R241" s="40">
        <f t="shared" si="32"/>
        <v>-3</v>
      </c>
      <c r="S241" s="40">
        <f t="shared" si="32"/>
        <v>1</v>
      </c>
      <c r="T241" s="40">
        <f t="shared" si="32"/>
        <v>-1</v>
      </c>
      <c r="U241" s="40">
        <f t="shared" si="32"/>
        <v>-9</v>
      </c>
      <c r="V241" s="40">
        <f t="shared" si="32"/>
        <v>-7</v>
      </c>
      <c r="W241" s="40">
        <f t="shared" si="27"/>
        <v>-5</v>
      </c>
      <c r="X241" s="40">
        <f t="shared" si="28"/>
        <v>-2</v>
      </c>
      <c r="Y241" s="40">
        <f t="shared" si="29"/>
        <v>15</v>
      </c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6"/>
      <c r="BO241" s="6"/>
      <c r="BP241" s="6"/>
      <c r="BQ241" s="6"/>
      <c r="BR241" s="6"/>
      <c r="BS241" s="6"/>
      <c r="BT241" s="6"/>
    </row>
    <row r="242" spans="1:72" x14ac:dyDescent="0.2">
      <c r="A242" s="43" t="s">
        <v>711</v>
      </c>
      <c r="B242" s="43" t="s">
        <v>712</v>
      </c>
      <c r="C242" s="45">
        <v>348</v>
      </c>
      <c r="D242" s="42">
        <v>348</v>
      </c>
      <c r="E242" s="42">
        <v>348</v>
      </c>
      <c r="F242" s="42">
        <v>344</v>
      </c>
      <c r="G242" s="42">
        <v>340</v>
      </c>
      <c r="H242" s="42">
        <v>333</v>
      </c>
      <c r="I242" s="42">
        <v>329</v>
      </c>
      <c r="J242" s="42">
        <v>325</v>
      </c>
      <c r="K242" s="42">
        <v>323</v>
      </c>
      <c r="L242" s="42">
        <v>321</v>
      </c>
      <c r="M242" s="60">
        <v>334</v>
      </c>
      <c r="N242" s="6"/>
      <c r="O242" s="40">
        <f t="shared" si="30"/>
        <v>0</v>
      </c>
      <c r="P242" s="40">
        <f t="shared" si="31"/>
        <v>0</v>
      </c>
      <c r="Q242" s="40">
        <f t="shared" si="26"/>
        <v>0</v>
      </c>
      <c r="R242" s="40">
        <f t="shared" si="32"/>
        <v>-4</v>
      </c>
      <c r="S242" s="40">
        <f t="shared" si="32"/>
        <v>-4</v>
      </c>
      <c r="T242" s="40">
        <f t="shared" si="32"/>
        <v>-7</v>
      </c>
      <c r="U242" s="40">
        <f t="shared" si="32"/>
        <v>-4</v>
      </c>
      <c r="V242" s="40">
        <f t="shared" si="32"/>
        <v>-4</v>
      </c>
      <c r="W242" s="40">
        <f t="shared" si="27"/>
        <v>-2</v>
      </c>
      <c r="X242" s="40">
        <f t="shared" si="28"/>
        <v>-2</v>
      </c>
      <c r="Y242" s="40">
        <f t="shared" si="29"/>
        <v>13</v>
      </c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6"/>
      <c r="BO242" s="6"/>
      <c r="BP242" s="6"/>
      <c r="BQ242" s="6"/>
      <c r="BR242" s="6"/>
      <c r="BS242" s="6"/>
      <c r="BT242" s="6"/>
    </row>
    <row r="243" spans="1:72" x14ac:dyDescent="0.2">
      <c r="A243" s="43" t="s">
        <v>48</v>
      </c>
      <c r="B243" s="43" t="s">
        <v>610</v>
      </c>
      <c r="C243" s="45">
        <v>399</v>
      </c>
      <c r="D243" s="42">
        <v>399</v>
      </c>
      <c r="E243" s="42">
        <v>400</v>
      </c>
      <c r="F243" s="42">
        <v>400</v>
      </c>
      <c r="G243" s="42">
        <v>397</v>
      </c>
      <c r="H243" s="42">
        <v>398</v>
      </c>
      <c r="I243" s="42">
        <v>395</v>
      </c>
      <c r="J243" s="42">
        <v>395</v>
      </c>
      <c r="K243" s="42">
        <v>395</v>
      </c>
      <c r="L243" s="42">
        <v>395</v>
      </c>
      <c r="M243" s="60">
        <v>398</v>
      </c>
      <c r="N243" s="6"/>
      <c r="O243" s="40">
        <f t="shared" si="30"/>
        <v>0</v>
      </c>
      <c r="P243" s="40">
        <f t="shared" si="31"/>
        <v>1</v>
      </c>
      <c r="Q243" s="40">
        <f t="shared" si="26"/>
        <v>1</v>
      </c>
      <c r="R243" s="40">
        <f t="shared" si="32"/>
        <v>0</v>
      </c>
      <c r="S243" s="40">
        <f t="shared" si="32"/>
        <v>-3</v>
      </c>
      <c r="T243" s="40">
        <f t="shared" si="32"/>
        <v>1</v>
      </c>
      <c r="U243" s="40">
        <f t="shared" si="32"/>
        <v>-3</v>
      </c>
      <c r="V243" s="40">
        <f t="shared" si="32"/>
        <v>0</v>
      </c>
      <c r="W243" s="40">
        <f t="shared" si="27"/>
        <v>0</v>
      </c>
      <c r="X243" s="40">
        <f t="shared" si="28"/>
        <v>0</v>
      </c>
      <c r="Y243" s="40">
        <f t="shared" si="29"/>
        <v>3</v>
      </c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6"/>
      <c r="BO243" s="6"/>
      <c r="BP243" s="6"/>
      <c r="BQ243" s="6"/>
      <c r="BR243" s="6"/>
      <c r="BS243" s="6"/>
      <c r="BT243" s="6"/>
    </row>
    <row r="244" spans="1:72" x14ac:dyDescent="0.2">
      <c r="A244" s="43" t="s">
        <v>240</v>
      </c>
      <c r="B244" s="43" t="s">
        <v>611</v>
      </c>
      <c r="C244" s="45">
        <v>714</v>
      </c>
      <c r="D244" s="42">
        <v>714</v>
      </c>
      <c r="E244" s="42">
        <v>713</v>
      </c>
      <c r="F244" s="42">
        <v>713</v>
      </c>
      <c r="G244" s="42">
        <v>710</v>
      </c>
      <c r="H244" s="42">
        <v>708</v>
      </c>
      <c r="I244" s="42">
        <v>707</v>
      </c>
      <c r="J244" s="42">
        <v>707</v>
      </c>
      <c r="K244" s="42">
        <v>705</v>
      </c>
      <c r="L244" s="42">
        <v>705</v>
      </c>
      <c r="M244" s="60">
        <v>709</v>
      </c>
      <c r="N244" s="6"/>
      <c r="O244" s="40">
        <f t="shared" si="30"/>
        <v>0</v>
      </c>
      <c r="P244" s="40">
        <f t="shared" si="31"/>
        <v>-1</v>
      </c>
      <c r="Q244" s="40">
        <f t="shared" si="26"/>
        <v>-1</v>
      </c>
      <c r="R244" s="40">
        <f t="shared" si="32"/>
        <v>0</v>
      </c>
      <c r="S244" s="40">
        <f t="shared" si="32"/>
        <v>-3</v>
      </c>
      <c r="T244" s="40">
        <f t="shared" si="32"/>
        <v>-2</v>
      </c>
      <c r="U244" s="40">
        <f t="shared" si="32"/>
        <v>-1</v>
      </c>
      <c r="V244" s="40">
        <f t="shared" si="32"/>
        <v>0</v>
      </c>
      <c r="W244" s="40">
        <f t="shared" si="27"/>
        <v>-2</v>
      </c>
      <c r="X244" s="40">
        <f t="shared" si="28"/>
        <v>0</v>
      </c>
      <c r="Y244" s="40">
        <f t="shared" si="29"/>
        <v>4</v>
      </c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6"/>
      <c r="BO244" s="6"/>
      <c r="BP244" s="6"/>
      <c r="BQ244" s="6"/>
      <c r="BR244" s="6"/>
      <c r="BS244" s="6"/>
      <c r="BT244" s="6"/>
    </row>
    <row r="245" spans="1:72" x14ac:dyDescent="0.2">
      <c r="A245" s="43" t="s">
        <v>737</v>
      </c>
      <c r="B245" s="43" t="s">
        <v>738</v>
      </c>
      <c r="C245" s="45">
        <v>251</v>
      </c>
      <c r="D245" s="42">
        <v>251</v>
      </c>
      <c r="E245" s="42">
        <v>259</v>
      </c>
      <c r="F245" s="42">
        <v>247</v>
      </c>
      <c r="G245" s="42">
        <v>243</v>
      </c>
      <c r="H245" s="42">
        <v>230</v>
      </c>
      <c r="I245" s="42">
        <v>227</v>
      </c>
      <c r="J245" s="42">
        <v>222</v>
      </c>
      <c r="K245" s="42">
        <v>220</v>
      </c>
      <c r="L245" s="42">
        <v>216</v>
      </c>
      <c r="M245" s="60">
        <v>235</v>
      </c>
      <c r="N245" s="6"/>
      <c r="O245" s="40">
        <f t="shared" si="30"/>
        <v>0</v>
      </c>
      <c r="P245" s="40">
        <f t="shared" si="31"/>
        <v>8</v>
      </c>
      <c r="Q245" s="40">
        <f t="shared" ref="Q245:Q292" si="33">SUM(E245-C245)</f>
        <v>8</v>
      </c>
      <c r="R245" s="40">
        <f t="shared" si="32"/>
        <v>-12</v>
      </c>
      <c r="S245" s="40">
        <f t="shared" si="32"/>
        <v>-4</v>
      </c>
      <c r="T245" s="40">
        <f t="shared" si="32"/>
        <v>-13</v>
      </c>
      <c r="U245" s="40">
        <f t="shared" si="32"/>
        <v>-3</v>
      </c>
      <c r="V245" s="40">
        <f t="shared" si="32"/>
        <v>-5</v>
      </c>
      <c r="W245" s="40">
        <f t="shared" ref="W245:W284" si="34">SUM(K245-J245)</f>
        <v>-2</v>
      </c>
      <c r="X245" s="40">
        <f t="shared" ref="X245:X284" si="35">SUM(L245-K245)</f>
        <v>-4</v>
      </c>
      <c r="Y245" s="40">
        <f t="shared" ref="Y245:Y284" si="36">SUM(M245-L245)</f>
        <v>19</v>
      </c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6"/>
      <c r="BO245" s="6"/>
      <c r="BP245" s="6"/>
      <c r="BQ245" s="6"/>
      <c r="BR245" s="6"/>
      <c r="BS245" s="6"/>
      <c r="BT245" s="6"/>
    </row>
    <row r="246" spans="1:72" x14ac:dyDescent="0.2">
      <c r="A246" s="43" t="s">
        <v>713</v>
      </c>
      <c r="B246" s="43" t="s">
        <v>714</v>
      </c>
      <c r="C246" s="45">
        <v>605</v>
      </c>
      <c r="D246" s="42">
        <v>606</v>
      </c>
      <c r="E246" s="42">
        <v>597</v>
      </c>
      <c r="F246" s="42">
        <v>594</v>
      </c>
      <c r="G246" s="42">
        <v>593</v>
      </c>
      <c r="H246" s="42">
        <v>582</v>
      </c>
      <c r="I246" s="42">
        <v>577</v>
      </c>
      <c r="J246" s="42">
        <v>577</v>
      </c>
      <c r="K246" s="42">
        <v>568</v>
      </c>
      <c r="L246" s="42">
        <v>567</v>
      </c>
      <c r="M246" s="60">
        <v>584</v>
      </c>
      <c r="N246" s="6"/>
      <c r="O246" s="40">
        <f t="shared" si="30"/>
        <v>1</v>
      </c>
      <c r="P246" s="40">
        <f t="shared" si="31"/>
        <v>-9</v>
      </c>
      <c r="Q246" s="40">
        <f t="shared" si="33"/>
        <v>-8</v>
      </c>
      <c r="R246" s="40">
        <f t="shared" si="32"/>
        <v>-3</v>
      </c>
      <c r="S246" s="40">
        <f t="shared" si="32"/>
        <v>-1</v>
      </c>
      <c r="T246" s="40">
        <f t="shared" si="32"/>
        <v>-11</v>
      </c>
      <c r="U246" s="40">
        <f t="shared" si="32"/>
        <v>-5</v>
      </c>
      <c r="V246" s="40">
        <f t="shared" si="32"/>
        <v>0</v>
      </c>
      <c r="W246" s="40">
        <f t="shared" si="34"/>
        <v>-9</v>
      </c>
      <c r="X246" s="40">
        <f t="shared" si="35"/>
        <v>-1</v>
      </c>
      <c r="Y246" s="40">
        <f t="shared" si="36"/>
        <v>17</v>
      </c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6"/>
      <c r="BO246" s="6"/>
      <c r="BP246" s="6"/>
      <c r="BQ246" s="6"/>
      <c r="BR246" s="6"/>
      <c r="BS246" s="6"/>
      <c r="BT246" s="6"/>
    </row>
    <row r="247" spans="1:72" x14ac:dyDescent="0.2">
      <c r="A247" s="43" t="s">
        <v>761</v>
      </c>
      <c r="B247" s="43" t="s">
        <v>762</v>
      </c>
      <c r="C247" s="45">
        <v>73</v>
      </c>
      <c r="D247" s="42">
        <v>73</v>
      </c>
      <c r="E247" s="42">
        <v>70</v>
      </c>
      <c r="F247" s="42">
        <v>64</v>
      </c>
      <c r="G247" s="42">
        <v>64</v>
      </c>
      <c r="H247" s="42">
        <v>62</v>
      </c>
      <c r="I247" s="42">
        <v>55</v>
      </c>
      <c r="J247" s="42">
        <v>53</v>
      </c>
      <c r="K247" s="42">
        <v>51</v>
      </c>
      <c r="L247" s="42">
        <v>48</v>
      </c>
      <c r="M247" s="60">
        <v>60</v>
      </c>
      <c r="N247" s="6"/>
      <c r="O247" s="40">
        <f t="shared" si="30"/>
        <v>0</v>
      </c>
      <c r="P247" s="40">
        <f t="shared" si="31"/>
        <v>-3</v>
      </c>
      <c r="Q247" s="40">
        <f t="shared" si="33"/>
        <v>-3</v>
      </c>
      <c r="R247" s="40">
        <f t="shared" si="32"/>
        <v>-6</v>
      </c>
      <c r="S247" s="40">
        <f t="shared" si="32"/>
        <v>0</v>
      </c>
      <c r="T247" s="40">
        <f t="shared" si="32"/>
        <v>-2</v>
      </c>
      <c r="U247" s="40">
        <f t="shared" si="32"/>
        <v>-7</v>
      </c>
      <c r="V247" s="40">
        <f t="shared" si="32"/>
        <v>-2</v>
      </c>
      <c r="W247" s="40">
        <f t="shared" si="34"/>
        <v>-2</v>
      </c>
      <c r="X247" s="40">
        <f t="shared" si="35"/>
        <v>-3</v>
      </c>
      <c r="Y247" s="40">
        <f t="shared" si="36"/>
        <v>12</v>
      </c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6"/>
      <c r="BO247" s="6"/>
      <c r="BP247" s="6"/>
      <c r="BQ247" s="6"/>
      <c r="BR247" s="6"/>
      <c r="BS247" s="6"/>
      <c r="BT247" s="6"/>
    </row>
    <row r="248" spans="1:72" x14ac:dyDescent="0.2">
      <c r="A248" s="43" t="s">
        <v>715</v>
      </c>
      <c r="B248" s="43" t="s">
        <v>612</v>
      </c>
      <c r="C248" s="45">
        <v>1023</v>
      </c>
      <c r="D248" s="42">
        <v>1023</v>
      </c>
      <c r="E248" s="42">
        <v>1007</v>
      </c>
      <c r="F248" s="42">
        <v>1002</v>
      </c>
      <c r="G248" s="42">
        <v>1005</v>
      </c>
      <c r="H248" s="42">
        <v>1002</v>
      </c>
      <c r="I248" s="42">
        <v>1003</v>
      </c>
      <c r="J248" s="42">
        <v>1004</v>
      </c>
      <c r="K248" s="42">
        <v>999</v>
      </c>
      <c r="L248" s="42">
        <v>999</v>
      </c>
      <c r="M248" s="60">
        <v>1005</v>
      </c>
      <c r="N248" s="6"/>
      <c r="O248" s="40">
        <f t="shared" si="30"/>
        <v>0</v>
      </c>
      <c r="P248" s="40">
        <f t="shared" si="31"/>
        <v>-16</v>
      </c>
      <c r="Q248" s="40">
        <f t="shared" si="33"/>
        <v>-16</v>
      </c>
      <c r="R248" s="40">
        <f t="shared" si="32"/>
        <v>-5</v>
      </c>
      <c r="S248" s="40">
        <f t="shared" si="32"/>
        <v>3</v>
      </c>
      <c r="T248" s="40">
        <f t="shared" si="32"/>
        <v>-3</v>
      </c>
      <c r="U248" s="40">
        <f t="shared" si="32"/>
        <v>1</v>
      </c>
      <c r="V248" s="40">
        <f t="shared" si="32"/>
        <v>1</v>
      </c>
      <c r="W248" s="40">
        <f t="shared" si="34"/>
        <v>-5</v>
      </c>
      <c r="X248" s="40">
        <f t="shared" si="35"/>
        <v>0</v>
      </c>
      <c r="Y248" s="40">
        <f t="shared" si="36"/>
        <v>6</v>
      </c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6"/>
      <c r="BO248" s="6"/>
      <c r="BP248" s="6"/>
      <c r="BQ248" s="6"/>
      <c r="BR248" s="6"/>
      <c r="BS248" s="6"/>
      <c r="BT248" s="6"/>
    </row>
    <row r="249" spans="1:72" x14ac:dyDescent="0.2">
      <c r="A249" s="43" t="s">
        <v>49</v>
      </c>
      <c r="B249" s="43" t="s">
        <v>613</v>
      </c>
      <c r="C249" s="45">
        <v>116</v>
      </c>
      <c r="D249" s="42">
        <v>116</v>
      </c>
      <c r="E249" s="42">
        <v>116</v>
      </c>
      <c r="F249" s="42">
        <v>114</v>
      </c>
      <c r="G249" s="42">
        <v>114</v>
      </c>
      <c r="H249" s="42">
        <v>114</v>
      </c>
      <c r="I249" s="42">
        <v>114</v>
      </c>
      <c r="J249" s="42">
        <v>114</v>
      </c>
      <c r="K249" s="42">
        <v>114</v>
      </c>
      <c r="L249" s="42">
        <v>114</v>
      </c>
      <c r="M249" s="60">
        <v>114</v>
      </c>
      <c r="N249" s="6"/>
      <c r="O249" s="40">
        <f t="shared" si="30"/>
        <v>0</v>
      </c>
      <c r="P249" s="40">
        <f t="shared" si="31"/>
        <v>0</v>
      </c>
      <c r="Q249" s="40">
        <f t="shared" si="33"/>
        <v>0</v>
      </c>
      <c r="R249" s="40">
        <f t="shared" si="32"/>
        <v>-2</v>
      </c>
      <c r="S249" s="40">
        <f t="shared" si="32"/>
        <v>0</v>
      </c>
      <c r="T249" s="40">
        <f t="shared" si="32"/>
        <v>0</v>
      </c>
      <c r="U249" s="40">
        <f t="shared" si="32"/>
        <v>0</v>
      </c>
      <c r="V249" s="40">
        <f t="shared" si="32"/>
        <v>0</v>
      </c>
      <c r="W249" s="40">
        <f t="shared" si="34"/>
        <v>0</v>
      </c>
      <c r="X249" s="40">
        <f t="shared" si="35"/>
        <v>0</v>
      </c>
      <c r="Y249" s="40">
        <f t="shared" si="36"/>
        <v>0</v>
      </c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6"/>
      <c r="BO249" s="6"/>
      <c r="BP249" s="6"/>
      <c r="BQ249" s="6"/>
      <c r="BR249" s="6"/>
      <c r="BS249" s="6"/>
      <c r="BT249" s="6"/>
    </row>
    <row r="250" spans="1:72" x14ac:dyDescent="0.2">
      <c r="A250" s="43" t="s">
        <v>614</v>
      </c>
      <c r="B250" s="43" t="s">
        <v>615</v>
      </c>
      <c r="C250" s="45">
        <v>218</v>
      </c>
      <c r="D250" s="42">
        <v>218</v>
      </c>
      <c r="E250" s="42">
        <v>218</v>
      </c>
      <c r="F250" s="42">
        <v>218</v>
      </c>
      <c r="G250" s="42">
        <v>218</v>
      </c>
      <c r="H250" s="42">
        <v>216</v>
      </c>
      <c r="I250" s="42">
        <v>216</v>
      </c>
      <c r="J250" s="42">
        <v>216</v>
      </c>
      <c r="K250" s="42">
        <v>216</v>
      </c>
      <c r="L250" s="42">
        <v>216</v>
      </c>
      <c r="M250" s="60">
        <v>216</v>
      </c>
      <c r="N250" s="6"/>
      <c r="O250" s="40">
        <f t="shared" si="30"/>
        <v>0</v>
      </c>
      <c r="P250" s="40">
        <f t="shared" si="31"/>
        <v>0</v>
      </c>
      <c r="Q250" s="40">
        <f t="shared" si="33"/>
        <v>0</v>
      </c>
      <c r="R250" s="40">
        <f t="shared" si="32"/>
        <v>0</v>
      </c>
      <c r="S250" s="40">
        <f t="shared" si="32"/>
        <v>0</v>
      </c>
      <c r="T250" s="40">
        <f t="shared" si="32"/>
        <v>-2</v>
      </c>
      <c r="U250" s="40">
        <f t="shared" si="32"/>
        <v>0</v>
      </c>
      <c r="V250" s="40">
        <f t="shared" si="32"/>
        <v>0</v>
      </c>
      <c r="W250" s="40">
        <f t="shared" si="34"/>
        <v>0</v>
      </c>
      <c r="X250" s="40">
        <f t="shared" si="35"/>
        <v>0</v>
      </c>
      <c r="Y250" s="40">
        <f t="shared" si="36"/>
        <v>0</v>
      </c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6"/>
      <c r="BO250" s="6"/>
      <c r="BP250" s="6"/>
      <c r="BQ250" s="6"/>
      <c r="BR250" s="6"/>
      <c r="BS250" s="6"/>
      <c r="BT250" s="6"/>
    </row>
    <row r="251" spans="1:72" x14ac:dyDescent="0.2">
      <c r="A251" s="43" t="s">
        <v>50</v>
      </c>
      <c r="B251" s="43" t="s">
        <v>616</v>
      </c>
      <c r="C251" s="45">
        <v>358</v>
      </c>
      <c r="D251" s="42">
        <v>358</v>
      </c>
      <c r="E251" s="42">
        <v>362</v>
      </c>
      <c r="F251" s="42">
        <v>361</v>
      </c>
      <c r="G251" s="42">
        <v>360</v>
      </c>
      <c r="H251" s="42">
        <v>359</v>
      </c>
      <c r="I251" s="42">
        <v>356</v>
      </c>
      <c r="J251" s="42">
        <v>356</v>
      </c>
      <c r="K251" s="42">
        <v>354</v>
      </c>
      <c r="L251" s="42">
        <v>354</v>
      </c>
      <c r="M251" s="60">
        <v>358</v>
      </c>
      <c r="N251" s="6"/>
      <c r="O251" s="40">
        <f t="shared" si="30"/>
        <v>0</v>
      </c>
      <c r="P251" s="40">
        <f t="shared" si="31"/>
        <v>4</v>
      </c>
      <c r="Q251" s="40">
        <f t="shared" si="33"/>
        <v>4</v>
      </c>
      <c r="R251" s="40">
        <f t="shared" si="32"/>
        <v>-1</v>
      </c>
      <c r="S251" s="40">
        <f t="shared" si="32"/>
        <v>-1</v>
      </c>
      <c r="T251" s="40">
        <f t="shared" si="32"/>
        <v>-1</v>
      </c>
      <c r="U251" s="40">
        <f t="shared" si="32"/>
        <v>-3</v>
      </c>
      <c r="V251" s="40">
        <f t="shared" si="32"/>
        <v>0</v>
      </c>
      <c r="W251" s="40">
        <f t="shared" si="34"/>
        <v>-2</v>
      </c>
      <c r="X251" s="40">
        <f t="shared" si="35"/>
        <v>0</v>
      </c>
      <c r="Y251" s="40">
        <f t="shared" si="36"/>
        <v>4</v>
      </c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6"/>
      <c r="BO251" s="6"/>
      <c r="BP251" s="6"/>
      <c r="BQ251" s="6"/>
      <c r="BR251" s="6"/>
      <c r="BS251" s="6"/>
      <c r="BT251" s="6"/>
    </row>
    <row r="252" spans="1:72" x14ac:dyDescent="0.2">
      <c r="A252" s="43" t="s">
        <v>51</v>
      </c>
      <c r="B252" s="43" t="s">
        <v>617</v>
      </c>
      <c r="C252" s="45">
        <v>1295</v>
      </c>
      <c r="D252" s="42">
        <v>1295</v>
      </c>
      <c r="E252" s="42">
        <v>1290</v>
      </c>
      <c r="F252" s="42">
        <v>1287</v>
      </c>
      <c r="G252" s="42">
        <v>1281</v>
      </c>
      <c r="H252" s="42">
        <v>1274</v>
      </c>
      <c r="I252" s="42">
        <v>1268</v>
      </c>
      <c r="J252" s="42">
        <v>1265</v>
      </c>
      <c r="K252" s="42">
        <v>1263</v>
      </c>
      <c r="L252" s="42">
        <v>1262</v>
      </c>
      <c r="M252" s="60">
        <v>1277</v>
      </c>
      <c r="N252" s="6"/>
      <c r="O252" s="40">
        <f t="shared" si="30"/>
        <v>0</v>
      </c>
      <c r="P252" s="40">
        <f t="shared" si="31"/>
        <v>-5</v>
      </c>
      <c r="Q252" s="40">
        <f t="shared" si="33"/>
        <v>-5</v>
      </c>
      <c r="R252" s="40">
        <f t="shared" si="32"/>
        <v>-3</v>
      </c>
      <c r="S252" s="40">
        <f t="shared" si="32"/>
        <v>-6</v>
      </c>
      <c r="T252" s="40">
        <f t="shared" si="32"/>
        <v>-7</v>
      </c>
      <c r="U252" s="40">
        <f t="shared" si="32"/>
        <v>-6</v>
      </c>
      <c r="V252" s="40">
        <f t="shared" si="32"/>
        <v>-3</v>
      </c>
      <c r="W252" s="40">
        <f t="shared" si="34"/>
        <v>-2</v>
      </c>
      <c r="X252" s="40">
        <f t="shared" si="35"/>
        <v>-1</v>
      </c>
      <c r="Y252" s="40">
        <f t="shared" si="36"/>
        <v>15</v>
      </c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6"/>
      <c r="BO252" s="6"/>
      <c r="BP252" s="6"/>
      <c r="BQ252" s="6"/>
      <c r="BR252" s="6"/>
      <c r="BS252" s="6"/>
      <c r="BT252" s="6"/>
    </row>
    <row r="253" spans="1:72" x14ac:dyDescent="0.2">
      <c r="A253" s="43" t="s">
        <v>387</v>
      </c>
      <c r="B253" s="43" t="s">
        <v>618</v>
      </c>
      <c r="C253" s="45">
        <v>463</v>
      </c>
      <c r="D253" s="42">
        <v>463</v>
      </c>
      <c r="E253" s="42">
        <v>465</v>
      </c>
      <c r="F253" s="42">
        <v>466</v>
      </c>
      <c r="G253" s="42">
        <v>459</v>
      </c>
      <c r="H253" s="42">
        <v>454</v>
      </c>
      <c r="I253" s="42">
        <v>460</v>
      </c>
      <c r="J253" s="42">
        <v>459</v>
      </c>
      <c r="K253" s="42">
        <v>455</v>
      </c>
      <c r="L253" s="42">
        <v>456</v>
      </c>
      <c r="M253" s="60">
        <v>458</v>
      </c>
      <c r="N253" s="6"/>
      <c r="O253" s="40">
        <f t="shared" si="30"/>
        <v>0</v>
      </c>
      <c r="P253" s="40">
        <f t="shared" si="31"/>
        <v>2</v>
      </c>
      <c r="Q253" s="40">
        <f t="shared" si="33"/>
        <v>2</v>
      </c>
      <c r="R253" s="40">
        <f t="shared" si="32"/>
        <v>1</v>
      </c>
      <c r="S253" s="40">
        <f t="shared" si="32"/>
        <v>-7</v>
      </c>
      <c r="T253" s="40">
        <f t="shared" si="32"/>
        <v>-5</v>
      </c>
      <c r="U253" s="40">
        <f t="shared" si="32"/>
        <v>6</v>
      </c>
      <c r="V253" s="40">
        <f t="shared" si="32"/>
        <v>-1</v>
      </c>
      <c r="W253" s="40">
        <f t="shared" si="34"/>
        <v>-4</v>
      </c>
      <c r="X253" s="40">
        <f t="shared" si="35"/>
        <v>1</v>
      </c>
      <c r="Y253" s="40">
        <f t="shared" si="36"/>
        <v>2</v>
      </c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6"/>
      <c r="BO253" s="6"/>
      <c r="BP253" s="6"/>
      <c r="BQ253" s="6"/>
      <c r="BR253" s="6"/>
      <c r="BS253" s="6"/>
      <c r="BT253" s="6"/>
    </row>
    <row r="254" spans="1:72" x14ac:dyDescent="0.2">
      <c r="A254" s="43" t="s">
        <v>52</v>
      </c>
      <c r="B254" s="43" t="s">
        <v>619</v>
      </c>
      <c r="C254" s="45">
        <v>834</v>
      </c>
      <c r="D254" s="42">
        <v>834</v>
      </c>
      <c r="E254" s="42">
        <v>831</v>
      </c>
      <c r="F254" s="42">
        <v>820</v>
      </c>
      <c r="G254" s="42">
        <v>816</v>
      </c>
      <c r="H254" s="42">
        <v>813</v>
      </c>
      <c r="I254" s="42">
        <v>806</v>
      </c>
      <c r="J254" s="42">
        <v>805</v>
      </c>
      <c r="K254" s="42">
        <v>802</v>
      </c>
      <c r="L254" s="42">
        <v>802</v>
      </c>
      <c r="M254" s="60">
        <v>813</v>
      </c>
      <c r="N254" s="6"/>
      <c r="O254" s="40">
        <f t="shared" si="30"/>
        <v>0</v>
      </c>
      <c r="P254" s="40">
        <f t="shared" si="31"/>
        <v>-3</v>
      </c>
      <c r="Q254" s="40">
        <f t="shared" si="33"/>
        <v>-3</v>
      </c>
      <c r="R254" s="40">
        <f t="shared" si="32"/>
        <v>-11</v>
      </c>
      <c r="S254" s="40">
        <f t="shared" si="32"/>
        <v>-4</v>
      </c>
      <c r="T254" s="40">
        <f t="shared" si="32"/>
        <v>-3</v>
      </c>
      <c r="U254" s="40">
        <f t="shared" si="32"/>
        <v>-7</v>
      </c>
      <c r="V254" s="40">
        <f t="shared" si="32"/>
        <v>-1</v>
      </c>
      <c r="W254" s="40">
        <f t="shared" si="34"/>
        <v>-3</v>
      </c>
      <c r="X254" s="40">
        <f t="shared" si="35"/>
        <v>0</v>
      </c>
      <c r="Y254" s="40">
        <f t="shared" si="36"/>
        <v>11</v>
      </c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6"/>
      <c r="BO254" s="6"/>
      <c r="BP254" s="6"/>
      <c r="BQ254" s="6"/>
      <c r="BR254" s="6"/>
      <c r="BS254" s="6"/>
      <c r="BT254" s="6"/>
    </row>
    <row r="255" spans="1:72" x14ac:dyDescent="0.2">
      <c r="A255" s="43" t="s">
        <v>264</v>
      </c>
      <c r="B255" s="43" t="s">
        <v>620</v>
      </c>
      <c r="C255" s="45">
        <v>837</v>
      </c>
      <c r="D255" s="42">
        <v>837</v>
      </c>
      <c r="E255" s="42">
        <v>840</v>
      </c>
      <c r="F255" s="42">
        <v>838</v>
      </c>
      <c r="G255" s="42">
        <v>839</v>
      </c>
      <c r="H255" s="42">
        <v>827</v>
      </c>
      <c r="I255" s="42">
        <v>821</v>
      </c>
      <c r="J255" s="42">
        <v>818</v>
      </c>
      <c r="K255" s="42">
        <v>817</v>
      </c>
      <c r="L255" s="42">
        <v>815</v>
      </c>
      <c r="M255" s="60">
        <v>827</v>
      </c>
      <c r="N255" s="6"/>
      <c r="O255" s="40">
        <f t="shared" si="30"/>
        <v>0</v>
      </c>
      <c r="P255" s="40">
        <f t="shared" si="31"/>
        <v>3</v>
      </c>
      <c r="Q255" s="40">
        <f t="shared" si="33"/>
        <v>3</v>
      </c>
      <c r="R255" s="40">
        <f t="shared" si="32"/>
        <v>-2</v>
      </c>
      <c r="S255" s="40">
        <f t="shared" si="32"/>
        <v>1</v>
      </c>
      <c r="T255" s="40">
        <f t="shared" si="32"/>
        <v>-12</v>
      </c>
      <c r="U255" s="40">
        <f t="shared" si="32"/>
        <v>-6</v>
      </c>
      <c r="V255" s="40">
        <f t="shared" si="32"/>
        <v>-3</v>
      </c>
      <c r="W255" s="40">
        <f t="shared" si="34"/>
        <v>-1</v>
      </c>
      <c r="X255" s="40">
        <f t="shared" si="35"/>
        <v>-2</v>
      </c>
      <c r="Y255" s="40">
        <f t="shared" si="36"/>
        <v>12</v>
      </c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6"/>
      <c r="BO255" s="6"/>
      <c r="BP255" s="6"/>
      <c r="BQ255" s="6"/>
      <c r="BR255" s="6"/>
      <c r="BS255" s="6"/>
      <c r="BT255" s="6"/>
    </row>
    <row r="256" spans="1:72" x14ac:dyDescent="0.2">
      <c r="A256" s="43" t="s">
        <v>53</v>
      </c>
      <c r="B256" s="43" t="s">
        <v>621</v>
      </c>
      <c r="C256" s="45">
        <v>181</v>
      </c>
      <c r="D256" s="42">
        <v>181</v>
      </c>
      <c r="E256" s="42">
        <v>179</v>
      </c>
      <c r="F256" s="42">
        <v>178</v>
      </c>
      <c r="G256" s="42">
        <v>177</v>
      </c>
      <c r="H256" s="42">
        <v>176</v>
      </c>
      <c r="I256" s="42">
        <v>176</v>
      </c>
      <c r="J256" s="42">
        <v>173</v>
      </c>
      <c r="K256" s="42">
        <v>173</v>
      </c>
      <c r="L256" s="42">
        <v>173</v>
      </c>
      <c r="M256" s="60">
        <v>176</v>
      </c>
      <c r="N256" s="6"/>
      <c r="O256" s="40">
        <f t="shared" si="30"/>
        <v>0</v>
      </c>
      <c r="P256" s="40">
        <f t="shared" si="31"/>
        <v>-2</v>
      </c>
      <c r="Q256" s="40">
        <f t="shared" si="33"/>
        <v>-2</v>
      </c>
      <c r="R256" s="40">
        <f t="shared" si="32"/>
        <v>-1</v>
      </c>
      <c r="S256" s="40">
        <f t="shared" si="32"/>
        <v>-1</v>
      </c>
      <c r="T256" s="40">
        <f t="shared" si="32"/>
        <v>-1</v>
      </c>
      <c r="U256" s="40">
        <f t="shared" si="32"/>
        <v>0</v>
      </c>
      <c r="V256" s="40">
        <f t="shared" si="32"/>
        <v>-3</v>
      </c>
      <c r="W256" s="40">
        <f t="shared" si="34"/>
        <v>0</v>
      </c>
      <c r="X256" s="40">
        <f t="shared" si="35"/>
        <v>0</v>
      </c>
      <c r="Y256" s="40">
        <f t="shared" si="36"/>
        <v>3</v>
      </c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6"/>
      <c r="BO256" s="6"/>
      <c r="BP256" s="6"/>
      <c r="BQ256" s="6"/>
      <c r="BR256" s="6"/>
      <c r="BS256" s="6"/>
      <c r="BT256" s="6"/>
    </row>
    <row r="257" spans="1:72" x14ac:dyDescent="0.2">
      <c r="A257" s="43" t="s">
        <v>54</v>
      </c>
      <c r="B257" s="43" t="s">
        <v>622</v>
      </c>
      <c r="C257" s="45">
        <v>381</v>
      </c>
      <c r="D257" s="42">
        <v>381</v>
      </c>
      <c r="E257" s="42">
        <v>381</v>
      </c>
      <c r="F257" s="42">
        <v>376</v>
      </c>
      <c r="G257" s="42">
        <v>370</v>
      </c>
      <c r="H257" s="42">
        <v>367</v>
      </c>
      <c r="I257" s="42">
        <v>367</v>
      </c>
      <c r="J257" s="42">
        <v>364</v>
      </c>
      <c r="K257" s="42">
        <v>363</v>
      </c>
      <c r="L257" s="42">
        <v>362</v>
      </c>
      <c r="M257" s="60">
        <v>370</v>
      </c>
      <c r="N257" s="6"/>
      <c r="O257" s="40">
        <f t="shared" si="30"/>
        <v>0</v>
      </c>
      <c r="P257" s="40">
        <f t="shared" si="31"/>
        <v>0</v>
      </c>
      <c r="Q257" s="40">
        <f t="shared" si="33"/>
        <v>0</v>
      </c>
      <c r="R257" s="40">
        <f t="shared" si="32"/>
        <v>-5</v>
      </c>
      <c r="S257" s="40">
        <f t="shared" si="32"/>
        <v>-6</v>
      </c>
      <c r="T257" s="40">
        <f t="shared" si="32"/>
        <v>-3</v>
      </c>
      <c r="U257" s="40">
        <f t="shared" si="32"/>
        <v>0</v>
      </c>
      <c r="V257" s="40">
        <f t="shared" si="32"/>
        <v>-3</v>
      </c>
      <c r="W257" s="40">
        <f t="shared" si="34"/>
        <v>-1</v>
      </c>
      <c r="X257" s="40">
        <f t="shared" si="35"/>
        <v>-1</v>
      </c>
      <c r="Y257" s="40">
        <f t="shared" si="36"/>
        <v>8</v>
      </c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6"/>
      <c r="BO257" s="6"/>
      <c r="BP257" s="6"/>
      <c r="BQ257" s="6"/>
      <c r="BR257" s="6"/>
      <c r="BS257" s="6"/>
      <c r="BT257" s="6"/>
    </row>
    <row r="258" spans="1:72" x14ac:dyDescent="0.2">
      <c r="A258" s="43" t="s">
        <v>55</v>
      </c>
      <c r="B258" s="43" t="s">
        <v>623</v>
      </c>
      <c r="C258" s="45">
        <v>1704</v>
      </c>
      <c r="D258" s="42">
        <v>1704</v>
      </c>
      <c r="E258" s="42">
        <v>1705</v>
      </c>
      <c r="F258" s="42">
        <v>1700</v>
      </c>
      <c r="G258" s="42">
        <v>1697</v>
      </c>
      <c r="H258" s="42">
        <v>1691</v>
      </c>
      <c r="I258" s="42">
        <v>1686</v>
      </c>
      <c r="J258" s="42">
        <v>1684</v>
      </c>
      <c r="K258" s="42">
        <v>1684</v>
      </c>
      <c r="L258" s="42">
        <v>1684</v>
      </c>
      <c r="M258" s="60">
        <v>1692</v>
      </c>
      <c r="N258" s="6"/>
      <c r="O258" s="40">
        <f t="shared" si="30"/>
        <v>0</v>
      </c>
      <c r="P258" s="40">
        <f t="shared" si="31"/>
        <v>1</v>
      </c>
      <c r="Q258" s="40">
        <f t="shared" si="33"/>
        <v>1</v>
      </c>
      <c r="R258" s="40">
        <f t="shared" si="32"/>
        <v>-5</v>
      </c>
      <c r="S258" s="40">
        <f t="shared" si="32"/>
        <v>-3</v>
      </c>
      <c r="T258" s="40">
        <f t="shared" si="32"/>
        <v>-6</v>
      </c>
      <c r="U258" s="40">
        <f t="shared" si="32"/>
        <v>-5</v>
      </c>
      <c r="V258" s="40">
        <f t="shared" si="32"/>
        <v>-2</v>
      </c>
      <c r="W258" s="40">
        <f t="shared" si="34"/>
        <v>0</v>
      </c>
      <c r="X258" s="40">
        <f t="shared" si="35"/>
        <v>0</v>
      </c>
      <c r="Y258" s="40">
        <f t="shared" si="36"/>
        <v>8</v>
      </c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6"/>
      <c r="BO258" s="6"/>
      <c r="BP258" s="6"/>
      <c r="BQ258" s="6"/>
      <c r="BR258" s="6"/>
      <c r="BS258" s="6"/>
      <c r="BT258" s="6"/>
    </row>
    <row r="259" spans="1:72" x14ac:dyDescent="0.2">
      <c r="A259" s="43" t="s">
        <v>739</v>
      </c>
      <c r="B259" s="43" t="s">
        <v>740</v>
      </c>
      <c r="C259" s="45">
        <v>418</v>
      </c>
      <c r="D259" s="42">
        <v>418</v>
      </c>
      <c r="E259" s="42">
        <v>419</v>
      </c>
      <c r="F259" s="42">
        <v>419</v>
      </c>
      <c r="G259" s="42">
        <v>411</v>
      </c>
      <c r="H259" s="42">
        <v>401</v>
      </c>
      <c r="I259" s="42">
        <v>398</v>
      </c>
      <c r="J259" s="42">
        <v>395</v>
      </c>
      <c r="K259" s="42">
        <v>390</v>
      </c>
      <c r="L259" s="42">
        <v>389</v>
      </c>
      <c r="M259" s="60">
        <v>403</v>
      </c>
      <c r="N259" s="6"/>
      <c r="O259" s="40">
        <f t="shared" ref="O259:O292" si="37">SUM(D259-C259)</f>
        <v>0</v>
      </c>
      <c r="P259" s="40">
        <f t="shared" ref="P259:P292" si="38">SUM(E259-D259)</f>
        <v>1</v>
      </c>
      <c r="Q259" s="40">
        <f t="shared" si="33"/>
        <v>1</v>
      </c>
      <c r="R259" s="40">
        <f t="shared" si="32"/>
        <v>0</v>
      </c>
      <c r="S259" s="40">
        <f t="shared" si="32"/>
        <v>-8</v>
      </c>
      <c r="T259" s="40">
        <f t="shared" si="32"/>
        <v>-10</v>
      </c>
      <c r="U259" s="40">
        <f t="shared" si="32"/>
        <v>-3</v>
      </c>
      <c r="V259" s="40">
        <f t="shared" si="32"/>
        <v>-3</v>
      </c>
      <c r="W259" s="40">
        <f t="shared" si="34"/>
        <v>-5</v>
      </c>
      <c r="X259" s="40">
        <f t="shared" si="35"/>
        <v>-1</v>
      </c>
      <c r="Y259" s="40">
        <f t="shared" si="36"/>
        <v>14</v>
      </c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6"/>
      <c r="BO259" s="6"/>
      <c r="BP259" s="6"/>
      <c r="BQ259" s="6"/>
      <c r="BR259" s="6"/>
      <c r="BS259" s="6"/>
      <c r="BT259" s="6"/>
    </row>
    <row r="260" spans="1:72" x14ac:dyDescent="0.2">
      <c r="A260" s="43" t="s">
        <v>741</v>
      </c>
      <c r="B260" s="43" t="s">
        <v>742</v>
      </c>
      <c r="C260" s="45">
        <v>828</v>
      </c>
      <c r="D260" s="42">
        <v>827</v>
      </c>
      <c r="E260" s="42">
        <v>820</v>
      </c>
      <c r="F260" s="42">
        <v>815</v>
      </c>
      <c r="G260" s="42">
        <v>824</v>
      </c>
      <c r="H260" s="42">
        <v>820</v>
      </c>
      <c r="I260" s="42">
        <v>818</v>
      </c>
      <c r="J260" s="42">
        <v>814</v>
      </c>
      <c r="K260" s="42">
        <v>812</v>
      </c>
      <c r="L260" s="42">
        <v>814</v>
      </c>
      <c r="M260" s="60">
        <v>821</v>
      </c>
      <c r="N260" s="6"/>
      <c r="O260" s="40">
        <f t="shared" si="37"/>
        <v>-1</v>
      </c>
      <c r="P260" s="40">
        <f t="shared" si="38"/>
        <v>-7</v>
      </c>
      <c r="Q260" s="40">
        <f t="shared" si="33"/>
        <v>-8</v>
      </c>
      <c r="R260" s="40">
        <f t="shared" si="32"/>
        <v>-5</v>
      </c>
      <c r="S260" s="40">
        <f t="shared" si="32"/>
        <v>9</v>
      </c>
      <c r="T260" s="40">
        <f t="shared" si="32"/>
        <v>-4</v>
      </c>
      <c r="U260" s="40">
        <f t="shared" si="32"/>
        <v>-2</v>
      </c>
      <c r="V260" s="40">
        <f t="shared" si="32"/>
        <v>-4</v>
      </c>
      <c r="W260" s="40">
        <f t="shared" si="34"/>
        <v>-2</v>
      </c>
      <c r="X260" s="40">
        <f t="shared" si="35"/>
        <v>2</v>
      </c>
      <c r="Y260" s="40">
        <f t="shared" si="36"/>
        <v>7</v>
      </c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6"/>
      <c r="BO260" s="6"/>
      <c r="BP260" s="6"/>
      <c r="BQ260" s="6"/>
      <c r="BR260" s="6"/>
      <c r="BS260" s="6"/>
      <c r="BT260" s="6"/>
    </row>
    <row r="261" spans="1:72" x14ac:dyDescent="0.2">
      <c r="A261" s="43" t="s">
        <v>56</v>
      </c>
      <c r="B261" s="43" t="s">
        <v>256</v>
      </c>
      <c r="C261" s="45">
        <v>732</v>
      </c>
      <c r="D261" s="42">
        <v>732</v>
      </c>
      <c r="E261" s="42">
        <v>729</v>
      </c>
      <c r="F261" s="42">
        <v>728</v>
      </c>
      <c r="G261" s="42">
        <v>728</v>
      </c>
      <c r="H261" s="42">
        <v>728</v>
      </c>
      <c r="I261" s="42">
        <v>725</v>
      </c>
      <c r="J261" s="42">
        <v>723</v>
      </c>
      <c r="K261" s="42">
        <v>722</v>
      </c>
      <c r="L261" s="42">
        <v>723</v>
      </c>
      <c r="M261" s="60">
        <v>726</v>
      </c>
      <c r="N261" s="6"/>
      <c r="O261" s="40">
        <f t="shared" si="37"/>
        <v>0</v>
      </c>
      <c r="P261" s="40">
        <f t="shared" si="38"/>
        <v>-3</v>
      </c>
      <c r="Q261" s="40">
        <f t="shared" si="33"/>
        <v>-3</v>
      </c>
      <c r="R261" s="40">
        <f t="shared" si="32"/>
        <v>-1</v>
      </c>
      <c r="S261" s="40">
        <f t="shared" si="32"/>
        <v>0</v>
      </c>
      <c r="T261" s="40">
        <f t="shared" si="32"/>
        <v>0</v>
      </c>
      <c r="U261" s="40">
        <f t="shared" si="32"/>
        <v>-3</v>
      </c>
      <c r="V261" s="40">
        <f t="shared" si="32"/>
        <v>-2</v>
      </c>
      <c r="W261" s="40">
        <f t="shared" si="34"/>
        <v>-1</v>
      </c>
      <c r="X261" s="40">
        <f t="shared" si="35"/>
        <v>1</v>
      </c>
      <c r="Y261" s="40">
        <f t="shared" si="36"/>
        <v>3</v>
      </c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6"/>
      <c r="BO261" s="6"/>
      <c r="BP261" s="6"/>
      <c r="BQ261" s="6"/>
      <c r="BR261" s="6"/>
      <c r="BS261" s="6"/>
      <c r="BT261" s="6"/>
    </row>
    <row r="262" spans="1:72" x14ac:dyDescent="0.2">
      <c r="A262" s="43" t="s">
        <v>388</v>
      </c>
      <c r="B262" s="43" t="s">
        <v>391</v>
      </c>
      <c r="C262" s="45">
        <v>1011</v>
      </c>
      <c r="D262" s="42">
        <v>1011</v>
      </c>
      <c r="E262" s="42">
        <v>996</v>
      </c>
      <c r="F262" s="42">
        <v>985</v>
      </c>
      <c r="G262" s="42">
        <v>980</v>
      </c>
      <c r="H262" s="42">
        <v>974</v>
      </c>
      <c r="I262" s="42">
        <v>969</v>
      </c>
      <c r="J262" s="42">
        <v>959</v>
      </c>
      <c r="K262" s="42">
        <v>951</v>
      </c>
      <c r="L262" s="42">
        <v>950</v>
      </c>
      <c r="M262" s="60">
        <v>975</v>
      </c>
      <c r="N262" s="6"/>
      <c r="O262" s="40">
        <f t="shared" si="37"/>
        <v>0</v>
      </c>
      <c r="P262" s="40">
        <f t="shared" si="38"/>
        <v>-15</v>
      </c>
      <c r="Q262" s="40">
        <f t="shared" si="33"/>
        <v>-15</v>
      </c>
      <c r="R262" s="40">
        <f t="shared" si="32"/>
        <v>-11</v>
      </c>
      <c r="S262" s="40">
        <f t="shared" si="32"/>
        <v>-5</v>
      </c>
      <c r="T262" s="40">
        <f t="shared" si="32"/>
        <v>-6</v>
      </c>
      <c r="U262" s="40">
        <f t="shared" si="32"/>
        <v>-5</v>
      </c>
      <c r="V262" s="40">
        <f t="shared" si="32"/>
        <v>-10</v>
      </c>
      <c r="W262" s="40">
        <f t="shared" si="34"/>
        <v>-8</v>
      </c>
      <c r="X262" s="40">
        <f t="shared" si="35"/>
        <v>-1</v>
      </c>
      <c r="Y262" s="40">
        <f t="shared" si="36"/>
        <v>25</v>
      </c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6"/>
      <c r="BO262" s="6"/>
      <c r="BP262" s="6"/>
      <c r="BQ262" s="6"/>
      <c r="BR262" s="6"/>
      <c r="BS262" s="6"/>
      <c r="BT262" s="6"/>
    </row>
    <row r="263" spans="1:72" x14ac:dyDescent="0.2">
      <c r="A263" s="43" t="s">
        <v>57</v>
      </c>
      <c r="B263" s="43" t="s">
        <v>743</v>
      </c>
      <c r="C263" s="45">
        <v>421</v>
      </c>
      <c r="D263" s="42">
        <v>421</v>
      </c>
      <c r="E263" s="42">
        <v>421</v>
      </c>
      <c r="F263" s="42">
        <v>421</v>
      </c>
      <c r="G263" s="42">
        <v>420</v>
      </c>
      <c r="H263" s="42">
        <v>419</v>
      </c>
      <c r="I263" s="42">
        <v>419</v>
      </c>
      <c r="J263" s="42">
        <v>419</v>
      </c>
      <c r="K263" s="42">
        <v>419</v>
      </c>
      <c r="L263" s="42">
        <v>419</v>
      </c>
      <c r="M263" s="60">
        <v>420</v>
      </c>
      <c r="N263" s="6"/>
      <c r="O263" s="40">
        <f t="shared" si="37"/>
        <v>0</v>
      </c>
      <c r="P263" s="40">
        <f t="shared" si="38"/>
        <v>0</v>
      </c>
      <c r="Q263" s="40">
        <f t="shared" si="33"/>
        <v>0</v>
      </c>
      <c r="R263" s="40">
        <f t="shared" si="32"/>
        <v>0</v>
      </c>
      <c r="S263" s="40">
        <f t="shared" si="32"/>
        <v>-1</v>
      </c>
      <c r="T263" s="40">
        <f t="shared" si="32"/>
        <v>-1</v>
      </c>
      <c r="U263" s="40">
        <f t="shared" si="32"/>
        <v>0</v>
      </c>
      <c r="V263" s="40">
        <f t="shared" si="32"/>
        <v>0</v>
      </c>
      <c r="W263" s="40">
        <f t="shared" si="34"/>
        <v>0</v>
      </c>
      <c r="X263" s="40">
        <f t="shared" si="35"/>
        <v>0</v>
      </c>
      <c r="Y263" s="40">
        <f t="shared" si="36"/>
        <v>1</v>
      </c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6"/>
      <c r="BO263" s="6"/>
      <c r="BP263" s="6"/>
      <c r="BQ263" s="6"/>
      <c r="BR263" s="6"/>
      <c r="BS263" s="6"/>
      <c r="BT263" s="6"/>
    </row>
    <row r="264" spans="1:72" x14ac:dyDescent="0.2">
      <c r="A264" s="43" t="s">
        <v>58</v>
      </c>
      <c r="B264" s="43" t="s">
        <v>624</v>
      </c>
      <c r="C264" s="45">
        <v>407</v>
      </c>
      <c r="D264" s="42">
        <v>407</v>
      </c>
      <c r="E264" s="42">
        <v>407</v>
      </c>
      <c r="F264" s="42">
        <v>407</v>
      </c>
      <c r="G264" s="42">
        <v>407</v>
      </c>
      <c r="H264" s="42">
        <v>407</v>
      </c>
      <c r="I264" s="42">
        <v>407</v>
      </c>
      <c r="J264" s="42">
        <v>407</v>
      </c>
      <c r="K264" s="42">
        <v>407</v>
      </c>
      <c r="L264" s="42">
        <v>407</v>
      </c>
      <c r="M264" s="60">
        <v>407</v>
      </c>
      <c r="N264" s="6"/>
      <c r="O264" s="40">
        <f t="shared" si="37"/>
        <v>0</v>
      </c>
      <c r="P264" s="40">
        <f t="shared" si="38"/>
        <v>0</v>
      </c>
      <c r="Q264" s="40">
        <f t="shared" si="33"/>
        <v>0</v>
      </c>
      <c r="R264" s="40">
        <f t="shared" si="32"/>
        <v>0</v>
      </c>
      <c r="S264" s="40">
        <f t="shared" si="32"/>
        <v>0</v>
      </c>
      <c r="T264" s="40">
        <f t="shared" si="32"/>
        <v>0</v>
      </c>
      <c r="U264" s="40">
        <f t="shared" si="32"/>
        <v>0</v>
      </c>
      <c r="V264" s="40">
        <f t="shared" si="32"/>
        <v>0</v>
      </c>
      <c r="W264" s="40">
        <f t="shared" si="34"/>
        <v>0</v>
      </c>
      <c r="X264" s="40">
        <f t="shared" si="35"/>
        <v>0</v>
      </c>
      <c r="Y264" s="40">
        <f t="shared" si="36"/>
        <v>0</v>
      </c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6"/>
      <c r="BO264" s="6"/>
      <c r="BP264" s="6"/>
      <c r="BQ264" s="6"/>
      <c r="BR264" s="6"/>
      <c r="BS264" s="6"/>
      <c r="BT264" s="6"/>
    </row>
    <row r="265" spans="1:72" x14ac:dyDescent="0.2">
      <c r="A265" s="43" t="s">
        <v>59</v>
      </c>
      <c r="B265" s="43" t="s">
        <v>625</v>
      </c>
      <c r="C265" s="45">
        <v>607</v>
      </c>
      <c r="D265" s="42">
        <v>605</v>
      </c>
      <c r="E265" s="42">
        <v>606</v>
      </c>
      <c r="F265" s="42">
        <v>603</v>
      </c>
      <c r="G265" s="42">
        <v>570</v>
      </c>
      <c r="H265" s="42">
        <v>598</v>
      </c>
      <c r="I265" s="42">
        <v>598</v>
      </c>
      <c r="J265" s="42">
        <v>597</v>
      </c>
      <c r="K265" s="42">
        <v>597</v>
      </c>
      <c r="L265" s="42">
        <v>597</v>
      </c>
      <c r="M265" s="60">
        <v>599</v>
      </c>
      <c r="N265" s="6"/>
      <c r="O265" s="40">
        <f t="shared" si="37"/>
        <v>-2</v>
      </c>
      <c r="P265" s="40">
        <f t="shared" si="38"/>
        <v>1</v>
      </c>
      <c r="Q265" s="40">
        <f t="shared" si="33"/>
        <v>-1</v>
      </c>
      <c r="R265" s="40">
        <f t="shared" si="32"/>
        <v>-3</v>
      </c>
      <c r="S265" s="40">
        <f t="shared" si="32"/>
        <v>-33</v>
      </c>
      <c r="T265" s="40">
        <f t="shared" si="32"/>
        <v>28</v>
      </c>
      <c r="U265" s="40">
        <f t="shared" si="32"/>
        <v>0</v>
      </c>
      <c r="V265" s="40">
        <f t="shared" si="32"/>
        <v>-1</v>
      </c>
      <c r="W265" s="40">
        <f t="shared" si="34"/>
        <v>0</v>
      </c>
      <c r="X265" s="40">
        <f t="shared" si="35"/>
        <v>0</v>
      </c>
      <c r="Y265" s="40">
        <f t="shared" si="36"/>
        <v>2</v>
      </c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6"/>
      <c r="BO265" s="6"/>
      <c r="BP265" s="6"/>
      <c r="BQ265" s="6"/>
      <c r="BR265" s="6"/>
      <c r="BS265" s="6"/>
      <c r="BT265" s="6"/>
    </row>
    <row r="266" spans="1:72" x14ac:dyDescent="0.2">
      <c r="A266" s="43" t="s">
        <v>60</v>
      </c>
      <c r="B266" s="43" t="s">
        <v>626</v>
      </c>
      <c r="C266" s="45">
        <v>1637</v>
      </c>
      <c r="D266" s="42">
        <v>1637</v>
      </c>
      <c r="E266" s="42">
        <v>1631</v>
      </c>
      <c r="F266" s="42">
        <v>1626</v>
      </c>
      <c r="G266" s="42">
        <v>1623</v>
      </c>
      <c r="H266" s="42">
        <v>1619</v>
      </c>
      <c r="I266" s="42">
        <v>1617</v>
      </c>
      <c r="J266" s="42">
        <v>1613</v>
      </c>
      <c r="K266" s="42">
        <v>1610</v>
      </c>
      <c r="L266" s="42">
        <v>1609</v>
      </c>
      <c r="M266" s="60">
        <v>1621</v>
      </c>
      <c r="N266" s="6"/>
      <c r="O266" s="40">
        <f t="shared" si="37"/>
        <v>0</v>
      </c>
      <c r="P266" s="40">
        <f t="shared" si="38"/>
        <v>-6</v>
      </c>
      <c r="Q266" s="40">
        <f t="shared" si="33"/>
        <v>-6</v>
      </c>
      <c r="R266" s="40">
        <f t="shared" si="32"/>
        <v>-5</v>
      </c>
      <c r="S266" s="40">
        <f t="shared" si="32"/>
        <v>-3</v>
      </c>
      <c r="T266" s="40">
        <f t="shared" si="32"/>
        <v>-4</v>
      </c>
      <c r="U266" s="40">
        <f t="shared" si="32"/>
        <v>-2</v>
      </c>
      <c r="V266" s="40">
        <f t="shared" si="32"/>
        <v>-4</v>
      </c>
      <c r="W266" s="40">
        <f t="shared" si="34"/>
        <v>-3</v>
      </c>
      <c r="X266" s="40">
        <f t="shared" si="35"/>
        <v>-1</v>
      </c>
      <c r="Y266" s="40">
        <f t="shared" si="36"/>
        <v>12</v>
      </c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6"/>
      <c r="BO266" s="6"/>
      <c r="BP266" s="6"/>
      <c r="BQ266" s="6"/>
      <c r="BR266" s="6"/>
      <c r="BS266" s="6"/>
      <c r="BT266" s="6"/>
    </row>
    <row r="267" spans="1:72" s="6" customFormat="1" x14ac:dyDescent="0.2">
      <c r="A267" s="43" t="s">
        <v>61</v>
      </c>
      <c r="B267" s="43" t="s">
        <v>627</v>
      </c>
      <c r="C267" s="45">
        <v>1175</v>
      </c>
      <c r="D267" s="42">
        <v>1175</v>
      </c>
      <c r="E267" s="42">
        <v>1172</v>
      </c>
      <c r="F267" s="42">
        <v>1171</v>
      </c>
      <c r="G267" s="42">
        <v>1170</v>
      </c>
      <c r="H267" s="42">
        <v>1169</v>
      </c>
      <c r="I267" s="42">
        <v>1163</v>
      </c>
      <c r="J267" s="42">
        <v>1163</v>
      </c>
      <c r="K267" s="42">
        <v>1161</v>
      </c>
      <c r="L267" s="42">
        <v>1159</v>
      </c>
      <c r="M267" s="60">
        <v>1166</v>
      </c>
      <c r="O267" s="40">
        <f t="shared" si="37"/>
        <v>0</v>
      </c>
      <c r="P267" s="40">
        <f t="shared" si="38"/>
        <v>-3</v>
      </c>
      <c r="Q267" s="40">
        <f t="shared" si="33"/>
        <v>-3</v>
      </c>
      <c r="R267" s="40">
        <f t="shared" si="32"/>
        <v>-1</v>
      </c>
      <c r="S267" s="40">
        <f t="shared" si="32"/>
        <v>-1</v>
      </c>
      <c r="T267" s="40">
        <f t="shared" si="32"/>
        <v>-1</v>
      </c>
      <c r="U267" s="40">
        <f t="shared" si="32"/>
        <v>-6</v>
      </c>
      <c r="V267" s="40">
        <f t="shared" si="32"/>
        <v>0</v>
      </c>
      <c r="W267" s="40">
        <f t="shared" si="34"/>
        <v>-2</v>
      </c>
      <c r="X267" s="40">
        <f t="shared" si="35"/>
        <v>-2</v>
      </c>
      <c r="Y267" s="40">
        <f t="shared" si="36"/>
        <v>7</v>
      </c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</row>
    <row r="268" spans="1:72" x14ac:dyDescent="0.2">
      <c r="A268" s="43" t="s">
        <v>62</v>
      </c>
      <c r="B268" s="43" t="s">
        <v>628</v>
      </c>
      <c r="C268" s="45">
        <v>565</v>
      </c>
      <c r="D268" s="42">
        <v>565</v>
      </c>
      <c r="E268" s="42">
        <v>564</v>
      </c>
      <c r="F268" s="42">
        <v>563</v>
      </c>
      <c r="G268" s="42">
        <v>563</v>
      </c>
      <c r="H268" s="42">
        <v>560</v>
      </c>
      <c r="I268" s="42">
        <v>559</v>
      </c>
      <c r="J268" s="42">
        <v>558</v>
      </c>
      <c r="K268" s="42">
        <v>558</v>
      </c>
      <c r="L268" s="42">
        <v>558</v>
      </c>
      <c r="M268" s="60">
        <v>562</v>
      </c>
      <c r="N268" s="6"/>
      <c r="O268" s="40">
        <f t="shared" si="37"/>
        <v>0</v>
      </c>
      <c r="P268" s="40">
        <f t="shared" si="38"/>
        <v>-1</v>
      </c>
      <c r="Q268" s="40">
        <f t="shared" si="33"/>
        <v>-1</v>
      </c>
      <c r="R268" s="40">
        <f t="shared" si="32"/>
        <v>-1</v>
      </c>
      <c r="S268" s="40">
        <f t="shared" si="32"/>
        <v>0</v>
      </c>
      <c r="T268" s="40">
        <f t="shared" si="32"/>
        <v>-3</v>
      </c>
      <c r="U268" s="40">
        <f t="shared" si="32"/>
        <v>-1</v>
      </c>
      <c r="V268" s="40">
        <f t="shared" si="32"/>
        <v>-1</v>
      </c>
      <c r="W268" s="40">
        <f t="shared" si="34"/>
        <v>0</v>
      </c>
      <c r="X268" s="40">
        <f t="shared" si="35"/>
        <v>0</v>
      </c>
      <c r="Y268" s="40">
        <f t="shared" si="36"/>
        <v>4</v>
      </c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6"/>
      <c r="BO268" s="6"/>
      <c r="BP268" s="6"/>
      <c r="BQ268" s="6"/>
      <c r="BR268" s="6"/>
      <c r="BS268" s="6"/>
      <c r="BT268" s="6"/>
    </row>
    <row r="269" spans="1:72" x14ac:dyDescent="0.2">
      <c r="A269" s="43" t="s">
        <v>63</v>
      </c>
      <c r="B269" s="43" t="s">
        <v>629</v>
      </c>
      <c r="C269" s="45">
        <v>509</v>
      </c>
      <c r="D269" s="42">
        <v>508</v>
      </c>
      <c r="E269" s="42">
        <v>520</v>
      </c>
      <c r="F269" s="42">
        <v>507</v>
      </c>
      <c r="G269" s="42">
        <v>500</v>
      </c>
      <c r="H269" s="42">
        <v>486</v>
      </c>
      <c r="I269" s="42">
        <v>482</v>
      </c>
      <c r="J269" s="42">
        <v>480</v>
      </c>
      <c r="K269" s="42">
        <v>476</v>
      </c>
      <c r="L269" s="42">
        <v>475</v>
      </c>
      <c r="M269" s="60">
        <v>492</v>
      </c>
      <c r="N269" s="6"/>
      <c r="O269" s="40">
        <f t="shared" si="37"/>
        <v>-1</v>
      </c>
      <c r="P269" s="40">
        <f t="shared" si="38"/>
        <v>12</v>
      </c>
      <c r="Q269" s="40">
        <f t="shared" si="33"/>
        <v>11</v>
      </c>
      <c r="R269" s="40">
        <f t="shared" si="32"/>
        <v>-13</v>
      </c>
      <c r="S269" s="40">
        <f t="shared" si="32"/>
        <v>-7</v>
      </c>
      <c r="T269" s="40">
        <f t="shared" si="32"/>
        <v>-14</v>
      </c>
      <c r="U269" s="40">
        <f t="shared" si="32"/>
        <v>-4</v>
      </c>
      <c r="V269" s="40">
        <f t="shared" si="32"/>
        <v>-2</v>
      </c>
      <c r="W269" s="40">
        <f t="shared" si="34"/>
        <v>-4</v>
      </c>
      <c r="X269" s="40">
        <f t="shared" si="35"/>
        <v>-1</v>
      </c>
      <c r="Y269" s="40">
        <f t="shared" si="36"/>
        <v>17</v>
      </c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6"/>
      <c r="BO269" s="6"/>
      <c r="BP269" s="6"/>
      <c r="BQ269" s="6"/>
      <c r="BR269" s="6"/>
      <c r="BS269" s="6"/>
      <c r="BT269" s="6"/>
    </row>
    <row r="270" spans="1:72" x14ac:dyDescent="0.2">
      <c r="A270" s="43" t="s">
        <v>64</v>
      </c>
      <c r="B270" s="43" t="s">
        <v>630</v>
      </c>
      <c r="C270" s="45">
        <v>591</v>
      </c>
      <c r="D270" s="42">
        <v>591</v>
      </c>
      <c r="E270" s="42">
        <v>592</v>
      </c>
      <c r="F270" s="42">
        <v>595</v>
      </c>
      <c r="G270" s="42">
        <v>587</v>
      </c>
      <c r="H270" s="42">
        <v>586</v>
      </c>
      <c r="I270" s="42">
        <v>583</v>
      </c>
      <c r="J270" s="42">
        <v>575</v>
      </c>
      <c r="K270" s="42">
        <v>575</v>
      </c>
      <c r="L270" s="42">
        <v>576</v>
      </c>
      <c r="M270" s="60">
        <v>583</v>
      </c>
      <c r="N270" s="6"/>
      <c r="O270" s="40">
        <f t="shared" si="37"/>
        <v>0</v>
      </c>
      <c r="P270" s="40">
        <f t="shared" si="38"/>
        <v>1</v>
      </c>
      <c r="Q270" s="40">
        <f t="shared" si="33"/>
        <v>1</v>
      </c>
      <c r="R270" s="40">
        <f t="shared" ref="R270:V284" si="39">SUM(F270-E270)</f>
        <v>3</v>
      </c>
      <c r="S270" s="40">
        <f t="shared" si="39"/>
        <v>-8</v>
      </c>
      <c r="T270" s="40">
        <f t="shared" si="39"/>
        <v>-1</v>
      </c>
      <c r="U270" s="40">
        <f t="shared" si="39"/>
        <v>-3</v>
      </c>
      <c r="V270" s="40">
        <f t="shared" si="39"/>
        <v>-8</v>
      </c>
      <c r="W270" s="40">
        <f t="shared" si="34"/>
        <v>0</v>
      </c>
      <c r="X270" s="40">
        <f t="shared" si="35"/>
        <v>1</v>
      </c>
      <c r="Y270" s="40">
        <f t="shared" si="36"/>
        <v>7</v>
      </c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6"/>
      <c r="BO270" s="6"/>
      <c r="BP270" s="6"/>
      <c r="BQ270" s="6"/>
      <c r="BR270" s="6"/>
      <c r="BS270" s="6"/>
      <c r="BT270" s="6"/>
    </row>
    <row r="271" spans="1:72" x14ac:dyDescent="0.2">
      <c r="A271" s="43" t="s">
        <v>65</v>
      </c>
      <c r="B271" s="43" t="s">
        <v>631</v>
      </c>
      <c r="C271" s="45">
        <v>142</v>
      </c>
      <c r="D271" s="42">
        <v>142</v>
      </c>
      <c r="E271" s="42">
        <v>141</v>
      </c>
      <c r="F271" s="42">
        <v>140</v>
      </c>
      <c r="G271" s="42">
        <v>140</v>
      </c>
      <c r="H271" s="42">
        <v>139</v>
      </c>
      <c r="I271" s="42">
        <v>139</v>
      </c>
      <c r="J271" s="42">
        <v>139</v>
      </c>
      <c r="K271" s="42">
        <v>138</v>
      </c>
      <c r="L271" s="42">
        <v>138</v>
      </c>
      <c r="M271" s="60">
        <v>139</v>
      </c>
      <c r="N271" s="6"/>
      <c r="O271" s="40">
        <f t="shared" si="37"/>
        <v>0</v>
      </c>
      <c r="P271" s="40">
        <f t="shared" si="38"/>
        <v>-1</v>
      </c>
      <c r="Q271" s="40">
        <f t="shared" si="33"/>
        <v>-1</v>
      </c>
      <c r="R271" s="40">
        <f t="shared" si="39"/>
        <v>-1</v>
      </c>
      <c r="S271" s="40">
        <f t="shared" si="39"/>
        <v>0</v>
      </c>
      <c r="T271" s="40">
        <f t="shared" si="39"/>
        <v>-1</v>
      </c>
      <c r="U271" s="40">
        <f t="shared" si="39"/>
        <v>0</v>
      </c>
      <c r="V271" s="40">
        <f t="shared" si="39"/>
        <v>0</v>
      </c>
      <c r="W271" s="40">
        <f t="shared" si="34"/>
        <v>-1</v>
      </c>
      <c r="X271" s="40">
        <f t="shared" si="35"/>
        <v>0</v>
      </c>
      <c r="Y271" s="40">
        <f t="shared" si="36"/>
        <v>1</v>
      </c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6"/>
      <c r="BO271" s="6"/>
      <c r="BP271" s="6"/>
      <c r="BQ271" s="6"/>
      <c r="BR271" s="6"/>
      <c r="BS271" s="6"/>
      <c r="BT271" s="6"/>
    </row>
    <row r="272" spans="1:72" x14ac:dyDescent="0.2">
      <c r="A272" s="43" t="s">
        <v>66</v>
      </c>
      <c r="B272" s="43" t="s">
        <v>632</v>
      </c>
      <c r="C272" s="45">
        <v>598</v>
      </c>
      <c r="D272" s="42">
        <v>598</v>
      </c>
      <c r="E272" s="42">
        <v>607</v>
      </c>
      <c r="F272" s="42">
        <v>605</v>
      </c>
      <c r="G272" s="42">
        <v>606</v>
      </c>
      <c r="H272" s="42">
        <v>603</v>
      </c>
      <c r="I272" s="42">
        <v>598</v>
      </c>
      <c r="J272" s="42">
        <v>590</v>
      </c>
      <c r="K272" s="42">
        <v>589</v>
      </c>
      <c r="L272" s="42">
        <v>587</v>
      </c>
      <c r="M272" s="60">
        <v>597</v>
      </c>
      <c r="N272" s="6"/>
      <c r="O272" s="40">
        <f t="shared" si="37"/>
        <v>0</v>
      </c>
      <c r="P272" s="40">
        <f t="shared" si="38"/>
        <v>9</v>
      </c>
      <c r="Q272" s="40">
        <f t="shared" si="33"/>
        <v>9</v>
      </c>
      <c r="R272" s="40">
        <f t="shared" si="39"/>
        <v>-2</v>
      </c>
      <c r="S272" s="40">
        <f t="shared" si="39"/>
        <v>1</v>
      </c>
      <c r="T272" s="40">
        <f t="shared" si="39"/>
        <v>-3</v>
      </c>
      <c r="U272" s="40">
        <f t="shared" si="39"/>
        <v>-5</v>
      </c>
      <c r="V272" s="40">
        <f t="shared" si="39"/>
        <v>-8</v>
      </c>
      <c r="W272" s="40">
        <f t="shared" si="34"/>
        <v>-1</v>
      </c>
      <c r="X272" s="40">
        <f t="shared" si="35"/>
        <v>-2</v>
      </c>
      <c r="Y272" s="40">
        <f t="shared" si="36"/>
        <v>10</v>
      </c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6"/>
      <c r="BO272" s="6"/>
      <c r="BP272" s="6"/>
      <c r="BQ272" s="6"/>
      <c r="BR272" s="6"/>
      <c r="BS272" s="6"/>
      <c r="BT272" s="6"/>
    </row>
    <row r="273" spans="1:72" x14ac:dyDescent="0.2">
      <c r="A273" s="43" t="s">
        <v>67</v>
      </c>
      <c r="B273" s="43" t="s">
        <v>716</v>
      </c>
      <c r="C273" s="45">
        <v>125</v>
      </c>
      <c r="D273" s="42">
        <v>125</v>
      </c>
      <c r="E273" s="42">
        <v>122</v>
      </c>
      <c r="F273" s="42">
        <v>121</v>
      </c>
      <c r="G273" s="42">
        <v>118</v>
      </c>
      <c r="H273" s="42">
        <v>115</v>
      </c>
      <c r="I273" s="42">
        <v>114</v>
      </c>
      <c r="J273" s="42">
        <v>114</v>
      </c>
      <c r="K273" s="42">
        <v>114</v>
      </c>
      <c r="L273" s="42">
        <v>114</v>
      </c>
      <c r="M273" s="60">
        <v>117</v>
      </c>
      <c r="N273" s="6"/>
      <c r="O273" s="40">
        <f t="shared" si="37"/>
        <v>0</v>
      </c>
      <c r="P273" s="40">
        <f t="shared" si="38"/>
        <v>-3</v>
      </c>
      <c r="Q273" s="40">
        <f t="shared" si="33"/>
        <v>-3</v>
      </c>
      <c r="R273" s="40">
        <f t="shared" si="39"/>
        <v>-1</v>
      </c>
      <c r="S273" s="40">
        <f t="shared" si="39"/>
        <v>-3</v>
      </c>
      <c r="T273" s="40">
        <f t="shared" si="39"/>
        <v>-3</v>
      </c>
      <c r="U273" s="40">
        <f t="shared" si="39"/>
        <v>-1</v>
      </c>
      <c r="V273" s="40">
        <f t="shared" si="39"/>
        <v>0</v>
      </c>
      <c r="W273" s="40">
        <f t="shared" si="34"/>
        <v>0</v>
      </c>
      <c r="X273" s="40">
        <f t="shared" si="35"/>
        <v>0</v>
      </c>
      <c r="Y273" s="40">
        <f t="shared" si="36"/>
        <v>3</v>
      </c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6"/>
      <c r="BO273" s="6"/>
      <c r="BP273" s="6"/>
      <c r="BQ273" s="6"/>
      <c r="BR273" s="6"/>
      <c r="BS273" s="6"/>
      <c r="BT273" s="6"/>
    </row>
    <row r="274" spans="1:72" x14ac:dyDescent="0.2">
      <c r="A274" s="43" t="s">
        <v>68</v>
      </c>
      <c r="B274" s="43" t="s">
        <v>633</v>
      </c>
      <c r="C274" s="45">
        <v>499</v>
      </c>
      <c r="D274" s="42">
        <v>498</v>
      </c>
      <c r="E274" s="42">
        <v>494</v>
      </c>
      <c r="F274" s="42">
        <v>491</v>
      </c>
      <c r="G274" s="42">
        <v>488</v>
      </c>
      <c r="H274" s="42">
        <v>482</v>
      </c>
      <c r="I274" s="42">
        <v>479</v>
      </c>
      <c r="J274" s="42">
        <v>472</v>
      </c>
      <c r="K274" s="42">
        <v>468</v>
      </c>
      <c r="L274" s="42">
        <v>467</v>
      </c>
      <c r="M274" s="60">
        <v>481</v>
      </c>
      <c r="N274" s="6"/>
      <c r="O274" s="40">
        <f t="shared" si="37"/>
        <v>-1</v>
      </c>
      <c r="P274" s="40">
        <f t="shared" si="38"/>
        <v>-4</v>
      </c>
      <c r="Q274" s="40">
        <f t="shared" si="33"/>
        <v>-5</v>
      </c>
      <c r="R274" s="40">
        <f t="shared" si="39"/>
        <v>-3</v>
      </c>
      <c r="S274" s="40">
        <f t="shared" si="39"/>
        <v>-3</v>
      </c>
      <c r="T274" s="40">
        <f t="shared" si="39"/>
        <v>-6</v>
      </c>
      <c r="U274" s="40">
        <f t="shared" si="39"/>
        <v>-3</v>
      </c>
      <c r="V274" s="40">
        <f t="shared" si="39"/>
        <v>-7</v>
      </c>
      <c r="W274" s="40">
        <f t="shared" si="34"/>
        <v>-4</v>
      </c>
      <c r="X274" s="40">
        <f t="shared" si="35"/>
        <v>-1</v>
      </c>
      <c r="Y274" s="40">
        <f t="shared" si="36"/>
        <v>14</v>
      </c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6"/>
      <c r="BO274" s="6"/>
      <c r="BP274" s="6"/>
      <c r="BQ274" s="6"/>
      <c r="BR274" s="6"/>
      <c r="BS274" s="6"/>
      <c r="BT274" s="6"/>
    </row>
    <row r="275" spans="1:72" x14ac:dyDescent="0.2">
      <c r="A275" s="43" t="s">
        <v>265</v>
      </c>
      <c r="B275" s="43" t="s">
        <v>634</v>
      </c>
      <c r="C275" s="45">
        <v>510</v>
      </c>
      <c r="D275" s="42">
        <v>510</v>
      </c>
      <c r="E275" s="42">
        <v>511</v>
      </c>
      <c r="F275" s="42">
        <v>511</v>
      </c>
      <c r="G275" s="42">
        <v>510</v>
      </c>
      <c r="H275" s="42">
        <v>510</v>
      </c>
      <c r="I275" s="42">
        <v>509</v>
      </c>
      <c r="J275" s="42">
        <v>509</v>
      </c>
      <c r="K275" s="42">
        <v>509</v>
      </c>
      <c r="L275" s="42">
        <v>509</v>
      </c>
      <c r="M275" s="60">
        <v>510</v>
      </c>
      <c r="N275" s="6"/>
      <c r="O275" s="40">
        <f t="shared" si="37"/>
        <v>0</v>
      </c>
      <c r="P275" s="40">
        <f t="shared" si="38"/>
        <v>1</v>
      </c>
      <c r="Q275" s="40">
        <f t="shared" si="33"/>
        <v>1</v>
      </c>
      <c r="R275" s="40">
        <f t="shared" si="39"/>
        <v>0</v>
      </c>
      <c r="S275" s="40">
        <f t="shared" si="39"/>
        <v>-1</v>
      </c>
      <c r="T275" s="40">
        <f t="shared" si="39"/>
        <v>0</v>
      </c>
      <c r="U275" s="40">
        <f t="shared" si="39"/>
        <v>-1</v>
      </c>
      <c r="V275" s="40">
        <f t="shared" si="39"/>
        <v>0</v>
      </c>
      <c r="W275" s="40">
        <f t="shared" si="34"/>
        <v>0</v>
      </c>
      <c r="X275" s="40">
        <f t="shared" si="35"/>
        <v>0</v>
      </c>
      <c r="Y275" s="40">
        <f t="shared" si="36"/>
        <v>1</v>
      </c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6"/>
      <c r="BO275" s="6"/>
      <c r="BP275" s="6"/>
      <c r="BQ275" s="6"/>
      <c r="BR275" s="6"/>
      <c r="BS275" s="6"/>
      <c r="BT275" s="6"/>
    </row>
    <row r="276" spans="1:72" x14ac:dyDescent="0.2">
      <c r="A276" s="43" t="s">
        <v>635</v>
      </c>
      <c r="B276" s="43" t="s">
        <v>636</v>
      </c>
      <c r="C276" s="45">
        <v>859</v>
      </c>
      <c r="D276" s="42">
        <v>859</v>
      </c>
      <c r="E276" s="42">
        <v>867</v>
      </c>
      <c r="F276" s="42">
        <v>866</v>
      </c>
      <c r="G276" s="42">
        <v>866</v>
      </c>
      <c r="H276" s="42">
        <v>862</v>
      </c>
      <c r="I276" s="42">
        <v>857</v>
      </c>
      <c r="J276" s="42">
        <v>855</v>
      </c>
      <c r="K276" s="42">
        <v>854</v>
      </c>
      <c r="L276" s="42">
        <v>854</v>
      </c>
      <c r="M276" s="60">
        <v>860</v>
      </c>
      <c r="N276" s="6"/>
      <c r="O276" s="40">
        <f t="shared" si="37"/>
        <v>0</v>
      </c>
      <c r="P276" s="40">
        <f t="shared" si="38"/>
        <v>8</v>
      </c>
      <c r="Q276" s="40">
        <f t="shared" si="33"/>
        <v>8</v>
      </c>
      <c r="R276" s="40">
        <f t="shared" si="39"/>
        <v>-1</v>
      </c>
      <c r="S276" s="40">
        <f t="shared" si="39"/>
        <v>0</v>
      </c>
      <c r="T276" s="40">
        <f t="shared" si="39"/>
        <v>-4</v>
      </c>
      <c r="U276" s="40">
        <f t="shared" si="39"/>
        <v>-5</v>
      </c>
      <c r="V276" s="40">
        <f t="shared" si="39"/>
        <v>-2</v>
      </c>
      <c r="W276" s="40">
        <f t="shared" si="34"/>
        <v>-1</v>
      </c>
      <c r="X276" s="40">
        <f t="shared" si="35"/>
        <v>0</v>
      </c>
      <c r="Y276" s="40">
        <f t="shared" si="36"/>
        <v>6</v>
      </c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6"/>
      <c r="BO276" s="6"/>
      <c r="BP276" s="6"/>
      <c r="BQ276" s="6"/>
      <c r="BR276" s="6"/>
      <c r="BS276" s="6"/>
      <c r="BT276" s="6"/>
    </row>
    <row r="277" spans="1:72" x14ac:dyDescent="0.2">
      <c r="A277" s="43" t="s">
        <v>637</v>
      </c>
      <c r="B277" s="43" t="s">
        <v>638</v>
      </c>
      <c r="C277" s="45">
        <v>331</v>
      </c>
      <c r="D277" s="42">
        <v>330</v>
      </c>
      <c r="E277" s="42">
        <v>328</v>
      </c>
      <c r="F277" s="42">
        <v>324</v>
      </c>
      <c r="G277" s="42">
        <v>319</v>
      </c>
      <c r="H277" s="42">
        <v>313</v>
      </c>
      <c r="I277" s="42">
        <v>312</v>
      </c>
      <c r="J277" s="42">
        <v>310</v>
      </c>
      <c r="K277" s="42">
        <v>308</v>
      </c>
      <c r="L277" s="42">
        <v>309</v>
      </c>
      <c r="M277" s="60">
        <v>317</v>
      </c>
      <c r="N277" s="44"/>
      <c r="O277" s="40">
        <f t="shared" si="37"/>
        <v>-1</v>
      </c>
      <c r="P277" s="40">
        <f t="shared" si="38"/>
        <v>-2</v>
      </c>
      <c r="Q277" s="40">
        <f t="shared" si="33"/>
        <v>-3</v>
      </c>
      <c r="R277" s="40">
        <f t="shared" si="39"/>
        <v>-4</v>
      </c>
      <c r="S277" s="40">
        <f t="shared" si="39"/>
        <v>-5</v>
      </c>
      <c r="T277" s="40">
        <f t="shared" si="39"/>
        <v>-6</v>
      </c>
      <c r="U277" s="40">
        <f t="shared" si="39"/>
        <v>-1</v>
      </c>
      <c r="V277" s="40">
        <f t="shared" si="39"/>
        <v>-2</v>
      </c>
      <c r="W277" s="40">
        <f t="shared" si="34"/>
        <v>-2</v>
      </c>
      <c r="X277" s="40">
        <f t="shared" si="35"/>
        <v>1</v>
      </c>
      <c r="Y277" s="40">
        <f t="shared" si="36"/>
        <v>8</v>
      </c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6"/>
      <c r="BO277" s="6"/>
      <c r="BP277" s="6"/>
      <c r="BQ277" s="6"/>
      <c r="BR277" s="6"/>
      <c r="BS277" s="6"/>
      <c r="BT277" s="6"/>
    </row>
    <row r="278" spans="1:72" x14ac:dyDescent="0.2">
      <c r="A278" s="43" t="s">
        <v>677</v>
      </c>
      <c r="B278" s="43" t="s">
        <v>678</v>
      </c>
      <c r="C278" s="45">
        <v>752</v>
      </c>
      <c r="D278" s="42">
        <v>752</v>
      </c>
      <c r="E278" s="42">
        <v>759</v>
      </c>
      <c r="F278" s="42">
        <v>757</v>
      </c>
      <c r="G278" s="42">
        <v>754</v>
      </c>
      <c r="H278" s="42">
        <v>750</v>
      </c>
      <c r="I278" s="42">
        <v>746</v>
      </c>
      <c r="J278" s="42">
        <v>745</v>
      </c>
      <c r="K278" s="42">
        <v>746</v>
      </c>
      <c r="L278" s="42">
        <v>747</v>
      </c>
      <c r="M278" s="60">
        <v>751</v>
      </c>
      <c r="N278" s="6"/>
      <c r="O278" s="40">
        <f t="shared" si="37"/>
        <v>0</v>
      </c>
      <c r="P278" s="40">
        <f t="shared" si="38"/>
        <v>7</v>
      </c>
      <c r="Q278" s="40">
        <f t="shared" si="33"/>
        <v>7</v>
      </c>
      <c r="R278" s="40">
        <f t="shared" si="39"/>
        <v>-2</v>
      </c>
      <c r="S278" s="40">
        <f t="shared" si="39"/>
        <v>-3</v>
      </c>
      <c r="T278" s="40">
        <f t="shared" si="39"/>
        <v>-4</v>
      </c>
      <c r="U278" s="40">
        <f t="shared" si="39"/>
        <v>-4</v>
      </c>
      <c r="V278" s="40">
        <f t="shared" si="39"/>
        <v>-1</v>
      </c>
      <c r="W278" s="40">
        <f t="shared" si="34"/>
        <v>1</v>
      </c>
      <c r="X278" s="40">
        <f t="shared" si="35"/>
        <v>1</v>
      </c>
      <c r="Y278" s="40">
        <f t="shared" si="36"/>
        <v>4</v>
      </c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6"/>
      <c r="BO278" s="6"/>
      <c r="BP278" s="6"/>
      <c r="BQ278" s="6"/>
      <c r="BR278" s="6"/>
      <c r="BS278" s="6"/>
      <c r="BT278" s="6"/>
    </row>
    <row r="279" spans="1:72" x14ac:dyDescent="0.2">
      <c r="A279" s="43" t="s">
        <v>679</v>
      </c>
      <c r="B279" s="43" t="s">
        <v>680</v>
      </c>
      <c r="C279" s="45">
        <v>993</v>
      </c>
      <c r="D279" s="42">
        <v>993</v>
      </c>
      <c r="E279" s="42">
        <v>975</v>
      </c>
      <c r="F279" s="42">
        <v>974</v>
      </c>
      <c r="G279" s="42">
        <v>856</v>
      </c>
      <c r="H279" s="42">
        <v>952</v>
      </c>
      <c r="I279" s="42">
        <v>950</v>
      </c>
      <c r="J279" s="42">
        <v>945</v>
      </c>
      <c r="K279" s="42">
        <v>941</v>
      </c>
      <c r="L279" s="42">
        <v>941</v>
      </c>
      <c r="M279" s="60">
        <v>945</v>
      </c>
      <c r="N279" s="6"/>
      <c r="O279" s="40">
        <f t="shared" si="37"/>
        <v>0</v>
      </c>
      <c r="P279" s="40">
        <f t="shared" si="38"/>
        <v>-18</v>
      </c>
      <c r="Q279" s="40">
        <f t="shared" si="33"/>
        <v>-18</v>
      </c>
      <c r="R279" s="40">
        <f t="shared" si="39"/>
        <v>-1</v>
      </c>
      <c r="S279" s="40">
        <f t="shared" si="39"/>
        <v>-118</v>
      </c>
      <c r="T279" s="40">
        <f t="shared" si="39"/>
        <v>96</v>
      </c>
      <c r="U279" s="40">
        <f t="shared" si="39"/>
        <v>-2</v>
      </c>
      <c r="V279" s="40">
        <f t="shared" si="39"/>
        <v>-5</v>
      </c>
      <c r="W279" s="40">
        <f t="shared" si="34"/>
        <v>-4</v>
      </c>
      <c r="X279" s="40">
        <f t="shared" si="35"/>
        <v>0</v>
      </c>
      <c r="Y279" s="40">
        <f t="shared" si="36"/>
        <v>4</v>
      </c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6"/>
      <c r="BO279" s="6"/>
      <c r="BP279" s="6"/>
      <c r="BQ279" s="6"/>
      <c r="BR279" s="6"/>
      <c r="BS279" s="6"/>
      <c r="BT279" s="6"/>
    </row>
    <row r="280" spans="1:72" x14ac:dyDescent="0.2">
      <c r="A280" s="43" t="s">
        <v>681</v>
      </c>
      <c r="B280" s="43" t="s">
        <v>682</v>
      </c>
      <c r="C280" s="45">
        <v>664</v>
      </c>
      <c r="D280" s="42">
        <v>664</v>
      </c>
      <c r="E280" s="42">
        <v>666</v>
      </c>
      <c r="F280" s="42">
        <v>667</v>
      </c>
      <c r="G280" s="42">
        <v>667</v>
      </c>
      <c r="H280" s="42">
        <v>668</v>
      </c>
      <c r="I280" s="42">
        <v>666</v>
      </c>
      <c r="J280" s="42">
        <v>664</v>
      </c>
      <c r="K280" s="42">
        <v>663</v>
      </c>
      <c r="L280" s="42">
        <v>663</v>
      </c>
      <c r="M280" s="60">
        <v>665</v>
      </c>
      <c r="O280" s="40">
        <f t="shared" si="37"/>
        <v>0</v>
      </c>
      <c r="P280" s="40">
        <f t="shared" si="38"/>
        <v>2</v>
      </c>
      <c r="Q280" s="40">
        <f t="shared" si="33"/>
        <v>2</v>
      </c>
      <c r="R280" s="40">
        <f t="shared" si="39"/>
        <v>1</v>
      </c>
      <c r="S280" s="40">
        <f t="shared" si="39"/>
        <v>0</v>
      </c>
      <c r="T280" s="40">
        <f t="shared" si="39"/>
        <v>1</v>
      </c>
      <c r="U280" s="40">
        <f t="shared" si="39"/>
        <v>-2</v>
      </c>
      <c r="V280" s="40">
        <f t="shared" si="39"/>
        <v>-2</v>
      </c>
      <c r="W280" s="40">
        <f t="shared" si="34"/>
        <v>-1</v>
      </c>
      <c r="X280" s="40">
        <f t="shared" si="35"/>
        <v>0</v>
      </c>
      <c r="Y280" s="40">
        <f t="shared" si="36"/>
        <v>2</v>
      </c>
    </row>
    <row r="281" spans="1:72" x14ac:dyDescent="0.2">
      <c r="A281" s="43" t="s">
        <v>69</v>
      </c>
      <c r="B281" s="43" t="s">
        <v>639</v>
      </c>
      <c r="C281" s="45">
        <v>135</v>
      </c>
      <c r="D281" s="42">
        <v>135</v>
      </c>
      <c r="E281" s="42">
        <v>133</v>
      </c>
      <c r="F281" s="42">
        <v>133</v>
      </c>
      <c r="G281" s="42">
        <v>134</v>
      </c>
      <c r="H281" s="42">
        <v>139</v>
      </c>
      <c r="I281" s="42">
        <v>140</v>
      </c>
      <c r="J281" s="42">
        <v>141</v>
      </c>
      <c r="K281" s="42">
        <v>140</v>
      </c>
      <c r="L281" s="42">
        <v>140</v>
      </c>
      <c r="M281" s="60">
        <v>139</v>
      </c>
      <c r="O281" s="40">
        <f t="shared" si="37"/>
        <v>0</v>
      </c>
      <c r="P281" s="40">
        <f t="shared" si="38"/>
        <v>-2</v>
      </c>
      <c r="Q281" s="40">
        <f t="shared" si="33"/>
        <v>-2</v>
      </c>
      <c r="R281" s="40">
        <f t="shared" si="39"/>
        <v>0</v>
      </c>
      <c r="S281" s="40">
        <f t="shared" si="39"/>
        <v>1</v>
      </c>
      <c r="T281" s="40">
        <f t="shared" si="39"/>
        <v>5</v>
      </c>
      <c r="U281" s="40">
        <f t="shared" si="39"/>
        <v>1</v>
      </c>
      <c r="V281" s="40">
        <f t="shared" si="39"/>
        <v>1</v>
      </c>
      <c r="W281" s="40">
        <f t="shared" si="34"/>
        <v>-1</v>
      </c>
      <c r="X281" s="40">
        <f t="shared" si="35"/>
        <v>0</v>
      </c>
      <c r="Y281" s="40">
        <f t="shared" si="36"/>
        <v>-1</v>
      </c>
    </row>
    <row r="282" spans="1:72" x14ac:dyDescent="0.2">
      <c r="A282" s="43" t="s">
        <v>717</v>
      </c>
      <c r="B282" s="43" t="s">
        <v>718</v>
      </c>
      <c r="C282" s="45">
        <v>312</v>
      </c>
      <c r="D282" s="42">
        <v>312</v>
      </c>
      <c r="E282" s="42">
        <v>314</v>
      </c>
      <c r="F282" s="42">
        <v>309</v>
      </c>
      <c r="G282" s="42">
        <v>304</v>
      </c>
      <c r="H282" s="42">
        <v>302</v>
      </c>
      <c r="I282" s="42">
        <v>301</v>
      </c>
      <c r="J282" s="42">
        <v>303</v>
      </c>
      <c r="K282" s="42">
        <v>302</v>
      </c>
      <c r="L282" s="42">
        <v>301</v>
      </c>
      <c r="M282" s="60">
        <v>306</v>
      </c>
      <c r="O282" s="40">
        <f t="shared" si="37"/>
        <v>0</v>
      </c>
      <c r="P282" s="40">
        <f t="shared" si="38"/>
        <v>2</v>
      </c>
      <c r="Q282" s="40">
        <f t="shared" si="33"/>
        <v>2</v>
      </c>
      <c r="R282" s="40">
        <f t="shared" si="39"/>
        <v>-5</v>
      </c>
      <c r="S282" s="40">
        <f t="shared" si="39"/>
        <v>-5</v>
      </c>
      <c r="T282" s="40">
        <f t="shared" si="39"/>
        <v>-2</v>
      </c>
      <c r="U282" s="40">
        <f t="shared" si="39"/>
        <v>-1</v>
      </c>
      <c r="V282" s="40">
        <f t="shared" si="39"/>
        <v>2</v>
      </c>
      <c r="W282" s="40">
        <f t="shared" si="34"/>
        <v>-1</v>
      </c>
      <c r="X282" s="40">
        <f t="shared" si="35"/>
        <v>-1</v>
      </c>
      <c r="Y282" s="40">
        <f t="shared" si="36"/>
        <v>5</v>
      </c>
    </row>
    <row r="283" spans="1:72" x14ac:dyDescent="0.2">
      <c r="A283" s="43" t="s">
        <v>744</v>
      </c>
      <c r="B283" s="43" t="s">
        <v>745</v>
      </c>
      <c r="C283" s="45">
        <v>144</v>
      </c>
      <c r="D283" s="42">
        <v>146</v>
      </c>
      <c r="E283" s="42">
        <v>188</v>
      </c>
      <c r="F283" s="42">
        <v>180</v>
      </c>
      <c r="G283" s="42">
        <v>176</v>
      </c>
      <c r="H283" s="42">
        <v>215</v>
      </c>
      <c r="I283" s="42">
        <v>204</v>
      </c>
      <c r="J283" s="42">
        <v>167</v>
      </c>
      <c r="K283" s="42">
        <v>169</v>
      </c>
      <c r="L283" s="42">
        <v>146</v>
      </c>
      <c r="M283" s="60">
        <v>179</v>
      </c>
      <c r="O283" s="40">
        <f t="shared" si="37"/>
        <v>2</v>
      </c>
      <c r="P283" s="40">
        <f t="shared" si="38"/>
        <v>42</v>
      </c>
      <c r="Q283" s="40">
        <f t="shared" si="33"/>
        <v>44</v>
      </c>
      <c r="R283" s="40">
        <f t="shared" si="39"/>
        <v>-8</v>
      </c>
      <c r="S283" s="40">
        <f t="shared" si="39"/>
        <v>-4</v>
      </c>
      <c r="T283" s="40">
        <f t="shared" si="39"/>
        <v>39</v>
      </c>
      <c r="U283" s="40">
        <f t="shared" si="39"/>
        <v>-11</v>
      </c>
      <c r="V283" s="40">
        <f t="shared" si="39"/>
        <v>-37</v>
      </c>
      <c r="W283" s="40">
        <f t="shared" si="34"/>
        <v>2</v>
      </c>
      <c r="X283" s="40">
        <f t="shared" si="35"/>
        <v>-23</v>
      </c>
      <c r="Y283" s="40">
        <f t="shared" si="36"/>
        <v>33</v>
      </c>
    </row>
    <row r="284" spans="1:72" x14ac:dyDescent="0.2">
      <c r="A284" s="43" t="s">
        <v>763</v>
      </c>
      <c r="B284" s="43" t="s">
        <v>764</v>
      </c>
      <c r="C284" s="45">
        <v>594</v>
      </c>
      <c r="D284" s="42">
        <v>594</v>
      </c>
      <c r="E284" s="42">
        <v>595</v>
      </c>
      <c r="F284" s="42">
        <v>594</v>
      </c>
      <c r="G284" s="42">
        <v>593</v>
      </c>
      <c r="H284" s="42">
        <v>594</v>
      </c>
      <c r="I284" s="42">
        <v>594</v>
      </c>
      <c r="J284" s="42">
        <v>592</v>
      </c>
      <c r="K284" s="42">
        <v>592</v>
      </c>
      <c r="L284" s="42">
        <v>595</v>
      </c>
      <c r="M284" s="60">
        <v>594</v>
      </c>
      <c r="O284" s="40">
        <f t="shared" si="37"/>
        <v>0</v>
      </c>
      <c r="P284" s="40">
        <f t="shared" si="38"/>
        <v>1</v>
      </c>
      <c r="Q284" s="40">
        <f t="shared" si="33"/>
        <v>1</v>
      </c>
      <c r="R284" s="40">
        <f t="shared" si="39"/>
        <v>-1</v>
      </c>
      <c r="S284" s="40">
        <f t="shared" si="39"/>
        <v>-1</v>
      </c>
      <c r="T284" s="40">
        <f t="shared" si="39"/>
        <v>1</v>
      </c>
      <c r="U284" s="40">
        <f t="shared" si="39"/>
        <v>0</v>
      </c>
      <c r="V284" s="40">
        <f t="shared" si="39"/>
        <v>-2</v>
      </c>
      <c r="W284" s="40">
        <f t="shared" si="34"/>
        <v>0</v>
      </c>
      <c r="X284" s="40">
        <f t="shared" si="35"/>
        <v>3</v>
      </c>
      <c r="Y284" s="40">
        <f t="shared" si="36"/>
        <v>-1</v>
      </c>
    </row>
    <row r="285" spans="1:72" s="43" customFormat="1" x14ac:dyDescent="0.2">
      <c r="A285" s="43" t="s">
        <v>765</v>
      </c>
      <c r="B285" s="43" t="s">
        <v>766</v>
      </c>
      <c r="C285" s="45">
        <v>509</v>
      </c>
      <c r="D285" s="42">
        <v>509</v>
      </c>
      <c r="E285" s="42">
        <v>506</v>
      </c>
      <c r="F285" s="42">
        <v>504</v>
      </c>
      <c r="G285" s="42">
        <v>498</v>
      </c>
      <c r="H285" s="42">
        <v>496</v>
      </c>
      <c r="I285" s="42">
        <v>498</v>
      </c>
      <c r="J285" s="42">
        <v>497</v>
      </c>
      <c r="K285" s="42">
        <v>497</v>
      </c>
      <c r="L285" s="42">
        <v>497</v>
      </c>
      <c r="M285" s="60">
        <v>499</v>
      </c>
      <c r="O285" s="40">
        <f t="shared" si="37"/>
        <v>0</v>
      </c>
      <c r="P285" s="40">
        <f t="shared" si="38"/>
        <v>-3</v>
      </c>
      <c r="Q285" s="40">
        <f t="shared" si="33"/>
        <v>-3</v>
      </c>
      <c r="R285" s="40">
        <f t="shared" ref="R285:R292" si="40">SUM(G285-F285)</f>
        <v>-6</v>
      </c>
      <c r="S285" s="40">
        <f t="shared" ref="S285:S292" si="41">SUM(H285-G285)</f>
        <v>-2</v>
      </c>
      <c r="T285" s="40">
        <f t="shared" ref="T285:T292" si="42">SUM(I285-H285)</f>
        <v>2</v>
      </c>
      <c r="U285" s="40">
        <f t="shared" ref="U285:U292" si="43">SUM(J285-I285)</f>
        <v>-1</v>
      </c>
      <c r="V285" s="40">
        <f t="shared" ref="V285:V292" si="44">SUM(K285-J285)</f>
        <v>0</v>
      </c>
      <c r="W285" s="40">
        <f t="shared" ref="W285:W292" si="45">SUM(L285-K285)</f>
        <v>0</v>
      </c>
      <c r="X285" s="40">
        <f t="shared" ref="X285:X292" si="46">SUM(M285-L285)</f>
        <v>2</v>
      </c>
      <c r="Y285" s="40">
        <f t="shared" ref="Y285:Y292" si="47">SUM(N285-M285)</f>
        <v>-499</v>
      </c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</row>
    <row r="286" spans="1:72" s="43" customFormat="1" x14ac:dyDescent="0.2">
      <c r="A286" s="43" t="s">
        <v>640</v>
      </c>
      <c r="B286" s="43" t="s">
        <v>746</v>
      </c>
      <c r="C286" s="45">
        <v>234</v>
      </c>
      <c r="D286" s="42">
        <v>234</v>
      </c>
      <c r="E286" s="42">
        <v>231</v>
      </c>
      <c r="F286" s="42">
        <v>231</v>
      </c>
      <c r="G286" s="42">
        <v>231</v>
      </c>
      <c r="H286" s="42">
        <v>225</v>
      </c>
      <c r="I286" s="42">
        <v>224</v>
      </c>
      <c r="J286" s="42">
        <v>221</v>
      </c>
      <c r="K286" s="42">
        <v>221</v>
      </c>
      <c r="L286" s="42">
        <v>216</v>
      </c>
      <c r="M286" s="60">
        <v>227</v>
      </c>
      <c r="O286" s="40">
        <f t="shared" si="37"/>
        <v>0</v>
      </c>
      <c r="P286" s="40">
        <f t="shared" si="38"/>
        <v>-3</v>
      </c>
      <c r="Q286" s="40">
        <f t="shared" si="33"/>
        <v>-3</v>
      </c>
      <c r="R286" s="40">
        <f t="shared" si="40"/>
        <v>0</v>
      </c>
      <c r="S286" s="40">
        <f t="shared" si="41"/>
        <v>-6</v>
      </c>
      <c r="T286" s="40">
        <f t="shared" si="42"/>
        <v>-1</v>
      </c>
      <c r="U286" s="40">
        <f t="shared" si="43"/>
        <v>-3</v>
      </c>
      <c r="V286" s="40">
        <f t="shared" si="44"/>
        <v>0</v>
      </c>
      <c r="W286" s="40">
        <f t="shared" si="45"/>
        <v>-5</v>
      </c>
      <c r="X286" s="40">
        <f t="shared" si="46"/>
        <v>11</v>
      </c>
      <c r="Y286" s="40">
        <f t="shared" si="47"/>
        <v>-227</v>
      </c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</row>
    <row r="287" spans="1:72" s="43" customFormat="1" x14ac:dyDescent="0.2">
      <c r="A287" s="43" t="s">
        <v>209</v>
      </c>
      <c r="B287" s="43" t="s">
        <v>641</v>
      </c>
      <c r="C287" s="45">
        <v>176</v>
      </c>
      <c r="D287" s="42">
        <v>176</v>
      </c>
      <c r="E287" s="42">
        <v>175</v>
      </c>
      <c r="F287" s="42">
        <v>171</v>
      </c>
      <c r="G287" s="42">
        <v>170</v>
      </c>
      <c r="H287" s="42">
        <v>171</v>
      </c>
      <c r="I287" s="42">
        <v>166</v>
      </c>
      <c r="J287" s="42">
        <v>163</v>
      </c>
      <c r="K287" s="42">
        <v>162</v>
      </c>
      <c r="L287" s="42">
        <v>161</v>
      </c>
      <c r="M287" s="60">
        <v>168</v>
      </c>
      <c r="O287" s="40">
        <f t="shared" si="37"/>
        <v>0</v>
      </c>
      <c r="P287" s="40">
        <f t="shared" si="38"/>
        <v>-1</v>
      </c>
      <c r="Q287" s="40">
        <f t="shared" si="33"/>
        <v>-1</v>
      </c>
      <c r="R287" s="40">
        <f t="shared" si="40"/>
        <v>-1</v>
      </c>
      <c r="S287" s="40">
        <f t="shared" si="41"/>
        <v>1</v>
      </c>
      <c r="T287" s="40">
        <f t="shared" si="42"/>
        <v>-5</v>
      </c>
      <c r="U287" s="40">
        <f t="shared" si="43"/>
        <v>-3</v>
      </c>
      <c r="V287" s="40">
        <f t="shared" si="44"/>
        <v>-1</v>
      </c>
      <c r="W287" s="40">
        <f t="shared" si="45"/>
        <v>-1</v>
      </c>
      <c r="X287" s="40">
        <f t="shared" si="46"/>
        <v>7</v>
      </c>
      <c r="Y287" s="40">
        <f t="shared" si="47"/>
        <v>-168</v>
      </c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</row>
    <row r="288" spans="1:72" s="43" customFormat="1" x14ac:dyDescent="0.2">
      <c r="A288" s="43" t="s">
        <v>70</v>
      </c>
      <c r="B288" s="43" t="s">
        <v>642</v>
      </c>
      <c r="C288" s="45">
        <v>272</v>
      </c>
      <c r="D288" s="42">
        <v>272</v>
      </c>
      <c r="E288" s="42">
        <v>271</v>
      </c>
      <c r="F288" s="42">
        <v>266</v>
      </c>
      <c r="G288" s="42">
        <v>266</v>
      </c>
      <c r="H288" s="42">
        <v>264</v>
      </c>
      <c r="I288" s="42">
        <v>262</v>
      </c>
      <c r="J288" s="42">
        <v>262</v>
      </c>
      <c r="K288" s="42">
        <v>261</v>
      </c>
      <c r="L288" s="42">
        <v>262</v>
      </c>
      <c r="M288" s="60">
        <v>267</v>
      </c>
      <c r="O288" s="40">
        <f t="shared" si="37"/>
        <v>0</v>
      </c>
      <c r="P288" s="40">
        <f t="shared" si="38"/>
        <v>-1</v>
      </c>
      <c r="Q288" s="40">
        <f t="shared" si="33"/>
        <v>-1</v>
      </c>
      <c r="R288" s="40">
        <f t="shared" si="40"/>
        <v>0</v>
      </c>
      <c r="S288" s="40">
        <f t="shared" si="41"/>
        <v>-2</v>
      </c>
      <c r="T288" s="40">
        <f t="shared" si="42"/>
        <v>-2</v>
      </c>
      <c r="U288" s="40">
        <f t="shared" si="43"/>
        <v>0</v>
      </c>
      <c r="V288" s="40">
        <f t="shared" si="44"/>
        <v>-1</v>
      </c>
      <c r="W288" s="40">
        <f t="shared" si="45"/>
        <v>1</v>
      </c>
      <c r="X288" s="40">
        <f t="shared" si="46"/>
        <v>5</v>
      </c>
      <c r="Y288" s="40">
        <f t="shared" si="47"/>
        <v>-267</v>
      </c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</row>
    <row r="289" spans="1:65" s="43" customFormat="1" x14ac:dyDescent="0.2">
      <c r="A289" s="43" t="s">
        <v>683</v>
      </c>
      <c r="B289" s="43" t="s">
        <v>684</v>
      </c>
      <c r="C289" s="45">
        <v>552</v>
      </c>
      <c r="D289" s="42">
        <v>552</v>
      </c>
      <c r="E289" s="42">
        <v>551</v>
      </c>
      <c r="F289" s="42">
        <v>540</v>
      </c>
      <c r="G289" s="42">
        <v>534</v>
      </c>
      <c r="H289" s="42">
        <v>530</v>
      </c>
      <c r="I289" s="42">
        <v>525</v>
      </c>
      <c r="J289" s="42">
        <v>523</v>
      </c>
      <c r="K289" s="42">
        <v>525</v>
      </c>
      <c r="L289" s="42">
        <v>525</v>
      </c>
      <c r="M289" s="60">
        <v>535</v>
      </c>
      <c r="O289" s="40">
        <f t="shared" si="37"/>
        <v>0</v>
      </c>
      <c r="P289" s="40">
        <f t="shared" si="38"/>
        <v>-1</v>
      </c>
      <c r="Q289" s="40">
        <f t="shared" si="33"/>
        <v>-1</v>
      </c>
      <c r="R289" s="40">
        <f t="shared" si="40"/>
        <v>-6</v>
      </c>
      <c r="S289" s="40">
        <f t="shared" si="41"/>
        <v>-4</v>
      </c>
      <c r="T289" s="40">
        <f t="shared" si="42"/>
        <v>-5</v>
      </c>
      <c r="U289" s="40">
        <f t="shared" si="43"/>
        <v>-2</v>
      </c>
      <c r="V289" s="40">
        <f t="shared" si="44"/>
        <v>2</v>
      </c>
      <c r="W289" s="40">
        <f t="shared" si="45"/>
        <v>0</v>
      </c>
      <c r="X289" s="40">
        <f t="shared" si="46"/>
        <v>10</v>
      </c>
      <c r="Y289" s="40">
        <f t="shared" si="47"/>
        <v>-535</v>
      </c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</row>
    <row r="290" spans="1:65" s="43" customFormat="1" x14ac:dyDescent="0.2">
      <c r="A290" s="43" t="s">
        <v>71</v>
      </c>
      <c r="B290" s="43" t="s">
        <v>719</v>
      </c>
      <c r="C290" s="45">
        <v>180</v>
      </c>
      <c r="D290" s="42">
        <v>180</v>
      </c>
      <c r="E290" s="42">
        <v>180</v>
      </c>
      <c r="F290" s="42">
        <v>180</v>
      </c>
      <c r="G290" s="42">
        <v>180</v>
      </c>
      <c r="H290" s="42">
        <v>173</v>
      </c>
      <c r="I290" s="42">
        <v>167</v>
      </c>
      <c r="J290" s="42">
        <v>166</v>
      </c>
      <c r="K290" s="42">
        <v>169</v>
      </c>
      <c r="L290" s="42">
        <v>167</v>
      </c>
      <c r="M290" s="60">
        <v>167</v>
      </c>
      <c r="O290" s="40">
        <f t="shared" si="37"/>
        <v>0</v>
      </c>
      <c r="P290" s="40">
        <f t="shared" si="38"/>
        <v>0</v>
      </c>
      <c r="Q290" s="40">
        <f t="shared" si="33"/>
        <v>0</v>
      </c>
      <c r="R290" s="40">
        <f t="shared" si="40"/>
        <v>0</v>
      </c>
      <c r="S290" s="40">
        <f t="shared" si="41"/>
        <v>-7</v>
      </c>
      <c r="T290" s="40">
        <f t="shared" si="42"/>
        <v>-6</v>
      </c>
      <c r="U290" s="40">
        <f t="shared" si="43"/>
        <v>-1</v>
      </c>
      <c r="V290" s="40">
        <f t="shared" si="44"/>
        <v>3</v>
      </c>
      <c r="W290" s="40">
        <f t="shared" si="45"/>
        <v>-2</v>
      </c>
      <c r="X290" s="40">
        <f t="shared" si="46"/>
        <v>0</v>
      </c>
      <c r="Y290" s="40">
        <f t="shared" si="47"/>
        <v>-167</v>
      </c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</row>
    <row r="291" spans="1:65" s="43" customFormat="1" x14ac:dyDescent="0.2">
      <c r="A291" s="43" t="s">
        <v>72</v>
      </c>
      <c r="B291" s="43" t="s">
        <v>643</v>
      </c>
      <c r="C291" s="45">
        <v>1006</v>
      </c>
      <c r="D291" s="42">
        <v>1006</v>
      </c>
      <c r="E291" s="42">
        <v>1004</v>
      </c>
      <c r="F291" s="42">
        <v>986</v>
      </c>
      <c r="G291" s="42">
        <v>969</v>
      </c>
      <c r="H291" s="42">
        <v>958</v>
      </c>
      <c r="I291" s="42">
        <v>949</v>
      </c>
      <c r="J291" s="42">
        <v>936</v>
      </c>
      <c r="K291" s="42">
        <v>930</v>
      </c>
      <c r="L291" s="42">
        <v>929</v>
      </c>
      <c r="M291" s="60">
        <v>961</v>
      </c>
      <c r="O291" s="40">
        <f t="shared" si="37"/>
        <v>0</v>
      </c>
      <c r="P291" s="40">
        <f t="shared" si="38"/>
        <v>-2</v>
      </c>
      <c r="Q291" s="40">
        <f t="shared" si="33"/>
        <v>-2</v>
      </c>
      <c r="R291" s="40">
        <f t="shared" si="40"/>
        <v>-17</v>
      </c>
      <c r="S291" s="40">
        <f t="shared" si="41"/>
        <v>-11</v>
      </c>
      <c r="T291" s="40">
        <f t="shared" si="42"/>
        <v>-9</v>
      </c>
      <c r="U291" s="40">
        <f t="shared" si="43"/>
        <v>-13</v>
      </c>
      <c r="V291" s="40">
        <f t="shared" si="44"/>
        <v>-6</v>
      </c>
      <c r="W291" s="40">
        <f t="shared" si="45"/>
        <v>-1</v>
      </c>
      <c r="X291" s="40">
        <f t="shared" si="46"/>
        <v>32</v>
      </c>
      <c r="Y291" s="40">
        <f t="shared" si="47"/>
        <v>-961</v>
      </c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</row>
    <row r="292" spans="1:65" s="43" customFormat="1" x14ac:dyDescent="0.2">
      <c r="A292" s="43" t="s">
        <v>685</v>
      </c>
      <c r="B292" s="43" t="s">
        <v>686</v>
      </c>
      <c r="C292" s="45">
        <v>699</v>
      </c>
      <c r="D292" s="42">
        <v>698</v>
      </c>
      <c r="E292" s="42">
        <v>690</v>
      </c>
      <c r="F292" s="42">
        <v>686</v>
      </c>
      <c r="G292" s="42">
        <v>681</v>
      </c>
      <c r="H292" s="42">
        <v>680</v>
      </c>
      <c r="I292" s="42">
        <v>672</v>
      </c>
      <c r="J292" s="42">
        <v>672</v>
      </c>
      <c r="K292" s="42">
        <v>669</v>
      </c>
      <c r="L292" s="42">
        <v>670</v>
      </c>
      <c r="M292" s="60">
        <v>679</v>
      </c>
      <c r="O292" s="40">
        <f t="shared" si="37"/>
        <v>-1</v>
      </c>
      <c r="P292" s="40">
        <f t="shared" si="38"/>
        <v>-8</v>
      </c>
      <c r="Q292" s="40">
        <f t="shared" si="33"/>
        <v>-9</v>
      </c>
      <c r="R292" s="40">
        <f t="shared" si="40"/>
        <v>-5</v>
      </c>
      <c r="S292" s="40">
        <f t="shared" si="41"/>
        <v>-1</v>
      </c>
      <c r="T292" s="40">
        <f t="shared" si="42"/>
        <v>-8</v>
      </c>
      <c r="U292" s="40">
        <f t="shared" si="43"/>
        <v>0</v>
      </c>
      <c r="V292" s="40">
        <f t="shared" si="44"/>
        <v>-3</v>
      </c>
      <c r="W292" s="40">
        <f t="shared" si="45"/>
        <v>1</v>
      </c>
      <c r="X292" s="40">
        <f t="shared" si="46"/>
        <v>9</v>
      </c>
      <c r="Y292" s="40">
        <f t="shared" si="47"/>
        <v>-679</v>
      </c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</row>
    <row r="294" spans="1:65" ht="13.5" thickBot="1" x14ac:dyDescent="0.25">
      <c r="C294" s="46">
        <f>SUM(C2:C292)</f>
        <v>1524595</v>
      </c>
      <c r="D294" s="46">
        <f>SUM(D2:D292)</f>
        <v>1524309</v>
      </c>
      <c r="E294" s="46">
        <f t="shared" ref="E294:M294" si="48">SUM(E2:E292)</f>
        <v>1533180</v>
      </c>
      <c r="F294" s="46">
        <f t="shared" si="48"/>
        <v>1532057</v>
      </c>
      <c r="G294" s="46">
        <f t="shared" si="48"/>
        <v>1529241</v>
      </c>
      <c r="H294" s="46">
        <f t="shared" si="48"/>
        <v>1523262</v>
      </c>
      <c r="I294" s="46">
        <f t="shared" si="48"/>
        <v>1519136</v>
      </c>
      <c r="J294" s="46">
        <f t="shared" si="48"/>
        <v>1516406</v>
      </c>
      <c r="K294" s="46">
        <f t="shared" si="48"/>
        <v>1514803</v>
      </c>
      <c r="L294" s="46">
        <f t="shared" si="48"/>
        <v>1513140</v>
      </c>
      <c r="M294" s="46">
        <f t="shared" si="48"/>
        <v>1521200</v>
      </c>
      <c r="N294" s="47"/>
      <c r="O294" s="48">
        <f>SUM(O2:O292)</f>
        <v>-286</v>
      </c>
      <c r="P294" s="48">
        <f t="shared" ref="P294:Y294" si="49">SUM(P2:P292)</f>
        <v>8871</v>
      </c>
      <c r="Q294" s="48">
        <f t="shared" si="49"/>
        <v>8585</v>
      </c>
      <c r="R294" s="48">
        <f t="shared" si="49"/>
        <v>-1114</v>
      </c>
      <c r="S294" s="48">
        <f t="shared" si="49"/>
        <v>-2813</v>
      </c>
      <c r="T294" s="48">
        <f t="shared" si="49"/>
        <v>-5981</v>
      </c>
      <c r="U294" s="48">
        <f t="shared" si="49"/>
        <v>-4115</v>
      </c>
      <c r="V294" s="48">
        <f t="shared" si="49"/>
        <v>-2713</v>
      </c>
      <c r="W294" s="48">
        <f t="shared" si="49"/>
        <v>-1604</v>
      </c>
      <c r="X294" s="48">
        <f t="shared" si="49"/>
        <v>-1580</v>
      </c>
      <c r="Y294" s="48">
        <f t="shared" si="49"/>
        <v>4481</v>
      </c>
    </row>
    <row r="295" spans="1:65" ht="13.5" thickTop="1" x14ac:dyDescent="0.2"/>
  </sheetData>
  <autoFilter ref="O1:Y275" xr:uid="{00000000-0009-0000-0000-000001000000}"/>
  <phoneticPr fontId="0" type="noConversion"/>
  <pageMargins left="0.75" right="0.75" top="0.8" bottom="1" header="0.27" footer="0.28000000000000003"/>
  <pageSetup scale="41" fitToHeight="999" orientation="landscape" horizontalDpi="4294967292" r:id="rId1"/>
  <headerFooter alignWithMargins="0">
    <oddHeader xml:space="preserve">&amp;CAverage Daily Membership
YTD
School Year 2017-2018
</oddHeader>
    <oddFooter>&amp;LNC DPI
Division of School Business
School Reporting
&amp;F
&amp;R2017-2018</oddFooter>
  </headerFooter>
  <ignoredErrors>
    <ignoredError sqref="R20:R28 Q285:Q292" formula="1"/>
    <ignoredError sqref="A2:B1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N296"/>
  <sheetViews>
    <sheetView zoomScale="75" workbookViewId="0"/>
  </sheetViews>
  <sheetFormatPr defaultRowHeight="12.75" x14ac:dyDescent="0.2"/>
  <cols>
    <col min="1" max="1" width="6.42578125" style="56" customWidth="1"/>
    <col min="2" max="2" width="43.140625" style="41" customWidth="1"/>
    <col min="3" max="3" width="11.140625" style="54" bestFit="1" customWidth="1"/>
    <col min="4" max="6" width="12.85546875" style="54" bestFit="1" customWidth="1"/>
    <col min="7" max="7" width="13.28515625" style="54" bestFit="1" customWidth="1"/>
    <col min="8" max="8" width="13.7109375" style="54" bestFit="1" customWidth="1"/>
    <col min="9" max="10" width="13.28515625" style="54" bestFit="1" customWidth="1"/>
    <col min="11" max="11" width="13.7109375" style="54" bestFit="1" customWidth="1"/>
    <col min="12" max="13" width="13.7109375" style="49" bestFit="1" customWidth="1"/>
    <col min="14" max="14" width="9.140625" style="39"/>
    <col min="15" max="15" width="12" style="39" bestFit="1" customWidth="1"/>
    <col min="16" max="16" width="10.85546875" style="39" bestFit="1" customWidth="1"/>
    <col min="17" max="18" width="7.85546875" style="39" customWidth="1"/>
    <col min="19" max="20" width="8" style="39" bestFit="1" customWidth="1"/>
    <col min="21" max="21" width="9.140625" style="39"/>
    <col min="22" max="22" width="10.28515625" style="39" customWidth="1"/>
    <col min="23" max="23" width="9.140625" style="39"/>
    <col min="24" max="85" width="9.140625" style="55"/>
    <col min="86" max="16384" width="9.140625" style="39"/>
  </cols>
  <sheetData>
    <row r="1" spans="1:92" x14ac:dyDescent="0.2">
      <c r="A1" s="36" t="s">
        <v>73</v>
      </c>
      <c r="B1" s="37" t="s">
        <v>74</v>
      </c>
      <c r="C1" s="37" t="s">
        <v>75</v>
      </c>
      <c r="D1" s="37" t="s">
        <v>202</v>
      </c>
      <c r="E1" s="37" t="s">
        <v>76</v>
      </c>
      <c r="F1" s="37" t="s">
        <v>77</v>
      </c>
      <c r="G1" s="37" t="s">
        <v>78</v>
      </c>
      <c r="H1" s="37" t="s">
        <v>79</v>
      </c>
      <c r="I1" s="37" t="s">
        <v>80</v>
      </c>
      <c r="J1" s="37" t="s">
        <v>81</v>
      </c>
      <c r="K1" s="37" t="s">
        <v>82</v>
      </c>
      <c r="L1" s="38" t="s">
        <v>83</v>
      </c>
      <c r="M1" s="38" t="s">
        <v>236</v>
      </c>
      <c r="O1" s="49"/>
      <c r="W1" s="50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51"/>
      <c r="AS1" s="51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0"/>
      <c r="CI1" s="50"/>
      <c r="CJ1" s="50"/>
      <c r="CK1" s="50"/>
      <c r="CL1" s="50"/>
      <c r="CM1" s="50"/>
      <c r="CN1" s="50"/>
    </row>
    <row r="2" spans="1:92" x14ac:dyDescent="0.2">
      <c r="A2" s="42" t="s">
        <v>84</v>
      </c>
      <c r="B2" s="42" t="s">
        <v>392</v>
      </c>
      <c r="C2" s="42">
        <v>22698</v>
      </c>
      <c r="D2" s="42">
        <v>22683</v>
      </c>
      <c r="E2" s="42">
        <v>22756</v>
      </c>
      <c r="F2" s="42">
        <v>22705</v>
      </c>
      <c r="G2" s="42">
        <v>22756</v>
      </c>
      <c r="H2" s="42">
        <v>22712</v>
      </c>
      <c r="I2" s="42">
        <v>22668</v>
      </c>
      <c r="J2" s="42">
        <v>22699</v>
      </c>
      <c r="K2" s="42">
        <v>22645</v>
      </c>
      <c r="L2" s="42">
        <v>22600</v>
      </c>
      <c r="M2" s="59">
        <v>22600</v>
      </c>
      <c r="N2" s="42"/>
      <c r="O2" s="53"/>
      <c r="P2" s="53"/>
      <c r="Q2" s="53"/>
      <c r="R2" s="53"/>
      <c r="S2" s="53"/>
      <c r="T2" s="53"/>
      <c r="U2" s="53"/>
      <c r="V2" s="53"/>
      <c r="W2" s="50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0"/>
      <c r="CI2" s="50"/>
      <c r="CJ2" s="50"/>
      <c r="CK2" s="50"/>
      <c r="CL2" s="50"/>
      <c r="CM2" s="50"/>
      <c r="CN2" s="50"/>
    </row>
    <row r="3" spans="1:92" x14ac:dyDescent="0.2">
      <c r="A3" s="42" t="s">
        <v>85</v>
      </c>
      <c r="B3" s="42" t="s">
        <v>393</v>
      </c>
      <c r="C3" s="42">
        <v>4885</v>
      </c>
      <c r="D3" s="42">
        <v>4881</v>
      </c>
      <c r="E3" s="42">
        <v>4871</v>
      </c>
      <c r="F3" s="42">
        <v>4863</v>
      </c>
      <c r="G3" s="42">
        <v>4844</v>
      </c>
      <c r="H3" s="42">
        <v>4812</v>
      </c>
      <c r="I3" s="42">
        <v>4798</v>
      </c>
      <c r="J3" s="42">
        <v>4775</v>
      </c>
      <c r="K3" s="42">
        <v>4770</v>
      </c>
      <c r="L3" s="42">
        <v>4763</v>
      </c>
      <c r="M3" s="59">
        <v>4763</v>
      </c>
      <c r="N3" s="42"/>
      <c r="O3" s="53"/>
      <c r="P3" s="53"/>
      <c r="Q3" s="53"/>
      <c r="R3" s="53"/>
      <c r="S3" s="53"/>
      <c r="T3" s="53"/>
      <c r="U3" s="53"/>
      <c r="V3" s="53"/>
      <c r="W3" s="50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0"/>
      <c r="CI3" s="50"/>
      <c r="CJ3" s="50"/>
      <c r="CK3" s="50"/>
      <c r="CL3" s="50"/>
      <c r="CM3" s="50"/>
      <c r="CN3" s="50"/>
    </row>
    <row r="4" spans="1:92" x14ac:dyDescent="0.2">
      <c r="A4" s="42" t="s">
        <v>86</v>
      </c>
      <c r="B4" s="42" t="s">
        <v>394</v>
      </c>
      <c r="C4" s="42">
        <v>1333</v>
      </c>
      <c r="D4" s="42">
        <v>1331</v>
      </c>
      <c r="E4" s="42">
        <v>1355</v>
      </c>
      <c r="F4" s="42">
        <v>1365</v>
      </c>
      <c r="G4" s="42">
        <v>1335</v>
      </c>
      <c r="H4" s="42">
        <v>1329</v>
      </c>
      <c r="I4" s="42">
        <v>1327</v>
      </c>
      <c r="J4" s="42">
        <v>1321</v>
      </c>
      <c r="K4" s="42">
        <v>1328</v>
      </c>
      <c r="L4" s="42">
        <v>1326</v>
      </c>
      <c r="M4" s="59">
        <v>1326</v>
      </c>
      <c r="N4" s="42"/>
      <c r="O4" s="53"/>
      <c r="P4" s="53"/>
      <c r="Q4" s="53"/>
      <c r="R4" s="53"/>
      <c r="S4" s="53"/>
      <c r="T4" s="53"/>
      <c r="U4" s="53"/>
      <c r="V4" s="53"/>
      <c r="W4" s="50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0"/>
      <c r="CI4" s="50"/>
      <c r="CJ4" s="50"/>
      <c r="CK4" s="50"/>
      <c r="CL4" s="50"/>
      <c r="CM4" s="50"/>
      <c r="CN4" s="50"/>
    </row>
    <row r="5" spans="1:92" x14ac:dyDescent="0.2">
      <c r="A5" s="42" t="s">
        <v>87</v>
      </c>
      <c r="B5" s="42" t="s">
        <v>395</v>
      </c>
      <c r="C5" s="42">
        <v>3351</v>
      </c>
      <c r="D5" s="42">
        <v>3344</v>
      </c>
      <c r="E5" s="42">
        <v>3340</v>
      </c>
      <c r="F5" s="42">
        <v>3333</v>
      </c>
      <c r="G5" s="42">
        <v>3346</v>
      </c>
      <c r="H5" s="42">
        <v>3316</v>
      </c>
      <c r="I5" s="42">
        <v>3280</v>
      </c>
      <c r="J5" s="42">
        <v>3286</v>
      </c>
      <c r="K5" s="42">
        <v>3273</v>
      </c>
      <c r="L5" s="42">
        <v>3276</v>
      </c>
      <c r="M5" s="59">
        <v>3276</v>
      </c>
      <c r="N5" s="42"/>
      <c r="O5" s="53"/>
      <c r="P5" s="53"/>
      <c r="Q5" s="53"/>
      <c r="R5" s="53"/>
      <c r="S5" s="53"/>
      <c r="T5" s="53"/>
      <c r="U5" s="53"/>
      <c r="V5" s="53"/>
      <c r="W5" s="50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0"/>
      <c r="CI5" s="50"/>
      <c r="CJ5" s="50"/>
      <c r="CK5" s="50"/>
      <c r="CL5" s="50"/>
      <c r="CM5" s="50"/>
      <c r="CN5" s="50"/>
    </row>
    <row r="6" spans="1:92" x14ac:dyDescent="0.2">
      <c r="A6" s="42" t="s">
        <v>88</v>
      </c>
      <c r="B6" s="42" t="s">
        <v>396</v>
      </c>
      <c r="C6" s="42">
        <v>2982</v>
      </c>
      <c r="D6" s="42">
        <v>2977</v>
      </c>
      <c r="E6" s="42">
        <v>2982</v>
      </c>
      <c r="F6" s="42">
        <v>2993</v>
      </c>
      <c r="G6" s="42">
        <v>2987</v>
      </c>
      <c r="H6" s="42">
        <v>2970</v>
      </c>
      <c r="I6" s="42">
        <v>2962</v>
      </c>
      <c r="J6" s="42">
        <v>2955</v>
      </c>
      <c r="K6" s="42">
        <v>2951</v>
      </c>
      <c r="L6" s="42">
        <v>2948</v>
      </c>
      <c r="M6" s="59">
        <v>2948</v>
      </c>
      <c r="N6" s="42"/>
      <c r="O6" s="53"/>
      <c r="P6" s="53"/>
      <c r="Q6" s="53"/>
      <c r="R6" s="53"/>
      <c r="S6" s="53"/>
      <c r="T6" s="53"/>
      <c r="U6" s="53"/>
      <c r="V6" s="53"/>
      <c r="W6" s="50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0"/>
      <c r="CI6" s="50"/>
      <c r="CJ6" s="50"/>
      <c r="CK6" s="50"/>
      <c r="CL6" s="50"/>
      <c r="CM6" s="50"/>
      <c r="CN6" s="50"/>
    </row>
    <row r="7" spans="1:92" x14ac:dyDescent="0.2">
      <c r="A7" s="42" t="s">
        <v>89</v>
      </c>
      <c r="B7" s="42" t="s">
        <v>397</v>
      </c>
      <c r="C7" s="42">
        <v>1968</v>
      </c>
      <c r="D7" s="42">
        <v>1968</v>
      </c>
      <c r="E7" s="42">
        <v>1963</v>
      </c>
      <c r="F7" s="42">
        <v>1966</v>
      </c>
      <c r="G7" s="42">
        <v>1963</v>
      </c>
      <c r="H7" s="42">
        <v>1941</v>
      </c>
      <c r="I7" s="42">
        <v>1936</v>
      </c>
      <c r="J7" s="42">
        <v>1929</v>
      </c>
      <c r="K7" s="42">
        <v>1926</v>
      </c>
      <c r="L7" s="42">
        <v>1923</v>
      </c>
      <c r="M7" s="59">
        <v>1923</v>
      </c>
      <c r="N7" s="42"/>
      <c r="O7" s="53"/>
      <c r="P7" s="53"/>
      <c r="Q7" s="53"/>
      <c r="R7" s="53"/>
      <c r="S7" s="53"/>
      <c r="T7" s="53"/>
      <c r="U7" s="53"/>
      <c r="V7" s="53"/>
      <c r="W7" s="50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0"/>
      <c r="CI7" s="50"/>
      <c r="CJ7" s="50"/>
      <c r="CK7" s="50"/>
      <c r="CL7" s="50"/>
      <c r="CM7" s="50"/>
      <c r="CN7" s="50"/>
    </row>
    <row r="8" spans="1:92" x14ac:dyDescent="0.2">
      <c r="A8" s="42" t="s">
        <v>90</v>
      </c>
      <c r="B8" s="42" t="s">
        <v>398</v>
      </c>
      <c r="C8" s="42">
        <v>6593</v>
      </c>
      <c r="D8" s="42">
        <v>6593</v>
      </c>
      <c r="E8" s="42">
        <v>6579</v>
      </c>
      <c r="F8" s="42">
        <v>6559</v>
      </c>
      <c r="G8" s="42">
        <v>6548</v>
      </c>
      <c r="H8" s="42">
        <v>6476</v>
      </c>
      <c r="I8" s="42">
        <v>6466</v>
      </c>
      <c r="J8" s="42">
        <v>6459</v>
      </c>
      <c r="K8" s="42">
        <v>6445</v>
      </c>
      <c r="L8" s="42">
        <v>6431</v>
      </c>
      <c r="M8" s="59">
        <v>6431</v>
      </c>
      <c r="N8" s="42"/>
      <c r="O8" s="53"/>
      <c r="P8" s="53"/>
      <c r="Q8" s="53"/>
      <c r="R8" s="53"/>
      <c r="S8" s="53"/>
      <c r="T8" s="53"/>
      <c r="U8" s="53"/>
      <c r="V8" s="53"/>
      <c r="W8" s="50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0"/>
      <c r="CI8" s="50"/>
      <c r="CJ8" s="50"/>
      <c r="CK8" s="50"/>
      <c r="CL8" s="50"/>
      <c r="CM8" s="50"/>
      <c r="CN8" s="50"/>
    </row>
    <row r="9" spans="1:92" x14ac:dyDescent="0.2">
      <c r="A9" s="42" t="s">
        <v>91</v>
      </c>
      <c r="B9" s="42" t="s">
        <v>399</v>
      </c>
      <c r="C9" s="42">
        <v>2186</v>
      </c>
      <c r="D9" s="42">
        <v>2182</v>
      </c>
      <c r="E9" s="42">
        <v>2189</v>
      </c>
      <c r="F9" s="42">
        <v>2198</v>
      </c>
      <c r="G9" s="42">
        <v>2200</v>
      </c>
      <c r="H9" s="42">
        <v>2199</v>
      </c>
      <c r="I9" s="42">
        <v>2183</v>
      </c>
      <c r="J9" s="42">
        <v>2174</v>
      </c>
      <c r="K9" s="42">
        <v>2174</v>
      </c>
      <c r="L9" s="42">
        <v>2172</v>
      </c>
      <c r="M9" s="59">
        <v>2172</v>
      </c>
      <c r="N9" s="42"/>
      <c r="O9" s="53"/>
      <c r="P9" s="53"/>
      <c r="Q9" s="53"/>
      <c r="R9" s="53"/>
      <c r="S9" s="53"/>
      <c r="T9" s="53"/>
      <c r="U9" s="53"/>
      <c r="V9" s="53"/>
      <c r="W9" s="50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0"/>
      <c r="CI9" s="50"/>
      <c r="CJ9" s="50"/>
      <c r="CK9" s="50"/>
      <c r="CL9" s="50"/>
      <c r="CM9" s="50"/>
      <c r="CN9" s="50"/>
    </row>
    <row r="10" spans="1:92" x14ac:dyDescent="0.2">
      <c r="A10" s="42" t="s">
        <v>92</v>
      </c>
      <c r="B10" s="42" t="s">
        <v>644</v>
      </c>
      <c r="C10" s="42">
        <v>4279</v>
      </c>
      <c r="D10" s="42">
        <v>4276</v>
      </c>
      <c r="E10" s="42">
        <v>4268</v>
      </c>
      <c r="F10" s="42">
        <v>4257</v>
      </c>
      <c r="G10" s="42">
        <v>4251</v>
      </c>
      <c r="H10" s="42">
        <v>4244</v>
      </c>
      <c r="I10" s="42">
        <v>4248</v>
      </c>
      <c r="J10" s="42">
        <v>4247</v>
      </c>
      <c r="K10" s="42">
        <v>4251</v>
      </c>
      <c r="L10" s="42">
        <v>4276</v>
      </c>
      <c r="M10" s="59">
        <v>4276</v>
      </c>
      <c r="N10" s="42"/>
      <c r="O10" s="53"/>
      <c r="P10" s="53"/>
      <c r="Q10" s="53"/>
      <c r="R10" s="53"/>
      <c r="S10" s="53"/>
      <c r="T10" s="53"/>
      <c r="U10" s="53"/>
      <c r="V10" s="53"/>
      <c r="W10" s="50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0"/>
      <c r="CI10" s="50"/>
      <c r="CJ10" s="50"/>
      <c r="CK10" s="50"/>
      <c r="CL10" s="50"/>
      <c r="CM10" s="50"/>
      <c r="CN10" s="50"/>
    </row>
    <row r="11" spans="1:92" x14ac:dyDescent="0.2">
      <c r="A11" s="42" t="s">
        <v>93</v>
      </c>
      <c r="B11" s="42" t="s">
        <v>400</v>
      </c>
      <c r="C11" s="42">
        <v>12577</v>
      </c>
      <c r="D11" s="42">
        <v>12558</v>
      </c>
      <c r="E11" s="42">
        <v>12583</v>
      </c>
      <c r="F11" s="42">
        <v>12598</v>
      </c>
      <c r="G11" s="42">
        <v>12562</v>
      </c>
      <c r="H11" s="42">
        <v>12413</v>
      </c>
      <c r="I11" s="42">
        <v>12415</v>
      </c>
      <c r="J11" s="42">
        <v>12380</v>
      </c>
      <c r="K11" s="42">
        <v>12384</v>
      </c>
      <c r="L11" s="42">
        <v>12380</v>
      </c>
      <c r="M11" s="59">
        <v>12380</v>
      </c>
      <c r="N11" s="42"/>
      <c r="O11" s="53"/>
      <c r="P11" s="53"/>
      <c r="Q11" s="53"/>
      <c r="R11" s="53"/>
      <c r="S11" s="53"/>
      <c r="T11" s="53"/>
      <c r="U11" s="53"/>
      <c r="V11" s="53"/>
      <c r="W11" s="50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0"/>
      <c r="CI11" s="50"/>
      <c r="CJ11" s="50"/>
      <c r="CK11" s="50"/>
      <c r="CL11" s="50"/>
      <c r="CM11" s="50"/>
      <c r="CN11" s="50"/>
    </row>
    <row r="12" spans="1:92" x14ac:dyDescent="0.2">
      <c r="A12" s="42" t="s">
        <v>94</v>
      </c>
      <c r="B12" s="42" t="s">
        <v>401</v>
      </c>
      <c r="C12" s="42">
        <v>24033</v>
      </c>
      <c r="D12" s="42">
        <v>24006</v>
      </c>
      <c r="E12" s="42">
        <v>24010</v>
      </c>
      <c r="F12" s="42">
        <v>23986</v>
      </c>
      <c r="G12" s="42">
        <v>23943</v>
      </c>
      <c r="H12" s="42">
        <v>23768</v>
      </c>
      <c r="I12" s="42">
        <v>23724</v>
      </c>
      <c r="J12" s="42">
        <v>23691</v>
      </c>
      <c r="K12" s="42">
        <v>23656</v>
      </c>
      <c r="L12" s="42">
        <v>23633</v>
      </c>
      <c r="M12" s="59">
        <v>23633</v>
      </c>
      <c r="N12" s="42"/>
      <c r="O12" s="53"/>
      <c r="P12" s="53"/>
      <c r="Q12" s="53"/>
      <c r="R12" s="53"/>
      <c r="S12" s="53"/>
      <c r="T12" s="53"/>
      <c r="U12" s="53"/>
      <c r="V12" s="53"/>
      <c r="W12" s="50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0"/>
      <c r="CI12" s="50"/>
      <c r="CJ12" s="50"/>
      <c r="CK12" s="50"/>
      <c r="CL12" s="50"/>
      <c r="CM12" s="50"/>
      <c r="CN12" s="50"/>
    </row>
    <row r="13" spans="1:92" x14ac:dyDescent="0.2">
      <c r="A13" s="42" t="s">
        <v>95</v>
      </c>
      <c r="B13" s="42" t="s">
        <v>402</v>
      </c>
      <c r="C13" s="42">
        <v>4421</v>
      </c>
      <c r="D13" s="42">
        <v>4417</v>
      </c>
      <c r="E13" s="42">
        <v>4411</v>
      </c>
      <c r="F13" s="42">
        <v>4386</v>
      </c>
      <c r="G13" s="42">
        <v>4371</v>
      </c>
      <c r="H13" s="42">
        <v>4320</v>
      </c>
      <c r="I13" s="42">
        <v>4311</v>
      </c>
      <c r="J13" s="42">
        <v>4302</v>
      </c>
      <c r="K13" s="42">
        <v>4295</v>
      </c>
      <c r="L13" s="42">
        <v>4289</v>
      </c>
      <c r="M13" s="59">
        <v>4289</v>
      </c>
      <c r="N13" s="42"/>
      <c r="O13" s="53"/>
      <c r="P13" s="53"/>
      <c r="Q13" s="53"/>
      <c r="R13" s="53"/>
      <c r="S13" s="53"/>
      <c r="T13" s="53"/>
      <c r="U13" s="53"/>
      <c r="V13" s="53"/>
      <c r="W13" s="50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0"/>
      <c r="CI13" s="50"/>
      <c r="CJ13" s="50"/>
      <c r="CK13" s="50"/>
      <c r="CL13" s="50"/>
      <c r="CM13" s="50"/>
      <c r="CN13" s="50"/>
    </row>
    <row r="14" spans="1:92" x14ac:dyDescent="0.2">
      <c r="A14" s="42" t="s">
        <v>96</v>
      </c>
      <c r="B14" s="42" t="s">
        <v>403</v>
      </c>
      <c r="C14" s="42">
        <v>12125</v>
      </c>
      <c r="D14" s="42">
        <v>12111</v>
      </c>
      <c r="E14" s="42">
        <v>12112</v>
      </c>
      <c r="F14" s="42">
        <v>12091</v>
      </c>
      <c r="G14" s="42">
        <v>12054</v>
      </c>
      <c r="H14" s="42">
        <v>11940</v>
      </c>
      <c r="I14" s="42">
        <v>11934</v>
      </c>
      <c r="J14" s="42">
        <v>11933</v>
      </c>
      <c r="K14" s="42">
        <v>11925</v>
      </c>
      <c r="L14" s="42">
        <v>11909</v>
      </c>
      <c r="M14" s="59">
        <v>11909</v>
      </c>
      <c r="N14" s="42"/>
      <c r="O14" s="53"/>
      <c r="P14" s="53"/>
      <c r="Q14" s="53"/>
      <c r="R14" s="53"/>
      <c r="S14" s="53"/>
      <c r="T14" s="53"/>
      <c r="U14" s="53"/>
      <c r="V14" s="53"/>
      <c r="W14" s="50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0"/>
      <c r="CI14" s="50"/>
      <c r="CJ14" s="50"/>
      <c r="CK14" s="50"/>
      <c r="CL14" s="50"/>
      <c r="CM14" s="50"/>
      <c r="CN14" s="50"/>
    </row>
    <row r="15" spans="1:92" x14ac:dyDescent="0.2">
      <c r="A15" s="42" t="s">
        <v>97</v>
      </c>
      <c r="B15" s="42" t="s">
        <v>404</v>
      </c>
      <c r="C15" s="42">
        <v>32476</v>
      </c>
      <c r="D15" s="42">
        <v>32447</v>
      </c>
      <c r="E15" s="42">
        <v>32523</v>
      </c>
      <c r="F15" s="42">
        <v>32536</v>
      </c>
      <c r="G15" s="42">
        <v>32569</v>
      </c>
      <c r="H15" s="42">
        <v>32422</v>
      </c>
      <c r="I15" s="42">
        <v>32433</v>
      </c>
      <c r="J15" s="42">
        <v>32388</v>
      </c>
      <c r="K15" s="42">
        <v>32390</v>
      </c>
      <c r="L15" s="42">
        <v>32343</v>
      </c>
      <c r="M15" s="59">
        <v>32343</v>
      </c>
      <c r="N15" s="42"/>
      <c r="O15" s="53"/>
      <c r="P15" s="53"/>
      <c r="Q15" s="53"/>
      <c r="R15" s="53"/>
      <c r="S15" s="53"/>
      <c r="T15" s="53"/>
      <c r="U15" s="53"/>
      <c r="V15" s="53"/>
      <c r="W15" s="50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0"/>
      <c r="CI15" s="50"/>
      <c r="CJ15" s="50"/>
      <c r="CK15" s="50"/>
      <c r="CL15" s="50"/>
      <c r="CM15" s="50"/>
      <c r="CN15" s="50"/>
    </row>
    <row r="16" spans="1:92" x14ac:dyDescent="0.2">
      <c r="A16" s="42" t="s">
        <v>98</v>
      </c>
      <c r="B16" s="42" t="s">
        <v>405</v>
      </c>
      <c r="C16" s="42">
        <v>5339</v>
      </c>
      <c r="D16" s="42">
        <v>5329</v>
      </c>
      <c r="E16" s="42">
        <v>5355</v>
      </c>
      <c r="F16" s="42">
        <v>5358</v>
      </c>
      <c r="G16" s="42">
        <v>5362</v>
      </c>
      <c r="H16" s="42">
        <v>5372</v>
      </c>
      <c r="I16" s="42">
        <v>5372</v>
      </c>
      <c r="J16" s="42">
        <v>5387</v>
      </c>
      <c r="K16" s="42">
        <v>5372</v>
      </c>
      <c r="L16" s="42">
        <v>5357</v>
      </c>
      <c r="M16" s="59">
        <v>5357</v>
      </c>
      <c r="N16" s="42"/>
      <c r="O16" s="53"/>
      <c r="P16" s="53"/>
      <c r="Q16" s="53"/>
      <c r="R16" s="53"/>
      <c r="S16" s="53"/>
      <c r="T16" s="53"/>
      <c r="U16" s="53"/>
      <c r="V16" s="53"/>
      <c r="W16" s="50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0"/>
      <c r="CI16" s="50"/>
      <c r="CJ16" s="50"/>
      <c r="CK16" s="50"/>
      <c r="CL16" s="50"/>
      <c r="CM16" s="50"/>
      <c r="CN16" s="50"/>
    </row>
    <row r="17" spans="1:92" x14ac:dyDescent="0.2">
      <c r="A17" s="42" t="s">
        <v>99</v>
      </c>
      <c r="B17" s="42" t="s">
        <v>406</v>
      </c>
      <c r="C17" s="42">
        <v>11580</v>
      </c>
      <c r="D17" s="42">
        <v>11574</v>
      </c>
      <c r="E17" s="42">
        <v>11601</v>
      </c>
      <c r="F17" s="42">
        <v>11578</v>
      </c>
      <c r="G17" s="42">
        <v>11558</v>
      </c>
      <c r="H17" s="42">
        <v>11354</v>
      </c>
      <c r="I17" s="42">
        <v>11358</v>
      </c>
      <c r="J17" s="42">
        <v>11344</v>
      </c>
      <c r="K17" s="42">
        <v>11334</v>
      </c>
      <c r="L17" s="42">
        <v>11311</v>
      </c>
      <c r="M17" s="59">
        <v>11311</v>
      </c>
      <c r="N17" s="42"/>
      <c r="O17" s="53"/>
      <c r="P17" s="53"/>
      <c r="Q17" s="53"/>
      <c r="R17" s="53"/>
      <c r="S17" s="53"/>
      <c r="T17" s="53"/>
      <c r="U17" s="53"/>
      <c r="V17" s="53"/>
      <c r="W17" s="50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0"/>
      <c r="CI17" s="50"/>
      <c r="CJ17" s="50"/>
      <c r="CK17" s="50"/>
      <c r="CL17" s="50"/>
      <c r="CM17" s="50"/>
      <c r="CN17" s="50"/>
    </row>
    <row r="18" spans="1:92" x14ac:dyDescent="0.2">
      <c r="A18" s="42" t="s">
        <v>100</v>
      </c>
      <c r="B18" s="42" t="s">
        <v>407</v>
      </c>
      <c r="C18" s="42">
        <v>1819</v>
      </c>
      <c r="D18" s="42">
        <v>1818</v>
      </c>
      <c r="E18" s="42">
        <v>1826</v>
      </c>
      <c r="F18" s="42">
        <v>1824</v>
      </c>
      <c r="G18" s="42">
        <v>1828</v>
      </c>
      <c r="H18" s="42">
        <v>1833</v>
      </c>
      <c r="I18" s="42">
        <v>1830</v>
      </c>
      <c r="J18" s="42">
        <v>1827</v>
      </c>
      <c r="K18" s="42">
        <v>1824</v>
      </c>
      <c r="L18" s="42">
        <v>1824</v>
      </c>
      <c r="M18" s="59">
        <v>1824</v>
      </c>
      <c r="N18" s="42"/>
      <c r="O18" s="53"/>
      <c r="P18" s="53"/>
      <c r="Q18" s="53"/>
      <c r="R18" s="53"/>
      <c r="S18" s="53"/>
      <c r="T18" s="53"/>
      <c r="U18" s="53"/>
      <c r="V18" s="53"/>
      <c r="W18" s="50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0"/>
      <c r="CI18" s="50"/>
      <c r="CJ18" s="50"/>
      <c r="CK18" s="50"/>
      <c r="CL18" s="50"/>
      <c r="CM18" s="50"/>
      <c r="CN18" s="50"/>
    </row>
    <row r="19" spans="1:92" x14ac:dyDescent="0.2">
      <c r="A19" s="42" t="s">
        <v>101</v>
      </c>
      <c r="B19" s="42" t="s">
        <v>408</v>
      </c>
      <c r="C19" s="42">
        <v>8292</v>
      </c>
      <c r="D19" s="42">
        <v>8283</v>
      </c>
      <c r="E19" s="42">
        <v>8252</v>
      </c>
      <c r="F19" s="42">
        <v>8251</v>
      </c>
      <c r="G19" s="42">
        <v>8216</v>
      </c>
      <c r="H19" s="42">
        <v>8102</v>
      </c>
      <c r="I19" s="42">
        <v>8062</v>
      </c>
      <c r="J19" s="42">
        <v>8031</v>
      </c>
      <c r="K19" s="42">
        <v>8026</v>
      </c>
      <c r="L19" s="42">
        <v>8008</v>
      </c>
      <c r="M19" s="59">
        <v>8008</v>
      </c>
      <c r="N19" s="42"/>
      <c r="O19" s="53"/>
      <c r="P19" s="53"/>
      <c r="Q19" s="53"/>
      <c r="R19" s="53"/>
      <c r="S19" s="53"/>
      <c r="T19" s="53"/>
      <c r="U19" s="53"/>
      <c r="V19" s="53"/>
      <c r="W19" s="50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0"/>
      <c r="CI19" s="50"/>
      <c r="CJ19" s="50"/>
      <c r="CK19" s="50"/>
      <c r="CL19" s="50"/>
      <c r="CM19" s="50"/>
      <c r="CN19" s="50"/>
    </row>
    <row r="20" spans="1:92" x14ac:dyDescent="0.2">
      <c r="A20" s="42" t="s">
        <v>102</v>
      </c>
      <c r="B20" s="42" t="s">
        <v>409</v>
      </c>
      <c r="C20" s="42">
        <v>2613</v>
      </c>
      <c r="D20" s="42">
        <v>2610</v>
      </c>
      <c r="E20" s="42">
        <v>2601</v>
      </c>
      <c r="F20" s="42">
        <v>2594</v>
      </c>
      <c r="G20" s="42">
        <v>2587</v>
      </c>
      <c r="H20" s="42">
        <v>2537</v>
      </c>
      <c r="I20" s="42">
        <v>2516</v>
      </c>
      <c r="J20" s="42">
        <v>2517</v>
      </c>
      <c r="K20" s="42">
        <v>2500</v>
      </c>
      <c r="L20" s="42">
        <v>2492</v>
      </c>
      <c r="M20" s="59">
        <v>2492</v>
      </c>
      <c r="N20" s="42"/>
      <c r="O20" s="53"/>
      <c r="P20" s="53"/>
      <c r="Q20" s="53"/>
      <c r="R20" s="53"/>
      <c r="S20" s="53"/>
      <c r="T20" s="53"/>
      <c r="U20" s="53"/>
      <c r="V20" s="53"/>
      <c r="W20" s="50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0"/>
      <c r="CI20" s="50"/>
      <c r="CJ20" s="50"/>
      <c r="CK20" s="50"/>
      <c r="CL20" s="50"/>
      <c r="CM20" s="50"/>
      <c r="CN20" s="50"/>
    </row>
    <row r="21" spans="1:92" x14ac:dyDescent="0.2">
      <c r="A21" s="42" t="s">
        <v>103</v>
      </c>
      <c r="B21" s="42" t="s">
        <v>410</v>
      </c>
      <c r="C21" s="42">
        <v>16181</v>
      </c>
      <c r="D21" s="42">
        <v>16166</v>
      </c>
      <c r="E21" s="42">
        <v>16162</v>
      </c>
      <c r="F21" s="42">
        <v>16165</v>
      </c>
      <c r="G21" s="42">
        <v>16175</v>
      </c>
      <c r="H21" s="42">
        <v>16136</v>
      </c>
      <c r="I21" s="42">
        <v>16097</v>
      </c>
      <c r="J21" s="42">
        <v>16089</v>
      </c>
      <c r="K21" s="42">
        <v>16061</v>
      </c>
      <c r="L21" s="42">
        <v>16066</v>
      </c>
      <c r="M21" s="59">
        <v>16066</v>
      </c>
      <c r="N21" s="42"/>
      <c r="O21" s="53"/>
      <c r="P21" s="53"/>
      <c r="Q21" s="53"/>
      <c r="R21" s="53"/>
      <c r="S21" s="53"/>
      <c r="T21" s="53"/>
      <c r="U21" s="53"/>
      <c r="V21" s="53"/>
      <c r="W21" s="50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0"/>
      <c r="CI21" s="50"/>
      <c r="CJ21" s="50"/>
      <c r="CK21" s="50"/>
      <c r="CL21" s="50"/>
      <c r="CM21" s="50"/>
      <c r="CN21" s="50"/>
    </row>
    <row r="22" spans="1:92" x14ac:dyDescent="0.2">
      <c r="A22" s="42" t="s">
        <v>104</v>
      </c>
      <c r="B22" s="42" t="s">
        <v>411</v>
      </c>
      <c r="C22" s="42">
        <v>4158</v>
      </c>
      <c r="D22" s="42">
        <v>4154</v>
      </c>
      <c r="E22" s="42">
        <v>4150</v>
      </c>
      <c r="F22" s="42">
        <v>4126</v>
      </c>
      <c r="G22" s="42">
        <v>4132</v>
      </c>
      <c r="H22" s="42">
        <v>4114</v>
      </c>
      <c r="I22" s="42">
        <v>4114</v>
      </c>
      <c r="J22" s="42">
        <v>4113</v>
      </c>
      <c r="K22" s="42">
        <v>4097</v>
      </c>
      <c r="L22" s="42">
        <v>4088</v>
      </c>
      <c r="M22" s="59">
        <v>4088</v>
      </c>
      <c r="N22" s="42"/>
      <c r="O22" s="53"/>
      <c r="P22" s="53"/>
      <c r="Q22" s="53"/>
      <c r="R22" s="53"/>
      <c r="S22" s="53"/>
      <c r="T22" s="53"/>
      <c r="U22" s="53"/>
      <c r="V22" s="53"/>
      <c r="W22" s="50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0"/>
      <c r="CI22" s="50"/>
      <c r="CJ22" s="50"/>
      <c r="CK22" s="50"/>
      <c r="CL22" s="50"/>
      <c r="CM22" s="50"/>
      <c r="CN22" s="50"/>
    </row>
    <row r="23" spans="1:92" x14ac:dyDescent="0.2">
      <c r="A23" s="42" t="s">
        <v>105</v>
      </c>
      <c r="B23" s="42" t="s">
        <v>412</v>
      </c>
      <c r="C23" s="42">
        <v>3018</v>
      </c>
      <c r="D23" s="42">
        <v>3014</v>
      </c>
      <c r="E23" s="42">
        <v>3019</v>
      </c>
      <c r="F23" s="42">
        <v>3019</v>
      </c>
      <c r="G23" s="42">
        <v>3003</v>
      </c>
      <c r="H23" s="42">
        <v>2977</v>
      </c>
      <c r="I23" s="42">
        <v>2966</v>
      </c>
      <c r="J23" s="42">
        <v>2962</v>
      </c>
      <c r="K23" s="42">
        <v>2953</v>
      </c>
      <c r="L23" s="42">
        <v>2957</v>
      </c>
      <c r="M23" s="59">
        <v>2957</v>
      </c>
      <c r="N23" s="42"/>
      <c r="O23" s="53"/>
      <c r="P23" s="53"/>
      <c r="Q23" s="53"/>
      <c r="R23" s="53"/>
      <c r="S23" s="53"/>
      <c r="T23" s="53"/>
      <c r="U23" s="53"/>
      <c r="V23" s="53"/>
      <c r="W23" s="50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0"/>
      <c r="CI23" s="50"/>
      <c r="CJ23" s="50"/>
      <c r="CK23" s="50"/>
      <c r="CL23" s="50"/>
      <c r="CM23" s="50"/>
      <c r="CN23" s="50"/>
    </row>
    <row r="24" spans="1:92" x14ac:dyDescent="0.2">
      <c r="A24" s="42" t="s">
        <v>106</v>
      </c>
      <c r="B24" s="42" t="s">
        <v>413</v>
      </c>
      <c r="C24" s="42">
        <v>8767</v>
      </c>
      <c r="D24" s="42">
        <v>8764</v>
      </c>
      <c r="E24" s="42">
        <v>8781</v>
      </c>
      <c r="F24" s="42">
        <v>8789</v>
      </c>
      <c r="G24" s="42">
        <v>8773</v>
      </c>
      <c r="H24" s="42">
        <v>8735</v>
      </c>
      <c r="I24" s="42">
        <v>8721</v>
      </c>
      <c r="J24" s="42">
        <v>8740</v>
      </c>
      <c r="K24" s="42">
        <v>8742</v>
      </c>
      <c r="L24" s="42">
        <v>8735</v>
      </c>
      <c r="M24" s="59">
        <v>8735</v>
      </c>
      <c r="N24" s="42"/>
      <c r="O24" s="53"/>
      <c r="P24" s="53"/>
      <c r="Q24" s="53"/>
      <c r="R24" s="53"/>
      <c r="S24" s="53"/>
      <c r="T24" s="53"/>
      <c r="U24" s="53"/>
      <c r="V24" s="53"/>
      <c r="W24" s="50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0"/>
      <c r="CI24" s="50"/>
      <c r="CJ24" s="50"/>
      <c r="CK24" s="50"/>
      <c r="CL24" s="50"/>
      <c r="CM24" s="50"/>
      <c r="CN24" s="50"/>
    </row>
    <row r="25" spans="1:92" x14ac:dyDescent="0.2">
      <c r="A25" s="42" t="s">
        <v>107</v>
      </c>
      <c r="B25" s="42" t="s">
        <v>414</v>
      </c>
      <c r="C25" s="42">
        <v>3228</v>
      </c>
      <c r="D25" s="42">
        <v>3224</v>
      </c>
      <c r="E25" s="42">
        <v>3214</v>
      </c>
      <c r="F25" s="42">
        <v>3213</v>
      </c>
      <c r="G25" s="42">
        <v>3181</v>
      </c>
      <c r="H25" s="42">
        <v>3187</v>
      </c>
      <c r="I25" s="42">
        <v>3167</v>
      </c>
      <c r="J25" s="42">
        <v>3175</v>
      </c>
      <c r="K25" s="42">
        <v>3166</v>
      </c>
      <c r="L25" s="42">
        <v>3162</v>
      </c>
      <c r="M25" s="59">
        <v>3162</v>
      </c>
      <c r="N25" s="42"/>
      <c r="O25" s="53"/>
      <c r="P25" s="53"/>
      <c r="Q25" s="53"/>
      <c r="R25" s="53"/>
      <c r="S25" s="53"/>
      <c r="T25" s="53"/>
      <c r="U25" s="53"/>
      <c r="V25" s="53"/>
      <c r="W25" s="50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0"/>
      <c r="CI25" s="50"/>
      <c r="CJ25" s="50"/>
      <c r="CK25" s="50"/>
      <c r="CL25" s="50"/>
      <c r="CM25" s="50"/>
      <c r="CN25" s="50"/>
    </row>
    <row r="26" spans="1:92" x14ac:dyDescent="0.2">
      <c r="A26" s="42" t="s">
        <v>108</v>
      </c>
      <c r="B26" s="42" t="s">
        <v>415</v>
      </c>
      <c r="C26" s="42">
        <v>1966</v>
      </c>
      <c r="D26" s="42">
        <v>1968</v>
      </c>
      <c r="E26" s="42">
        <v>1963</v>
      </c>
      <c r="F26" s="42">
        <v>1965</v>
      </c>
      <c r="G26" s="42">
        <v>1963</v>
      </c>
      <c r="H26" s="42">
        <v>1964</v>
      </c>
      <c r="I26" s="42">
        <v>1971</v>
      </c>
      <c r="J26" s="42">
        <v>1967</v>
      </c>
      <c r="K26" s="42">
        <v>1972</v>
      </c>
      <c r="L26" s="42">
        <v>1969</v>
      </c>
      <c r="M26" s="59">
        <v>1969</v>
      </c>
      <c r="N26" s="42"/>
      <c r="O26" s="53"/>
      <c r="P26" s="53"/>
      <c r="Q26" s="53"/>
      <c r="R26" s="53"/>
      <c r="S26" s="53"/>
      <c r="T26" s="53"/>
      <c r="U26" s="53"/>
      <c r="V26" s="53"/>
      <c r="W26" s="50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0"/>
      <c r="CI26" s="50"/>
      <c r="CJ26" s="50"/>
      <c r="CK26" s="50"/>
      <c r="CL26" s="50"/>
      <c r="CM26" s="50"/>
      <c r="CN26" s="50"/>
    </row>
    <row r="27" spans="1:92" x14ac:dyDescent="0.2">
      <c r="A27" s="42" t="s">
        <v>109</v>
      </c>
      <c r="B27" s="42" t="s">
        <v>416</v>
      </c>
      <c r="C27" s="42">
        <v>1283</v>
      </c>
      <c r="D27" s="42">
        <v>1282</v>
      </c>
      <c r="E27" s="42">
        <v>1282</v>
      </c>
      <c r="F27" s="42">
        <v>1286</v>
      </c>
      <c r="G27" s="42">
        <v>1282</v>
      </c>
      <c r="H27" s="42">
        <v>1257</v>
      </c>
      <c r="I27" s="42">
        <v>1264</v>
      </c>
      <c r="J27" s="42">
        <v>1264</v>
      </c>
      <c r="K27" s="42">
        <v>1253</v>
      </c>
      <c r="L27" s="42">
        <v>1250</v>
      </c>
      <c r="M27" s="59">
        <v>1250</v>
      </c>
      <c r="N27" s="42"/>
      <c r="O27" s="53"/>
      <c r="P27" s="53"/>
      <c r="Q27" s="53"/>
      <c r="R27" s="53"/>
      <c r="S27" s="53"/>
      <c r="T27" s="53"/>
      <c r="U27" s="53"/>
      <c r="V27" s="53"/>
      <c r="W27" s="50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0"/>
      <c r="CI27" s="50"/>
      <c r="CJ27" s="50"/>
      <c r="CK27" s="50"/>
      <c r="CL27" s="50"/>
      <c r="CM27" s="50"/>
      <c r="CN27" s="50"/>
    </row>
    <row r="28" spans="1:92" x14ac:dyDescent="0.2">
      <c r="A28" s="42" t="s">
        <v>110</v>
      </c>
      <c r="B28" s="42" t="s">
        <v>417</v>
      </c>
      <c r="C28" s="42">
        <v>14581</v>
      </c>
      <c r="D28" s="42">
        <v>14563</v>
      </c>
      <c r="E28" s="42">
        <v>14566</v>
      </c>
      <c r="F28" s="42">
        <v>14576</v>
      </c>
      <c r="G28" s="42">
        <v>14577</v>
      </c>
      <c r="H28" s="42">
        <v>14457</v>
      </c>
      <c r="I28" s="42">
        <v>14420</v>
      </c>
      <c r="J28" s="42">
        <v>14397</v>
      </c>
      <c r="K28" s="42">
        <v>14362</v>
      </c>
      <c r="L28" s="42">
        <v>14334</v>
      </c>
      <c r="M28" s="59">
        <v>14334</v>
      </c>
      <c r="N28" s="42"/>
      <c r="O28" s="53"/>
      <c r="P28" s="53"/>
      <c r="Q28" s="53"/>
      <c r="R28" s="53"/>
      <c r="S28" s="53"/>
      <c r="T28" s="53"/>
      <c r="U28" s="53"/>
      <c r="V28" s="53"/>
      <c r="W28" s="50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0"/>
      <c r="CI28" s="50"/>
      <c r="CJ28" s="50"/>
      <c r="CK28" s="50"/>
      <c r="CL28" s="50"/>
      <c r="CM28" s="50"/>
      <c r="CN28" s="50"/>
    </row>
    <row r="29" spans="1:92" x14ac:dyDescent="0.2">
      <c r="A29" s="42" t="s">
        <v>111</v>
      </c>
      <c r="B29" s="42" t="s">
        <v>418</v>
      </c>
      <c r="C29" s="42">
        <v>5655</v>
      </c>
      <c r="D29" s="42">
        <v>5658</v>
      </c>
      <c r="E29" s="42">
        <v>5650</v>
      </c>
      <c r="F29" s="42">
        <v>5641</v>
      </c>
      <c r="G29" s="42">
        <v>5649</v>
      </c>
      <c r="H29" s="42">
        <v>5659</v>
      </c>
      <c r="I29" s="42">
        <v>5593</v>
      </c>
      <c r="J29" s="42">
        <v>5554</v>
      </c>
      <c r="K29" s="42">
        <v>5550</v>
      </c>
      <c r="L29" s="42">
        <v>5542</v>
      </c>
      <c r="M29" s="59">
        <v>5542</v>
      </c>
      <c r="N29" s="42"/>
      <c r="O29" s="53"/>
      <c r="P29" s="53"/>
      <c r="Q29" s="53"/>
      <c r="R29" s="53"/>
      <c r="S29" s="53"/>
      <c r="T29" s="53"/>
      <c r="U29" s="53"/>
      <c r="V29" s="53"/>
      <c r="W29" s="50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0"/>
      <c r="CI29" s="50"/>
      <c r="CJ29" s="50"/>
      <c r="CK29" s="50"/>
      <c r="CL29" s="50"/>
      <c r="CM29" s="50"/>
      <c r="CN29" s="50"/>
    </row>
    <row r="30" spans="1:92" x14ac:dyDescent="0.2">
      <c r="A30" s="42" t="s">
        <v>112</v>
      </c>
      <c r="B30" s="42" t="s">
        <v>419</v>
      </c>
      <c r="C30" s="42">
        <v>2240</v>
      </c>
      <c r="D30" s="42">
        <v>2240</v>
      </c>
      <c r="E30" s="42">
        <v>2249</v>
      </c>
      <c r="F30" s="42">
        <v>2251</v>
      </c>
      <c r="G30" s="42">
        <v>2238</v>
      </c>
      <c r="H30" s="42">
        <v>2208</v>
      </c>
      <c r="I30" s="42">
        <v>2201</v>
      </c>
      <c r="J30" s="42">
        <v>2210</v>
      </c>
      <c r="K30" s="42">
        <v>2204</v>
      </c>
      <c r="L30" s="42">
        <v>2199</v>
      </c>
      <c r="M30" s="59">
        <v>2199</v>
      </c>
      <c r="N30" s="42"/>
      <c r="O30" s="53"/>
      <c r="P30" s="53"/>
      <c r="Q30" s="53"/>
      <c r="R30" s="53"/>
      <c r="S30" s="53"/>
      <c r="T30" s="53"/>
      <c r="U30" s="53"/>
      <c r="V30" s="53"/>
      <c r="W30" s="50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0"/>
      <c r="CI30" s="50"/>
      <c r="CJ30" s="50"/>
      <c r="CK30" s="50"/>
      <c r="CL30" s="50"/>
      <c r="CM30" s="50"/>
      <c r="CN30" s="50"/>
    </row>
    <row r="31" spans="1:92" x14ac:dyDescent="0.2">
      <c r="A31" s="42" t="s">
        <v>113</v>
      </c>
      <c r="B31" s="42" t="s">
        <v>420</v>
      </c>
      <c r="C31" s="42">
        <v>13834</v>
      </c>
      <c r="D31" s="42">
        <v>13819</v>
      </c>
      <c r="E31" s="42">
        <v>13830</v>
      </c>
      <c r="F31" s="42">
        <v>13821</v>
      </c>
      <c r="G31" s="42">
        <v>13767</v>
      </c>
      <c r="H31" s="42">
        <v>13638</v>
      </c>
      <c r="I31" s="42">
        <v>13610</v>
      </c>
      <c r="J31" s="42">
        <v>13575</v>
      </c>
      <c r="K31" s="42">
        <v>13549</v>
      </c>
      <c r="L31" s="42">
        <v>13511</v>
      </c>
      <c r="M31" s="59">
        <v>13511</v>
      </c>
      <c r="N31" s="42"/>
      <c r="O31" s="53"/>
      <c r="P31" s="53"/>
      <c r="Q31" s="53"/>
      <c r="R31" s="53"/>
      <c r="S31" s="53"/>
      <c r="T31" s="53"/>
      <c r="U31" s="53"/>
      <c r="V31" s="53"/>
      <c r="W31" s="50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0"/>
      <c r="CI31" s="50"/>
      <c r="CJ31" s="50"/>
      <c r="CK31" s="50"/>
      <c r="CL31" s="50"/>
      <c r="CM31" s="50"/>
      <c r="CN31" s="50"/>
    </row>
    <row r="32" spans="1:92" x14ac:dyDescent="0.2">
      <c r="A32" s="42" t="s">
        <v>114</v>
      </c>
      <c r="B32" s="42" t="s">
        <v>421</v>
      </c>
      <c r="C32" s="42">
        <v>50068</v>
      </c>
      <c r="D32" s="42">
        <v>49968</v>
      </c>
      <c r="E32" s="42">
        <v>50070</v>
      </c>
      <c r="F32" s="42">
        <v>50142</v>
      </c>
      <c r="G32" s="42">
        <v>49947</v>
      </c>
      <c r="H32" s="42">
        <v>49668</v>
      </c>
      <c r="I32" s="42">
        <v>49658</v>
      </c>
      <c r="J32" s="42">
        <v>49629</v>
      </c>
      <c r="K32" s="42">
        <v>49570</v>
      </c>
      <c r="L32" s="42">
        <v>49463</v>
      </c>
      <c r="M32" s="59">
        <v>49463</v>
      </c>
      <c r="N32" s="42"/>
      <c r="O32" s="53"/>
      <c r="P32" s="53"/>
      <c r="Q32" s="53"/>
      <c r="R32" s="53"/>
      <c r="S32" s="53"/>
      <c r="T32" s="53"/>
      <c r="U32" s="53"/>
      <c r="V32" s="53"/>
      <c r="W32" s="50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0"/>
      <c r="CI32" s="50"/>
      <c r="CJ32" s="50"/>
      <c r="CK32" s="50"/>
      <c r="CL32" s="50"/>
      <c r="CM32" s="50"/>
      <c r="CN32" s="50"/>
    </row>
    <row r="33" spans="1:92" x14ac:dyDescent="0.2">
      <c r="A33" s="42" t="s">
        <v>115</v>
      </c>
      <c r="B33" s="42" t="s">
        <v>422</v>
      </c>
      <c r="C33" s="42">
        <v>4017</v>
      </c>
      <c r="D33" s="42">
        <v>4010</v>
      </c>
      <c r="E33" s="42">
        <v>4015</v>
      </c>
      <c r="F33" s="42">
        <v>4005</v>
      </c>
      <c r="G33" s="42">
        <v>4007</v>
      </c>
      <c r="H33" s="42">
        <v>3978</v>
      </c>
      <c r="I33" s="42">
        <v>3974</v>
      </c>
      <c r="J33" s="42">
        <v>3967</v>
      </c>
      <c r="K33" s="42">
        <v>3967</v>
      </c>
      <c r="L33" s="42">
        <v>3967</v>
      </c>
      <c r="M33" s="59">
        <v>3967</v>
      </c>
      <c r="N33" s="42"/>
      <c r="O33" s="53"/>
      <c r="P33" s="53"/>
      <c r="Q33" s="53"/>
      <c r="R33" s="53"/>
      <c r="S33" s="53"/>
      <c r="T33" s="53"/>
      <c r="U33" s="53"/>
      <c r="V33" s="53"/>
      <c r="W33" s="50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0"/>
      <c r="CI33" s="50"/>
      <c r="CJ33" s="50"/>
      <c r="CK33" s="50"/>
      <c r="CL33" s="50"/>
      <c r="CM33" s="50"/>
      <c r="CN33" s="50"/>
    </row>
    <row r="34" spans="1:92" x14ac:dyDescent="0.2">
      <c r="A34" s="42" t="s">
        <v>116</v>
      </c>
      <c r="B34" s="42" t="s">
        <v>423</v>
      </c>
      <c r="C34" s="42">
        <v>5151</v>
      </c>
      <c r="D34" s="42">
        <v>5145</v>
      </c>
      <c r="E34" s="42">
        <v>5115</v>
      </c>
      <c r="F34" s="42">
        <v>5098</v>
      </c>
      <c r="G34" s="42">
        <v>5090</v>
      </c>
      <c r="H34" s="42">
        <v>5056</v>
      </c>
      <c r="I34" s="42">
        <v>5047</v>
      </c>
      <c r="J34" s="42">
        <v>5032</v>
      </c>
      <c r="K34" s="42">
        <v>5021</v>
      </c>
      <c r="L34" s="42">
        <v>5022</v>
      </c>
      <c r="M34" s="59">
        <v>5022</v>
      </c>
      <c r="N34" s="42"/>
      <c r="O34" s="53"/>
      <c r="P34" s="53"/>
      <c r="Q34" s="53"/>
      <c r="R34" s="53"/>
      <c r="S34" s="53"/>
      <c r="T34" s="53"/>
      <c r="U34" s="53"/>
      <c r="V34" s="53"/>
      <c r="W34" s="50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0"/>
      <c r="CI34" s="50"/>
      <c r="CJ34" s="50"/>
      <c r="CK34" s="50"/>
      <c r="CL34" s="50"/>
      <c r="CM34" s="50"/>
      <c r="CN34" s="50"/>
    </row>
    <row r="35" spans="1:92" x14ac:dyDescent="0.2">
      <c r="A35" s="42" t="s">
        <v>117</v>
      </c>
      <c r="B35" s="42" t="s">
        <v>424</v>
      </c>
      <c r="C35" s="42">
        <v>19089</v>
      </c>
      <c r="D35" s="42">
        <v>19054</v>
      </c>
      <c r="E35" s="42">
        <v>19077</v>
      </c>
      <c r="F35" s="42">
        <v>19059</v>
      </c>
      <c r="G35" s="42">
        <v>19017</v>
      </c>
      <c r="H35" s="42">
        <v>18866</v>
      </c>
      <c r="I35" s="42">
        <v>18851</v>
      </c>
      <c r="J35" s="42">
        <v>18822</v>
      </c>
      <c r="K35" s="42">
        <v>18780</v>
      </c>
      <c r="L35" s="42">
        <v>18733</v>
      </c>
      <c r="M35" s="59">
        <v>18733</v>
      </c>
      <c r="N35" s="42"/>
      <c r="O35" s="53"/>
      <c r="P35" s="53"/>
      <c r="Q35" s="53"/>
      <c r="R35" s="53"/>
      <c r="S35" s="53"/>
      <c r="T35" s="53"/>
      <c r="U35" s="53"/>
      <c r="V35" s="53"/>
      <c r="W35" s="50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0"/>
      <c r="CI35" s="50"/>
      <c r="CJ35" s="50"/>
      <c r="CK35" s="50"/>
      <c r="CL35" s="50"/>
      <c r="CM35" s="50"/>
      <c r="CN35" s="50"/>
    </row>
    <row r="36" spans="1:92" x14ac:dyDescent="0.2">
      <c r="A36" s="42" t="s">
        <v>118</v>
      </c>
      <c r="B36" s="42" t="s">
        <v>425</v>
      </c>
      <c r="C36" s="42">
        <v>3059</v>
      </c>
      <c r="D36" s="42">
        <v>3053</v>
      </c>
      <c r="E36" s="42">
        <v>3079</v>
      </c>
      <c r="F36" s="42">
        <v>3093</v>
      </c>
      <c r="G36" s="42">
        <v>3075</v>
      </c>
      <c r="H36" s="42">
        <v>3083</v>
      </c>
      <c r="I36" s="42">
        <v>3069</v>
      </c>
      <c r="J36" s="42">
        <v>3087</v>
      </c>
      <c r="K36" s="42">
        <v>3072</v>
      </c>
      <c r="L36" s="42">
        <v>3068</v>
      </c>
      <c r="M36" s="59">
        <v>3068</v>
      </c>
      <c r="N36" s="42"/>
      <c r="O36" s="53"/>
      <c r="P36" s="53"/>
      <c r="Q36" s="53"/>
      <c r="R36" s="53"/>
      <c r="S36" s="53"/>
      <c r="T36" s="53"/>
      <c r="U36" s="53"/>
      <c r="V36" s="53"/>
      <c r="W36" s="50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0"/>
      <c r="CI36" s="50"/>
      <c r="CJ36" s="50"/>
      <c r="CK36" s="50"/>
      <c r="CL36" s="50"/>
      <c r="CM36" s="50"/>
      <c r="CN36" s="50"/>
    </row>
    <row r="37" spans="1:92" x14ac:dyDescent="0.2">
      <c r="A37" s="42" t="s">
        <v>119</v>
      </c>
      <c r="B37" s="42" t="s">
        <v>426</v>
      </c>
      <c r="C37" s="42">
        <v>2288</v>
      </c>
      <c r="D37" s="42">
        <v>2289</v>
      </c>
      <c r="E37" s="42">
        <v>2292</v>
      </c>
      <c r="F37" s="42">
        <v>2288</v>
      </c>
      <c r="G37" s="42">
        <v>2284</v>
      </c>
      <c r="H37" s="42">
        <v>2299</v>
      </c>
      <c r="I37" s="42">
        <v>2317</v>
      </c>
      <c r="J37" s="42">
        <v>2297</v>
      </c>
      <c r="K37" s="42">
        <v>2291</v>
      </c>
      <c r="L37" s="42">
        <v>2292</v>
      </c>
      <c r="M37" s="59">
        <v>2292</v>
      </c>
      <c r="N37" s="42"/>
      <c r="O37" s="53"/>
      <c r="P37" s="53"/>
      <c r="Q37" s="53"/>
      <c r="R37" s="53"/>
      <c r="S37" s="53"/>
      <c r="T37" s="53"/>
      <c r="U37" s="53"/>
      <c r="V37" s="53"/>
      <c r="W37" s="50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0"/>
      <c r="CI37" s="50"/>
      <c r="CJ37" s="50"/>
      <c r="CK37" s="50"/>
      <c r="CL37" s="50"/>
      <c r="CM37" s="50"/>
      <c r="CN37" s="50"/>
    </row>
    <row r="38" spans="1:92" x14ac:dyDescent="0.2">
      <c r="A38" s="42" t="s">
        <v>120</v>
      </c>
      <c r="B38" s="42" t="s">
        <v>427</v>
      </c>
      <c r="C38" s="42">
        <v>6144</v>
      </c>
      <c r="D38" s="42">
        <v>6140</v>
      </c>
      <c r="E38" s="42">
        <v>6161</v>
      </c>
      <c r="F38" s="42">
        <v>6140</v>
      </c>
      <c r="G38" s="42">
        <v>6118</v>
      </c>
      <c r="H38" s="42">
        <v>6077</v>
      </c>
      <c r="I38" s="42">
        <v>6076</v>
      </c>
      <c r="J38" s="42">
        <v>6080</v>
      </c>
      <c r="K38" s="42">
        <v>6068</v>
      </c>
      <c r="L38" s="42">
        <v>6062</v>
      </c>
      <c r="M38" s="59">
        <v>6062</v>
      </c>
      <c r="N38" s="42"/>
      <c r="O38" s="53"/>
      <c r="P38" s="53"/>
      <c r="Q38" s="53"/>
      <c r="R38" s="53"/>
      <c r="S38" s="53"/>
      <c r="T38" s="53"/>
      <c r="U38" s="53"/>
      <c r="V38" s="53"/>
      <c r="W38" s="50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0"/>
      <c r="CI38" s="50"/>
      <c r="CJ38" s="50"/>
      <c r="CK38" s="50"/>
      <c r="CL38" s="50"/>
      <c r="CM38" s="50"/>
      <c r="CN38" s="50"/>
    </row>
    <row r="39" spans="1:92" x14ac:dyDescent="0.2">
      <c r="A39" s="42" t="s">
        <v>121</v>
      </c>
      <c r="B39" s="42" t="s">
        <v>428</v>
      </c>
      <c r="C39" s="42">
        <v>9634</v>
      </c>
      <c r="D39" s="42">
        <v>9625</v>
      </c>
      <c r="E39" s="42">
        <v>9626</v>
      </c>
      <c r="F39" s="42">
        <v>9634</v>
      </c>
      <c r="G39" s="42">
        <v>9589</v>
      </c>
      <c r="H39" s="42">
        <v>9573</v>
      </c>
      <c r="I39" s="42">
        <v>9544</v>
      </c>
      <c r="J39" s="42">
        <v>9524</v>
      </c>
      <c r="K39" s="42">
        <v>9519</v>
      </c>
      <c r="L39" s="42">
        <v>9501</v>
      </c>
      <c r="M39" s="59">
        <v>9501</v>
      </c>
      <c r="N39" s="42"/>
      <c r="O39" s="53"/>
      <c r="P39" s="53"/>
      <c r="Q39" s="53"/>
      <c r="R39" s="53"/>
      <c r="S39" s="53"/>
      <c r="T39" s="53"/>
      <c r="U39" s="53"/>
      <c r="V39" s="53"/>
      <c r="W39" s="50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0"/>
      <c r="CI39" s="50"/>
      <c r="CJ39" s="50"/>
      <c r="CK39" s="50"/>
      <c r="CL39" s="50"/>
      <c r="CM39" s="50"/>
      <c r="CN39" s="50"/>
    </row>
    <row r="40" spans="1:92" x14ac:dyDescent="0.2">
      <c r="A40" s="42" t="s">
        <v>122</v>
      </c>
      <c r="B40" s="42" t="s">
        <v>429</v>
      </c>
      <c r="C40" s="42">
        <v>33072</v>
      </c>
      <c r="D40" s="42">
        <v>33030</v>
      </c>
      <c r="E40" s="42">
        <v>33039</v>
      </c>
      <c r="F40" s="42">
        <v>32974</v>
      </c>
      <c r="G40" s="42">
        <v>32857</v>
      </c>
      <c r="H40" s="42">
        <v>32737</v>
      </c>
      <c r="I40" s="42">
        <v>32703</v>
      </c>
      <c r="J40" s="42">
        <v>32624</v>
      </c>
      <c r="K40" s="42">
        <v>32632</v>
      </c>
      <c r="L40" s="42">
        <v>32629</v>
      </c>
      <c r="M40" s="59">
        <v>32629</v>
      </c>
      <c r="N40" s="42"/>
      <c r="O40" s="53"/>
      <c r="P40" s="53"/>
      <c r="Q40" s="53"/>
      <c r="R40" s="53"/>
      <c r="S40" s="53"/>
      <c r="T40" s="53"/>
      <c r="U40" s="53"/>
      <c r="V40" s="53"/>
      <c r="W40" s="50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0"/>
      <c r="CI40" s="50"/>
      <c r="CJ40" s="50"/>
      <c r="CK40" s="50"/>
      <c r="CL40" s="50"/>
      <c r="CM40" s="50"/>
      <c r="CN40" s="50"/>
    </row>
    <row r="41" spans="1:92" x14ac:dyDescent="0.2">
      <c r="A41" s="42" t="s">
        <v>123</v>
      </c>
      <c r="B41" s="42" t="s">
        <v>430</v>
      </c>
      <c r="C41" s="42">
        <v>5908</v>
      </c>
      <c r="D41" s="42">
        <v>5903</v>
      </c>
      <c r="E41" s="42">
        <v>5903</v>
      </c>
      <c r="F41" s="42">
        <v>5877</v>
      </c>
      <c r="G41" s="42">
        <v>5849</v>
      </c>
      <c r="H41" s="42">
        <v>5861</v>
      </c>
      <c r="I41" s="42">
        <v>5830</v>
      </c>
      <c r="J41" s="42">
        <v>5839</v>
      </c>
      <c r="K41" s="42">
        <v>5829</v>
      </c>
      <c r="L41" s="42">
        <v>5825</v>
      </c>
      <c r="M41" s="59">
        <v>5825</v>
      </c>
      <c r="N41" s="42"/>
      <c r="O41" s="53"/>
      <c r="P41" s="53"/>
      <c r="Q41" s="53"/>
      <c r="R41" s="53"/>
      <c r="S41" s="53"/>
      <c r="T41" s="53"/>
      <c r="U41" s="53"/>
      <c r="V41" s="53"/>
      <c r="W41" s="50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0"/>
      <c r="CI41" s="50"/>
      <c r="CJ41" s="50"/>
      <c r="CK41" s="50"/>
      <c r="CL41" s="50"/>
      <c r="CM41" s="50"/>
      <c r="CN41" s="50"/>
    </row>
    <row r="42" spans="1:92" x14ac:dyDescent="0.2">
      <c r="A42" s="42" t="s">
        <v>124</v>
      </c>
      <c r="B42" s="42" t="s">
        <v>431</v>
      </c>
      <c r="C42" s="42">
        <v>54530</v>
      </c>
      <c r="D42" s="42">
        <v>54443</v>
      </c>
      <c r="E42" s="42">
        <v>54512</v>
      </c>
      <c r="F42" s="42">
        <v>54470</v>
      </c>
      <c r="G42" s="42">
        <v>54387</v>
      </c>
      <c r="H42" s="42">
        <v>54213</v>
      </c>
      <c r="I42" s="42">
        <v>54212</v>
      </c>
      <c r="J42" s="42">
        <v>54041</v>
      </c>
      <c r="K42" s="42">
        <v>53965</v>
      </c>
      <c r="L42" s="42">
        <v>53942</v>
      </c>
      <c r="M42" s="59">
        <v>53942</v>
      </c>
      <c r="N42" s="42"/>
      <c r="O42" s="53"/>
      <c r="P42" s="53"/>
      <c r="Q42" s="53"/>
      <c r="R42" s="53"/>
      <c r="S42" s="53"/>
      <c r="T42" s="53"/>
      <c r="U42" s="53"/>
      <c r="V42" s="53"/>
      <c r="W42" s="50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0"/>
      <c r="CI42" s="50"/>
      <c r="CJ42" s="50"/>
      <c r="CK42" s="50"/>
      <c r="CL42" s="50"/>
      <c r="CM42" s="50"/>
      <c r="CN42" s="50"/>
    </row>
    <row r="43" spans="1:92" x14ac:dyDescent="0.2">
      <c r="A43" s="42" t="s">
        <v>125</v>
      </c>
      <c r="B43" s="42" t="s">
        <v>432</v>
      </c>
      <c r="C43" s="42">
        <v>8174</v>
      </c>
      <c r="D43" s="42">
        <v>8166</v>
      </c>
      <c r="E43" s="42">
        <v>8168</v>
      </c>
      <c r="F43" s="42">
        <v>8142</v>
      </c>
      <c r="G43" s="42">
        <v>8139</v>
      </c>
      <c r="H43" s="42">
        <v>8119</v>
      </c>
      <c r="I43" s="42">
        <v>8112</v>
      </c>
      <c r="J43" s="42">
        <v>8080</v>
      </c>
      <c r="K43" s="42">
        <v>8089</v>
      </c>
      <c r="L43" s="42">
        <v>8082</v>
      </c>
      <c r="M43" s="59">
        <v>8082</v>
      </c>
      <c r="N43" s="42"/>
      <c r="O43" s="53"/>
      <c r="P43" s="53"/>
      <c r="Q43" s="53"/>
      <c r="R43" s="53"/>
      <c r="S43" s="53"/>
      <c r="T43" s="53"/>
      <c r="U43" s="53"/>
      <c r="V43" s="53"/>
      <c r="W43" s="50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0"/>
      <c r="CI43" s="50"/>
      <c r="CJ43" s="50"/>
      <c r="CK43" s="50"/>
      <c r="CL43" s="50"/>
      <c r="CM43" s="50"/>
      <c r="CN43" s="50"/>
    </row>
    <row r="44" spans="1:92" x14ac:dyDescent="0.2">
      <c r="A44" s="42" t="s">
        <v>126</v>
      </c>
      <c r="B44" s="42" t="s">
        <v>433</v>
      </c>
      <c r="C44" s="42">
        <v>31580</v>
      </c>
      <c r="D44" s="42">
        <v>31547</v>
      </c>
      <c r="E44" s="42">
        <v>31559</v>
      </c>
      <c r="F44" s="42">
        <v>31560</v>
      </c>
      <c r="G44" s="42">
        <v>31556</v>
      </c>
      <c r="H44" s="42">
        <v>31365</v>
      </c>
      <c r="I44" s="42">
        <v>31187</v>
      </c>
      <c r="J44" s="42">
        <v>31147</v>
      </c>
      <c r="K44" s="42">
        <v>31102</v>
      </c>
      <c r="L44" s="42">
        <v>31081</v>
      </c>
      <c r="M44" s="59">
        <v>31081</v>
      </c>
      <c r="N44" s="42"/>
      <c r="O44" s="53"/>
      <c r="P44" s="53"/>
      <c r="Q44" s="53"/>
      <c r="R44" s="53"/>
      <c r="S44" s="53"/>
      <c r="T44" s="53"/>
      <c r="U44" s="53"/>
      <c r="V44" s="53"/>
      <c r="W44" s="50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0"/>
      <c r="CI44" s="50"/>
      <c r="CJ44" s="50"/>
      <c r="CK44" s="50"/>
      <c r="CL44" s="50"/>
      <c r="CM44" s="50"/>
      <c r="CN44" s="50"/>
    </row>
    <row r="45" spans="1:92" x14ac:dyDescent="0.2">
      <c r="A45" s="42" t="s">
        <v>127</v>
      </c>
      <c r="B45" s="42" t="s">
        <v>434</v>
      </c>
      <c r="C45" s="42">
        <v>1651</v>
      </c>
      <c r="D45" s="42">
        <v>1647</v>
      </c>
      <c r="E45" s="42">
        <v>1635</v>
      </c>
      <c r="F45" s="42">
        <v>1636</v>
      </c>
      <c r="G45" s="42">
        <v>1632</v>
      </c>
      <c r="H45" s="42">
        <v>1607</v>
      </c>
      <c r="I45" s="42">
        <v>1607</v>
      </c>
      <c r="J45" s="42">
        <v>1609</v>
      </c>
      <c r="K45" s="42">
        <v>1600</v>
      </c>
      <c r="L45" s="42">
        <v>1600</v>
      </c>
      <c r="M45" s="59">
        <v>1600</v>
      </c>
      <c r="N45" s="42"/>
      <c r="O45" s="53"/>
      <c r="P45" s="53"/>
      <c r="Q45" s="53"/>
      <c r="R45" s="53"/>
      <c r="S45" s="53"/>
      <c r="T45" s="53"/>
      <c r="U45" s="53"/>
      <c r="V45" s="53"/>
      <c r="W45" s="50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0"/>
      <c r="CI45" s="50"/>
      <c r="CJ45" s="50"/>
      <c r="CK45" s="50"/>
      <c r="CL45" s="50"/>
      <c r="CM45" s="50"/>
      <c r="CN45" s="50"/>
    </row>
    <row r="46" spans="1:92" x14ac:dyDescent="0.2">
      <c r="A46" s="42" t="s">
        <v>128</v>
      </c>
      <c r="B46" s="42" t="s">
        <v>435</v>
      </c>
      <c r="C46" s="42">
        <v>1143</v>
      </c>
      <c r="D46" s="42">
        <v>1144</v>
      </c>
      <c r="E46" s="42">
        <v>1149</v>
      </c>
      <c r="F46" s="42">
        <v>1148</v>
      </c>
      <c r="G46" s="42">
        <v>1150</v>
      </c>
      <c r="H46" s="42">
        <v>1128</v>
      </c>
      <c r="I46" s="42">
        <v>1119</v>
      </c>
      <c r="J46" s="42">
        <v>1119</v>
      </c>
      <c r="K46" s="42">
        <v>1118</v>
      </c>
      <c r="L46" s="42">
        <v>1118</v>
      </c>
      <c r="M46" s="59">
        <v>1118</v>
      </c>
      <c r="N46" s="42"/>
      <c r="O46" s="53"/>
      <c r="P46" s="53"/>
      <c r="Q46" s="53"/>
      <c r="R46" s="53"/>
      <c r="S46" s="53"/>
      <c r="T46" s="53"/>
      <c r="U46" s="53"/>
      <c r="V46" s="53"/>
      <c r="W46" s="50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0"/>
      <c r="CI46" s="50"/>
      <c r="CJ46" s="50"/>
      <c r="CK46" s="50"/>
      <c r="CL46" s="50"/>
      <c r="CM46" s="50"/>
      <c r="CN46" s="50"/>
    </row>
    <row r="47" spans="1:92" x14ac:dyDescent="0.2">
      <c r="A47" s="42" t="s">
        <v>129</v>
      </c>
      <c r="B47" s="42" t="s">
        <v>436</v>
      </c>
      <c r="C47" s="42">
        <v>7494</v>
      </c>
      <c r="D47" s="42">
        <v>7490</v>
      </c>
      <c r="E47" s="42">
        <v>7501</v>
      </c>
      <c r="F47" s="42">
        <v>7496</v>
      </c>
      <c r="G47" s="42">
        <v>7476</v>
      </c>
      <c r="H47" s="42">
        <v>7425</v>
      </c>
      <c r="I47" s="42">
        <v>7424</v>
      </c>
      <c r="J47" s="42">
        <v>7397</v>
      </c>
      <c r="K47" s="42">
        <v>7392</v>
      </c>
      <c r="L47" s="42">
        <v>7392</v>
      </c>
      <c r="M47" s="59">
        <v>7392</v>
      </c>
      <c r="N47" s="42"/>
      <c r="O47" s="53"/>
      <c r="P47" s="53"/>
      <c r="Q47" s="53"/>
      <c r="R47" s="53"/>
      <c r="S47" s="53"/>
      <c r="T47" s="53"/>
      <c r="U47" s="53"/>
      <c r="V47" s="53"/>
      <c r="W47" s="50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0"/>
      <c r="CI47" s="50"/>
      <c r="CJ47" s="50"/>
      <c r="CK47" s="50"/>
      <c r="CL47" s="50"/>
      <c r="CM47" s="50"/>
      <c r="CN47" s="50"/>
    </row>
    <row r="48" spans="1:92" x14ac:dyDescent="0.2">
      <c r="A48" s="42" t="s">
        <v>130</v>
      </c>
      <c r="B48" s="42" t="s">
        <v>437</v>
      </c>
      <c r="C48" s="42">
        <v>3067</v>
      </c>
      <c r="D48" s="42">
        <v>3062</v>
      </c>
      <c r="E48" s="42">
        <v>3064</v>
      </c>
      <c r="F48" s="42">
        <v>3045</v>
      </c>
      <c r="G48" s="42">
        <v>3031</v>
      </c>
      <c r="H48" s="42">
        <v>2999</v>
      </c>
      <c r="I48" s="42">
        <v>3000</v>
      </c>
      <c r="J48" s="42">
        <v>3009</v>
      </c>
      <c r="K48" s="42">
        <v>3001</v>
      </c>
      <c r="L48" s="42">
        <v>2998</v>
      </c>
      <c r="M48" s="59">
        <v>2998</v>
      </c>
      <c r="N48" s="42"/>
      <c r="O48" s="53"/>
      <c r="P48" s="53"/>
      <c r="Q48" s="53"/>
      <c r="R48" s="53"/>
      <c r="S48" s="53"/>
      <c r="T48" s="53"/>
      <c r="U48" s="53"/>
      <c r="V48" s="53"/>
      <c r="W48" s="50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0"/>
      <c r="CI48" s="50"/>
      <c r="CJ48" s="50"/>
      <c r="CK48" s="50"/>
      <c r="CL48" s="50"/>
      <c r="CM48" s="50"/>
      <c r="CN48" s="50"/>
    </row>
    <row r="49" spans="1:92" x14ac:dyDescent="0.2">
      <c r="A49" s="42" t="s">
        <v>131</v>
      </c>
      <c r="B49" s="42" t="s">
        <v>438</v>
      </c>
      <c r="C49" s="42">
        <v>71722</v>
      </c>
      <c r="D49" s="42">
        <v>71622</v>
      </c>
      <c r="E49" s="42">
        <v>71860</v>
      </c>
      <c r="F49" s="42">
        <v>71850</v>
      </c>
      <c r="G49" s="42">
        <v>71650</v>
      </c>
      <c r="H49" s="42">
        <v>71460</v>
      </c>
      <c r="I49" s="42">
        <v>71448</v>
      </c>
      <c r="J49" s="42">
        <v>71375</v>
      </c>
      <c r="K49" s="42">
        <v>71279</v>
      </c>
      <c r="L49" s="42">
        <v>71249</v>
      </c>
      <c r="M49" s="59">
        <v>71249</v>
      </c>
      <c r="N49" s="42"/>
      <c r="O49" s="53"/>
      <c r="P49" s="53"/>
      <c r="Q49" s="53"/>
      <c r="R49" s="53"/>
      <c r="S49" s="53"/>
      <c r="T49" s="53"/>
      <c r="U49" s="53"/>
      <c r="V49" s="53"/>
      <c r="W49" s="50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0"/>
      <c r="CI49" s="50"/>
      <c r="CJ49" s="50"/>
      <c r="CK49" s="50"/>
      <c r="CL49" s="50"/>
      <c r="CM49" s="50"/>
      <c r="CN49" s="50"/>
    </row>
    <row r="50" spans="1:92" x14ac:dyDescent="0.2">
      <c r="A50" s="42" t="s">
        <v>132</v>
      </c>
      <c r="B50" s="42" t="s">
        <v>439</v>
      </c>
      <c r="C50" s="42">
        <v>2483</v>
      </c>
      <c r="D50" s="42">
        <v>2482</v>
      </c>
      <c r="E50" s="42">
        <v>2470</v>
      </c>
      <c r="F50" s="42">
        <v>2466</v>
      </c>
      <c r="G50" s="42">
        <v>2451</v>
      </c>
      <c r="H50" s="42">
        <v>2447</v>
      </c>
      <c r="I50" s="42">
        <v>2460</v>
      </c>
      <c r="J50" s="42">
        <v>2447</v>
      </c>
      <c r="K50" s="42">
        <v>2437</v>
      </c>
      <c r="L50" s="42">
        <v>2433</v>
      </c>
      <c r="M50" s="59">
        <v>2433</v>
      </c>
      <c r="N50" s="42"/>
      <c r="O50" s="53"/>
      <c r="P50" s="53"/>
      <c r="Q50" s="53"/>
      <c r="R50" s="53"/>
      <c r="S50" s="53"/>
      <c r="T50" s="53"/>
      <c r="U50" s="53"/>
      <c r="V50" s="53"/>
      <c r="W50" s="50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0"/>
      <c r="CI50" s="50"/>
      <c r="CJ50" s="50"/>
      <c r="CK50" s="50"/>
      <c r="CL50" s="50"/>
      <c r="CM50" s="50"/>
      <c r="CN50" s="50"/>
    </row>
    <row r="51" spans="1:92" x14ac:dyDescent="0.2">
      <c r="A51" s="42" t="s">
        <v>133</v>
      </c>
      <c r="B51" s="42" t="s">
        <v>440</v>
      </c>
      <c r="C51" s="42">
        <v>2878</v>
      </c>
      <c r="D51" s="42">
        <v>2876</v>
      </c>
      <c r="E51" s="42">
        <v>2870</v>
      </c>
      <c r="F51" s="42">
        <v>2863</v>
      </c>
      <c r="G51" s="42">
        <v>2845</v>
      </c>
      <c r="H51" s="42">
        <v>2852</v>
      </c>
      <c r="I51" s="42">
        <v>2847</v>
      </c>
      <c r="J51" s="42">
        <v>2839</v>
      </c>
      <c r="K51" s="42">
        <v>2839</v>
      </c>
      <c r="L51" s="42">
        <v>2824</v>
      </c>
      <c r="M51" s="59">
        <v>2824</v>
      </c>
      <c r="N51" s="42"/>
      <c r="O51" s="53"/>
      <c r="P51" s="53"/>
      <c r="Q51" s="53"/>
      <c r="R51" s="53"/>
      <c r="S51" s="53"/>
      <c r="T51" s="53"/>
      <c r="U51" s="53"/>
      <c r="V51" s="53"/>
      <c r="W51" s="50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0"/>
      <c r="CI51" s="50"/>
      <c r="CJ51" s="50"/>
      <c r="CK51" s="50"/>
      <c r="CL51" s="50"/>
      <c r="CM51" s="50"/>
      <c r="CN51" s="50"/>
    </row>
    <row r="52" spans="1:92" x14ac:dyDescent="0.2">
      <c r="A52" s="42" t="s">
        <v>134</v>
      </c>
      <c r="B52" s="42" t="s">
        <v>441</v>
      </c>
      <c r="C52" s="42">
        <v>861</v>
      </c>
      <c r="D52" s="42">
        <v>859</v>
      </c>
      <c r="E52" s="42">
        <v>855</v>
      </c>
      <c r="F52" s="42">
        <v>856</v>
      </c>
      <c r="G52" s="42">
        <v>850</v>
      </c>
      <c r="H52" s="42">
        <v>861</v>
      </c>
      <c r="I52" s="42">
        <v>868</v>
      </c>
      <c r="J52" s="42">
        <v>864</v>
      </c>
      <c r="K52" s="42">
        <v>861</v>
      </c>
      <c r="L52" s="42">
        <v>860</v>
      </c>
      <c r="M52" s="59">
        <v>860</v>
      </c>
      <c r="N52" s="42"/>
      <c r="O52" s="53"/>
      <c r="P52" s="53"/>
      <c r="Q52" s="53"/>
      <c r="R52" s="53"/>
      <c r="S52" s="53"/>
      <c r="T52" s="53"/>
      <c r="U52" s="53"/>
      <c r="V52" s="53"/>
      <c r="W52" s="50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0"/>
      <c r="CI52" s="50"/>
      <c r="CJ52" s="50"/>
      <c r="CK52" s="50"/>
      <c r="CL52" s="50"/>
      <c r="CM52" s="50"/>
      <c r="CN52" s="50"/>
    </row>
    <row r="53" spans="1:92" x14ac:dyDescent="0.2">
      <c r="A53" s="42" t="s">
        <v>135</v>
      </c>
      <c r="B53" s="42" t="s">
        <v>442</v>
      </c>
      <c r="C53" s="42">
        <v>20515</v>
      </c>
      <c r="D53" s="42">
        <v>20460</v>
      </c>
      <c r="E53" s="42">
        <v>20481</v>
      </c>
      <c r="F53" s="42">
        <v>20497</v>
      </c>
      <c r="G53" s="42">
        <v>20489</v>
      </c>
      <c r="H53" s="42">
        <v>20340</v>
      </c>
      <c r="I53" s="42">
        <v>20256</v>
      </c>
      <c r="J53" s="42">
        <v>20215</v>
      </c>
      <c r="K53" s="42">
        <v>20193</v>
      </c>
      <c r="L53" s="42">
        <v>20139</v>
      </c>
      <c r="M53" s="59">
        <v>20139</v>
      </c>
      <c r="N53" s="42"/>
      <c r="O53" s="53"/>
      <c r="P53" s="53"/>
      <c r="Q53" s="53"/>
      <c r="R53" s="53"/>
      <c r="S53" s="53"/>
      <c r="T53" s="53"/>
      <c r="U53" s="53"/>
      <c r="V53" s="53"/>
      <c r="W53" s="50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0"/>
      <c r="CI53" s="50"/>
      <c r="CJ53" s="50"/>
      <c r="CK53" s="50"/>
      <c r="CL53" s="50"/>
      <c r="CM53" s="50"/>
      <c r="CN53" s="50"/>
    </row>
    <row r="54" spans="1:92" x14ac:dyDescent="0.2">
      <c r="A54" s="42" t="s">
        <v>136</v>
      </c>
      <c r="B54" s="42" t="s">
        <v>443</v>
      </c>
      <c r="C54" s="42">
        <v>7196</v>
      </c>
      <c r="D54" s="42">
        <v>7192</v>
      </c>
      <c r="E54" s="42">
        <v>7191</v>
      </c>
      <c r="F54" s="42">
        <v>7165</v>
      </c>
      <c r="G54" s="42">
        <v>7153</v>
      </c>
      <c r="H54" s="42">
        <v>7120</v>
      </c>
      <c r="I54" s="42">
        <v>7107</v>
      </c>
      <c r="J54" s="42">
        <v>7070</v>
      </c>
      <c r="K54" s="42">
        <v>7054</v>
      </c>
      <c r="L54" s="42">
        <v>7057</v>
      </c>
      <c r="M54" s="59">
        <v>7057</v>
      </c>
      <c r="N54" s="42"/>
      <c r="O54" s="53"/>
      <c r="P54" s="53"/>
      <c r="Q54" s="53"/>
      <c r="R54" s="53"/>
      <c r="S54" s="53"/>
      <c r="T54" s="53"/>
      <c r="U54" s="53"/>
      <c r="V54" s="53"/>
      <c r="W54" s="50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0"/>
      <c r="CI54" s="50"/>
      <c r="CJ54" s="50"/>
      <c r="CK54" s="50"/>
      <c r="CL54" s="50"/>
      <c r="CM54" s="50"/>
      <c r="CN54" s="50"/>
    </row>
    <row r="55" spans="1:92" x14ac:dyDescent="0.2">
      <c r="A55" s="42" t="s">
        <v>137</v>
      </c>
      <c r="B55" s="42" t="s">
        <v>444</v>
      </c>
      <c r="C55" s="42">
        <v>13520</v>
      </c>
      <c r="D55" s="42">
        <v>13504</v>
      </c>
      <c r="E55" s="42">
        <v>13496</v>
      </c>
      <c r="F55" s="42">
        <v>13428</v>
      </c>
      <c r="G55" s="42">
        <v>13405</v>
      </c>
      <c r="H55" s="42">
        <v>13282</v>
      </c>
      <c r="I55" s="42">
        <v>13255</v>
      </c>
      <c r="J55" s="42">
        <v>13217</v>
      </c>
      <c r="K55" s="42">
        <v>13195</v>
      </c>
      <c r="L55" s="42">
        <v>13194</v>
      </c>
      <c r="M55" s="59">
        <v>13194</v>
      </c>
      <c r="N55" s="42"/>
      <c r="O55" s="53"/>
      <c r="P55" s="53"/>
      <c r="Q55" s="53"/>
      <c r="R55" s="53"/>
      <c r="S55" s="53"/>
      <c r="T55" s="53"/>
      <c r="U55" s="53"/>
      <c r="V55" s="53"/>
      <c r="W55" s="50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0"/>
      <c r="CI55" s="50"/>
      <c r="CJ55" s="50"/>
      <c r="CK55" s="50"/>
      <c r="CL55" s="50"/>
      <c r="CM55" s="50"/>
      <c r="CN55" s="50"/>
    </row>
    <row r="56" spans="1:92" x14ac:dyDescent="0.2">
      <c r="A56" s="42" t="s">
        <v>138</v>
      </c>
      <c r="B56" s="42" t="s">
        <v>445</v>
      </c>
      <c r="C56" s="42">
        <v>2803</v>
      </c>
      <c r="D56" s="42">
        <v>2803</v>
      </c>
      <c r="E56" s="42">
        <v>2811</v>
      </c>
      <c r="F56" s="42">
        <v>2807</v>
      </c>
      <c r="G56" s="42">
        <v>2797</v>
      </c>
      <c r="H56" s="42">
        <v>2793</v>
      </c>
      <c r="I56" s="42">
        <v>2777</v>
      </c>
      <c r="J56" s="42">
        <v>2777</v>
      </c>
      <c r="K56" s="42">
        <v>2769</v>
      </c>
      <c r="L56" s="42">
        <v>2773</v>
      </c>
      <c r="M56" s="59">
        <v>2773</v>
      </c>
      <c r="N56" s="42"/>
      <c r="O56" s="53"/>
      <c r="P56" s="53"/>
      <c r="Q56" s="53"/>
      <c r="R56" s="53"/>
      <c r="S56" s="53"/>
      <c r="T56" s="53"/>
      <c r="U56" s="53"/>
      <c r="V56" s="53"/>
      <c r="W56" s="50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0"/>
      <c r="CI56" s="50"/>
      <c r="CJ56" s="50"/>
      <c r="CK56" s="50"/>
      <c r="CL56" s="50"/>
      <c r="CM56" s="50"/>
      <c r="CN56" s="50"/>
    </row>
    <row r="57" spans="1:92" x14ac:dyDescent="0.2">
      <c r="A57" s="42" t="s">
        <v>139</v>
      </c>
      <c r="B57" s="42" t="s">
        <v>446</v>
      </c>
      <c r="C57" s="42">
        <v>8693</v>
      </c>
      <c r="D57" s="42">
        <v>8682</v>
      </c>
      <c r="E57" s="42">
        <v>8692</v>
      </c>
      <c r="F57" s="42">
        <v>8634</v>
      </c>
      <c r="G57" s="42">
        <v>8622</v>
      </c>
      <c r="H57" s="42">
        <v>8609</v>
      </c>
      <c r="I57" s="42">
        <v>8629</v>
      </c>
      <c r="J57" s="42">
        <v>8636</v>
      </c>
      <c r="K57" s="42">
        <v>8594</v>
      </c>
      <c r="L57" s="42">
        <v>8566</v>
      </c>
      <c r="M57" s="59">
        <v>8566</v>
      </c>
      <c r="N57" s="42"/>
      <c r="O57" s="53"/>
      <c r="P57" s="53"/>
      <c r="Q57" s="53"/>
      <c r="R57" s="53"/>
      <c r="S57" s="53"/>
      <c r="T57" s="53"/>
      <c r="U57" s="53"/>
      <c r="V57" s="53"/>
      <c r="W57" s="50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0"/>
      <c r="CI57" s="50"/>
      <c r="CJ57" s="50"/>
      <c r="CK57" s="50"/>
      <c r="CL57" s="50"/>
      <c r="CM57" s="50"/>
      <c r="CN57" s="50"/>
    </row>
    <row r="58" spans="1:92" x14ac:dyDescent="0.2">
      <c r="A58" s="42" t="s">
        <v>140</v>
      </c>
      <c r="B58" s="42" t="s">
        <v>447</v>
      </c>
      <c r="C58" s="42">
        <v>584</v>
      </c>
      <c r="D58" s="42">
        <v>581</v>
      </c>
      <c r="E58" s="42">
        <v>576</v>
      </c>
      <c r="F58" s="42">
        <v>577</v>
      </c>
      <c r="G58" s="42">
        <v>574</v>
      </c>
      <c r="H58" s="42">
        <v>565</v>
      </c>
      <c r="I58" s="42">
        <v>566</v>
      </c>
      <c r="J58" s="42">
        <v>562</v>
      </c>
      <c r="K58" s="42">
        <v>560</v>
      </c>
      <c r="L58" s="42">
        <v>560</v>
      </c>
      <c r="M58" s="59">
        <v>560</v>
      </c>
      <c r="N58" s="42"/>
      <c r="O58" s="53"/>
      <c r="P58" s="53"/>
      <c r="Q58" s="53"/>
      <c r="R58" s="53"/>
      <c r="S58" s="53"/>
      <c r="T58" s="53"/>
      <c r="U58" s="53"/>
      <c r="V58" s="53"/>
      <c r="W58" s="50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0"/>
      <c r="CI58" s="50"/>
      <c r="CJ58" s="50"/>
      <c r="CK58" s="50"/>
      <c r="CL58" s="50"/>
      <c r="CM58" s="50"/>
      <c r="CN58" s="50"/>
    </row>
    <row r="59" spans="1:92" x14ac:dyDescent="0.2">
      <c r="A59" s="42" t="s">
        <v>141</v>
      </c>
      <c r="B59" s="42" t="s">
        <v>448</v>
      </c>
      <c r="C59" s="42">
        <v>20436</v>
      </c>
      <c r="D59" s="42">
        <v>20422</v>
      </c>
      <c r="E59" s="42">
        <v>20411</v>
      </c>
      <c r="F59" s="42">
        <v>20387</v>
      </c>
      <c r="G59" s="42">
        <v>20408</v>
      </c>
      <c r="H59" s="42">
        <v>20330</v>
      </c>
      <c r="I59" s="42">
        <v>20344</v>
      </c>
      <c r="J59" s="42">
        <v>20325</v>
      </c>
      <c r="K59" s="42">
        <v>20320</v>
      </c>
      <c r="L59" s="42">
        <v>20284</v>
      </c>
      <c r="M59" s="59">
        <v>20284</v>
      </c>
      <c r="N59" s="42"/>
      <c r="O59" s="53"/>
      <c r="P59" s="53"/>
      <c r="Q59" s="53"/>
      <c r="R59" s="53"/>
      <c r="S59" s="53"/>
      <c r="T59" s="53"/>
      <c r="U59" s="53"/>
      <c r="V59" s="53"/>
      <c r="W59" s="50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0"/>
      <c r="CI59" s="50"/>
      <c r="CJ59" s="50"/>
      <c r="CK59" s="50"/>
      <c r="CL59" s="50"/>
      <c r="CM59" s="50"/>
      <c r="CN59" s="50"/>
    </row>
    <row r="60" spans="1:92" x14ac:dyDescent="0.2">
      <c r="A60" s="42" t="s">
        <v>142</v>
      </c>
      <c r="B60" s="42" t="s">
        <v>449</v>
      </c>
      <c r="C60" s="42">
        <v>5986</v>
      </c>
      <c r="D60" s="42">
        <v>5979</v>
      </c>
      <c r="E60" s="42">
        <v>6003</v>
      </c>
      <c r="F60" s="42">
        <v>6019</v>
      </c>
      <c r="G60" s="42">
        <v>6025</v>
      </c>
      <c r="H60" s="42">
        <v>5998</v>
      </c>
      <c r="I60" s="42">
        <v>6001</v>
      </c>
      <c r="J60" s="42">
        <v>6007</v>
      </c>
      <c r="K60" s="42">
        <v>5990</v>
      </c>
      <c r="L60" s="42">
        <v>5980</v>
      </c>
      <c r="M60" s="59">
        <v>5980</v>
      </c>
      <c r="N60" s="42"/>
      <c r="O60" s="53"/>
      <c r="P60" s="53"/>
      <c r="Q60" s="53"/>
      <c r="R60" s="53"/>
      <c r="S60" s="53"/>
      <c r="T60" s="53"/>
      <c r="U60" s="53"/>
      <c r="V60" s="53"/>
      <c r="W60" s="50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0"/>
      <c r="CI60" s="50"/>
      <c r="CJ60" s="50"/>
      <c r="CK60" s="50"/>
      <c r="CL60" s="50"/>
      <c r="CM60" s="50"/>
      <c r="CN60" s="50"/>
    </row>
    <row r="61" spans="1:92" x14ac:dyDescent="0.2">
      <c r="A61" s="42" t="s">
        <v>143</v>
      </c>
      <c r="B61" s="42" t="s">
        <v>720</v>
      </c>
      <c r="C61" s="42">
        <v>3694</v>
      </c>
      <c r="D61" s="42">
        <v>3694</v>
      </c>
      <c r="E61" s="42">
        <v>3687</v>
      </c>
      <c r="F61" s="42">
        <v>3689</v>
      </c>
      <c r="G61" s="42">
        <v>3674</v>
      </c>
      <c r="H61" s="42">
        <v>3663</v>
      </c>
      <c r="I61" s="42">
        <v>3657</v>
      </c>
      <c r="J61" s="42">
        <v>3643</v>
      </c>
      <c r="K61" s="42">
        <v>3634</v>
      </c>
      <c r="L61" s="42">
        <v>3632</v>
      </c>
      <c r="M61" s="59">
        <v>3632</v>
      </c>
      <c r="N61" s="42"/>
      <c r="O61" s="53"/>
      <c r="P61" s="53"/>
      <c r="Q61" s="53"/>
      <c r="R61" s="53"/>
      <c r="S61" s="53"/>
      <c r="T61" s="53"/>
      <c r="U61" s="53"/>
      <c r="V61" s="53"/>
      <c r="W61" s="50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0"/>
      <c r="CI61" s="50"/>
      <c r="CJ61" s="50"/>
      <c r="CK61" s="50"/>
      <c r="CL61" s="50"/>
      <c r="CM61" s="50"/>
      <c r="CN61" s="50"/>
    </row>
    <row r="62" spans="1:92" x14ac:dyDescent="0.2">
      <c r="A62" s="42" t="s">
        <v>144</v>
      </c>
      <c r="B62" s="42" t="s">
        <v>450</v>
      </c>
      <c r="C62" s="42">
        <v>35983</v>
      </c>
      <c r="D62" s="42">
        <v>35936</v>
      </c>
      <c r="E62" s="42">
        <v>36031</v>
      </c>
      <c r="F62" s="42">
        <v>36104</v>
      </c>
      <c r="G62" s="42">
        <v>36108</v>
      </c>
      <c r="H62" s="42">
        <v>36019</v>
      </c>
      <c r="I62" s="42">
        <v>36074</v>
      </c>
      <c r="J62" s="42">
        <v>36007</v>
      </c>
      <c r="K62" s="42">
        <v>36017</v>
      </c>
      <c r="L62" s="42">
        <v>35973</v>
      </c>
      <c r="M62" s="59">
        <v>35973</v>
      </c>
      <c r="N62" s="42"/>
      <c r="O62" s="53"/>
      <c r="P62" s="53"/>
      <c r="Q62" s="53"/>
      <c r="R62" s="53"/>
      <c r="S62" s="53"/>
      <c r="T62" s="53"/>
      <c r="U62" s="53"/>
      <c r="V62" s="53"/>
      <c r="W62" s="50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0"/>
      <c r="CI62" s="50"/>
      <c r="CJ62" s="50"/>
      <c r="CK62" s="50"/>
      <c r="CL62" s="50"/>
      <c r="CM62" s="50"/>
      <c r="CN62" s="50"/>
    </row>
    <row r="63" spans="1:92" x14ac:dyDescent="0.2">
      <c r="A63" s="42" t="s">
        <v>145</v>
      </c>
      <c r="B63" s="42" t="s">
        <v>451</v>
      </c>
      <c r="C63" s="42">
        <v>1078</v>
      </c>
      <c r="D63" s="42">
        <v>1077</v>
      </c>
      <c r="E63" s="42">
        <v>1079</v>
      </c>
      <c r="F63" s="42">
        <v>1078</v>
      </c>
      <c r="G63" s="42">
        <v>1074</v>
      </c>
      <c r="H63" s="42">
        <v>1062</v>
      </c>
      <c r="I63" s="42">
        <v>1049</v>
      </c>
      <c r="J63" s="42">
        <v>1061</v>
      </c>
      <c r="K63" s="42">
        <v>1062</v>
      </c>
      <c r="L63" s="42">
        <v>1061</v>
      </c>
      <c r="M63" s="59">
        <v>1061</v>
      </c>
      <c r="N63" s="42"/>
      <c r="O63" s="53"/>
      <c r="P63" s="53"/>
      <c r="Q63" s="53"/>
      <c r="R63" s="53"/>
      <c r="S63" s="53"/>
      <c r="T63" s="53"/>
      <c r="U63" s="53"/>
      <c r="V63" s="53"/>
      <c r="W63" s="50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0"/>
      <c r="CI63" s="50"/>
      <c r="CJ63" s="50"/>
      <c r="CK63" s="50"/>
      <c r="CL63" s="50"/>
      <c r="CM63" s="50"/>
      <c r="CN63" s="50"/>
    </row>
    <row r="64" spans="1:92" x14ac:dyDescent="0.2">
      <c r="A64" s="42" t="s">
        <v>146</v>
      </c>
      <c r="B64" s="42" t="s">
        <v>452</v>
      </c>
      <c r="C64" s="42">
        <v>9958</v>
      </c>
      <c r="D64" s="42">
        <v>9936</v>
      </c>
      <c r="E64" s="42">
        <v>9947</v>
      </c>
      <c r="F64" s="42">
        <v>9946</v>
      </c>
      <c r="G64" s="42">
        <v>9903</v>
      </c>
      <c r="H64" s="42">
        <v>9867</v>
      </c>
      <c r="I64" s="42">
        <v>9852</v>
      </c>
      <c r="J64" s="42">
        <v>9827</v>
      </c>
      <c r="K64" s="42">
        <v>9791</v>
      </c>
      <c r="L64" s="42">
        <v>9766</v>
      </c>
      <c r="M64" s="59">
        <v>9766</v>
      </c>
      <c r="N64" s="42"/>
      <c r="O64" s="53"/>
      <c r="P64" s="53"/>
      <c r="Q64" s="53"/>
      <c r="R64" s="53"/>
      <c r="S64" s="53"/>
      <c r="T64" s="53"/>
      <c r="U64" s="53"/>
      <c r="V64" s="53"/>
      <c r="W64" s="50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0"/>
      <c r="CI64" s="50"/>
      <c r="CJ64" s="50"/>
      <c r="CK64" s="50"/>
      <c r="CL64" s="50"/>
      <c r="CM64" s="50"/>
      <c r="CN64" s="50"/>
    </row>
    <row r="65" spans="1:92" x14ac:dyDescent="0.2">
      <c r="A65" s="42" t="s">
        <v>147</v>
      </c>
      <c r="B65" s="42" t="s">
        <v>453</v>
      </c>
      <c r="C65" s="42">
        <v>8612</v>
      </c>
      <c r="D65" s="42">
        <v>8598</v>
      </c>
      <c r="E65" s="42">
        <v>8618</v>
      </c>
      <c r="F65" s="42">
        <v>8605</v>
      </c>
      <c r="G65" s="42">
        <v>8566</v>
      </c>
      <c r="H65" s="42">
        <v>8484</v>
      </c>
      <c r="I65" s="42">
        <v>8459</v>
      </c>
      <c r="J65" s="42">
        <v>8499</v>
      </c>
      <c r="K65" s="42">
        <v>8487</v>
      </c>
      <c r="L65" s="42">
        <v>8491</v>
      </c>
      <c r="M65" s="59">
        <v>8491</v>
      </c>
      <c r="N65" s="42"/>
      <c r="O65" s="53"/>
      <c r="P65" s="53"/>
      <c r="Q65" s="53"/>
      <c r="R65" s="53"/>
      <c r="S65" s="53"/>
      <c r="T65" s="53"/>
      <c r="U65" s="53"/>
      <c r="V65" s="53"/>
      <c r="W65" s="50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0"/>
      <c r="CI65" s="50"/>
      <c r="CJ65" s="50"/>
      <c r="CK65" s="50"/>
      <c r="CL65" s="50"/>
      <c r="CM65" s="50"/>
      <c r="CN65" s="50"/>
    </row>
    <row r="66" spans="1:92" x14ac:dyDescent="0.2">
      <c r="A66" s="42" t="s">
        <v>148</v>
      </c>
      <c r="B66" s="42" t="s">
        <v>454</v>
      </c>
      <c r="C66" s="42">
        <v>11318</v>
      </c>
      <c r="D66" s="42">
        <v>11308</v>
      </c>
      <c r="E66" s="42">
        <v>11326</v>
      </c>
      <c r="F66" s="42">
        <v>11361</v>
      </c>
      <c r="G66" s="42">
        <v>11379</v>
      </c>
      <c r="H66" s="42">
        <v>11340</v>
      </c>
      <c r="I66" s="42">
        <v>11361</v>
      </c>
      <c r="J66" s="42">
        <v>11342</v>
      </c>
      <c r="K66" s="42">
        <v>11316</v>
      </c>
      <c r="L66" s="42">
        <v>11307</v>
      </c>
      <c r="M66" s="59">
        <v>11307</v>
      </c>
      <c r="N66" s="42"/>
      <c r="O66" s="53"/>
      <c r="P66" s="53"/>
      <c r="Q66" s="53"/>
      <c r="R66" s="53"/>
      <c r="S66" s="53"/>
      <c r="T66" s="53"/>
      <c r="U66" s="53"/>
      <c r="V66" s="53"/>
      <c r="W66" s="50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0"/>
      <c r="CI66" s="50"/>
      <c r="CJ66" s="50"/>
      <c r="CK66" s="50"/>
      <c r="CL66" s="50"/>
      <c r="CM66" s="50"/>
      <c r="CN66" s="50"/>
    </row>
    <row r="67" spans="1:92" x14ac:dyDescent="0.2">
      <c r="A67" s="42" t="s">
        <v>149</v>
      </c>
      <c r="B67" s="42" t="s">
        <v>455</v>
      </c>
      <c r="C67" s="42">
        <v>4341</v>
      </c>
      <c r="D67" s="42">
        <v>4337</v>
      </c>
      <c r="E67" s="42">
        <v>4353</v>
      </c>
      <c r="F67" s="42">
        <v>4348</v>
      </c>
      <c r="G67" s="42">
        <v>4343</v>
      </c>
      <c r="H67" s="42">
        <v>4312</v>
      </c>
      <c r="I67" s="42">
        <v>4312</v>
      </c>
      <c r="J67" s="42">
        <v>4309</v>
      </c>
      <c r="K67" s="42">
        <v>4309</v>
      </c>
      <c r="L67" s="42">
        <v>4303</v>
      </c>
      <c r="M67" s="59">
        <v>4303</v>
      </c>
      <c r="N67" s="42"/>
      <c r="O67" s="53"/>
      <c r="P67" s="53"/>
      <c r="Q67" s="53"/>
      <c r="R67" s="53"/>
      <c r="S67" s="53"/>
      <c r="T67" s="53"/>
      <c r="U67" s="53"/>
      <c r="V67" s="53"/>
      <c r="W67" s="50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0"/>
      <c r="CI67" s="50"/>
      <c r="CJ67" s="50"/>
      <c r="CK67" s="50"/>
      <c r="CL67" s="50"/>
      <c r="CM67" s="50"/>
      <c r="CN67" s="50"/>
    </row>
    <row r="68" spans="1:92" x14ac:dyDescent="0.2">
      <c r="A68" s="42" t="s">
        <v>150</v>
      </c>
      <c r="B68" s="42" t="s">
        <v>456</v>
      </c>
      <c r="C68" s="42">
        <v>2283</v>
      </c>
      <c r="D68" s="42">
        <v>2280</v>
      </c>
      <c r="E68" s="42">
        <v>2287</v>
      </c>
      <c r="F68" s="42">
        <v>2285</v>
      </c>
      <c r="G68" s="42">
        <v>2289</v>
      </c>
      <c r="H68" s="42">
        <v>2250</v>
      </c>
      <c r="I68" s="42">
        <v>2254</v>
      </c>
      <c r="J68" s="42">
        <v>2251</v>
      </c>
      <c r="K68" s="42">
        <v>2252</v>
      </c>
      <c r="L68" s="42">
        <v>2249</v>
      </c>
      <c r="M68" s="59">
        <v>2249</v>
      </c>
      <c r="N68" s="42"/>
      <c r="O68" s="53"/>
      <c r="P68" s="53"/>
      <c r="Q68" s="53"/>
      <c r="R68" s="53"/>
      <c r="S68" s="53"/>
      <c r="T68" s="53"/>
      <c r="U68" s="53"/>
      <c r="V68" s="53"/>
      <c r="W68" s="50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0"/>
      <c r="CI68" s="50"/>
      <c r="CJ68" s="50"/>
      <c r="CK68" s="50"/>
      <c r="CL68" s="50"/>
      <c r="CM68" s="50"/>
      <c r="CN68" s="50"/>
    </row>
    <row r="69" spans="1:92" x14ac:dyDescent="0.2">
      <c r="A69" s="42" t="s">
        <v>151</v>
      </c>
      <c r="B69" s="42" t="s">
        <v>457</v>
      </c>
      <c r="C69" s="42">
        <v>3056</v>
      </c>
      <c r="D69" s="42">
        <v>3050</v>
      </c>
      <c r="E69" s="42">
        <v>3056</v>
      </c>
      <c r="F69" s="42">
        <v>3062</v>
      </c>
      <c r="G69" s="42">
        <v>3053</v>
      </c>
      <c r="H69" s="42">
        <v>3030</v>
      </c>
      <c r="I69" s="42">
        <v>3024</v>
      </c>
      <c r="J69" s="42">
        <v>3023</v>
      </c>
      <c r="K69" s="42">
        <v>3017</v>
      </c>
      <c r="L69" s="42">
        <v>3015</v>
      </c>
      <c r="M69" s="59">
        <v>3015</v>
      </c>
      <c r="N69" s="42"/>
      <c r="O69" s="53"/>
      <c r="P69" s="53"/>
      <c r="Q69" s="53"/>
      <c r="R69" s="53"/>
      <c r="S69" s="53"/>
      <c r="T69" s="53"/>
      <c r="U69" s="53"/>
      <c r="V69" s="53"/>
      <c r="W69" s="50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0"/>
      <c r="CI69" s="50"/>
      <c r="CJ69" s="50"/>
      <c r="CK69" s="50"/>
      <c r="CL69" s="50"/>
      <c r="CM69" s="50"/>
      <c r="CN69" s="50"/>
    </row>
    <row r="70" spans="1:92" x14ac:dyDescent="0.2">
      <c r="A70" s="42" t="s">
        <v>152</v>
      </c>
      <c r="B70" s="42" t="s">
        <v>458</v>
      </c>
      <c r="C70" s="42">
        <v>6056</v>
      </c>
      <c r="D70" s="42">
        <v>6070</v>
      </c>
      <c r="E70" s="42">
        <v>6066</v>
      </c>
      <c r="F70" s="42">
        <v>6040</v>
      </c>
      <c r="G70" s="42">
        <v>6019</v>
      </c>
      <c r="H70" s="42">
        <v>6000</v>
      </c>
      <c r="I70" s="42">
        <v>6003</v>
      </c>
      <c r="J70" s="42">
        <v>5990</v>
      </c>
      <c r="K70" s="42">
        <v>5975</v>
      </c>
      <c r="L70" s="42">
        <v>5963</v>
      </c>
      <c r="M70" s="59">
        <v>5963</v>
      </c>
      <c r="N70" s="42"/>
      <c r="O70" s="53"/>
      <c r="P70" s="53"/>
      <c r="Q70" s="53"/>
      <c r="R70" s="53"/>
      <c r="S70" s="53"/>
      <c r="T70" s="53"/>
      <c r="U70" s="53"/>
      <c r="V70" s="53"/>
      <c r="W70" s="50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0"/>
      <c r="CI70" s="50"/>
      <c r="CJ70" s="50"/>
      <c r="CK70" s="50"/>
      <c r="CL70" s="50"/>
      <c r="CM70" s="50"/>
      <c r="CN70" s="50"/>
    </row>
    <row r="71" spans="1:92" x14ac:dyDescent="0.2">
      <c r="A71" s="42" t="s">
        <v>153</v>
      </c>
      <c r="B71" s="42" t="s">
        <v>459</v>
      </c>
      <c r="C71" s="42">
        <v>147359</v>
      </c>
      <c r="D71" s="42">
        <v>147189</v>
      </c>
      <c r="E71" s="42">
        <v>147803</v>
      </c>
      <c r="F71" s="42">
        <v>147761</v>
      </c>
      <c r="G71" s="42">
        <v>147737</v>
      </c>
      <c r="H71" s="42">
        <v>146995</v>
      </c>
      <c r="I71" s="42">
        <v>146855</v>
      </c>
      <c r="J71" s="42">
        <v>146981</v>
      </c>
      <c r="K71" s="42">
        <v>146807</v>
      </c>
      <c r="L71" s="42">
        <v>146545</v>
      </c>
      <c r="M71" s="59">
        <v>146545</v>
      </c>
      <c r="N71" s="42"/>
      <c r="O71" s="53"/>
      <c r="P71" s="53"/>
      <c r="Q71" s="53"/>
      <c r="R71" s="53"/>
      <c r="S71" s="53"/>
      <c r="T71" s="53"/>
      <c r="U71" s="53"/>
      <c r="V71" s="53"/>
      <c r="W71" s="50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0"/>
      <c r="CI71" s="50"/>
      <c r="CJ71" s="50"/>
      <c r="CK71" s="50"/>
      <c r="CL71" s="50"/>
      <c r="CM71" s="50"/>
      <c r="CN71" s="50"/>
    </row>
    <row r="72" spans="1:92" x14ac:dyDescent="0.2">
      <c r="A72" s="42" t="s">
        <v>154</v>
      </c>
      <c r="B72" s="42" t="s">
        <v>460</v>
      </c>
      <c r="C72" s="42">
        <v>1855</v>
      </c>
      <c r="D72" s="42">
        <v>1855</v>
      </c>
      <c r="E72" s="42">
        <v>1858</v>
      </c>
      <c r="F72" s="42">
        <v>1861</v>
      </c>
      <c r="G72" s="42">
        <v>1848</v>
      </c>
      <c r="H72" s="42">
        <v>1851</v>
      </c>
      <c r="I72" s="42">
        <v>1853</v>
      </c>
      <c r="J72" s="42">
        <v>1860</v>
      </c>
      <c r="K72" s="42">
        <v>1855</v>
      </c>
      <c r="L72" s="42">
        <v>1854</v>
      </c>
      <c r="M72" s="59">
        <v>1854</v>
      </c>
      <c r="N72" s="42"/>
      <c r="O72" s="53"/>
      <c r="P72" s="53"/>
      <c r="Q72" s="53"/>
      <c r="R72" s="53"/>
      <c r="S72" s="53"/>
      <c r="T72" s="53"/>
      <c r="U72" s="53"/>
      <c r="V72" s="53"/>
      <c r="W72" s="50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0"/>
      <c r="CI72" s="50"/>
      <c r="CJ72" s="50"/>
      <c r="CK72" s="50"/>
      <c r="CL72" s="50"/>
      <c r="CM72" s="50"/>
      <c r="CN72" s="50"/>
    </row>
    <row r="73" spans="1:92" x14ac:dyDescent="0.2">
      <c r="A73" s="42" t="s">
        <v>155</v>
      </c>
      <c r="B73" s="42" t="s">
        <v>461</v>
      </c>
      <c r="C73" s="42">
        <v>3909</v>
      </c>
      <c r="D73" s="42">
        <v>3907</v>
      </c>
      <c r="E73" s="42">
        <v>3901</v>
      </c>
      <c r="F73" s="42">
        <v>3887</v>
      </c>
      <c r="G73" s="42">
        <v>3889</v>
      </c>
      <c r="H73" s="42">
        <v>3863</v>
      </c>
      <c r="I73" s="42">
        <v>3858</v>
      </c>
      <c r="J73" s="42">
        <v>3869</v>
      </c>
      <c r="K73" s="42">
        <v>3867</v>
      </c>
      <c r="L73" s="42">
        <v>3865</v>
      </c>
      <c r="M73" s="59">
        <v>3865</v>
      </c>
      <c r="N73" s="42"/>
      <c r="O73" s="53"/>
      <c r="P73" s="53"/>
      <c r="Q73" s="53"/>
      <c r="R73" s="53"/>
      <c r="S73" s="53"/>
      <c r="T73" s="53"/>
      <c r="U73" s="53"/>
      <c r="V73" s="53"/>
      <c r="W73" s="50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0"/>
      <c r="CI73" s="50"/>
      <c r="CJ73" s="50"/>
      <c r="CK73" s="50"/>
      <c r="CL73" s="50"/>
      <c r="CM73" s="50"/>
      <c r="CN73" s="50"/>
    </row>
    <row r="74" spans="1:92" x14ac:dyDescent="0.2">
      <c r="A74" s="42" t="s">
        <v>156</v>
      </c>
      <c r="B74" s="42" t="s">
        <v>462</v>
      </c>
      <c r="C74" s="42">
        <v>12638</v>
      </c>
      <c r="D74" s="42">
        <v>12622</v>
      </c>
      <c r="E74" s="42">
        <v>12629</v>
      </c>
      <c r="F74" s="42">
        <v>12635</v>
      </c>
      <c r="G74" s="42">
        <v>12612</v>
      </c>
      <c r="H74" s="42">
        <v>12525</v>
      </c>
      <c r="I74" s="42">
        <v>12538</v>
      </c>
      <c r="J74" s="42">
        <v>12524</v>
      </c>
      <c r="K74" s="42">
        <v>12528</v>
      </c>
      <c r="L74" s="42">
        <v>12505</v>
      </c>
      <c r="M74" s="59">
        <v>12505</v>
      </c>
      <c r="N74" s="42"/>
      <c r="O74" s="53"/>
      <c r="P74" s="53"/>
      <c r="Q74" s="53"/>
      <c r="R74" s="53"/>
      <c r="S74" s="53"/>
      <c r="T74" s="53"/>
      <c r="U74" s="53"/>
      <c r="V74" s="53"/>
      <c r="W74" s="50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0"/>
      <c r="CI74" s="50"/>
      <c r="CJ74" s="50"/>
      <c r="CK74" s="50"/>
      <c r="CL74" s="50"/>
      <c r="CM74" s="50"/>
      <c r="CN74" s="50"/>
    </row>
    <row r="75" spans="1:92" x14ac:dyDescent="0.2">
      <c r="A75" s="42" t="s">
        <v>157</v>
      </c>
      <c r="B75" s="42" t="s">
        <v>463</v>
      </c>
      <c r="C75" s="42">
        <v>15081</v>
      </c>
      <c r="D75" s="42">
        <v>15054</v>
      </c>
      <c r="E75" s="42">
        <v>15078</v>
      </c>
      <c r="F75" s="42">
        <v>15050</v>
      </c>
      <c r="G75" s="42">
        <v>15071</v>
      </c>
      <c r="H75" s="42">
        <v>14982</v>
      </c>
      <c r="I75" s="42">
        <v>14976</v>
      </c>
      <c r="J75" s="42">
        <v>14976</v>
      </c>
      <c r="K75" s="42">
        <v>14957</v>
      </c>
      <c r="L75" s="42">
        <v>14926</v>
      </c>
      <c r="M75" s="59">
        <v>14926</v>
      </c>
      <c r="N75" s="42"/>
      <c r="O75" s="53"/>
      <c r="P75" s="53"/>
      <c r="Q75" s="53"/>
      <c r="R75" s="53"/>
      <c r="S75" s="53"/>
      <c r="T75" s="53"/>
      <c r="U75" s="53"/>
      <c r="V75" s="53"/>
      <c r="W75" s="50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0"/>
      <c r="CI75" s="50"/>
      <c r="CJ75" s="50"/>
      <c r="CK75" s="50"/>
      <c r="CL75" s="50"/>
      <c r="CM75" s="50"/>
      <c r="CN75" s="50"/>
    </row>
    <row r="76" spans="1:92" x14ac:dyDescent="0.2">
      <c r="A76" s="42" t="s">
        <v>158</v>
      </c>
      <c r="B76" s="42" t="s">
        <v>464</v>
      </c>
      <c r="C76" s="42">
        <v>26213</v>
      </c>
      <c r="D76" s="42">
        <v>26172</v>
      </c>
      <c r="E76" s="42">
        <v>26213</v>
      </c>
      <c r="F76" s="42">
        <v>26246</v>
      </c>
      <c r="G76" s="42">
        <v>26188</v>
      </c>
      <c r="H76" s="42">
        <v>26059</v>
      </c>
      <c r="I76" s="42">
        <v>25973</v>
      </c>
      <c r="J76" s="42">
        <v>25941</v>
      </c>
      <c r="K76" s="42">
        <v>25878</v>
      </c>
      <c r="L76" s="42">
        <v>25843</v>
      </c>
      <c r="M76" s="59">
        <v>25843</v>
      </c>
      <c r="N76" s="42"/>
      <c r="O76" s="53"/>
      <c r="P76" s="53"/>
      <c r="Q76" s="53"/>
      <c r="R76" s="53"/>
      <c r="S76" s="53"/>
      <c r="T76" s="53"/>
      <c r="U76" s="53"/>
      <c r="V76" s="53"/>
      <c r="W76" s="50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0"/>
      <c r="CI76" s="50"/>
      <c r="CJ76" s="50"/>
      <c r="CK76" s="50"/>
      <c r="CL76" s="50"/>
      <c r="CM76" s="50"/>
      <c r="CN76" s="50"/>
    </row>
    <row r="77" spans="1:92" x14ac:dyDescent="0.2">
      <c r="A77" s="42" t="s">
        <v>159</v>
      </c>
      <c r="B77" s="42" t="s">
        <v>465</v>
      </c>
      <c r="C77" s="42">
        <v>1642</v>
      </c>
      <c r="D77" s="42">
        <v>1636</v>
      </c>
      <c r="E77" s="42">
        <v>1641</v>
      </c>
      <c r="F77" s="42">
        <v>1638</v>
      </c>
      <c r="G77" s="42">
        <v>1627</v>
      </c>
      <c r="H77" s="42">
        <v>1610</v>
      </c>
      <c r="I77" s="42">
        <v>1622</v>
      </c>
      <c r="J77" s="42">
        <v>1598</v>
      </c>
      <c r="K77" s="42">
        <v>1596</v>
      </c>
      <c r="L77" s="42">
        <v>1594</v>
      </c>
      <c r="M77" s="59">
        <v>1594</v>
      </c>
      <c r="N77" s="42"/>
      <c r="O77" s="53"/>
      <c r="P77" s="53"/>
      <c r="Q77" s="53"/>
      <c r="R77" s="53"/>
      <c r="S77" s="53"/>
      <c r="T77" s="53"/>
      <c r="U77" s="53"/>
      <c r="V77" s="53"/>
      <c r="W77" s="50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0"/>
      <c r="CI77" s="50"/>
      <c r="CJ77" s="50"/>
      <c r="CK77" s="50"/>
      <c r="CL77" s="50"/>
      <c r="CM77" s="50"/>
      <c r="CN77" s="50"/>
    </row>
    <row r="78" spans="1:92" x14ac:dyDescent="0.2">
      <c r="A78" s="42" t="s">
        <v>160</v>
      </c>
      <c r="B78" s="42" t="s">
        <v>466</v>
      </c>
      <c r="C78" s="42">
        <v>26479</v>
      </c>
      <c r="D78" s="42">
        <v>26459</v>
      </c>
      <c r="E78" s="42">
        <v>26577</v>
      </c>
      <c r="F78" s="42">
        <v>26517</v>
      </c>
      <c r="G78" s="42">
        <v>26481</v>
      </c>
      <c r="H78" s="42">
        <v>26284</v>
      </c>
      <c r="I78" s="42">
        <v>26269</v>
      </c>
      <c r="J78" s="42">
        <v>26222</v>
      </c>
      <c r="K78" s="42">
        <v>26228</v>
      </c>
      <c r="L78" s="42">
        <v>26195</v>
      </c>
      <c r="M78" s="59">
        <v>26195</v>
      </c>
      <c r="N78" s="42"/>
      <c r="O78" s="53"/>
      <c r="P78" s="53"/>
      <c r="Q78" s="53"/>
      <c r="R78" s="53"/>
      <c r="S78" s="53"/>
      <c r="T78" s="53"/>
      <c r="U78" s="53"/>
      <c r="V78" s="53"/>
      <c r="W78" s="50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0"/>
      <c r="CI78" s="50"/>
      <c r="CJ78" s="50"/>
      <c r="CK78" s="50"/>
      <c r="CL78" s="50"/>
      <c r="CM78" s="50"/>
      <c r="CN78" s="50"/>
    </row>
    <row r="79" spans="1:92" x14ac:dyDescent="0.2">
      <c r="A79" s="42" t="s">
        <v>161</v>
      </c>
      <c r="B79" s="42" t="s">
        <v>467</v>
      </c>
      <c r="C79" s="42">
        <v>7319</v>
      </c>
      <c r="D79" s="42">
        <v>7316</v>
      </c>
      <c r="E79" s="42">
        <v>7352</v>
      </c>
      <c r="F79" s="42">
        <v>7344</v>
      </c>
      <c r="G79" s="42">
        <v>7326</v>
      </c>
      <c r="H79" s="42">
        <v>7306</v>
      </c>
      <c r="I79" s="42">
        <v>7309</v>
      </c>
      <c r="J79" s="42">
        <v>7322</v>
      </c>
      <c r="K79" s="42">
        <v>7324</v>
      </c>
      <c r="L79" s="42">
        <v>7318</v>
      </c>
      <c r="M79" s="59">
        <v>7318</v>
      </c>
      <c r="N79" s="42"/>
      <c r="O79" s="53"/>
      <c r="P79" s="53"/>
      <c r="Q79" s="53"/>
      <c r="R79" s="53"/>
      <c r="S79" s="53"/>
      <c r="T79" s="53"/>
      <c r="U79" s="53"/>
      <c r="V79" s="53"/>
      <c r="W79" s="50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0"/>
      <c r="CI79" s="50"/>
      <c r="CJ79" s="50"/>
      <c r="CK79" s="50"/>
      <c r="CL79" s="50"/>
      <c r="CM79" s="50"/>
      <c r="CN79" s="50"/>
    </row>
    <row r="80" spans="1:92" x14ac:dyDescent="0.2">
      <c r="A80" s="42" t="s">
        <v>162</v>
      </c>
      <c r="B80" s="42" t="s">
        <v>468</v>
      </c>
      <c r="C80" s="42">
        <v>12269</v>
      </c>
      <c r="D80" s="42">
        <v>12269</v>
      </c>
      <c r="E80" s="42">
        <v>12255</v>
      </c>
      <c r="F80" s="42">
        <v>12263</v>
      </c>
      <c r="G80" s="42">
        <v>12275</v>
      </c>
      <c r="H80" s="42">
        <v>12267</v>
      </c>
      <c r="I80" s="42">
        <v>12242</v>
      </c>
      <c r="J80" s="42">
        <v>12234</v>
      </c>
      <c r="K80" s="42">
        <v>12219</v>
      </c>
      <c r="L80" s="42">
        <v>12207</v>
      </c>
      <c r="M80" s="59">
        <v>12207</v>
      </c>
      <c r="N80" s="42"/>
      <c r="O80" s="53"/>
      <c r="P80" s="53"/>
      <c r="Q80" s="53"/>
      <c r="R80" s="53"/>
      <c r="S80" s="53"/>
      <c r="T80" s="53"/>
      <c r="U80" s="53"/>
      <c r="V80" s="53"/>
      <c r="W80" s="50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0"/>
      <c r="CI80" s="50"/>
      <c r="CJ80" s="50"/>
      <c r="CK80" s="50"/>
      <c r="CL80" s="50"/>
      <c r="CM80" s="50"/>
      <c r="CN80" s="50"/>
    </row>
    <row r="81" spans="1:92" x14ac:dyDescent="0.2">
      <c r="A81" s="42" t="s">
        <v>163</v>
      </c>
      <c r="B81" s="42" t="s">
        <v>469</v>
      </c>
      <c r="C81" s="42">
        <v>1238</v>
      </c>
      <c r="D81" s="42">
        <v>1238</v>
      </c>
      <c r="E81" s="42">
        <v>1242</v>
      </c>
      <c r="F81" s="42">
        <v>1249</v>
      </c>
      <c r="G81" s="42">
        <v>1250</v>
      </c>
      <c r="H81" s="42">
        <v>1252</v>
      </c>
      <c r="I81" s="42">
        <v>1258</v>
      </c>
      <c r="J81" s="42">
        <v>1254</v>
      </c>
      <c r="K81" s="42">
        <v>1255</v>
      </c>
      <c r="L81" s="42">
        <v>1253</v>
      </c>
      <c r="M81" s="59">
        <v>1253</v>
      </c>
      <c r="N81" s="42"/>
      <c r="O81" s="53"/>
      <c r="P81" s="53"/>
      <c r="Q81" s="53"/>
      <c r="R81" s="53"/>
      <c r="S81" s="53"/>
      <c r="T81" s="53"/>
      <c r="U81" s="53"/>
      <c r="V81" s="53"/>
      <c r="W81" s="50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0"/>
      <c r="CI81" s="50"/>
      <c r="CJ81" s="50"/>
      <c r="CK81" s="50"/>
      <c r="CL81" s="50"/>
      <c r="CM81" s="50"/>
      <c r="CN81" s="50"/>
    </row>
    <row r="82" spans="1:92" x14ac:dyDescent="0.2">
      <c r="A82" s="42" t="s">
        <v>164</v>
      </c>
      <c r="B82" s="42" t="s">
        <v>470</v>
      </c>
      <c r="C82" s="42">
        <v>5536</v>
      </c>
      <c r="D82" s="42">
        <v>5531</v>
      </c>
      <c r="E82" s="42">
        <v>5547</v>
      </c>
      <c r="F82" s="42">
        <v>5508</v>
      </c>
      <c r="G82" s="42">
        <v>5504</v>
      </c>
      <c r="H82" s="42">
        <v>5459</v>
      </c>
      <c r="I82" s="42">
        <v>5444</v>
      </c>
      <c r="J82" s="42">
        <v>5439</v>
      </c>
      <c r="K82" s="42">
        <v>5420</v>
      </c>
      <c r="L82" s="42">
        <v>5416</v>
      </c>
      <c r="M82" s="59">
        <v>5416</v>
      </c>
      <c r="N82" s="42"/>
      <c r="O82" s="53"/>
      <c r="P82" s="53"/>
      <c r="Q82" s="53"/>
      <c r="R82" s="53"/>
      <c r="S82" s="53"/>
      <c r="T82" s="53"/>
      <c r="U82" s="53"/>
      <c r="V82" s="53"/>
      <c r="W82" s="50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0"/>
      <c r="CI82" s="50"/>
      <c r="CJ82" s="50"/>
      <c r="CK82" s="50"/>
      <c r="CL82" s="50"/>
      <c r="CM82" s="50"/>
      <c r="CN82" s="50"/>
    </row>
    <row r="83" spans="1:92" x14ac:dyDescent="0.2">
      <c r="A83" s="42" t="s">
        <v>165</v>
      </c>
      <c r="B83" s="42" t="s">
        <v>471</v>
      </c>
      <c r="C83" s="42">
        <v>9248</v>
      </c>
      <c r="D83" s="42">
        <v>9223</v>
      </c>
      <c r="E83" s="42">
        <v>9233</v>
      </c>
      <c r="F83" s="42">
        <v>9230</v>
      </c>
      <c r="G83" s="42">
        <v>9213</v>
      </c>
      <c r="H83" s="42">
        <v>9163</v>
      </c>
      <c r="I83" s="42">
        <v>9139</v>
      </c>
      <c r="J83" s="42">
        <v>9115</v>
      </c>
      <c r="K83" s="42">
        <v>9135</v>
      </c>
      <c r="L83" s="42">
        <v>9145</v>
      </c>
      <c r="M83" s="59">
        <v>9145</v>
      </c>
      <c r="N83" s="42"/>
      <c r="O83" s="53"/>
      <c r="P83" s="53"/>
      <c r="Q83" s="53"/>
      <c r="R83" s="53"/>
      <c r="S83" s="53"/>
      <c r="T83" s="53"/>
      <c r="U83" s="53"/>
      <c r="V83" s="53"/>
      <c r="W83" s="50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0"/>
      <c r="CI83" s="50"/>
      <c r="CJ83" s="50"/>
      <c r="CK83" s="50"/>
      <c r="CL83" s="50"/>
      <c r="CM83" s="50"/>
      <c r="CN83" s="50"/>
    </row>
    <row r="84" spans="1:92" x14ac:dyDescent="0.2">
      <c r="A84" s="42" t="s">
        <v>166</v>
      </c>
      <c r="B84" s="42" t="s">
        <v>472</v>
      </c>
      <c r="C84" s="42">
        <v>1599</v>
      </c>
      <c r="D84" s="42">
        <v>1597</v>
      </c>
      <c r="E84" s="42">
        <v>1593</v>
      </c>
      <c r="F84" s="42">
        <v>1602</v>
      </c>
      <c r="G84" s="42">
        <v>1599</v>
      </c>
      <c r="H84" s="42">
        <v>1565</v>
      </c>
      <c r="I84" s="42">
        <v>1545</v>
      </c>
      <c r="J84" s="42">
        <v>1552</v>
      </c>
      <c r="K84" s="42">
        <v>1568</v>
      </c>
      <c r="L84" s="42">
        <v>1561</v>
      </c>
      <c r="M84" s="59">
        <v>1561</v>
      </c>
      <c r="N84" s="42"/>
      <c r="O84" s="53"/>
      <c r="P84" s="53"/>
      <c r="Q84" s="53"/>
      <c r="R84" s="53"/>
      <c r="S84" s="53"/>
      <c r="T84" s="53"/>
      <c r="U84" s="53"/>
      <c r="V84" s="53"/>
      <c r="W84" s="50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0"/>
      <c r="CI84" s="50"/>
      <c r="CJ84" s="50"/>
      <c r="CK84" s="50"/>
      <c r="CL84" s="50"/>
      <c r="CM84" s="50"/>
      <c r="CN84" s="50"/>
    </row>
    <row r="85" spans="1:92" x14ac:dyDescent="0.2">
      <c r="A85" s="42" t="s">
        <v>167</v>
      </c>
      <c r="B85" s="42" t="s">
        <v>473</v>
      </c>
      <c r="C85" s="42">
        <v>4436</v>
      </c>
      <c r="D85" s="42">
        <v>4432</v>
      </c>
      <c r="E85" s="42">
        <v>4433</v>
      </c>
      <c r="F85" s="42">
        <v>4425</v>
      </c>
      <c r="G85" s="42">
        <v>4424</v>
      </c>
      <c r="H85" s="42">
        <v>4384</v>
      </c>
      <c r="I85" s="42">
        <v>4379</v>
      </c>
      <c r="J85" s="42">
        <v>4366</v>
      </c>
      <c r="K85" s="42">
        <v>4354</v>
      </c>
      <c r="L85" s="42">
        <v>4350</v>
      </c>
      <c r="M85" s="59">
        <v>4350</v>
      </c>
      <c r="N85" s="42"/>
      <c r="O85" s="53"/>
      <c r="P85" s="53"/>
      <c r="Q85" s="53"/>
      <c r="R85" s="53"/>
      <c r="S85" s="53"/>
      <c r="T85" s="53"/>
      <c r="U85" s="53"/>
      <c r="V85" s="53"/>
      <c r="W85" s="50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0"/>
      <c r="CI85" s="50"/>
      <c r="CJ85" s="50"/>
      <c r="CK85" s="50"/>
      <c r="CL85" s="50"/>
      <c r="CM85" s="50"/>
      <c r="CN85" s="50"/>
    </row>
    <row r="86" spans="1:92" x14ac:dyDescent="0.2">
      <c r="A86" s="42" t="s">
        <v>168</v>
      </c>
      <c r="B86" s="42" t="s">
        <v>474</v>
      </c>
      <c r="C86" s="42">
        <v>23470</v>
      </c>
      <c r="D86" s="42">
        <v>23444</v>
      </c>
      <c r="E86" s="42">
        <v>23499</v>
      </c>
      <c r="F86" s="42">
        <v>23492</v>
      </c>
      <c r="G86" s="42">
        <v>23487</v>
      </c>
      <c r="H86" s="42">
        <v>23370</v>
      </c>
      <c r="I86" s="42">
        <v>23288</v>
      </c>
      <c r="J86" s="42">
        <v>23245</v>
      </c>
      <c r="K86" s="42">
        <v>23210</v>
      </c>
      <c r="L86" s="42">
        <v>23189</v>
      </c>
      <c r="M86" s="59">
        <v>23189</v>
      </c>
      <c r="N86" s="42"/>
      <c r="O86" s="53"/>
      <c r="P86" s="53"/>
      <c r="Q86" s="53"/>
      <c r="R86" s="53"/>
      <c r="S86" s="53"/>
      <c r="T86" s="53"/>
      <c r="U86" s="53"/>
      <c r="V86" s="53"/>
      <c r="W86" s="50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0"/>
      <c r="CI86" s="50"/>
      <c r="CJ86" s="50"/>
      <c r="CK86" s="50"/>
      <c r="CL86" s="50"/>
      <c r="CM86" s="50"/>
      <c r="CN86" s="50"/>
    </row>
    <row r="87" spans="1:92" x14ac:dyDescent="0.2">
      <c r="A87" s="42" t="s">
        <v>169</v>
      </c>
      <c r="B87" s="42" t="s">
        <v>475</v>
      </c>
      <c r="C87" s="42">
        <v>2099</v>
      </c>
      <c r="D87" s="42">
        <v>2097</v>
      </c>
      <c r="E87" s="42">
        <v>2099</v>
      </c>
      <c r="F87" s="42">
        <v>2096</v>
      </c>
      <c r="G87" s="42">
        <v>2095</v>
      </c>
      <c r="H87" s="42">
        <v>2098</v>
      </c>
      <c r="I87" s="42">
        <v>2099</v>
      </c>
      <c r="J87" s="42">
        <v>2112</v>
      </c>
      <c r="K87" s="42">
        <v>2116</v>
      </c>
      <c r="L87" s="42">
        <v>2118</v>
      </c>
      <c r="M87" s="59">
        <v>2118</v>
      </c>
      <c r="N87" s="42"/>
      <c r="O87" s="53"/>
      <c r="P87" s="53"/>
      <c r="Q87" s="53"/>
      <c r="R87" s="53"/>
      <c r="S87" s="53"/>
      <c r="T87" s="53"/>
      <c r="U87" s="53"/>
      <c r="V87" s="53"/>
      <c r="W87" s="50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0"/>
      <c r="CI87" s="50"/>
      <c r="CJ87" s="50"/>
      <c r="CK87" s="50"/>
      <c r="CL87" s="50"/>
      <c r="CM87" s="50"/>
      <c r="CN87" s="50"/>
    </row>
    <row r="88" spans="1:92" x14ac:dyDescent="0.2">
      <c r="A88" s="42" t="s">
        <v>170</v>
      </c>
      <c r="B88" s="42" t="s">
        <v>721</v>
      </c>
      <c r="C88" s="42">
        <v>16687</v>
      </c>
      <c r="D88" s="42">
        <v>16679</v>
      </c>
      <c r="E88" s="42">
        <v>16670</v>
      </c>
      <c r="F88" s="42">
        <v>16673</v>
      </c>
      <c r="G88" s="42">
        <v>16633</v>
      </c>
      <c r="H88" s="42">
        <v>16552</v>
      </c>
      <c r="I88" s="42">
        <v>16500</v>
      </c>
      <c r="J88" s="42">
        <v>16490</v>
      </c>
      <c r="K88" s="42">
        <v>16490</v>
      </c>
      <c r="L88" s="42">
        <v>16476</v>
      </c>
      <c r="M88" s="59">
        <v>16476</v>
      </c>
      <c r="N88" s="42"/>
      <c r="O88" s="53"/>
      <c r="P88" s="53"/>
      <c r="Q88" s="53"/>
      <c r="R88" s="53"/>
      <c r="S88" s="53"/>
      <c r="T88" s="53"/>
      <c r="U88" s="53"/>
      <c r="V88" s="53"/>
      <c r="W88" s="50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0"/>
      <c r="CI88" s="50"/>
      <c r="CJ88" s="50"/>
      <c r="CK88" s="50"/>
      <c r="CL88" s="50"/>
      <c r="CM88" s="50"/>
      <c r="CN88" s="50"/>
    </row>
    <row r="89" spans="1:92" x14ac:dyDescent="0.2">
      <c r="A89" s="42" t="s">
        <v>171</v>
      </c>
      <c r="B89" s="42" t="s">
        <v>476</v>
      </c>
      <c r="C89" s="42">
        <v>4608</v>
      </c>
      <c r="D89" s="42">
        <v>4607</v>
      </c>
      <c r="E89" s="42">
        <v>4603</v>
      </c>
      <c r="F89" s="42">
        <v>4598</v>
      </c>
      <c r="G89" s="42">
        <v>4578</v>
      </c>
      <c r="H89" s="42">
        <v>4532</v>
      </c>
      <c r="I89" s="42">
        <v>4510</v>
      </c>
      <c r="J89" s="42">
        <v>4526</v>
      </c>
      <c r="K89" s="42">
        <v>4510</v>
      </c>
      <c r="L89" s="42">
        <v>4513</v>
      </c>
      <c r="M89" s="59">
        <v>4513</v>
      </c>
      <c r="N89" s="42"/>
      <c r="O89" s="53"/>
      <c r="P89" s="53"/>
      <c r="Q89" s="53"/>
      <c r="R89" s="53"/>
      <c r="S89" s="53"/>
      <c r="T89" s="53"/>
      <c r="U89" s="53"/>
      <c r="V89" s="53"/>
      <c r="W89" s="50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0"/>
      <c r="CI89" s="50"/>
      <c r="CJ89" s="50"/>
      <c r="CK89" s="50"/>
      <c r="CL89" s="50"/>
      <c r="CM89" s="50"/>
      <c r="CN89" s="50"/>
    </row>
    <row r="90" spans="1:92" x14ac:dyDescent="0.2">
      <c r="A90" s="42" t="s">
        <v>172</v>
      </c>
      <c r="B90" s="42" t="s">
        <v>477</v>
      </c>
      <c r="C90" s="42">
        <v>7201</v>
      </c>
      <c r="D90" s="42">
        <v>7197</v>
      </c>
      <c r="E90" s="42">
        <v>7212</v>
      </c>
      <c r="F90" s="42">
        <v>7185</v>
      </c>
      <c r="G90" s="42">
        <v>7158</v>
      </c>
      <c r="H90" s="42">
        <v>7181</v>
      </c>
      <c r="I90" s="42">
        <v>7178</v>
      </c>
      <c r="J90" s="42">
        <v>7158</v>
      </c>
      <c r="K90" s="42">
        <v>7125</v>
      </c>
      <c r="L90" s="42">
        <v>7111</v>
      </c>
      <c r="M90" s="59">
        <v>7111</v>
      </c>
      <c r="N90" s="42"/>
      <c r="O90" s="53"/>
      <c r="P90" s="53"/>
      <c r="Q90" s="53"/>
      <c r="R90" s="53"/>
      <c r="S90" s="53"/>
      <c r="T90" s="53"/>
      <c r="U90" s="53"/>
      <c r="V90" s="53"/>
      <c r="W90" s="50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0"/>
      <c r="CI90" s="50"/>
      <c r="CJ90" s="50"/>
      <c r="CK90" s="50"/>
      <c r="CL90" s="50"/>
      <c r="CM90" s="50"/>
      <c r="CN90" s="50"/>
    </row>
    <row r="91" spans="1:92" x14ac:dyDescent="0.2">
      <c r="A91" s="42" t="s">
        <v>173</v>
      </c>
      <c r="B91" s="42" t="s">
        <v>478</v>
      </c>
      <c r="C91" s="42">
        <v>22404</v>
      </c>
      <c r="D91" s="42">
        <v>22388</v>
      </c>
      <c r="E91" s="42">
        <v>22347</v>
      </c>
      <c r="F91" s="42">
        <v>22298</v>
      </c>
      <c r="G91" s="42">
        <v>22241</v>
      </c>
      <c r="H91" s="42">
        <v>22137</v>
      </c>
      <c r="I91" s="42">
        <v>22098</v>
      </c>
      <c r="J91" s="42">
        <v>22067</v>
      </c>
      <c r="K91" s="42">
        <v>22023</v>
      </c>
      <c r="L91" s="42">
        <v>22001</v>
      </c>
      <c r="M91" s="59">
        <v>22001</v>
      </c>
      <c r="N91" s="42"/>
      <c r="O91" s="53"/>
      <c r="P91" s="53"/>
      <c r="Q91" s="53"/>
      <c r="R91" s="53"/>
      <c r="S91" s="53"/>
      <c r="T91" s="53"/>
      <c r="U91" s="53"/>
      <c r="V91" s="53"/>
      <c r="W91" s="50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0"/>
      <c r="CI91" s="50"/>
      <c r="CJ91" s="50"/>
      <c r="CK91" s="50"/>
      <c r="CL91" s="50"/>
      <c r="CM91" s="50"/>
      <c r="CN91" s="50"/>
    </row>
    <row r="92" spans="1:92" x14ac:dyDescent="0.2">
      <c r="A92" s="42" t="s">
        <v>174</v>
      </c>
      <c r="B92" s="42" t="s">
        <v>479</v>
      </c>
      <c r="C92" s="42">
        <v>12101</v>
      </c>
      <c r="D92" s="42">
        <v>12081</v>
      </c>
      <c r="E92" s="42">
        <v>12077</v>
      </c>
      <c r="F92" s="42">
        <v>12043</v>
      </c>
      <c r="G92" s="42">
        <v>12019</v>
      </c>
      <c r="H92" s="42">
        <v>11972</v>
      </c>
      <c r="I92" s="42">
        <v>11970</v>
      </c>
      <c r="J92" s="42">
        <v>11936</v>
      </c>
      <c r="K92" s="42">
        <v>11893</v>
      </c>
      <c r="L92" s="42">
        <v>11893</v>
      </c>
      <c r="M92" s="59">
        <v>11893</v>
      </c>
      <c r="N92" s="42"/>
      <c r="O92" s="53"/>
      <c r="P92" s="53"/>
      <c r="Q92" s="53"/>
      <c r="R92" s="53"/>
      <c r="S92" s="53"/>
      <c r="T92" s="53"/>
      <c r="U92" s="53"/>
      <c r="V92" s="53"/>
      <c r="W92" s="50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0"/>
      <c r="CI92" s="50"/>
      <c r="CJ92" s="50"/>
      <c r="CK92" s="50"/>
      <c r="CL92" s="50"/>
      <c r="CM92" s="50"/>
      <c r="CN92" s="50"/>
    </row>
    <row r="93" spans="1:92" x14ac:dyDescent="0.2">
      <c r="A93" s="42" t="s">
        <v>175</v>
      </c>
      <c r="B93" s="42" t="s">
        <v>480</v>
      </c>
      <c r="C93" s="42">
        <v>19144</v>
      </c>
      <c r="D93" s="42">
        <v>19111</v>
      </c>
      <c r="E93" s="42">
        <v>19112</v>
      </c>
      <c r="F93" s="42">
        <v>19071</v>
      </c>
      <c r="G93" s="42">
        <v>19023</v>
      </c>
      <c r="H93" s="42">
        <v>18939</v>
      </c>
      <c r="I93" s="42">
        <v>18917</v>
      </c>
      <c r="J93" s="42">
        <v>18867</v>
      </c>
      <c r="K93" s="42">
        <v>18838</v>
      </c>
      <c r="L93" s="42">
        <v>18842</v>
      </c>
      <c r="M93" s="59">
        <v>18842</v>
      </c>
      <c r="N93" s="42"/>
      <c r="O93" s="53"/>
      <c r="P93" s="53"/>
      <c r="Q93" s="53"/>
      <c r="R93" s="53"/>
      <c r="S93" s="53"/>
      <c r="T93" s="53"/>
      <c r="U93" s="53"/>
      <c r="V93" s="53"/>
      <c r="W93" s="50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0"/>
      <c r="CI93" s="50"/>
      <c r="CJ93" s="50"/>
      <c r="CK93" s="50"/>
      <c r="CL93" s="50"/>
      <c r="CM93" s="50"/>
      <c r="CN93" s="50"/>
    </row>
    <row r="94" spans="1:92" x14ac:dyDescent="0.2">
      <c r="A94" s="42" t="s">
        <v>176</v>
      </c>
      <c r="B94" s="42" t="s">
        <v>481</v>
      </c>
      <c r="C94" s="42">
        <v>8059</v>
      </c>
      <c r="D94" s="42">
        <v>8075</v>
      </c>
      <c r="E94" s="42">
        <v>8064</v>
      </c>
      <c r="F94" s="42">
        <v>8060</v>
      </c>
      <c r="G94" s="42">
        <v>8015</v>
      </c>
      <c r="H94" s="42">
        <v>7957</v>
      </c>
      <c r="I94" s="42">
        <v>7919</v>
      </c>
      <c r="J94" s="42">
        <v>7884</v>
      </c>
      <c r="K94" s="42">
        <v>7886</v>
      </c>
      <c r="L94" s="42">
        <v>7872</v>
      </c>
      <c r="M94" s="59">
        <v>7872</v>
      </c>
      <c r="N94" s="42"/>
      <c r="O94" s="53"/>
      <c r="P94" s="53"/>
      <c r="Q94" s="53"/>
      <c r="R94" s="53"/>
      <c r="S94" s="53"/>
      <c r="T94" s="53"/>
      <c r="U94" s="53"/>
      <c r="V94" s="53"/>
      <c r="W94" s="50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0"/>
      <c r="CI94" s="50"/>
      <c r="CJ94" s="50"/>
      <c r="CK94" s="50"/>
      <c r="CL94" s="50"/>
      <c r="CM94" s="50"/>
      <c r="CN94" s="50"/>
    </row>
    <row r="95" spans="1:92" x14ac:dyDescent="0.2">
      <c r="A95" s="42" t="s">
        <v>177</v>
      </c>
      <c r="B95" s="42" t="s">
        <v>482</v>
      </c>
      <c r="C95" s="42">
        <v>8278</v>
      </c>
      <c r="D95" s="42">
        <v>8272</v>
      </c>
      <c r="E95" s="42">
        <v>8252</v>
      </c>
      <c r="F95" s="42">
        <v>8240</v>
      </c>
      <c r="G95" s="42">
        <v>8213</v>
      </c>
      <c r="H95" s="42">
        <v>8154</v>
      </c>
      <c r="I95" s="42">
        <v>8125</v>
      </c>
      <c r="J95" s="42">
        <v>8106</v>
      </c>
      <c r="K95" s="42">
        <v>8104</v>
      </c>
      <c r="L95" s="42">
        <v>8120</v>
      </c>
      <c r="M95" s="59">
        <v>8120</v>
      </c>
      <c r="N95" s="42"/>
      <c r="O95" s="53"/>
      <c r="P95" s="53"/>
      <c r="Q95" s="53"/>
      <c r="R95" s="53"/>
      <c r="S95" s="53"/>
      <c r="T95" s="53"/>
      <c r="U95" s="53"/>
      <c r="V95" s="53"/>
      <c r="W95" s="50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0"/>
      <c r="CI95" s="50"/>
      <c r="CJ95" s="50"/>
      <c r="CK95" s="50"/>
      <c r="CL95" s="50"/>
      <c r="CM95" s="50"/>
      <c r="CN95" s="50"/>
    </row>
    <row r="96" spans="1:92" x14ac:dyDescent="0.2">
      <c r="A96" s="42" t="s">
        <v>178</v>
      </c>
      <c r="B96" s="42" t="s">
        <v>483</v>
      </c>
      <c r="C96" s="42">
        <v>3000</v>
      </c>
      <c r="D96" s="42">
        <v>2999</v>
      </c>
      <c r="E96" s="42">
        <v>3003</v>
      </c>
      <c r="F96" s="42">
        <v>2981</v>
      </c>
      <c r="G96" s="42">
        <v>2999</v>
      </c>
      <c r="H96" s="42">
        <v>2984</v>
      </c>
      <c r="I96" s="42">
        <v>2978</v>
      </c>
      <c r="J96" s="42">
        <v>2967</v>
      </c>
      <c r="K96" s="42">
        <v>2965</v>
      </c>
      <c r="L96" s="42">
        <v>2956</v>
      </c>
      <c r="M96" s="59">
        <v>2956</v>
      </c>
      <c r="N96" s="42"/>
      <c r="O96" s="53"/>
      <c r="P96" s="53"/>
      <c r="Q96" s="53"/>
      <c r="R96" s="53"/>
      <c r="S96" s="53"/>
      <c r="T96" s="53"/>
      <c r="U96" s="53"/>
      <c r="V96" s="53"/>
      <c r="W96" s="50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0"/>
      <c r="CI96" s="50"/>
      <c r="CJ96" s="50"/>
      <c r="CK96" s="50"/>
      <c r="CL96" s="50"/>
      <c r="CM96" s="50"/>
      <c r="CN96" s="50"/>
    </row>
    <row r="97" spans="1:92" x14ac:dyDescent="0.2">
      <c r="A97" s="42" t="s">
        <v>179</v>
      </c>
      <c r="B97" s="42" t="s">
        <v>484</v>
      </c>
      <c r="C97" s="42">
        <v>5743</v>
      </c>
      <c r="D97" s="42">
        <v>5743</v>
      </c>
      <c r="E97" s="42">
        <v>5727</v>
      </c>
      <c r="F97" s="42">
        <v>5734</v>
      </c>
      <c r="G97" s="42">
        <v>5734</v>
      </c>
      <c r="H97" s="42">
        <v>5676</v>
      </c>
      <c r="I97" s="42">
        <v>5636</v>
      </c>
      <c r="J97" s="42">
        <v>5649</v>
      </c>
      <c r="K97" s="42">
        <v>5634</v>
      </c>
      <c r="L97" s="42">
        <v>5617</v>
      </c>
      <c r="M97" s="59">
        <v>5617</v>
      </c>
      <c r="N97" s="42"/>
      <c r="O97" s="53"/>
      <c r="P97" s="53"/>
      <c r="Q97" s="53"/>
      <c r="R97" s="53"/>
      <c r="S97" s="53"/>
      <c r="T97" s="53"/>
      <c r="U97" s="53"/>
      <c r="V97" s="53"/>
      <c r="W97" s="50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0"/>
      <c r="CI97" s="50"/>
      <c r="CJ97" s="50"/>
      <c r="CK97" s="50"/>
      <c r="CL97" s="50"/>
      <c r="CM97" s="50"/>
      <c r="CN97" s="50"/>
    </row>
    <row r="98" spans="1:92" x14ac:dyDescent="0.2">
      <c r="A98" s="42" t="s">
        <v>180</v>
      </c>
      <c r="B98" s="42" t="s">
        <v>485</v>
      </c>
      <c r="C98" s="42">
        <v>8282</v>
      </c>
      <c r="D98" s="42">
        <v>8275</v>
      </c>
      <c r="E98" s="42">
        <v>8275</v>
      </c>
      <c r="F98" s="42">
        <v>8264</v>
      </c>
      <c r="G98" s="42">
        <v>8279</v>
      </c>
      <c r="H98" s="42">
        <v>8197</v>
      </c>
      <c r="I98" s="42">
        <v>8191</v>
      </c>
      <c r="J98" s="42">
        <v>8201</v>
      </c>
      <c r="K98" s="42">
        <v>8192</v>
      </c>
      <c r="L98" s="42">
        <v>8192</v>
      </c>
      <c r="M98" s="59">
        <v>8192</v>
      </c>
      <c r="N98" s="42"/>
      <c r="O98" s="53"/>
      <c r="P98" s="53"/>
      <c r="Q98" s="53"/>
      <c r="R98" s="53"/>
      <c r="S98" s="53"/>
      <c r="T98" s="53"/>
      <c r="U98" s="53"/>
      <c r="V98" s="53"/>
      <c r="W98" s="50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0"/>
      <c r="CI98" s="50"/>
      <c r="CJ98" s="50"/>
      <c r="CK98" s="50"/>
      <c r="CL98" s="50"/>
      <c r="CM98" s="50"/>
      <c r="CN98" s="50"/>
    </row>
    <row r="99" spans="1:92" x14ac:dyDescent="0.2">
      <c r="A99" s="42" t="s">
        <v>181</v>
      </c>
      <c r="B99" s="42" t="s">
        <v>486</v>
      </c>
      <c r="C99" s="42">
        <v>5920</v>
      </c>
      <c r="D99" s="42">
        <v>5911</v>
      </c>
      <c r="E99" s="42">
        <v>5905</v>
      </c>
      <c r="F99" s="42">
        <v>5897</v>
      </c>
      <c r="G99" s="42">
        <v>5868</v>
      </c>
      <c r="H99" s="42">
        <v>5816</v>
      </c>
      <c r="I99" s="42">
        <v>5794</v>
      </c>
      <c r="J99" s="42">
        <v>5779</v>
      </c>
      <c r="K99" s="42">
        <v>5777</v>
      </c>
      <c r="L99" s="42">
        <v>5771</v>
      </c>
      <c r="M99" s="59">
        <v>5771</v>
      </c>
      <c r="N99" s="42"/>
      <c r="O99" s="53"/>
      <c r="P99" s="53"/>
      <c r="Q99" s="53"/>
      <c r="R99" s="53"/>
      <c r="S99" s="53"/>
      <c r="T99" s="53"/>
      <c r="U99" s="53"/>
      <c r="V99" s="53"/>
      <c r="W99" s="50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0"/>
      <c r="CI99" s="50"/>
      <c r="CJ99" s="50"/>
      <c r="CK99" s="50"/>
      <c r="CL99" s="50"/>
      <c r="CM99" s="50"/>
      <c r="CN99" s="50"/>
    </row>
    <row r="100" spans="1:92" x14ac:dyDescent="0.2">
      <c r="A100" s="42" t="s">
        <v>182</v>
      </c>
      <c r="B100" s="42" t="s">
        <v>487</v>
      </c>
      <c r="C100" s="42">
        <v>7878</v>
      </c>
      <c r="D100" s="42">
        <v>7864</v>
      </c>
      <c r="E100" s="42">
        <v>7866</v>
      </c>
      <c r="F100" s="42">
        <v>7856</v>
      </c>
      <c r="G100" s="42">
        <v>7834</v>
      </c>
      <c r="H100" s="42">
        <v>7799</v>
      </c>
      <c r="I100" s="42">
        <v>7781</v>
      </c>
      <c r="J100" s="42">
        <v>7751</v>
      </c>
      <c r="K100" s="42">
        <v>7747</v>
      </c>
      <c r="L100" s="42">
        <v>7729</v>
      </c>
      <c r="M100" s="59">
        <v>7729</v>
      </c>
      <c r="N100" s="42"/>
      <c r="O100" s="53"/>
      <c r="P100" s="53"/>
      <c r="Q100" s="53"/>
      <c r="R100" s="53"/>
      <c r="S100" s="53"/>
      <c r="T100" s="53"/>
      <c r="U100" s="53"/>
      <c r="V100" s="53"/>
      <c r="W100" s="50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0"/>
      <c r="CI100" s="50"/>
      <c r="CJ100" s="50"/>
      <c r="CK100" s="50"/>
      <c r="CL100" s="50"/>
      <c r="CM100" s="50"/>
      <c r="CN100" s="50"/>
    </row>
    <row r="101" spans="1:92" x14ac:dyDescent="0.2">
      <c r="A101" s="42" t="s">
        <v>183</v>
      </c>
      <c r="B101" s="42" t="s">
        <v>488</v>
      </c>
      <c r="C101" s="42">
        <v>1171</v>
      </c>
      <c r="D101" s="42">
        <v>1169</v>
      </c>
      <c r="E101" s="42">
        <v>1173</v>
      </c>
      <c r="F101" s="42">
        <v>1165</v>
      </c>
      <c r="G101" s="42">
        <v>1160</v>
      </c>
      <c r="H101" s="42">
        <v>1166</v>
      </c>
      <c r="I101" s="42">
        <v>1163</v>
      </c>
      <c r="J101" s="42">
        <v>1167</v>
      </c>
      <c r="K101" s="42">
        <v>1165</v>
      </c>
      <c r="L101" s="42">
        <v>1168</v>
      </c>
      <c r="M101" s="59">
        <v>1168</v>
      </c>
      <c r="N101" s="42"/>
      <c r="O101" s="53"/>
      <c r="P101" s="53"/>
      <c r="Q101" s="53"/>
      <c r="R101" s="53"/>
      <c r="S101" s="53"/>
      <c r="T101" s="53"/>
      <c r="U101" s="53"/>
      <c r="V101" s="53"/>
      <c r="W101" s="50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0"/>
      <c r="CI101" s="50"/>
      <c r="CJ101" s="50"/>
      <c r="CK101" s="50"/>
      <c r="CL101" s="50"/>
      <c r="CM101" s="50"/>
      <c r="CN101" s="50"/>
    </row>
    <row r="102" spans="1:92" x14ac:dyDescent="0.2">
      <c r="A102" s="42" t="s">
        <v>184</v>
      </c>
      <c r="B102" s="42" t="s">
        <v>489</v>
      </c>
      <c r="C102" s="42">
        <v>1601</v>
      </c>
      <c r="D102" s="42">
        <v>1600</v>
      </c>
      <c r="E102" s="42">
        <v>1608</v>
      </c>
      <c r="F102" s="42">
        <v>1606</v>
      </c>
      <c r="G102" s="42">
        <v>1609</v>
      </c>
      <c r="H102" s="42">
        <v>1603</v>
      </c>
      <c r="I102" s="42">
        <v>1600</v>
      </c>
      <c r="J102" s="42">
        <v>1600</v>
      </c>
      <c r="K102" s="42">
        <v>1609</v>
      </c>
      <c r="L102" s="42">
        <v>1608</v>
      </c>
      <c r="M102" s="59">
        <v>1608</v>
      </c>
      <c r="N102" s="42"/>
      <c r="O102" s="53"/>
      <c r="P102" s="53"/>
      <c r="Q102" s="53"/>
      <c r="R102" s="53"/>
      <c r="S102" s="53"/>
      <c r="T102" s="53"/>
      <c r="U102" s="53"/>
      <c r="V102" s="53"/>
      <c r="W102" s="50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0"/>
      <c r="CI102" s="50"/>
      <c r="CJ102" s="50"/>
      <c r="CK102" s="50"/>
      <c r="CL102" s="50"/>
      <c r="CM102" s="50"/>
      <c r="CN102" s="50"/>
    </row>
    <row r="103" spans="1:92" x14ac:dyDescent="0.2">
      <c r="A103" s="42" t="s">
        <v>185</v>
      </c>
      <c r="B103" s="42" t="s">
        <v>490</v>
      </c>
      <c r="C103" s="42">
        <v>1966</v>
      </c>
      <c r="D103" s="42">
        <v>1967</v>
      </c>
      <c r="E103" s="42">
        <v>1955</v>
      </c>
      <c r="F103" s="42">
        <v>1954</v>
      </c>
      <c r="G103" s="42">
        <v>1945</v>
      </c>
      <c r="H103" s="42">
        <v>1921</v>
      </c>
      <c r="I103" s="42">
        <v>1910</v>
      </c>
      <c r="J103" s="42">
        <v>1906</v>
      </c>
      <c r="K103" s="42">
        <v>1908</v>
      </c>
      <c r="L103" s="42">
        <v>1898</v>
      </c>
      <c r="M103" s="59">
        <v>1898</v>
      </c>
      <c r="N103" s="42"/>
      <c r="O103" s="53"/>
      <c r="P103" s="53"/>
      <c r="Q103" s="53"/>
      <c r="R103" s="53"/>
      <c r="S103" s="53"/>
      <c r="T103" s="53"/>
      <c r="U103" s="53"/>
      <c r="V103" s="53"/>
      <c r="W103" s="50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0"/>
      <c r="CI103" s="50"/>
      <c r="CJ103" s="50"/>
      <c r="CK103" s="50"/>
      <c r="CL103" s="50"/>
      <c r="CM103" s="50"/>
      <c r="CN103" s="50"/>
    </row>
    <row r="104" spans="1:92" x14ac:dyDescent="0.2">
      <c r="A104" s="42" t="s">
        <v>186</v>
      </c>
      <c r="B104" s="42" t="s">
        <v>491</v>
      </c>
      <c r="C104" s="42">
        <v>3405</v>
      </c>
      <c r="D104" s="42">
        <v>3404</v>
      </c>
      <c r="E104" s="42">
        <v>3408</v>
      </c>
      <c r="F104" s="42">
        <v>3405</v>
      </c>
      <c r="G104" s="42">
        <v>3398</v>
      </c>
      <c r="H104" s="42">
        <v>3374</v>
      </c>
      <c r="I104" s="42">
        <v>3372</v>
      </c>
      <c r="J104" s="42">
        <v>3374</v>
      </c>
      <c r="K104" s="42">
        <v>3370</v>
      </c>
      <c r="L104" s="42">
        <v>3359</v>
      </c>
      <c r="M104" s="59">
        <v>3359</v>
      </c>
      <c r="N104" s="42"/>
      <c r="O104" s="53"/>
      <c r="P104" s="53"/>
      <c r="Q104" s="53"/>
      <c r="R104" s="53"/>
      <c r="S104" s="53"/>
      <c r="T104" s="53"/>
      <c r="U104" s="53"/>
      <c r="V104" s="53"/>
      <c r="W104" s="50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0"/>
      <c r="CI104" s="50"/>
      <c r="CJ104" s="50"/>
      <c r="CK104" s="50"/>
      <c r="CL104" s="50"/>
      <c r="CM104" s="50"/>
      <c r="CN104" s="50"/>
    </row>
    <row r="105" spans="1:92" x14ac:dyDescent="0.2">
      <c r="A105" s="42" t="s">
        <v>187</v>
      </c>
      <c r="B105" s="42" t="s">
        <v>492</v>
      </c>
      <c r="C105" s="42">
        <v>599</v>
      </c>
      <c r="D105" s="42">
        <v>598</v>
      </c>
      <c r="E105" s="42">
        <v>603</v>
      </c>
      <c r="F105" s="42">
        <v>601</v>
      </c>
      <c r="G105" s="42">
        <v>599</v>
      </c>
      <c r="H105" s="42">
        <v>595</v>
      </c>
      <c r="I105" s="42">
        <v>591</v>
      </c>
      <c r="J105" s="42">
        <v>595</v>
      </c>
      <c r="K105" s="42">
        <v>596</v>
      </c>
      <c r="L105" s="42">
        <v>596</v>
      </c>
      <c r="M105" s="59">
        <v>596</v>
      </c>
      <c r="N105" s="42"/>
      <c r="O105" s="53"/>
      <c r="P105" s="53"/>
      <c r="Q105" s="53"/>
      <c r="R105" s="53"/>
      <c r="S105" s="53"/>
      <c r="T105" s="53"/>
      <c r="U105" s="53"/>
      <c r="V105" s="53"/>
      <c r="W105" s="50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0"/>
      <c r="CI105" s="50"/>
      <c r="CJ105" s="50"/>
      <c r="CK105" s="50"/>
      <c r="CL105" s="50"/>
      <c r="CM105" s="50"/>
      <c r="CN105" s="50"/>
    </row>
    <row r="106" spans="1:92" x14ac:dyDescent="0.2">
      <c r="A106" s="42" t="s">
        <v>188</v>
      </c>
      <c r="B106" s="42" t="s">
        <v>493</v>
      </c>
      <c r="C106" s="42">
        <v>41308</v>
      </c>
      <c r="D106" s="42">
        <v>41257</v>
      </c>
      <c r="E106" s="42">
        <v>41382</v>
      </c>
      <c r="F106" s="42">
        <v>41361</v>
      </c>
      <c r="G106" s="42">
        <v>41418</v>
      </c>
      <c r="H106" s="42">
        <v>41212</v>
      </c>
      <c r="I106" s="42">
        <v>41186</v>
      </c>
      <c r="J106" s="42">
        <v>41165</v>
      </c>
      <c r="K106" s="42">
        <v>41168</v>
      </c>
      <c r="L106" s="42">
        <v>41154</v>
      </c>
      <c r="M106" s="59">
        <v>41154</v>
      </c>
      <c r="N106" s="42"/>
      <c r="O106" s="53"/>
      <c r="P106" s="53"/>
      <c r="Q106" s="53"/>
      <c r="R106" s="53"/>
      <c r="S106" s="53"/>
      <c r="T106" s="53"/>
      <c r="U106" s="53"/>
      <c r="V106" s="53"/>
      <c r="W106" s="50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0"/>
      <c r="CI106" s="50"/>
      <c r="CJ106" s="50"/>
      <c r="CK106" s="50"/>
      <c r="CL106" s="50"/>
      <c r="CM106" s="50"/>
      <c r="CN106" s="50"/>
    </row>
    <row r="107" spans="1:92" x14ac:dyDescent="0.2">
      <c r="A107" s="42" t="s">
        <v>189</v>
      </c>
      <c r="B107" s="42" t="s">
        <v>494</v>
      </c>
      <c r="C107" s="42">
        <v>5914</v>
      </c>
      <c r="D107" s="42">
        <v>5902</v>
      </c>
      <c r="E107" s="42">
        <v>5914</v>
      </c>
      <c r="F107" s="42">
        <v>5909</v>
      </c>
      <c r="G107" s="42">
        <v>5872</v>
      </c>
      <c r="H107" s="42">
        <v>5860</v>
      </c>
      <c r="I107" s="42">
        <v>5865</v>
      </c>
      <c r="J107" s="42">
        <v>5855</v>
      </c>
      <c r="K107" s="42">
        <v>5844</v>
      </c>
      <c r="L107" s="42">
        <v>5813</v>
      </c>
      <c r="M107" s="59">
        <v>5813</v>
      </c>
      <c r="N107" s="42"/>
      <c r="O107" s="53"/>
      <c r="P107" s="53"/>
      <c r="Q107" s="53"/>
      <c r="R107" s="53"/>
      <c r="S107" s="53"/>
      <c r="T107" s="53"/>
      <c r="U107" s="53"/>
      <c r="V107" s="53"/>
      <c r="W107" s="50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0"/>
      <c r="CI107" s="50"/>
      <c r="CJ107" s="50"/>
      <c r="CK107" s="50"/>
      <c r="CL107" s="50"/>
      <c r="CM107" s="50"/>
      <c r="CN107" s="50"/>
    </row>
    <row r="108" spans="1:92" x14ac:dyDescent="0.2">
      <c r="A108" s="42" t="s">
        <v>190</v>
      </c>
      <c r="B108" s="42" t="s">
        <v>495</v>
      </c>
      <c r="C108" s="42">
        <v>160095</v>
      </c>
      <c r="D108" s="42">
        <v>160043</v>
      </c>
      <c r="E108" s="42">
        <v>160603</v>
      </c>
      <c r="F108" s="42">
        <v>160451</v>
      </c>
      <c r="G108" s="42">
        <v>160262</v>
      </c>
      <c r="H108" s="42">
        <v>159690</v>
      </c>
      <c r="I108" s="42">
        <v>159558</v>
      </c>
      <c r="J108" s="42">
        <v>159463</v>
      </c>
      <c r="K108" s="42">
        <v>159360</v>
      </c>
      <c r="L108" s="42">
        <v>159218</v>
      </c>
      <c r="M108" s="59">
        <v>159218</v>
      </c>
      <c r="N108" s="42"/>
      <c r="O108" s="53"/>
      <c r="P108" s="53"/>
      <c r="Q108" s="53"/>
      <c r="R108" s="53"/>
      <c r="S108" s="53"/>
      <c r="T108" s="53"/>
      <c r="U108" s="53"/>
      <c r="V108" s="53"/>
      <c r="W108" s="50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0"/>
      <c r="CI108" s="50"/>
      <c r="CJ108" s="50"/>
      <c r="CK108" s="50"/>
      <c r="CL108" s="50"/>
      <c r="CM108" s="50"/>
      <c r="CN108" s="50"/>
    </row>
    <row r="109" spans="1:92" x14ac:dyDescent="0.2">
      <c r="A109" s="42" t="s">
        <v>191</v>
      </c>
      <c r="B109" s="42" t="s">
        <v>496</v>
      </c>
      <c r="C109" s="42">
        <v>2026</v>
      </c>
      <c r="D109" s="42">
        <v>2025</v>
      </c>
      <c r="E109" s="42">
        <v>2044</v>
      </c>
      <c r="F109" s="42">
        <v>2022</v>
      </c>
      <c r="G109" s="42">
        <v>2029</v>
      </c>
      <c r="H109" s="42">
        <v>2026</v>
      </c>
      <c r="I109" s="42">
        <v>2023</v>
      </c>
      <c r="J109" s="42">
        <v>2012</v>
      </c>
      <c r="K109" s="42">
        <v>2006</v>
      </c>
      <c r="L109" s="42">
        <v>2004</v>
      </c>
      <c r="M109" s="59">
        <v>2004</v>
      </c>
      <c r="N109" s="42"/>
      <c r="O109" s="53"/>
      <c r="P109" s="53"/>
      <c r="Q109" s="53"/>
      <c r="R109" s="53"/>
      <c r="S109" s="53"/>
      <c r="T109" s="53"/>
      <c r="U109" s="53"/>
      <c r="V109" s="53"/>
      <c r="W109" s="50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0"/>
      <c r="CI109" s="50"/>
      <c r="CJ109" s="50"/>
      <c r="CK109" s="50"/>
      <c r="CL109" s="50"/>
      <c r="CM109" s="50"/>
      <c r="CN109" s="50"/>
    </row>
    <row r="110" spans="1:92" x14ac:dyDescent="0.2">
      <c r="A110" s="42" t="s">
        <v>192</v>
      </c>
      <c r="B110" s="42" t="s">
        <v>497</v>
      </c>
      <c r="C110" s="42">
        <v>1425</v>
      </c>
      <c r="D110" s="42">
        <v>1417</v>
      </c>
      <c r="E110" s="42">
        <v>1419</v>
      </c>
      <c r="F110" s="42">
        <v>1413</v>
      </c>
      <c r="G110" s="42">
        <v>1401</v>
      </c>
      <c r="H110" s="42">
        <v>1391</v>
      </c>
      <c r="I110" s="42">
        <v>1396</v>
      </c>
      <c r="J110" s="42">
        <v>1394</v>
      </c>
      <c r="K110" s="42">
        <v>1383</v>
      </c>
      <c r="L110" s="42">
        <v>1384</v>
      </c>
      <c r="M110" s="59">
        <v>1384</v>
      </c>
      <c r="N110" s="42"/>
      <c r="O110" s="53"/>
      <c r="P110" s="53"/>
      <c r="Q110" s="53"/>
      <c r="R110" s="53"/>
      <c r="S110" s="53"/>
      <c r="T110" s="53"/>
      <c r="U110" s="53"/>
      <c r="V110" s="53"/>
      <c r="W110" s="50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0"/>
      <c r="CI110" s="50"/>
      <c r="CJ110" s="50"/>
      <c r="CK110" s="50"/>
      <c r="CL110" s="50"/>
      <c r="CM110" s="50"/>
      <c r="CN110" s="50"/>
    </row>
    <row r="111" spans="1:92" x14ac:dyDescent="0.2">
      <c r="A111" s="42" t="s">
        <v>193</v>
      </c>
      <c r="B111" s="42" t="s">
        <v>498</v>
      </c>
      <c r="C111" s="42">
        <v>4530</v>
      </c>
      <c r="D111" s="42">
        <v>4526</v>
      </c>
      <c r="E111" s="42">
        <v>4516</v>
      </c>
      <c r="F111" s="42">
        <v>4513</v>
      </c>
      <c r="G111" s="42">
        <v>4507</v>
      </c>
      <c r="H111" s="42">
        <v>4468</v>
      </c>
      <c r="I111" s="42">
        <v>4473</v>
      </c>
      <c r="J111" s="42">
        <v>4468</v>
      </c>
      <c r="K111" s="42">
        <v>4466</v>
      </c>
      <c r="L111" s="42">
        <v>4468</v>
      </c>
      <c r="M111" s="59">
        <v>4468</v>
      </c>
      <c r="N111" s="42"/>
      <c r="O111" s="53"/>
      <c r="P111" s="53"/>
      <c r="Q111" s="53"/>
      <c r="R111" s="53"/>
      <c r="S111" s="53"/>
      <c r="T111" s="53"/>
      <c r="U111" s="53"/>
      <c r="V111" s="53"/>
      <c r="W111" s="50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0"/>
      <c r="CI111" s="50"/>
      <c r="CJ111" s="50"/>
      <c r="CK111" s="50"/>
      <c r="CL111" s="50"/>
      <c r="CM111" s="50"/>
      <c r="CN111" s="50"/>
    </row>
    <row r="112" spans="1:92" x14ac:dyDescent="0.2">
      <c r="A112" s="42" t="s">
        <v>194</v>
      </c>
      <c r="B112" s="42" t="s">
        <v>499</v>
      </c>
      <c r="C112" s="42">
        <v>18510</v>
      </c>
      <c r="D112" s="42">
        <v>18496</v>
      </c>
      <c r="E112" s="42">
        <v>18524</v>
      </c>
      <c r="F112" s="42">
        <v>18493</v>
      </c>
      <c r="G112" s="42">
        <v>18398</v>
      </c>
      <c r="H112" s="42">
        <v>18307</v>
      </c>
      <c r="I112" s="42">
        <v>18231</v>
      </c>
      <c r="J112" s="42">
        <v>18188</v>
      </c>
      <c r="K112" s="42">
        <v>18121</v>
      </c>
      <c r="L112" s="42">
        <v>18128</v>
      </c>
      <c r="M112" s="59">
        <v>18128</v>
      </c>
      <c r="N112" s="42"/>
      <c r="O112" s="53"/>
      <c r="P112" s="53"/>
      <c r="Q112" s="53"/>
      <c r="R112" s="53"/>
      <c r="S112" s="53"/>
      <c r="T112" s="53"/>
      <c r="U112" s="53"/>
      <c r="V112" s="53"/>
      <c r="W112" s="50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0"/>
      <c r="CI112" s="50"/>
      <c r="CJ112" s="50"/>
      <c r="CK112" s="50"/>
      <c r="CL112" s="50"/>
      <c r="CM112" s="50"/>
      <c r="CN112" s="50"/>
    </row>
    <row r="113" spans="1:92" x14ac:dyDescent="0.2">
      <c r="A113" s="42" t="s">
        <v>195</v>
      </c>
      <c r="B113" s="42" t="s">
        <v>500</v>
      </c>
      <c r="C113" s="42">
        <v>9403</v>
      </c>
      <c r="D113" s="42">
        <v>9386</v>
      </c>
      <c r="E113" s="42">
        <v>9406</v>
      </c>
      <c r="F113" s="42">
        <v>9383</v>
      </c>
      <c r="G113" s="42">
        <v>9386</v>
      </c>
      <c r="H113" s="42">
        <v>9237</v>
      </c>
      <c r="I113" s="42">
        <v>9220</v>
      </c>
      <c r="J113" s="42">
        <v>9203</v>
      </c>
      <c r="K113" s="42">
        <v>9184</v>
      </c>
      <c r="L113" s="42">
        <v>9179</v>
      </c>
      <c r="M113" s="59">
        <v>9179</v>
      </c>
      <c r="N113" s="42"/>
      <c r="O113" s="53"/>
      <c r="P113" s="53"/>
      <c r="Q113" s="53"/>
      <c r="R113" s="53"/>
      <c r="S113" s="53"/>
      <c r="T113" s="53"/>
      <c r="U113" s="53"/>
      <c r="V113" s="53"/>
      <c r="W113" s="50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0"/>
      <c r="CI113" s="50"/>
      <c r="CJ113" s="50"/>
      <c r="CK113" s="50"/>
      <c r="CL113" s="50"/>
      <c r="CM113" s="50"/>
      <c r="CN113" s="50"/>
    </row>
    <row r="114" spans="1:92" x14ac:dyDescent="0.2">
      <c r="A114" s="42" t="s">
        <v>196</v>
      </c>
      <c r="B114" s="42" t="s">
        <v>501</v>
      </c>
      <c r="C114" s="42">
        <v>11565</v>
      </c>
      <c r="D114" s="42">
        <v>11554</v>
      </c>
      <c r="E114" s="42">
        <v>11529</v>
      </c>
      <c r="F114" s="42">
        <v>11514</v>
      </c>
      <c r="G114" s="42">
        <v>11473</v>
      </c>
      <c r="H114" s="42">
        <v>11451</v>
      </c>
      <c r="I114" s="42">
        <v>11429</v>
      </c>
      <c r="J114" s="42">
        <v>11424</v>
      </c>
      <c r="K114" s="42">
        <v>11383</v>
      </c>
      <c r="L114" s="42">
        <v>11357</v>
      </c>
      <c r="M114" s="59">
        <v>11357</v>
      </c>
      <c r="N114" s="42"/>
      <c r="O114" s="53"/>
      <c r="P114" s="53"/>
      <c r="Q114" s="53"/>
      <c r="R114" s="53"/>
      <c r="S114" s="53"/>
      <c r="T114" s="53"/>
      <c r="U114" s="53"/>
      <c r="V114" s="53"/>
      <c r="W114" s="50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0"/>
      <c r="CI114" s="50"/>
      <c r="CJ114" s="50"/>
      <c r="CK114" s="50"/>
      <c r="CL114" s="50"/>
      <c r="CM114" s="50"/>
      <c r="CN114" s="50"/>
    </row>
    <row r="115" spans="1:92" x14ac:dyDescent="0.2">
      <c r="A115" s="42" t="s">
        <v>197</v>
      </c>
      <c r="B115" s="42" t="s">
        <v>502</v>
      </c>
      <c r="C115" s="42">
        <v>5241</v>
      </c>
      <c r="D115" s="42">
        <v>5236</v>
      </c>
      <c r="E115" s="42">
        <v>5233</v>
      </c>
      <c r="F115" s="42">
        <v>5237</v>
      </c>
      <c r="G115" s="42">
        <v>5241</v>
      </c>
      <c r="H115" s="42">
        <v>5205</v>
      </c>
      <c r="I115" s="42">
        <v>5196</v>
      </c>
      <c r="J115" s="42">
        <v>5199</v>
      </c>
      <c r="K115" s="42">
        <v>5184</v>
      </c>
      <c r="L115" s="42">
        <v>5176</v>
      </c>
      <c r="M115" s="59">
        <v>5176</v>
      </c>
      <c r="N115" s="42"/>
      <c r="O115" s="53"/>
      <c r="P115" s="53"/>
      <c r="Q115" s="53"/>
      <c r="R115" s="53"/>
      <c r="S115" s="53"/>
      <c r="T115" s="53"/>
      <c r="U115" s="53"/>
      <c r="V115" s="53"/>
      <c r="W115" s="50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0"/>
      <c r="CI115" s="50"/>
      <c r="CJ115" s="50"/>
      <c r="CK115" s="50"/>
      <c r="CL115" s="50"/>
      <c r="CM115" s="50"/>
      <c r="CN115" s="50"/>
    </row>
    <row r="116" spans="1:92" x14ac:dyDescent="0.2">
      <c r="A116" s="42" t="s">
        <v>198</v>
      </c>
      <c r="B116" s="42" t="s">
        <v>503</v>
      </c>
      <c r="C116" s="42">
        <v>2202</v>
      </c>
      <c r="D116" s="42">
        <v>2201</v>
      </c>
      <c r="E116" s="42">
        <v>2196</v>
      </c>
      <c r="F116" s="42">
        <v>2196</v>
      </c>
      <c r="G116" s="42">
        <v>2182</v>
      </c>
      <c r="H116" s="42">
        <v>2144</v>
      </c>
      <c r="I116" s="42">
        <v>2141</v>
      </c>
      <c r="J116" s="42">
        <v>2135</v>
      </c>
      <c r="K116" s="42">
        <v>2126</v>
      </c>
      <c r="L116" s="42">
        <v>2127</v>
      </c>
      <c r="M116" s="59">
        <v>2127</v>
      </c>
      <c r="N116" s="42"/>
      <c r="O116" s="53"/>
      <c r="P116" s="53"/>
      <c r="Q116" s="53"/>
      <c r="R116" s="53"/>
      <c r="S116" s="53"/>
      <c r="T116" s="53"/>
      <c r="U116" s="53"/>
      <c r="V116" s="53"/>
      <c r="W116" s="50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0"/>
      <c r="CI116" s="50"/>
      <c r="CJ116" s="50"/>
      <c r="CK116" s="50"/>
      <c r="CL116" s="50"/>
      <c r="CM116" s="50"/>
      <c r="CN116" s="50"/>
    </row>
    <row r="117" spans="1:92" x14ac:dyDescent="0.2">
      <c r="A117" s="42" t="s">
        <v>687</v>
      </c>
      <c r="B117" s="42" t="s">
        <v>688</v>
      </c>
      <c r="C117" s="42">
        <v>2031</v>
      </c>
      <c r="D117" s="42">
        <v>2041</v>
      </c>
      <c r="E117" s="42">
        <v>2056</v>
      </c>
      <c r="F117" s="42">
        <v>2069</v>
      </c>
      <c r="G117" s="42">
        <v>1998</v>
      </c>
      <c r="H117" s="42">
        <v>2160</v>
      </c>
      <c r="I117" s="42">
        <v>2103</v>
      </c>
      <c r="J117" s="42">
        <v>2038</v>
      </c>
      <c r="K117" s="42">
        <v>2019</v>
      </c>
      <c r="L117" s="42">
        <v>1902</v>
      </c>
      <c r="M117" s="60">
        <v>1902</v>
      </c>
      <c r="N117" s="42"/>
      <c r="O117" s="53"/>
      <c r="P117" s="53"/>
      <c r="Q117" s="53"/>
      <c r="R117" s="53"/>
      <c r="S117" s="53"/>
      <c r="T117" s="53"/>
      <c r="U117" s="53"/>
      <c r="V117" s="53"/>
      <c r="W117" s="50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0"/>
      <c r="CI117" s="50"/>
      <c r="CJ117" s="50"/>
      <c r="CK117" s="50"/>
      <c r="CL117" s="50"/>
      <c r="CM117" s="50"/>
      <c r="CN117" s="50"/>
    </row>
    <row r="118" spans="1:92" x14ac:dyDescent="0.2">
      <c r="A118" s="42" t="s">
        <v>689</v>
      </c>
      <c r="B118" s="42" t="s">
        <v>690</v>
      </c>
      <c r="C118" s="42">
        <v>2068</v>
      </c>
      <c r="D118" s="42">
        <v>2057</v>
      </c>
      <c r="E118" s="42">
        <v>2028</v>
      </c>
      <c r="F118" s="42">
        <v>2008</v>
      </c>
      <c r="G118" s="42">
        <v>2023</v>
      </c>
      <c r="H118" s="42">
        <v>2041</v>
      </c>
      <c r="I118" s="42">
        <v>2013</v>
      </c>
      <c r="J118" s="42">
        <v>1938</v>
      </c>
      <c r="K118" s="42">
        <v>1896</v>
      </c>
      <c r="L118" s="42">
        <v>1849</v>
      </c>
      <c r="M118" s="60">
        <v>1849</v>
      </c>
      <c r="N118" s="42"/>
      <c r="O118" s="53"/>
      <c r="P118" s="53"/>
      <c r="Q118" s="50"/>
      <c r="R118" s="50"/>
      <c r="S118" s="50"/>
      <c r="T118" s="50"/>
      <c r="U118" s="50"/>
      <c r="V118" s="50"/>
      <c r="W118" s="50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0"/>
      <c r="CI118" s="50"/>
      <c r="CJ118" s="50"/>
      <c r="CK118" s="50"/>
      <c r="CL118" s="50"/>
      <c r="CM118" s="50"/>
      <c r="CN118" s="50"/>
    </row>
    <row r="119" spans="1:92" x14ac:dyDescent="0.2">
      <c r="A119" s="42" t="s">
        <v>0</v>
      </c>
      <c r="B119" s="42" t="s">
        <v>504</v>
      </c>
      <c r="C119" s="42">
        <v>796</v>
      </c>
      <c r="D119" s="42">
        <v>796</v>
      </c>
      <c r="E119" s="42">
        <v>796</v>
      </c>
      <c r="F119" s="42">
        <v>789</v>
      </c>
      <c r="G119" s="42">
        <v>788</v>
      </c>
      <c r="H119" s="42">
        <v>785</v>
      </c>
      <c r="I119" s="42">
        <v>781</v>
      </c>
      <c r="J119" s="42">
        <v>779</v>
      </c>
      <c r="K119" s="42">
        <v>779</v>
      </c>
      <c r="L119" s="42">
        <v>779</v>
      </c>
      <c r="M119" s="60">
        <v>779</v>
      </c>
      <c r="N119" s="42"/>
      <c r="O119" s="53"/>
      <c r="P119" s="53"/>
      <c r="Q119" s="53"/>
      <c r="R119" s="53"/>
      <c r="S119" s="53"/>
      <c r="T119" s="53"/>
      <c r="U119" s="53"/>
      <c r="V119" s="53"/>
      <c r="W119" s="50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0"/>
      <c r="CI119" s="50"/>
      <c r="CJ119" s="50"/>
      <c r="CK119" s="50"/>
      <c r="CL119" s="50"/>
      <c r="CM119" s="50"/>
      <c r="CN119" s="50"/>
    </row>
    <row r="120" spans="1:92" x14ac:dyDescent="0.2">
      <c r="A120" s="42" t="s">
        <v>1</v>
      </c>
      <c r="B120" s="42" t="s">
        <v>505</v>
      </c>
      <c r="C120" s="42">
        <v>656</v>
      </c>
      <c r="D120" s="42">
        <v>656</v>
      </c>
      <c r="E120" s="42">
        <v>649</v>
      </c>
      <c r="F120" s="42">
        <v>647</v>
      </c>
      <c r="G120" s="42">
        <v>646</v>
      </c>
      <c r="H120" s="42">
        <v>637</v>
      </c>
      <c r="I120" s="42">
        <v>627</v>
      </c>
      <c r="J120" s="42">
        <v>623</v>
      </c>
      <c r="K120" s="42">
        <v>619</v>
      </c>
      <c r="L120" s="42">
        <v>619</v>
      </c>
      <c r="M120" s="60">
        <v>619</v>
      </c>
      <c r="N120" s="42"/>
      <c r="O120" s="53"/>
      <c r="P120" s="53"/>
      <c r="Q120" s="50"/>
      <c r="R120" s="50"/>
      <c r="S120" s="50"/>
      <c r="T120" s="50"/>
      <c r="U120" s="50"/>
      <c r="V120" s="53"/>
      <c r="W120" s="50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0"/>
      <c r="CI120" s="50"/>
      <c r="CJ120" s="50"/>
      <c r="CK120" s="50"/>
      <c r="CL120" s="50"/>
      <c r="CM120" s="50"/>
      <c r="CN120" s="50"/>
    </row>
    <row r="121" spans="1:92" x14ac:dyDescent="0.2">
      <c r="A121" s="42" t="s">
        <v>199</v>
      </c>
      <c r="B121" s="42" t="s">
        <v>389</v>
      </c>
      <c r="C121" s="42">
        <v>316</v>
      </c>
      <c r="D121" s="42">
        <v>316</v>
      </c>
      <c r="E121" s="42">
        <v>316</v>
      </c>
      <c r="F121" s="42">
        <v>314</v>
      </c>
      <c r="G121" s="42">
        <v>312</v>
      </c>
      <c r="H121" s="42">
        <v>309</v>
      </c>
      <c r="I121" s="42">
        <v>309</v>
      </c>
      <c r="J121" s="42">
        <v>309</v>
      </c>
      <c r="K121" s="42">
        <v>308</v>
      </c>
      <c r="L121" s="42">
        <v>308</v>
      </c>
      <c r="M121" s="60">
        <v>308</v>
      </c>
      <c r="N121" s="42"/>
      <c r="O121" s="53"/>
      <c r="P121" s="53"/>
      <c r="Q121" s="50"/>
      <c r="R121" s="50"/>
      <c r="S121" s="50"/>
      <c r="T121" s="50"/>
      <c r="U121" s="50"/>
      <c r="V121" s="53"/>
      <c r="W121" s="50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0"/>
      <c r="CI121" s="50"/>
      <c r="CJ121" s="50"/>
      <c r="CK121" s="50"/>
      <c r="CL121" s="50"/>
      <c r="CM121" s="50"/>
      <c r="CN121" s="50"/>
    </row>
    <row r="122" spans="1:92" x14ac:dyDescent="0.2">
      <c r="A122" s="42" t="s">
        <v>2</v>
      </c>
      <c r="B122" s="42" t="s">
        <v>506</v>
      </c>
      <c r="C122" s="42">
        <v>22</v>
      </c>
      <c r="D122" s="42">
        <v>20</v>
      </c>
      <c r="E122" s="42">
        <v>21</v>
      </c>
      <c r="F122" s="42">
        <v>22</v>
      </c>
      <c r="G122" s="42">
        <v>23</v>
      </c>
      <c r="H122" s="42">
        <v>22</v>
      </c>
      <c r="I122" s="42">
        <v>23</v>
      </c>
      <c r="J122" s="42">
        <v>25</v>
      </c>
      <c r="K122" s="42">
        <v>27</v>
      </c>
      <c r="L122" s="42">
        <v>25</v>
      </c>
      <c r="M122" s="60">
        <v>25</v>
      </c>
      <c r="N122" s="42"/>
      <c r="O122" s="53"/>
      <c r="P122" s="53"/>
      <c r="Q122" s="50"/>
      <c r="R122" s="50"/>
      <c r="S122" s="50"/>
      <c r="T122" s="50"/>
      <c r="U122" s="50"/>
      <c r="V122" s="53"/>
      <c r="W122" s="50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0"/>
      <c r="CI122" s="50"/>
      <c r="CJ122" s="50"/>
      <c r="CK122" s="50"/>
      <c r="CL122" s="50"/>
      <c r="CM122" s="50"/>
      <c r="CN122" s="50"/>
    </row>
    <row r="123" spans="1:92" x14ac:dyDescent="0.2">
      <c r="A123" s="42" t="s">
        <v>3</v>
      </c>
      <c r="B123" s="42" t="s">
        <v>691</v>
      </c>
      <c r="C123" s="42">
        <v>122</v>
      </c>
      <c r="D123" s="42">
        <v>121</v>
      </c>
      <c r="E123" s="42">
        <v>119</v>
      </c>
      <c r="F123" s="42">
        <v>126</v>
      </c>
      <c r="G123" s="42">
        <v>126</v>
      </c>
      <c r="H123" s="42">
        <v>123</v>
      </c>
      <c r="I123" s="42">
        <v>122</v>
      </c>
      <c r="J123" s="42">
        <v>126</v>
      </c>
      <c r="K123" s="42">
        <v>127</v>
      </c>
      <c r="L123" s="42">
        <v>126</v>
      </c>
      <c r="M123" s="60">
        <v>126</v>
      </c>
      <c r="N123" s="42"/>
      <c r="O123" s="53"/>
      <c r="P123" s="53"/>
      <c r="Q123" s="50"/>
      <c r="R123" s="50"/>
      <c r="S123" s="50"/>
      <c r="T123" s="50"/>
      <c r="U123" s="50"/>
      <c r="V123" s="53"/>
      <c r="W123" s="50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0"/>
      <c r="CI123" s="50"/>
      <c r="CJ123" s="50"/>
      <c r="CK123" s="50"/>
      <c r="CL123" s="50"/>
      <c r="CM123" s="50"/>
      <c r="CN123" s="50"/>
    </row>
    <row r="124" spans="1:92" x14ac:dyDescent="0.2">
      <c r="A124" s="42" t="s">
        <v>4</v>
      </c>
      <c r="B124" s="42" t="s">
        <v>507</v>
      </c>
      <c r="C124" s="42">
        <v>408</v>
      </c>
      <c r="D124" s="42">
        <v>408</v>
      </c>
      <c r="E124" s="42">
        <v>408</v>
      </c>
      <c r="F124" s="42">
        <v>406</v>
      </c>
      <c r="G124" s="42">
        <v>405</v>
      </c>
      <c r="H124" s="42">
        <v>405</v>
      </c>
      <c r="I124" s="42">
        <v>405</v>
      </c>
      <c r="J124" s="42">
        <v>405</v>
      </c>
      <c r="K124" s="42">
        <v>405</v>
      </c>
      <c r="L124" s="42">
        <v>405</v>
      </c>
      <c r="M124" s="60">
        <v>405</v>
      </c>
      <c r="N124" s="42"/>
      <c r="O124" s="53"/>
      <c r="P124" s="53"/>
      <c r="Q124" s="50"/>
      <c r="R124" s="50"/>
      <c r="S124" s="50"/>
      <c r="T124" s="50"/>
      <c r="U124" s="50"/>
      <c r="V124" s="53"/>
      <c r="W124" s="50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0"/>
      <c r="CI124" s="50"/>
      <c r="CJ124" s="50"/>
      <c r="CK124" s="50"/>
      <c r="CL124" s="50"/>
      <c r="CM124" s="50"/>
      <c r="CN124" s="50"/>
    </row>
    <row r="125" spans="1:92" x14ac:dyDescent="0.2">
      <c r="A125" s="42" t="s">
        <v>645</v>
      </c>
      <c r="B125" s="42" t="s">
        <v>646</v>
      </c>
      <c r="C125" s="42">
        <v>184</v>
      </c>
      <c r="D125" s="42">
        <v>184</v>
      </c>
      <c r="E125" s="42">
        <v>180</v>
      </c>
      <c r="F125" s="42">
        <v>178</v>
      </c>
      <c r="G125" s="42">
        <v>171</v>
      </c>
      <c r="H125" s="42">
        <v>165</v>
      </c>
      <c r="I125" s="42">
        <v>156</v>
      </c>
      <c r="J125" s="42">
        <v>151</v>
      </c>
      <c r="K125" s="42">
        <v>149</v>
      </c>
      <c r="L125" s="42">
        <v>147</v>
      </c>
      <c r="M125" s="60">
        <v>147</v>
      </c>
      <c r="N125" s="42"/>
      <c r="O125" s="53"/>
      <c r="P125" s="53"/>
      <c r="Q125" s="50"/>
      <c r="R125" s="50"/>
      <c r="S125" s="50"/>
      <c r="T125" s="50"/>
      <c r="U125" s="50"/>
      <c r="V125" s="53"/>
      <c r="W125" s="50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0"/>
      <c r="CI125" s="50"/>
      <c r="CJ125" s="50"/>
      <c r="CK125" s="50"/>
      <c r="CL125" s="50"/>
      <c r="CM125" s="50"/>
      <c r="CN125" s="50"/>
    </row>
    <row r="126" spans="1:92" x14ac:dyDescent="0.2">
      <c r="A126" s="42" t="s">
        <v>508</v>
      </c>
      <c r="B126" s="42" t="s">
        <v>722</v>
      </c>
      <c r="C126" s="42">
        <v>180</v>
      </c>
      <c r="D126" s="42">
        <v>180</v>
      </c>
      <c r="E126" s="42">
        <v>175</v>
      </c>
      <c r="F126" s="42">
        <v>171</v>
      </c>
      <c r="G126" s="42">
        <v>171</v>
      </c>
      <c r="H126" s="42">
        <v>168</v>
      </c>
      <c r="I126" s="42">
        <v>165</v>
      </c>
      <c r="J126" s="42">
        <v>167</v>
      </c>
      <c r="K126" s="42">
        <v>165</v>
      </c>
      <c r="L126" s="42">
        <v>164</v>
      </c>
      <c r="M126" s="60">
        <v>164</v>
      </c>
      <c r="N126" s="42"/>
      <c r="O126" s="53"/>
      <c r="P126" s="53"/>
      <c r="Q126" s="50"/>
      <c r="R126" s="50"/>
      <c r="S126" s="50"/>
      <c r="T126" s="50"/>
      <c r="U126" s="50"/>
      <c r="V126" s="53"/>
      <c r="W126" s="50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0"/>
      <c r="CI126" s="50"/>
      <c r="CJ126" s="50"/>
      <c r="CK126" s="50"/>
      <c r="CL126" s="50"/>
      <c r="CM126" s="50"/>
      <c r="CN126" s="50"/>
    </row>
    <row r="127" spans="1:92" x14ac:dyDescent="0.2">
      <c r="A127" s="42" t="s">
        <v>749</v>
      </c>
      <c r="B127" s="42" t="s">
        <v>750</v>
      </c>
      <c r="C127" s="42">
        <v>310</v>
      </c>
      <c r="D127" s="42">
        <v>310</v>
      </c>
      <c r="E127" s="42">
        <v>299</v>
      </c>
      <c r="F127" s="42">
        <v>298</v>
      </c>
      <c r="G127" s="42">
        <v>295</v>
      </c>
      <c r="H127" s="42">
        <v>295</v>
      </c>
      <c r="I127" s="42">
        <v>295</v>
      </c>
      <c r="J127" s="42">
        <v>294</v>
      </c>
      <c r="K127" s="42">
        <v>294</v>
      </c>
      <c r="L127" s="42">
        <v>294</v>
      </c>
      <c r="M127" s="60">
        <v>294</v>
      </c>
      <c r="N127" s="42"/>
      <c r="O127" s="53"/>
      <c r="P127" s="53"/>
      <c r="Q127" s="50"/>
      <c r="R127" s="50"/>
      <c r="S127" s="50"/>
      <c r="T127" s="50"/>
      <c r="U127" s="50"/>
      <c r="V127" s="53"/>
      <c r="W127" s="50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0"/>
      <c r="CI127" s="50"/>
      <c r="CJ127" s="50"/>
      <c r="CK127" s="50"/>
      <c r="CL127" s="50"/>
      <c r="CM127" s="50"/>
      <c r="CN127" s="50"/>
    </row>
    <row r="128" spans="1:92" x14ac:dyDescent="0.2">
      <c r="A128" s="42" t="s">
        <v>5</v>
      </c>
      <c r="B128" s="42" t="s">
        <v>509</v>
      </c>
      <c r="C128" s="42">
        <v>952</v>
      </c>
      <c r="D128" s="42">
        <v>951</v>
      </c>
      <c r="E128" s="42">
        <v>938</v>
      </c>
      <c r="F128" s="42">
        <v>935</v>
      </c>
      <c r="G128" s="42">
        <v>926</v>
      </c>
      <c r="H128" s="42">
        <v>921</v>
      </c>
      <c r="I128" s="42">
        <v>913</v>
      </c>
      <c r="J128" s="42">
        <v>900</v>
      </c>
      <c r="K128" s="42">
        <v>892</v>
      </c>
      <c r="L128" s="42">
        <v>892</v>
      </c>
      <c r="M128" s="60">
        <v>892</v>
      </c>
      <c r="N128" s="42"/>
      <c r="O128" s="53"/>
      <c r="P128" s="53"/>
      <c r="Q128" s="50"/>
      <c r="R128" s="50"/>
      <c r="S128" s="50"/>
      <c r="T128" s="50"/>
      <c r="U128" s="50"/>
      <c r="V128" s="53"/>
      <c r="W128" s="50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0"/>
      <c r="CI128" s="50"/>
      <c r="CJ128" s="50"/>
      <c r="CK128" s="50"/>
      <c r="CL128" s="50"/>
      <c r="CM128" s="50"/>
      <c r="CN128" s="50"/>
    </row>
    <row r="129" spans="1:92" x14ac:dyDescent="0.2">
      <c r="A129" s="42" t="s">
        <v>647</v>
      </c>
      <c r="B129" s="42" t="s">
        <v>648</v>
      </c>
      <c r="C129" s="42">
        <v>354</v>
      </c>
      <c r="D129" s="42">
        <v>352</v>
      </c>
      <c r="E129" s="42">
        <v>343</v>
      </c>
      <c r="F129" s="42">
        <v>335</v>
      </c>
      <c r="G129" s="42">
        <v>322</v>
      </c>
      <c r="H129" s="42">
        <v>316</v>
      </c>
      <c r="I129" s="42">
        <v>312</v>
      </c>
      <c r="J129" s="42">
        <v>310</v>
      </c>
      <c r="K129" s="42">
        <v>308</v>
      </c>
      <c r="L129" s="42">
        <v>307</v>
      </c>
      <c r="M129" s="60">
        <v>307</v>
      </c>
      <c r="N129" s="42"/>
      <c r="O129" s="53"/>
      <c r="P129" s="53"/>
      <c r="Q129" s="50"/>
      <c r="R129" s="50"/>
      <c r="S129" s="50"/>
      <c r="T129" s="50"/>
      <c r="U129" s="50"/>
      <c r="V129" s="53"/>
      <c r="W129" s="50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0"/>
      <c r="CI129" s="50"/>
      <c r="CJ129" s="50"/>
      <c r="CK129" s="50"/>
      <c r="CL129" s="50"/>
      <c r="CM129" s="50"/>
      <c r="CN129" s="50"/>
    </row>
    <row r="130" spans="1:92" x14ac:dyDescent="0.2">
      <c r="A130" s="42" t="s">
        <v>6</v>
      </c>
      <c r="B130" s="42" t="s">
        <v>510</v>
      </c>
      <c r="C130" s="42">
        <v>441</v>
      </c>
      <c r="D130" s="42">
        <v>441</v>
      </c>
      <c r="E130" s="42">
        <v>442</v>
      </c>
      <c r="F130" s="42">
        <v>441</v>
      </c>
      <c r="G130" s="42">
        <v>443</v>
      </c>
      <c r="H130" s="42">
        <v>442</v>
      </c>
      <c r="I130" s="42">
        <v>441</v>
      </c>
      <c r="J130" s="42">
        <v>439</v>
      </c>
      <c r="K130" s="42">
        <v>435</v>
      </c>
      <c r="L130" s="42">
        <v>435</v>
      </c>
      <c r="M130" s="60">
        <v>435</v>
      </c>
      <c r="N130" s="42"/>
      <c r="O130" s="53"/>
      <c r="P130" s="53"/>
      <c r="Q130" s="50"/>
      <c r="R130" s="50"/>
      <c r="S130" s="50"/>
      <c r="T130" s="50"/>
      <c r="U130" s="50"/>
      <c r="V130" s="53"/>
      <c r="W130" s="50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0"/>
      <c r="CI130" s="50"/>
      <c r="CJ130" s="50"/>
      <c r="CK130" s="50"/>
      <c r="CL130" s="50"/>
      <c r="CM130" s="50"/>
      <c r="CN130" s="50"/>
    </row>
    <row r="131" spans="1:92" x14ac:dyDescent="0.2">
      <c r="A131" s="42" t="s">
        <v>7</v>
      </c>
      <c r="B131" s="42" t="s">
        <v>511</v>
      </c>
      <c r="C131" s="42">
        <v>401</v>
      </c>
      <c r="D131" s="42">
        <v>400</v>
      </c>
      <c r="E131" s="42">
        <v>399</v>
      </c>
      <c r="F131" s="42">
        <v>397</v>
      </c>
      <c r="G131" s="42">
        <v>396</v>
      </c>
      <c r="H131" s="42">
        <v>391</v>
      </c>
      <c r="I131" s="42">
        <v>389</v>
      </c>
      <c r="J131" s="42">
        <v>389</v>
      </c>
      <c r="K131" s="42">
        <v>387</v>
      </c>
      <c r="L131" s="42">
        <v>387</v>
      </c>
      <c r="M131" s="60">
        <v>387</v>
      </c>
      <c r="N131" s="42"/>
      <c r="O131" s="53"/>
      <c r="P131" s="53"/>
      <c r="Q131" s="50"/>
      <c r="R131" s="50"/>
      <c r="S131" s="50"/>
      <c r="T131" s="50"/>
      <c r="U131" s="50"/>
      <c r="V131" s="53"/>
      <c r="W131" s="50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0"/>
      <c r="CI131" s="50"/>
      <c r="CJ131" s="50"/>
      <c r="CK131" s="50"/>
      <c r="CL131" s="50"/>
      <c r="CM131" s="50"/>
      <c r="CN131" s="50"/>
    </row>
    <row r="132" spans="1:92" x14ac:dyDescent="0.2">
      <c r="A132" s="42" t="s">
        <v>649</v>
      </c>
      <c r="B132" s="42" t="s">
        <v>650</v>
      </c>
      <c r="C132" s="42">
        <v>869</v>
      </c>
      <c r="D132" s="42">
        <v>869</v>
      </c>
      <c r="E132" s="42">
        <v>861</v>
      </c>
      <c r="F132" s="42">
        <v>854</v>
      </c>
      <c r="G132" s="42">
        <v>835</v>
      </c>
      <c r="H132" s="42">
        <v>834</v>
      </c>
      <c r="I132" s="42">
        <v>832</v>
      </c>
      <c r="J132" s="42">
        <v>826</v>
      </c>
      <c r="K132" s="42">
        <v>825</v>
      </c>
      <c r="L132" s="42">
        <v>825</v>
      </c>
      <c r="M132" s="60">
        <v>825</v>
      </c>
      <c r="N132" s="42"/>
      <c r="O132" s="53"/>
      <c r="P132" s="53"/>
      <c r="Q132" s="50"/>
      <c r="R132" s="50"/>
      <c r="S132" s="50"/>
      <c r="T132" s="50"/>
      <c r="U132" s="50"/>
      <c r="V132" s="53"/>
      <c r="W132" s="50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0"/>
      <c r="CI132" s="50"/>
      <c r="CJ132" s="50"/>
      <c r="CK132" s="50"/>
      <c r="CL132" s="50"/>
      <c r="CM132" s="50"/>
      <c r="CN132" s="50"/>
    </row>
    <row r="133" spans="1:92" x14ac:dyDescent="0.2">
      <c r="A133" s="42" t="s">
        <v>651</v>
      </c>
      <c r="B133" s="42" t="s">
        <v>652</v>
      </c>
      <c r="C133" s="42">
        <v>481</v>
      </c>
      <c r="D133" s="42">
        <v>481</v>
      </c>
      <c r="E133" s="42">
        <v>476</v>
      </c>
      <c r="F133" s="42">
        <v>476</v>
      </c>
      <c r="G133" s="42">
        <v>474</v>
      </c>
      <c r="H133" s="42">
        <v>471</v>
      </c>
      <c r="I133" s="42">
        <v>464</v>
      </c>
      <c r="J133" s="42">
        <v>461</v>
      </c>
      <c r="K133" s="42">
        <v>461</v>
      </c>
      <c r="L133" s="42">
        <v>461</v>
      </c>
      <c r="M133" s="60">
        <v>461</v>
      </c>
      <c r="N133" s="42"/>
      <c r="O133" s="53"/>
      <c r="P133" s="53"/>
      <c r="Q133" s="50"/>
      <c r="R133" s="50"/>
      <c r="S133" s="50"/>
      <c r="T133" s="50"/>
      <c r="U133" s="50"/>
      <c r="V133" s="53"/>
      <c r="W133" s="50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0"/>
      <c r="CI133" s="50"/>
      <c r="CJ133" s="50"/>
      <c r="CK133" s="50"/>
      <c r="CL133" s="50"/>
      <c r="CM133" s="50"/>
      <c r="CN133" s="50"/>
    </row>
    <row r="134" spans="1:92" x14ac:dyDescent="0.2">
      <c r="A134" s="42" t="s">
        <v>8</v>
      </c>
      <c r="B134" s="42" t="s">
        <v>512</v>
      </c>
      <c r="C134" s="42">
        <v>177</v>
      </c>
      <c r="D134" s="42">
        <v>177</v>
      </c>
      <c r="E134" s="42">
        <v>176</v>
      </c>
      <c r="F134" s="42">
        <v>176</v>
      </c>
      <c r="G134" s="42">
        <v>177</v>
      </c>
      <c r="H134" s="42">
        <v>177</v>
      </c>
      <c r="I134" s="42">
        <v>176</v>
      </c>
      <c r="J134" s="42">
        <v>176</v>
      </c>
      <c r="K134" s="42">
        <v>176</v>
      </c>
      <c r="L134" s="42">
        <v>176</v>
      </c>
      <c r="M134" s="60">
        <v>176</v>
      </c>
      <c r="N134" s="42"/>
      <c r="O134" s="53"/>
      <c r="P134" s="53"/>
      <c r="Q134" s="50"/>
      <c r="R134" s="50"/>
      <c r="S134" s="50"/>
      <c r="T134" s="50"/>
      <c r="U134" s="50"/>
      <c r="V134" s="53"/>
      <c r="W134" s="50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0"/>
      <c r="CI134" s="50"/>
      <c r="CJ134" s="50"/>
      <c r="CK134" s="50"/>
      <c r="CL134" s="50"/>
      <c r="CM134" s="50"/>
      <c r="CN134" s="50"/>
    </row>
    <row r="135" spans="1:92" x14ac:dyDescent="0.2">
      <c r="A135" s="42" t="s">
        <v>9</v>
      </c>
      <c r="B135" s="42" t="s">
        <v>513</v>
      </c>
      <c r="C135" s="42">
        <v>282</v>
      </c>
      <c r="D135" s="42">
        <v>282</v>
      </c>
      <c r="E135" s="42">
        <v>281</v>
      </c>
      <c r="F135" s="42">
        <v>278</v>
      </c>
      <c r="G135" s="42">
        <v>282</v>
      </c>
      <c r="H135" s="42">
        <v>279</v>
      </c>
      <c r="I135" s="42">
        <v>279</v>
      </c>
      <c r="J135" s="42">
        <v>281</v>
      </c>
      <c r="K135" s="42">
        <v>278</v>
      </c>
      <c r="L135" s="42">
        <v>278</v>
      </c>
      <c r="M135" s="60">
        <v>278</v>
      </c>
      <c r="N135" s="42"/>
      <c r="O135" s="53"/>
      <c r="P135" s="53"/>
      <c r="Q135" s="50"/>
      <c r="R135" s="50"/>
      <c r="S135" s="50"/>
      <c r="T135" s="50"/>
      <c r="U135" s="50"/>
      <c r="V135" s="53"/>
      <c r="W135" s="50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0"/>
      <c r="CI135" s="50"/>
      <c r="CJ135" s="50"/>
      <c r="CK135" s="50"/>
      <c r="CL135" s="50"/>
      <c r="CM135" s="50"/>
      <c r="CN135" s="50"/>
    </row>
    <row r="136" spans="1:92" x14ac:dyDescent="0.2">
      <c r="A136" s="42" t="s">
        <v>200</v>
      </c>
      <c r="B136" s="42" t="s">
        <v>514</v>
      </c>
      <c r="C136" s="42">
        <v>916</v>
      </c>
      <c r="D136" s="42">
        <v>915</v>
      </c>
      <c r="E136" s="42">
        <v>930</v>
      </c>
      <c r="F136" s="42">
        <v>922</v>
      </c>
      <c r="G136" s="42">
        <v>919</v>
      </c>
      <c r="H136" s="42">
        <v>907</v>
      </c>
      <c r="I136" s="42">
        <v>905</v>
      </c>
      <c r="J136" s="42">
        <v>898</v>
      </c>
      <c r="K136" s="42">
        <v>894</v>
      </c>
      <c r="L136" s="42">
        <v>894</v>
      </c>
      <c r="M136" s="60">
        <v>894</v>
      </c>
      <c r="N136" s="42"/>
      <c r="O136" s="53"/>
      <c r="P136" s="53"/>
      <c r="Q136" s="50"/>
      <c r="R136" s="50"/>
      <c r="S136" s="50"/>
      <c r="T136" s="50"/>
      <c r="U136" s="50"/>
      <c r="V136" s="53"/>
      <c r="W136" s="50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0"/>
      <c r="CI136" s="50"/>
      <c r="CJ136" s="50"/>
      <c r="CK136" s="50"/>
      <c r="CL136" s="50"/>
      <c r="CM136" s="50"/>
      <c r="CN136" s="50"/>
    </row>
    <row r="137" spans="1:92" x14ac:dyDescent="0.2">
      <c r="A137" s="42" t="s">
        <v>515</v>
      </c>
      <c r="B137" s="42" t="s">
        <v>516</v>
      </c>
      <c r="C137" s="42">
        <v>960</v>
      </c>
      <c r="D137" s="42">
        <v>954</v>
      </c>
      <c r="E137" s="42">
        <v>950</v>
      </c>
      <c r="F137" s="42">
        <v>953</v>
      </c>
      <c r="G137" s="42">
        <v>946</v>
      </c>
      <c r="H137" s="42">
        <v>934</v>
      </c>
      <c r="I137" s="42">
        <v>917</v>
      </c>
      <c r="J137" s="42">
        <v>902</v>
      </c>
      <c r="K137" s="42">
        <v>895</v>
      </c>
      <c r="L137" s="42">
        <v>894</v>
      </c>
      <c r="M137" s="60">
        <v>894</v>
      </c>
      <c r="N137" s="42"/>
      <c r="O137" s="53"/>
      <c r="P137" s="53"/>
      <c r="Q137" s="50"/>
      <c r="R137" s="50"/>
      <c r="S137" s="50"/>
      <c r="T137" s="50"/>
      <c r="U137" s="50"/>
      <c r="V137" s="53"/>
      <c r="W137" s="50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0"/>
      <c r="CI137" s="50"/>
      <c r="CJ137" s="50"/>
      <c r="CK137" s="50"/>
      <c r="CL137" s="50"/>
      <c r="CM137" s="50"/>
      <c r="CN137" s="50"/>
    </row>
    <row r="138" spans="1:92" x14ac:dyDescent="0.2">
      <c r="A138" s="42" t="s">
        <v>653</v>
      </c>
      <c r="B138" s="42" t="s">
        <v>654</v>
      </c>
      <c r="C138" s="42">
        <v>423</v>
      </c>
      <c r="D138" s="42">
        <v>423</v>
      </c>
      <c r="E138" s="42">
        <v>414</v>
      </c>
      <c r="F138" s="42">
        <v>412</v>
      </c>
      <c r="G138" s="42">
        <v>409</v>
      </c>
      <c r="H138" s="42">
        <v>405</v>
      </c>
      <c r="I138" s="42">
        <v>405</v>
      </c>
      <c r="J138" s="42">
        <v>404</v>
      </c>
      <c r="K138" s="42">
        <v>403</v>
      </c>
      <c r="L138" s="42">
        <v>403</v>
      </c>
      <c r="M138" s="60">
        <v>403</v>
      </c>
      <c r="N138" s="42"/>
      <c r="O138" s="53"/>
      <c r="P138" s="53"/>
      <c r="Q138" s="50"/>
      <c r="R138" s="50"/>
      <c r="S138" s="50"/>
      <c r="T138" s="50"/>
      <c r="U138" s="50"/>
      <c r="V138" s="53"/>
      <c r="W138" s="50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0"/>
      <c r="CI138" s="50"/>
      <c r="CJ138" s="50"/>
      <c r="CK138" s="50"/>
      <c r="CL138" s="50"/>
      <c r="CM138" s="50"/>
      <c r="CN138" s="50"/>
    </row>
    <row r="139" spans="1:92" x14ac:dyDescent="0.2">
      <c r="A139" s="42" t="s">
        <v>723</v>
      </c>
      <c r="B139" s="42" t="s">
        <v>724</v>
      </c>
      <c r="C139" s="42">
        <v>521</v>
      </c>
      <c r="D139" s="42">
        <v>520</v>
      </c>
      <c r="E139" s="42">
        <v>513</v>
      </c>
      <c r="F139" s="42">
        <v>512</v>
      </c>
      <c r="G139" s="42">
        <v>508</v>
      </c>
      <c r="H139" s="42">
        <v>486</v>
      </c>
      <c r="I139" s="42">
        <v>478</v>
      </c>
      <c r="J139" s="42">
        <v>469</v>
      </c>
      <c r="K139" s="42">
        <v>469</v>
      </c>
      <c r="L139" s="42">
        <v>470</v>
      </c>
      <c r="M139" s="60">
        <v>470</v>
      </c>
      <c r="N139" s="42"/>
      <c r="O139" s="53"/>
      <c r="P139" s="53"/>
      <c r="Q139" s="50"/>
      <c r="R139" s="50"/>
      <c r="S139" s="50"/>
      <c r="T139" s="50"/>
      <c r="U139" s="50"/>
      <c r="V139" s="53"/>
      <c r="W139" s="50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0"/>
      <c r="CI139" s="50"/>
      <c r="CJ139" s="50"/>
      <c r="CK139" s="50"/>
      <c r="CL139" s="50"/>
      <c r="CM139" s="50"/>
      <c r="CN139" s="50"/>
    </row>
    <row r="140" spans="1:92" x14ac:dyDescent="0.2">
      <c r="A140" s="42" t="s">
        <v>10</v>
      </c>
      <c r="B140" s="42" t="s">
        <v>517</v>
      </c>
      <c r="C140" s="42">
        <v>206</v>
      </c>
      <c r="D140" s="42">
        <v>206</v>
      </c>
      <c r="E140" s="42">
        <v>206</v>
      </c>
      <c r="F140" s="42">
        <v>206</v>
      </c>
      <c r="G140" s="42">
        <v>206</v>
      </c>
      <c r="H140" s="42">
        <v>206</v>
      </c>
      <c r="I140" s="42">
        <v>204</v>
      </c>
      <c r="J140" s="42">
        <v>203</v>
      </c>
      <c r="K140" s="42">
        <v>203</v>
      </c>
      <c r="L140" s="42">
        <v>203</v>
      </c>
      <c r="M140" s="60">
        <v>203</v>
      </c>
      <c r="N140" s="42"/>
      <c r="O140" s="53"/>
      <c r="P140" s="53"/>
      <c r="Q140" s="50"/>
      <c r="R140" s="50"/>
      <c r="S140" s="50"/>
      <c r="T140" s="50"/>
      <c r="U140" s="50"/>
      <c r="V140" s="53"/>
      <c r="W140" s="50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0"/>
      <c r="CI140" s="50"/>
      <c r="CJ140" s="50"/>
      <c r="CK140" s="50"/>
      <c r="CL140" s="50"/>
      <c r="CM140" s="50"/>
      <c r="CN140" s="50"/>
    </row>
    <row r="141" spans="1:92" x14ac:dyDescent="0.2">
      <c r="A141" s="42" t="s">
        <v>11</v>
      </c>
      <c r="B141" s="42" t="s">
        <v>518</v>
      </c>
      <c r="C141" s="42">
        <v>557</v>
      </c>
      <c r="D141" s="42">
        <v>557</v>
      </c>
      <c r="E141" s="42">
        <v>556</v>
      </c>
      <c r="F141" s="42">
        <v>557</v>
      </c>
      <c r="G141" s="42">
        <v>556</v>
      </c>
      <c r="H141" s="42">
        <v>553</v>
      </c>
      <c r="I141" s="42">
        <v>551</v>
      </c>
      <c r="J141" s="42">
        <v>551</v>
      </c>
      <c r="K141" s="42">
        <v>549</v>
      </c>
      <c r="L141" s="42">
        <v>549</v>
      </c>
      <c r="M141" s="60">
        <v>549</v>
      </c>
      <c r="N141" s="42"/>
      <c r="O141" s="53"/>
      <c r="P141" s="53"/>
      <c r="Q141" s="50"/>
      <c r="R141" s="50"/>
      <c r="S141" s="50"/>
      <c r="T141" s="50"/>
      <c r="U141" s="50"/>
      <c r="V141" s="53"/>
      <c r="W141" s="50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0"/>
      <c r="CI141" s="50"/>
      <c r="CJ141" s="50"/>
      <c r="CK141" s="50"/>
      <c r="CL141" s="50"/>
      <c r="CM141" s="50"/>
      <c r="CN141" s="50"/>
    </row>
    <row r="142" spans="1:92" x14ac:dyDescent="0.2">
      <c r="A142" s="42" t="s">
        <v>12</v>
      </c>
      <c r="B142" s="42" t="s">
        <v>519</v>
      </c>
      <c r="C142" s="42">
        <v>512</v>
      </c>
      <c r="D142" s="42">
        <v>512</v>
      </c>
      <c r="E142" s="42">
        <v>512</v>
      </c>
      <c r="F142" s="42">
        <v>511</v>
      </c>
      <c r="G142" s="42">
        <v>511</v>
      </c>
      <c r="H142" s="42">
        <v>511</v>
      </c>
      <c r="I142" s="42">
        <v>509</v>
      </c>
      <c r="J142" s="42">
        <v>509</v>
      </c>
      <c r="K142" s="42">
        <v>509</v>
      </c>
      <c r="L142" s="42">
        <v>509</v>
      </c>
      <c r="M142" s="60">
        <v>509</v>
      </c>
      <c r="N142" s="42"/>
      <c r="O142" s="53"/>
      <c r="P142" s="53"/>
      <c r="Q142" s="50"/>
      <c r="R142" s="50"/>
      <c r="S142" s="50"/>
      <c r="T142" s="50"/>
      <c r="U142" s="50"/>
      <c r="V142" s="53"/>
      <c r="W142" s="50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0"/>
      <c r="CI142" s="50"/>
      <c r="CJ142" s="50"/>
      <c r="CK142" s="50"/>
      <c r="CL142" s="50"/>
      <c r="CM142" s="50"/>
      <c r="CN142" s="50"/>
    </row>
    <row r="143" spans="1:92" x14ac:dyDescent="0.2">
      <c r="A143" s="42" t="s">
        <v>520</v>
      </c>
      <c r="B143" s="42" t="s">
        <v>521</v>
      </c>
      <c r="C143" s="42">
        <v>209</v>
      </c>
      <c r="D143" s="42">
        <v>209</v>
      </c>
      <c r="E143" s="42">
        <v>209</v>
      </c>
      <c r="F143" s="42">
        <v>206</v>
      </c>
      <c r="G143" s="42">
        <v>206</v>
      </c>
      <c r="H143" s="42">
        <v>206</v>
      </c>
      <c r="I143" s="42">
        <v>206</v>
      </c>
      <c r="J143" s="42">
        <v>206</v>
      </c>
      <c r="K143" s="42">
        <v>206</v>
      </c>
      <c r="L143" s="42">
        <v>206</v>
      </c>
      <c r="M143" s="60">
        <v>206</v>
      </c>
      <c r="N143" s="42"/>
      <c r="O143" s="53"/>
      <c r="P143" s="53"/>
      <c r="Q143" s="50"/>
      <c r="R143" s="50"/>
      <c r="S143" s="50"/>
      <c r="T143" s="50"/>
      <c r="U143" s="50"/>
      <c r="V143" s="53"/>
      <c r="W143" s="50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0"/>
      <c r="CI143" s="50"/>
      <c r="CJ143" s="50"/>
      <c r="CK143" s="50"/>
      <c r="CL143" s="50"/>
      <c r="CM143" s="50"/>
      <c r="CN143" s="50"/>
    </row>
    <row r="144" spans="1:92" x14ac:dyDescent="0.2">
      <c r="A144" s="42" t="s">
        <v>13</v>
      </c>
      <c r="B144" s="42" t="s">
        <v>522</v>
      </c>
      <c r="C144" s="42">
        <v>189</v>
      </c>
      <c r="D144" s="42">
        <v>189</v>
      </c>
      <c r="E144" s="42">
        <v>187</v>
      </c>
      <c r="F144" s="42">
        <v>185</v>
      </c>
      <c r="G144" s="42">
        <v>184</v>
      </c>
      <c r="H144" s="42">
        <v>186</v>
      </c>
      <c r="I144" s="42">
        <v>185</v>
      </c>
      <c r="J144" s="42">
        <v>188</v>
      </c>
      <c r="K144" s="42">
        <v>185</v>
      </c>
      <c r="L144" s="42">
        <v>185</v>
      </c>
      <c r="M144" s="60">
        <v>185</v>
      </c>
      <c r="N144" s="42"/>
      <c r="O144" s="53"/>
      <c r="P144" s="53"/>
      <c r="Q144" s="50"/>
      <c r="R144" s="50"/>
      <c r="S144" s="50"/>
      <c r="T144" s="50"/>
      <c r="U144" s="50"/>
      <c r="V144" s="53"/>
      <c r="W144" s="50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0"/>
      <c r="CI144" s="50"/>
      <c r="CJ144" s="50"/>
      <c r="CK144" s="50"/>
      <c r="CL144" s="50"/>
      <c r="CM144" s="50"/>
      <c r="CN144" s="50"/>
    </row>
    <row r="145" spans="1:92" x14ac:dyDescent="0.2">
      <c r="A145" s="42" t="s">
        <v>523</v>
      </c>
      <c r="B145" s="42" t="s">
        <v>524</v>
      </c>
      <c r="C145" s="42">
        <v>734</v>
      </c>
      <c r="D145" s="42">
        <v>733</v>
      </c>
      <c r="E145" s="42">
        <v>729</v>
      </c>
      <c r="F145" s="42">
        <v>727</v>
      </c>
      <c r="G145" s="42">
        <v>720</v>
      </c>
      <c r="H145" s="42">
        <v>719</v>
      </c>
      <c r="I145" s="42">
        <v>717</v>
      </c>
      <c r="J145" s="42">
        <v>717</v>
      </c>
      <c r="K145" s="42">
        <v>717</v>
      </c>
      <c r="L145" s="42">
        <v>717</v>
      </c>
      <c r="M145" s="60">
        <v>717</v>
      </c>
      <c r="N145" s="42"/>
      <c r="O145" s="53"/>
      <c r="P145" s="53"/>
      <c r="Q145" s="50"/>
      <c r="R145" s="50"/>
      <c r="S145" s="50"/>
      <c r="T145" s="50"/>
      <c r="U145" s="50"/>
      <c r="V145" s="53"/>
      <c r="W145" s="50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0"/>
      <c r="CI145" s="50"/>
      <c r="CJ145" s="50"/>
      <c r="CK145" s="50"/>
      <c r="CL145" s="50"/>
      <c r="CM145" s="50"/>
      <c r="CN145" s="50"/>
    </row>
    <row r="146" spans="1:92" x14ac:dyDescent="0.2">
      <c r="A146" s="42" t="s">
        <v>525</v>
      </c>
      <c r="B146" s="42" t="s">
        <v>526</v>
      </c>
      <c r="C146" s="42">
        <v>98</v>
      </c>
      <c r="D146" s="42">
        <v>98</v>
      </c>
      <c r="E146" s="42">
        <v>99</v>
      </c>
      <c r="F146" s="42">
        <v>104</v>
      </c>
      <c r="G146" s="42">
        <v>103</v>
      </c>
      <c r="H146" s="42">
        <v>101</v>
      </c>
      <c r="I146" s="42">
        <v>106</v>
      </c>
      <c r="J146" s="42">
        <v>108</v>
      </c>
      <c r="K146" s="42">
        <v>108</v>
      </c>
      <c r="L146" s="42">
        <v>103</v>
      </c>
      <c r="M146" s="60">
        <v>103</v>
      </c>
      <c r="N146" s="42"/>
      <c r="O146" s="53"/>
      <c r="P146" s="53"/>
      <c r="Q146" s="50"/>
      <c r="R146" s="50"/>
      <c r="S146" s="50"/>
      <c r="T146" s="50"/>
      <c r="U146" s="50"/>
      <c r="V146" s="53"/>
      <c r="W146" s="50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0"/>
      <c r="CI146" s="50"/>
      <c r="CJ146" s="50"/>
      <c r="CK146" s="50"/>
      <c r="CL146" s="50"/>
      <c r="CM146" s="50"/>
      <c r="CN146" s="50"/>
    </row>
    <row r="147" spans="1:92" x14ac:dyDescent="0.2">
      <c r="A147" s="42" t="s">
        <v>267</v>
      </c>
      <c r="B147" s="42" t="s">
        <v>527</v>
      </c>
      <c r="C147" s="42">
        <v>760</v>
      </c>
      <c r="D147" s="42">
        <v>760</v>
      </c>
      <c r="E147" s="42">
        <v>762</v>
      </c>
      <c r="F147" s="42">
        <v>762</v>
      </c>
      <c r="G147" s="42">
        <v>751</v>
      </c>
      <c r="H147" s="42">
        <v>746</v>
      </c>
      <c r="I147" s="42">
        <v>731</v>
      </c>
      <c r="J147" s="42">
        <v>724</v>
      </c>
      <c r="K147" s="42">
        <v>720</v>
      </c>
      <c r="L147" s="42">
        <v>718</v>
      </c>
      <c r="M147" s="60">
        <v>718</v>
      </c>
      <c r="N147" s="42"/>
      <c r="O147" s="53"/>
      <c r="P147" s="53"/>
      <c r="Q147" s="50"/>
      <c r="R147" s="50"/>
      <c r="S147" s="50"/>
      <c r="T147" s="50"/>
      <c r="U147" s="50"/>
      <c r="V147" s="53"/>
      <c r="W147" s="50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0"/>
      <c r="CI147" s="50"/>
      <c r="CJ147" s="50"/>
      <c r="CK147" s="50"/>
      <c r="CL147" s="50"/>
      <c r="CM147" s="50"/>
      <c r="CN147" s="50"/>
    </row>
    <row r="148" spans="1:92" x14ac:dyDescent="0.2">
      <c r="A148" s="42" t="s">
        <v>14</v>
      </c>
      <c r="B148" s="42" t="s">
        <v>528</v>
      </c>
      <c r="C148" s="42">
        <v>853</v>
      </c>
      <c r="D148" s="42">
        <v>849</v>
      </c>
      <c r="E148" s="42">
        <v>836</v>
      </c>
      <c r="F148" s="42">
        <v>819</v>
      </c>
      <c r="G148" s="42">
        <v>806</v>
      </c>
      <c r="H148" s="42">
        <v>795</v>
      </c>
      <c r="I148" s="42">
        <v>772</v>
      </c>
      <c r="J148" s="42">
        <v>753</v>
      </c>
      <c r="K148" s="42">
        <v>733</v>
      </c>
      <c r="L148" s="42">
        <v>727</v>
      </c>
      <c r="M148" s="60">
        <v>727</v>
      </c>
      <c r="N148" s="42"/>
      <c r="O148" s="53"/>
      <c r="P148" s="53"/>
      <c r="Q148" s="50"/>
      <c r="R148" s="50"/>
      <c r="S148" s="50"/>
      <c r="T148" s="50"/>
      <c r="U148" s="50"/>
      <c r="V148" s="53"/>
      <c r="W148" s="50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0"/>
      <c r="CI148" s="50"/>
      <c r="CJ148" s="50"/>
      <c r="CK148" s="50"/>
      <c r="CL148" s="50"/>
      <c r="CM148" s="50"/>
      <c r="CN148" s="50"/>
    </row>
    <row r="149" spans="1:92" x14ac:dyDescent="0.2">
      <c r="A149" s="42" t="s">
        <v>655</v>
      </c>
      <c r="B149" s="42" t="s">
        <v>656</v>
      </c>
      <c r="C149" s="42">
        <v>449</v>
      </c>
      <c r="D149" s="42">
        <v>448</v>
      </c>
      <c r="E149" s="42">
        <v>450</v>
      </c>
      <c r="F149" s="42">
        <v>451</v>
      </c>
      <c r="G149" s="42">
        <v>446</v>
      </c>
      <c r="H149" s="42">
        <v>433</v>
      </c>
      <c r="I149" s="42">
        <v>418</v>
      </c>
      <c r="J149" s="42">
        <v>415</v>
      </c>
      <c r="K149" s="42">
        <v>413</v>
      </c>
      <c r="L149" s="42">
        <v>411</v>
      </c>
      <c r="M149" s="60">
        <v>411</v>
      </c>
      <c r="N149" s="42"/>
      <c r="O149" s="53"/>
      <c r="P149" s="53"/>
      <c r="Q149" s="50"/>
      <c r="R149" s="50"/>
      <c r="S149" s="50"/>
      <c r="T149" s="50"/>
      <c r="U149" s="50"/>
      <c r="V149" s="53"/>
      <c r="W149" s="50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0"/>
      <c r="CI149" s="50"/>
      <c r="CJ149" s="50"/>
      <c r="CK149" s="50"/>
      <c r="CL149" s="50"/>
      <c r="CM149" s="50"/>
      <c r="CN149" s="50"/>
    </row>
    <row r="150" spans="1:92" x14ac:dyDescent="0.2">
      <c r="A150" s="42" t="s">
        <v>529</v>
      </c>
      <c r="B150" s="42" t="s">
        <v>530</v>
      </c>
      <c r="C150" s="42">
        <v>34</v>
      </c>
      <c r="D150" s="42">
        <v>35</v>
      </c>
      <c r="E150" s="42">
        <v>35</v>
      </c>
      <c r="F150" s="42">
        <v>34</v>
      </c>
      <c r="G150" s="42">
        <v>34</v>
      </c>
      <c r="H150" s="42">
        <v>34</v>
      </c>
      <c r="I150" s="42">
        <v>34</v>
      </c>
      <c r="J150" s="42">
        <v>34</v>
      </c>
      <c r="K150" s="42">
        <v>33</v>
      </c>
      <c r="L150" s="42">
        <v>33</v>
      </c>
      <c r="M150" s="60">
        <v>33</v>
      </c>
      <c r="N150" s="42"/>
      <c r="O150" s="53"/>
      <c r="P150" s="53"/>
      <c r="Q150" s="50"/>
      <c r="R150" s="50"/>
      <c r="S150" s="50"/>
      <c r="T150" s="50"/>
      <c r="U150" s="50"/>
      <c r="V150" s="53"/>
      <c r="W150" s="50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0"/>
      <c r="CI150" s="50"/>
      <c r="CJ150" s="50"/>
      <c r="CK150" s="50"/>
      <c r="CL150" s="50"/>
      <c r="CM150" s="50"/>
      <c r="CN150" s="50"/>
    </row>
    <row r="151" spans="1:92" x14ac:dyDescent="0.2">
      <c r="A151" s="42" t="s">
        <v>15</v>
      </c>
      <c r="B151" s="42" t="s">
        <v>531</v>
      </c>
      <c r="C151" s="42">
        <v>649</v>
      </c>
      <c r="D151" s="42">
        <v>649</v>
      </c>
      <c r="E151" s="42">
        <v>649</v>
      </c>
      <c r="F151" s="42">
        <v>645</v>
      </c>
      <c r="G151" s="42">
        <v>644</v>
      </c>
      <c r="H151" s="42">
        <v>644</v>
      </c>
      <c r="I151" s="42">
        <v>642</v>
      </c>
      <c r="J151" s="42">
        <v>637</v>
      </c>
      <c r="K151" s="42">
        <v>637</v>
      </c>
      <c r="L151" s="42">
        <v>637</v>
      </c>
      <c r="M151" s="60">
        <v>637</v>
      </c>
      <c r="N151" s="42"/>
      <c r="O151" s="53"/>
      <c r="P151" s="53"/>
      <c r="Q151" s="50"/>
      <c r="R151" s="50"/>
      <c r="S151" s="50"/>
      <c r="T151" s="50"/>
      <c r="U151" s="50"/>
      <c r="V151" s="53"/>
      <c r="W151" s="50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0"/>
      <c r="CI151" s="50"/>
      <c r="CJ151" s="50"/>
      <c r="CK151" s="50"/>
      <c r="CL151" s="50"/>
      <c r="CM151" s="50"/>
      <c r="CN151" s="50"/>
    </row>
    <row r="152" spans="1:92" x14ac:dyDescent="0.2">
      <c r="A152" s="42" t="s">
        <v>16</v>
      </c>
      <c r="B152" s="42" t="s">
        <v>532</v>
      </c>
      <c r="C152" s="42">
        <v>372</v>
      </c>
      <c r="D152" s="42">
        <v>371</v>
      </c>
      <c r="E152" s="42">
        <v>362</v>
      </c>
      <c r="F152" s="42">
        <v>349</v>
      </c>
      <c r="G152" s="42">
        <v>336</v>
      </c>
      <c r="H152" s="42">
        <v>331</v>
      </c>
      <c r="I152" s="42">
        <v>322</v>
      </c>
      <c r="J152" s="42">
        <v>323</v>
      </c>
      <c r="K152" s="42">
        <v>323</v>
      </c>
      <c r="L152" s="42">
        <v>323</v>
      </c>
      <c r="M152" s="60">
        <v>323</v>
      </c>
      <c r="N152" s="42"/>
      <c r="O152" s="53"/>
      <c r="P152" s="53"/>
      <c r="Q152" s="50"/>
      <c r="R152" s="50"/>
      <c r="S152" s="50"/>
      <c r="T152" s="50"/>
      <c r="U152" s="50"/>
      <c r="V152" s="53"/>
      <c r="W152" s="50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0"/>
      <c r="CI152" s="50"/>
      <c r="CJ152" s="50"/>
      <c r="CK152" s="50"/>
      <c r="CL152" s="50"/>
      <c r="CM152" s="50"/>
      <c r="CN152" s="50"/>
    </row>
    <row r="153" spans="1:92" x14ac:dyDescent="0.2">
      <c r="A153" s="42" t="s">
        <v>17</v>
      </c>
      <c r="B153" s="42" t="s">
        <v>533</v>
      </c>
      <c r="C153" s="42">
        <v>256</v>
      </c>
      <c r="D153" s="42">
        <v>256</v>
      </c>
      <c r="E153" s="42">
        <v>249</v>
      </c>
      <c r="F153" s="42">
        <v>248</v>
      </c>
      <c r="G153" s="42">
        <v>246</v>
      </c>
      <c r="H153" s="42">
        <v>241</v>
      </c>
      <c r="I153" s="42">
        <v>240</v>
      </c>
      <c r="J153" s="42">
        <v>239</v>
      </c>
      <c r="K153" s="42">
        <v>238</v>
      </c>
      <c r="L153" s="42">
        <v>239</v>
      </c>
      <c r="M153" s="60">
        <v>239</v>
      </c>
      <c r="N153" s="42"/>
      <c r="O153" s="53"/>
      <c r="P153" s="53"/>
      <c r="Q153" s="50"/>
      <c r="R153" s="50"/>
      <c r="S153" s="50"/>
      <c r="T153" s="50"/>
      <c r="U153" s="50"/>
      <c r="V153" s="53"/>
      <c r="W153" s="50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0"/>
      <c r="CI153" s="50"/>
      <c r="CJ153" s="50"/>
      <c r="CK153" s="50"/>
      <c r="CL153" s="50"/>
      <c r="CM153" s="50"/>
      <c r="CN153" s="50"/>
    </row>
    <row r="154" spans="1:92" x14ac:dyDescent="0.2">
      <c r="A154" s="42" t="s">
        <v>18</v>
      </c>
      <c r="B154" s="42" t="s">
        <v>534</v>
      </c>
      <c r="C154" s="42">
        <v>568</v>
      </c>
      <c r="D154" s="42">
        <v>568</v>
      </c>
      <c r="E154" s="42">
        <v>564</v>
      </c>
      <c r="F154" s="42">
        <v>559</v>
      </c>
      <c r="G154" s="42">
        <v>555</v>
      </c>
      <c r="H154" s="42">
        <v>551</v>
      </c>
      <c r="I154" s="42">
        <v>551</v>
      </c>
      <c r="J154" s="42">
        <v>551</v>
      </c>
      <c r="K154" s="42">
        <v>552</v>
      </c>
      <c r="L154" s="42">
        <v>552</v>
      </c>
      <c r="M154" s="60">
        <v>552</v>
      </c>
      <c r="N154" s="42"/>
      <c r="O154" s="53"/>
      <c r="P154" s="53"/>
      <c r="Q154" s="50"/>
      <c r="R154" s="50"/>
      <c r="S154" s="50"/>
      <c r="T154" s="50"/>
      <c r="U154" s="50"/>
      <c r="V154" s="53"/>
      <c r="W154" s="50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0"/>
      <c r="CI154" s="50"/>
      <c r="CJ154" s="50"/>
      <c r="CK154" s="50"/>
      <c r="CL154" s="50"/>
      <c r="CM154" s="50"/>
      <c r="CN154" s="50"/>
    </row>
    <row r="155" spans="1:92" x14ac:dyDescent="0.2">
      <c r="A155" s="42" t="s">
        <v>19</v>
      </c>
      <c r="B155" s="42" t="s">
        <v>535</v>
      </c>
      <c r="C155" s="42">
        <v>702</v>
      </c>
      <c r="D155" s="42">
        <v>701</v>
      </c>
      <c r="E155" s="42">
        <v>704</v>
      </c>
      <c r="F155" s="42">
        <v>697</v>
      </c>
      <c r="G155" s="42">
        <v>692</v>
      </c>
      <c r="H155" s="42">
        <v>688</v>
      </c>
      <c r="I155" s="42">
        <v>686</v>
      </c>
      <c r="J155" s="42">
        <v>686</v>
      </c>
      <c r="K155" s="42">
        <v>685</v>
      </c>
      <c r="L155" s="42">
        <v>684</v>
      </c>
      <c r="M155" s="60">
        <v>684</v>
      </c>
      <c r="N155" s="42"/>
      <c r="O155" s="53"/>
      <c r="P155" s="53"/>
      <c r="Q155" s="50"/>
      <c r="R155" s="50"/>
      <c r="S155" s="50"/>
      <c r="T155" s="50"/>
      <c r="U155" s="50"/>
      <c r="V155" s="53"/>
      <c r="W155" s="50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0"/>
      <c r="CI155" s="50"/>
      <c r="CJ155" s="50"/>
      <c r="CK155" s="50"/>
      <c r="CL155" s="50"/>
      <c r="CM155" s="50"/>
      <c r="CN155" s="50"/>
    </row>
    <row r="156" spans="1:92" x14ac:dyDescent="0.2">
      <c r="A156" s="42" t="s">
        <v>20</v>
      </c>
      <c r="B156" s="42" t="s">
        <v>536</v>
      </c>
      <c r="C156" s="42">
        <v>594</v>
      </c>
      <c r="D156" s="42">
        <v>594</v>
      </c>
      <c r="E156" s="42">
        <v>588</v>
      </c>
      <c r="F156" s="42">
        <v>586</v>
      </c>
      <c r="G156" s="42">
        <v>583</v>
      </c>
      <c r="H156" s="42">
        <v>581</v>
      </c>
      <c r="I156" s="42">
        <v>581</v>
      </c>
      <c r="J156" s="42">
        <v>578</v>
      </c>
      <c r="K156" s="42">
        <v>578</v>
      </c>
      <c r="L156" s="42">
        <v>578</v>
      </c>
      <c r="M156" s="60">
        <v>578</v>
      </c>
      <c r="N156" s="42"/>
      <c r="O156" s="53"/>
      <c r="P156" s="53"/>
      <c r="Q156" s="50"/>
      <c r="R156" s="50"/>
      <c r="S156" s="50"/>
      <c r="T156" s="50"/>
      <c r="U156" s="50"/>
      <c r="V156" s="53"/>
      <c r="W156" s="50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0"/>
      <c r="CI156" s="50"/>
      <c r="CJ156" s="50"/>
      <c r="CK156" s="50"/>
      <c r="CL156" s="50"/>
      <c r="CM156" s="50"/>
      <c r="CN156" s="50"/>
    </row>
    <row r="157" spans="1:92" x14ac:dyDescent="0.2">
      <c r="A157" s="42" t="s">
        <v>258</v>
      </c>
      <c r="B157" s="42" t="s">
        <v>537</v>
      </c>
      <c r="C157" s="42">
        <v>1348</v>
      </c>
      <c r="D157" s="42">
        <v>1348</v>
      </c>
      <c r="E157" s="42">
        <v>1347</v>
      </c>
      <c r="F157" s="42">
        <v>1345</v>
      </c>
      <c r="G157" s="42">
        <v>1344</v>
      </c>
      <c r="H157" s="42">
        <v>1339</v>
      </c>
      <c r="I157" s="42">
        <v>1339</v>
      </c>
      <c r="J157" s="42">
        <v>1339</v>
      </c>
      <c r="K157" s="42">
        <v>1339</v>
      </c>
      <c r="L157" s="42">
        <v>1339</v>
      </c>
      <c r="M157" s="60">
        <v>1339</v>
      </c>
      <c r="N157" s="42"/>
      <c r="O157" s="53"/>
      <c r="P157" s="53"/>
      <c r="Q157" s="50"/>
      <c r="R157" s="50"/>
      <c r="S157" s="50"/>
      <c r="T157" s="50"/>
      <c r="U157" s="50"/>
      <c r="V157" s="53"/>
      <c r="W157" s="50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0"/>
      <c r="CI157" s="50"/>
      <c r="CJ157" s="50"/>
      <c r="CK157" s="50"/>
      <c r="CL157" s="50"/>
      <c r="CM157" s="50"/>
      <c r="CN157" s="50"/>
    </row>
    <row r="158" spans="1:92" x14ac:dyDescent="0.2">
      <c r="A158" s="42" t="s">
        <v>538</v>
      </c>
      <c r="B158" s="42" t="s">
        <v>539</v>
      </c>
      <c r="C158" s="42">
        <v>214</v>
      </c>
      <c r="D158" s="42">
        <v>213</v>
      </c>
      <c r="E158" s="42">
        <v>206</v>
      </c>
      <c r="F158" s="42">
        <v>203</v>
      </c>
      <c r="G158" s="42">
        <v>202</v>
      </c>
      <c r="H158" s="42">
        <v>197</v>
      </c>
      <c r="I158" s="42">
        <v>198</v>
      </c>
      <c r="J158" s="42">
        <v>194</v>
      </c>
      <c r="K158" s="42">
        <v>191</v>
      </c>
      <c r="L158" s="42">
        <v>190</v>
      </c>
      <c r="M158" s="60">
        <v>190</v>
      </c>
      <c r="N158" s="42"/>
      <c r="O158" s="53"/>
      <c r="P158" s="53"/>
      <c r="Q158" s="50"/>
      <c r="R158" s="50"/>
      <c r="S158" s="50"/>
      <c r="T158" s="50"/>
      <c r="U158" s="50"/>
      <c r="V158" s="53"/>
      <c r="W158" s="50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0"/>
      <c r="CI158" s="50"/>
      <c r="CJ158" s="50"/>
      <c r="CK158" s="50"/>
      <c r="CL158" s="50"/>
      <c r="CM158" s="50"/>
      <c r="CN158" s="50"/>
    </row>
    <row r="159" spans="1:92" x14ac:dyDescent="0.2">
      <c r="A159" s="42" t="s">
        <v>540</v>
      </c>
      <c r="B159" s="42" t="s">
        <v>541</v>
      </c>
      <c r="C159" s="42">
        <v>518</v>
      </c>
      <c r="D159" s="42">
        <v>518</v>
      </c>
      <c r="E159" s="42">
        <v>517</v>
      </c>
      <c r="F159" s="42">
        <v>518</v>
      </c>
      <c r="G159" s="42">
        <v>518</v>
      </c>
      <c r="H159" s="42">
        <v>515</v>
      </c>
      <c r="I159" s="42">
        <v>515</v>
      </c>
      <c r="J159" s="42">
        <v>513</v>
      </c>
      <c r="K159" s="42">
        <v>513</v>
      </c>
      <c r="L159" s="42">
        <v>513</v>
      </c>
      <c r="M159" s="60">
        <v>513</v>
      </c>
      <c r="N159" s="42"/>
      <c r="O159" s="53"/>
      <c r="P159" s="53"/>
      <c r="Q159" s="50"/>
      <c r="R159" s="50"/>
      <c r="S159" s="50"/>
      <c r="T159" s="50"/>
      <c r="U159" s="50"/>
      <c r="V159" s="53"/>
      <c r="W159" s="50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0"/>
      <c r="CI159" s="50"/>
      <c r="CJ159" s="50"/>
      <c r="CK159" s="50"/>
      <c r="CL159" s="50"/>
      <c r="CM159" s="50"/>
      <c r="CN159" s="50"/>
    </row>
    <row r="160" spans="1:92" x14ac:dyDescent="0.2">
      <c r="A160" s="42" t="s">
        <v>542</v>
      </c>
      <c r="B160" s="42" t="s">
        <v>543</v>
      </c>
      <c r="C160" s="42">
        <v>296</v>
      </c>
      <c r="D160" s="42">
        <v>293</v>
      </c>
      <c r="E160" s="42">
        <v>291</v>
      </c>
      <c r="F160" s="42">
        <v>283</v>
      </c>
      <c r="G160" s="42">
        <v>282</v>
      </c>
      <c r="H160" s="42">
        <v>279</v>
      </c>
      <c r="I160" s="42">
        <v>278</v>
      </c>
      <c r="J160" s="42">
        <v>277</v>
      </c>
      <c r="K160" s="42">
        <v>271</v>
      </c>
      <c r="L160" s="42">
        <v>266</v>
      </c>
      <c r="M160" s="60">
        <v>266</v>
      </c>
      <c r="N160" s="42"/>
      <c r="O160" s="53"/>
      <c r="P160" s="53"/>
      <c r="Q160" s="50"/>
      <c r="R160" s="50"/>
      <c r="S160" s="50"/>
      <c r="T160" s="50"/>
      <c r="U160" s="50"/>
      <c r="V160" s="53"/>
      <c r="W160" s="50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0"/>
      <c r="CI160" s="50"/>
      <c r="CJ160" s="50"/>
      <c r="CK160" s="50"/>
      <c r="CL160" s="50"/>
      <c r="CM160" s="50"/>
      <c r="CN160" s="50"/>
    </row>
    <row r="161" spans="1:92" x14ac:dyDescent="0.2">
      <c r="A161" s="42" t="s">
        <v>657</v>
      </c>
      <c r="B161" s="42" t="s">
        <v>658</v>
      </c>
      <c r="C161" s="42">
        <v>274</v>
      </c>
      <c r="D161" s="42">
        <v>274</v>
      </c>
      <c r="E161" s="42">
        <v>274</v>
      </c>
      <c r="F161" s="42">
        <v>274</v>
      </c>
      <c r="G161" s="42">
        <v>269</v>
      </c>
      <c r="H161" s="42">
        <v>269</v>
      </c>
      <c r="I161" s="42">
        <v>266</v>
      </c>
      <c r="J161" s="42">
        <v>265</v>
      </c>
      <c r="K161" s="42">
        <v>261</v>
      </c>
      <c r="L161" s="42">
        <v>260</v>
      </c>
      <c r="M161" s="60">
        <v>260</v>
      </c>
      <c r="N161" s="42"/>
      <c r="O161" s="53"/>
      <c r="P161" s="53"/>
      <c r="Q161" s="50"/>
      <c r="R161" s="50"/>
      <c r="S161" s="50"/>
      <c r="T161" s="50"/>
      <c r="U161" s="50"/>
      <c r="V161" s="53"/>
      <c r="W161" s="50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0"/>
      <c r="CI161" s="50"/>
      <c r="CJ161" s="50"/>
      <c r="CK161" s="50"/>
      <c r="CL161" s="50"/>
      <c r="CM161" s="50"/>
      <c r="CN161" s="50"/>
    </row>
    <row r="162" spans="1:92" x14ac:dyDescent="0.2">
      <c r="A162" s="42" t="s">
        <v>692</v>
      </c>
      <c r="B162" s="42" t="s">
        <v>693</v>
      </c>
      <c r="C162" s="42">
        <v>478</v>
      </c>
      <c r="D162" s="42">
        <v>478</v>
      </c>
      <c r="E162" s="42">
        <v>483</v>
      </c>
      <c r="F162" s="42">
        <v>478</v>
      </c>
      <c r="G162" s="42">
        <v>479</v>
      </c>
      <c r="H162" s="42">
        <v>477</v>
      </c>
      <c r="I162" s="42">
        <v>477</v>
      </c>
      <c r="J162" s="42">
        <v>468</v>
      </c>
      <c r="K162" s="42">
        <v>466</v>
      </c>
      <c r="L162" s="42">
        <v>466</v>
      </c>
      <c r="M162" s="60">
        <v>466</v>
      </c>
      <c r="N162" s="42"/>
      <c r="O162" s="53"/>
      <c r="P162" s="53"/>
      <c r="Q162" s="50"/>
      <c r="R162" s="50"/>
      <c r="S162" s="50"/>
      <c r="T162" s="50"/>
      <c r="U162" s="50"/>
      <c r="V162" s="53"/>
      <c r="W162" s="50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0"/>
      <c r="CI162" s="50"/>
      <c r="CJ162" s="50"/>
      <c r="CK162" s="50"/>
      <c r="CL162" s="50"/>
      <c r="CM162" s="50"/>
      <c r="CN162" s="50"/>
    </row>
    <row r="163" spans="1:92" x14ac:dyDescent="0.2">
      <c r="A163" s="42" t="s">
        <v>694</v>
      </c>
      <c r="B163" s="42" t="s">
        <v>695</v>
      </c>
      <c r="C163" s="42">
        <v>264</v>
      </c>
      <c r="D163" s="42">
        <v>264</v>
      </c>
      <c r="E163" s="42">
        <v>263</v>
      </c>
      <c r="F163" s="42">
        <v>259</v>
      </c>
      <c r="G163" s="42">
        <v>252</v>
      </c>
      <c r="H163" s="42">
        <v>250</v>
      </c>
      <c r="I163" s="42">
        <v>249</v>
      </c>
      <c r="J163" s="42">
        <v>249</v>
      </c>
      <c r="K163" s="42">
        <v>247</v>
      </c>
      <c r="L163" s="42">
        <v>247</v>
      </c>
      <c r="M163" s="60">
        <v>247</v>
      </c>
      <c r="N163" s="42"/>
      <c r="O163" s="53"/>
      <c r="P163" s="53"/>
      <c r="Q163" s="50"/>
      <c r="R163" s="50"/>
      <c r="S163" s="50"/>
      <c r="T163" s="50"/>
      <c r="U163" s="50"/>
      <c r="V163" s="53"/>
      <c r="W163" s="50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0"/>
      <c r="CI163" s="50"/>
      <c r="CJ163" s="50"/>
      <c r="CK163" s="50"/>
      <c r="CL163" s="50"/>
      <c r="CM163" s="50"/>
      <c r="CN163" s="50"/>
    </row>
    <row r="164" spans="1:92" x14ac:dyDescent="0.2">
      <c r="A164" s="42" t="s">
        <v>544</v>
      </c>
      <c r="B164" s="42" t="s">
        <v>545</v>
      </c>
      <c r="C164" s="42">
        <v>903</v>
      </c>
      <c r="D164" s="42">
        <v>902</v>
      </c>
      <c r="E164" s="42">
        <v>910</v>
      </c>
      <c r="F164" s="42">
        <v>907</v>
      </c>
      <c r="G164" s="42">
        <v>902</v>
      </c>
      <c r="H164" s="42">
        <v>905</v>
      </c>
      <c r="I164" s="42">
        <v>901</v>
      </c>
      <c r="J164" s="42">
        <v>901</v>
      </c>
      <c r="K164" s="42">
        <v>897</v>
      </c>
      <c r="L164" s="42">
        <v>897</v>
      </c>
      <c r="M164" s="60">
        <v>897</v>
      </c>
      <c r="N164" s="42"/>
      <c r="O164" s="53"/>
      <c r="P164" s="53"/>
      <c r="Q164" s="50"/>
      <c r="R164" s="50"/>
      <c r="S164" s="50"/>
      <c r="T164" s="50"/>
      <c r="U164" s="50"/>
      <c r="V164" s="53"/>
      <c r="W164" s="50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0"/>
      <c r="CI164" s="50"/>
      <c r="CJ164" s="50"/>
      <c r="CK164" s="50"/>
      <c r="CL164" s="50"/>
      <c r="CM164" s="50"/>
      <c r="CN164" s="50"/>
    </row>
    <row r="165" spans="1:92" x14ac:dyDescent="0.2">
      <c r="A165" s="42" t="s">
        <v>21</v>
      </c>
      <c r="B165" s="42" t="s">
        <v>546</v>
      </c>
      <c r="C165" s="42">
        <v>545</v>
      </c>
      <c r="D165" s="42">
        <v>545</v>
      </c>
      <c r="E165" s="42">
        <v>532</v>
      </c>
      <c r="F165" s="42">
        <v>525</v>
      </c>
      <c r="G165" s="42">
        <v>511</v>
      </c>
      <c r="H165" s="42">
        <v>511</v>
      </c>
      <c r="I165" s="42">
        <v>512</v>
      </c>
      <c r="J165" s="42">
        <v>503</v>
      </c>
      <c r="K165" s="42">
        <v>498</v>
      </c>
      <c r="L165" s="42">
        <v>498</v>
      </c>
      <c r="M165" s="60">
        <v>498</v>
      </c>
      <c r="N165" s="42"/>
      <c r="O165" s="53"/>
      <c r="P165" s="53"/>
      <c r="Q165" s="50"/>
      <c r="R165" s="50"/>
      <c r="S165" s="50"/>
      <c r="T165" s="50"/>
      <c r="U165" s="50"/>
      <c r="V165" s="53"/>
      <c r="W165" s="50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0"/>
      <c r="CI165" s="50"/>
      <c r="CJ165" s="50"/>
      <c r="CK165" s="50"/>
      <c r="CL165" s="50"/>
      <c r="CM165" s="50"/>
      <c r="CN165" s="50"/>
    </row>
    <row r="166" spans="1:92" x14ac:dyDescent="0.2">
      <c r="A166" s="42" t="s">
        <v>22</v>
      </c>
      <c r="B166" s="42" t="s">
        <v>547</v>
      </c>
      <c r="C166" s="42">
        <v>425</v>
      </c>
      <c r="D166" s="42">
        <v>424</v>
      </c>
      <c r="E166" s="42">
        <v>415</v>
      </c>
      <c r="F166" s="42">
        <v>415</v>
      </c>
      <c r="G166" s="42">
        <v>408</v>
      </c>
      <c r="H166" s="42">
        <v>401</v>
      </c>
      <c r="I166" s="42">
        <v>392</v>
      </c>
      <c r="J166" s="42">
        <v>385</v>
      </c>
      <c r="K166" s="42">
        <v>379</v>
      </c>
      <c r="L166" s="42">
        <v>16</v>
      </c>
      <c r="M166" s="60">
        <v>16</v>
      </c>
      <c r="N166" s="42"/>
      <c r="O166" s="53"/>
      <c r="P166" s="53"/>
      <c r="Q166" s="50"/>
      <c r="R166" s="50"/>
      <c r="S166" s="50"/>
      <c r="T166" s="50"/>
      <c r="U166" s="50"/>
      <c r="V166" s="53"/>
      <c r="W166" s="50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0"/>
      <c r="CI166" s="50"/>
      <c r="CJ166" s="50"/>
      <c r="CK166" s="50"/>
      <c r="CL166" s="50"/>
      <c r="CM166" s="50"/>
      <c r="CN166" s="50"/>
    </row>
    <row r="167" spans="1:92" x14ac:dyDescent="0.2">
      <c r="A167" s="42" t="s">
        <v>23</v>
      </c>
      <c r="B167" s="42" t="s">
        <v>548</v>
      </c>
      <c r="C167" s="42">
        <v>719</v>
      </c>
      <c r="D167" s="42">
        <v>718</v>
      </c>
      <c r="E167" s="42">
        <v>703</v>
      </c>
      <c r="F167" s="42">
        <v>697</v>
      </c>
      <c r="G167" s="42">
        <v>694</v>
      </c>
      <c r="H167" s="42">
        <v>695</v>
      </c>
      <c r="I167" s="42">
        <v>687</v>
      </c>
      <c r="J167" s="42">
        <v>684</v>
      </c>
      <c r="K167" s="42">
        <v>683</v>
      </c>
      <c r="L167" s="42">
        <v>683</v>
      </c>
      <c r="M167" s="60">
        <v>683</v>
      </c>
      <c r="N167" s="42"/>
      <c r="O167" s="53"/>
      <c r="P167" s="53"/>
      <c r="Q167" s="50"/>
      <c r="R167" s="50"/>
      <c r="S167" s="50"/>
      <c r="T167" s="50"/>
      <c r="U167" s="50"/>
      <c r="V167" s="53"/>
      <c r="W167" s="50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0"/>
      <c r="CI167" s="50"/>
      <c r="CJ167" s="50"/>
      <c r="CK167" s="50"/>
      <c r="CL167" s="50"/>
      <c r="CM167" s="50"/>
      <c r="CN167" s="50"/>
    </row>
    <row r="168" spans="1:92" x14ac:dyDescent="0.2">
      <c r="A168" s="42" t="s">
        <v>24</v>
      </c>
      <c r="B168" s="42" t="s">
        <v>696</v>
      </c>
      <c r="C168" s="42">
        <v>518</v>
      </c>
      <c r="D168" s="42">
        <v>518</v>
      </c>
      <c r="E168" s="42">
        <v>518</v>
      </c>
      <c r="F168" s="42">
        <v>516</v>
      </c>
      <c r="G168" s="42">
        <v>515</v>
      </c>
      <c r="H168" s="42">
        <v>513</v>
      </c>
      <c r="I168" s="42">
        <v>511</v>
      </c>
      <c r="J168" s="42">
        <v>509</v>
      </c>
      <c r="K168" s="42">
        <v>507</v>
      </c>
      <c r="L168" s="42">
        <v>507</v>
      </c>
      <c r="M168" s="60">
        <v>507</v>
      </c>
      <c r="N168" s="42"/>
      <c r="O168" s="53"/>
      <c r="P168" s="53"/>
      <c r="Q168" s="50"/>
      <c r="R168" s="50"/>
      <c r="S168" s="50"/>
      <c r="T168" s="50"/>
      <c r="U168" s="50"/>
      <c r="V168" s="53"/>
      <c r="W168" s="50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0"/>
      <c r="CI168" s="50"/>
      <c r="CJ168" s="50"/>
      <c r="CK168" s="50"/>
      <c r="CL168" s="50"/>
      <c r="CM168" s="50"/>
      <c r="CN168" s="50"/>
    </row>
    <row r="169" spans="1:92" x14ac:dyDescent="0.2">
      <c r="A169" s="42" t="s">
        <v>549</v>
      </c>
      <c r="B169" s="42" t="s">
        <v>550</v>
      </c>
      <c r="C169" s="42">
        <v>768</v>
      </c>
      <c r="D169" s="42">
        <v>764</v>
      </c>
      <c r="E169" s="42">
        <v>764</v>
      </c>
      <c r="F169" s="42">
        <v>762</v>
      </c>
      <c r="G169" s="42">
        <v>759</v>
      </c>
      <c r="H169" s="42">
        <v>756</v>
      </c>
      <c r="I169" s="42">
        <v>753</v>
      </c>
      <c r="J169" s="42">
        <v>752</v>
      </c>
      <c r="K169" s="42">
        <v>751</v>
      </c>
      <c r="L169" s="42">
        <v>751</v>
      </c>
      <c r="M169" s="60">
        <v>751</v>
      </c>
      <c r="N169" s="42"/>
      <c r="O169" s="53"/>
      <c r="P169" s="53"/>
      <c r="Q169" s="50"/>
      <c r="R169" s="50"/>
      <c r="S169" s="50"/>
      <c r="T169" s="50"/>
      <c r="U169" s="50"/>
      <c r="V169" s="53"/>
      <c r="W169" s="50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0"/>
      <c r="CI169" s="50"/>
      <c r="CJ169" s="50"/>
      <c r="CK169" s="50"/>
      <c r="CL169" s="50"/>
      <c r="CM169" s="50"/>
      <c r="CN169" s="50"/>
    </row>
    <row r="170" spans="1:92" x14ac:dyDescent="0.2">
      <c r="A170" s="42" t="s">
        <v>25</v>
      </c>
      <c r="B170" s="42" t="s">
        <v>551</v>
      </c>
      <c r="C170" s="42">
        <v>220</v>
      </c>
      <c r="D170" s="42">
        <v>220</v>
      </c>
      <c r="E170" s="42">
        <v>219</v>
      </c>
      <c r="F170" s="42">
        <v>218</v>
      </c>
      <c r="G170" s="42">
        <v>215</v>
      </c>
      <c r="H170" s="42">
        <v>211</v>
      </c>
      <c r="I170" s="42">
        <v>211</v>
      </c>
      <c r="J170" s="42">
        <v>209</v>
      </c>
      <c r="K170" s="42">
        <v>209</v>
      </c>
      <c r="L170" s="42">
        <v>209</v>
      </c>
      <c r="M170" s="60">
        <v>209</v>
      </c>
      <c r="N170" s="42"/>
      <c r="O170" s="53"/>
      <c r="P170" s="53"/>
      <c r="Q170" s="50"/>
      <c r="R170" s="50"/>
      <c r="S170" s="50"/>
      <c r="T170" s="50"/>
      <c r="U170" s="50"/>
      <c r="V170" s="53"/>
      <c r="W170" s="50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0"/>
      <c r="CI170" s="50"/>
      <c r="CJ170" s="50"/>
      <c r="CK170" s="50"/>
      <c r="CL170" s="50"/>
      <c r="CM170" s="50"/>
      <c r="CN170" s="50"/>
    </row>
    <row r="171" spans="1:92" x14ac:dyDescent="0.2">
      <c r="A171" s="42" t="s">
        <v>697</v>
      </c>
      <c r="B171" s="42" t="s">
        <v>698</v>
      </c>
      <c r="C171" s="42">
        <v>266</v>
      </c>
      <c r="D171" s="42">
        <v>266</v>
      </c>
      <c r="E171" s="42">
        <v>262</v>
      </c>
      <c r="F171" s="42">
        <v>259</v>
      </c>
      <c r="G171" s="42">
        <v>255</v>
      </c>
      <c r="H171" s="42">
        <v>255</v>
      </c>
      <c r="I171" s="42">
        <v>255</v>
      </c>
      <c r="J171" s="42">
        <v>254</v>
      </c>
      <c r="K171" s="42">
        <v>254</v>
      </c>
      <c r="L171" s="42">
        <v>254</v>
      </c>
      <c r="M171" s="60">
        <v>254</v>
      </c>
      <c r="N171" s="42"/>
      <c r="O171" s="53"/>
      <c r="P171" s="53"/>
      <c r="Q171" s="50"/>
      <c r="R171" s="50"/>
      <c r="S171" s="50"/>
      <c r="T171" s="50"/>
      <c r="U171" s="50"/>
      <c r="V171" s="53"/>
      <c r="W171" s="50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0"/>
      <c r="CI171" s="50"/>
      <c r="CJ171" s="50"/>
      <c r="CK171" s="50"/>
      <c r="CL171" s="50"/>
      <c r="CM171" s="50"/>
      <c r="CN171" s="50"/>
    </row>
    <row r="172" spans="1:92" x14ac:dyDescent="0.2">
      <c r="A172" s="42" t="s">
        <v>26</v>
      </c>
      <c r="B172" s="42" t="s">
        <v>552</v>
      </c>
      <c r="C172" s="42">
        <v>1321</v>
      </c>
      <c r="D172" s="42">
        <v>1322</v>
      </c>
      <c r="E172" s="42">
        <v>1318</v>
      </c>
      <c r="F172" s="42">
        <v>1312</v>
      </c>
      <c r="G172" s="42">
        <v>1302</v>
      </c>
      <c r="H172" s="42">
        <v>1288</v>
      </c>
      <c r="I172" s="42">
        <v>1285</v>
      </c>
      <c r="J172" s="42">
        <v>1281</v>
      </c>
      <c r="K172" s="42">
        <v>1279</v>
      </c>
      <c r="L172" s="42">
        <v>1279</v>
      </c>
      <c r="M172" s="60">
        <v>1279</v>
      </c>
      <c r="N172" s="42"/>
      <c r="O172" s="53"/>
      <c r="P172" s="53"/>
      <c r="Q172" s="50"/>
      <c r="R172" s="50"/>
      <c r="S172" s="50"/>
      <c r="T172" s="50"/>
      <c r="U172" s="50"/>
      <c r="V172" s="53"/>
      <c r="W172" s="50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0"/>
      <c r="CI172" s="50"/>
      <c r="CJ172" s="50"/>
      <c r="CK172" s="50"/>
      <c r="CL172" s="50"/>
      <c r="CM172" s="50"/>
      <c r="CN172" s="50"/>
    </row>
    <row r="173" spans="1:92" x14ac:dyDescent="0.2">
      <c r="A173" s="42" t="s">
        <v>386</v>
      </c>
      <c r="B173" s="42" t="s">
        <v>553</v>
      </c>
      <c r="C173" s="42">
        <v>1411</v>
      </c>
      <c r="D173" s="42">
        <v>1411</v>
      </c>
      <c r="E173" s="42">
        <v>1408</v>
      </c>
      <c r="F173" s="42">
        <v>1404</v>
      </c>
      <c r="G173" s="42">
        <v>1398</v>
      </c>
      <c r="H173" s="42">
        <v>1387</v>
      </c>
      <c r="I173" s="42">
        <v>1383</v>
      </c>
      <c r="J173" s="42">
        <v>1382</v>
      </c>
      <c r="K173" s="42">
        <v>1381</v>
      </c>
      <c r="L173" s="42">
        <v>1381</v>
      </c>
      <c r="M173" s="60">
        <v>1381</v>
      </c>
      <c r="N173" s="42"/>
      <c r="O173" s="53"/>
      <c r="P173" s="53"/>
      <c r="Q173" s="50"/>
      <c r="R173" s="50"/>
      <c r="S173" s="50"/>
      <c r="T173" s="50"/>
      <c r="U173" s="50"/>
      <c r="V173" s="53"/>
      <c r="W173" s="50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0"/>
      <c r="CI173" s="50"/>
      <c r="CJ173" s="50"/>
      <c r="CK173" s="50"/>
      <c r="CL173" s="50"/>
      <c r="CM173" s="50"/>
      <c r="CN173" s="50"/>
    </row>
    <row r="174" spans="1:92" x14ac:dyDescent="0.2">
      <c r="A174" s="42" t="s">
        <v>554</v>
      </c>
      <c r="B174" s="42" t="s">
        <v>555</v>
      </c>
      <c r="C174" s="42">
        <v>955</v>
      </c>
      <c r="D174" s="42">
        <v>955</v>
      </c>
      <c r="E174" s="42">
        <v>952</v>
      </c>
      <c r="F174" s="42">
        <v>943</v>
      </c>
      <c r="G174" s="42">
        <v>941</v>
      </c>
      <c r="H174" s="42">
        <v>936</v>
      </c>
      <c r="I174" s="42">
        <v>935</v>
      </c>
      <c r="J174" s="42">
        <v>931</v>
      </c>
      <c r="K174" s="42">
        <v>929</v>
      </c>
      <c r="L174" s="42">
        <v>928</v>
      </c>
      <c r="M174" s="60">
        <v>928</v>
      </c>
      <c r="N174" s="42"/>
      <c r="O174" s="53"/>
      <c r="P174" s="53"/>
      <c r="Q174" s="50"/>
      <c r="R174" s="50"/>
      <c r="S174" s="50"/>
      <c r="T174" s="50"/>
      <c r="U174" s="50"/>
      <c r="V174" s="53"/>
      <c r="W174" s="50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0"/>
      <c r="CI174" s="50"/>
      <c r="CJ174" s="50"/>
      <c r="CK174" s="50"/>
      <c r="CL174" s="50"/>
      <c r="CM174" s="50"/>
      <c r="CN174" s="50"/>
    </row>
    <row r="175" spans="1:92" x14ac:dyDescent="0.2">
      <c r="A175" s="42" t="s">
        <v>556</v>
      </c>
      <c r="B175" s="42" t="s">
        <v>557</v>
      </c>
      <c r="C175" s="42">
        <v>388</v>
      </c>
      <c r="D175" s="42">
        <v>388</v>
      </c>
      <c r="E175" s="42">
        <v>385</v>
      </c>
      <c r="F175" s="42">
        <v>383</v>
      </c>
      <c r="G175" s="42">
        <v>380</v>
      </c>
      <c r="H175" s="42">
        <v>378</v>
      </c>
      <c r="I175" s="42">
        <v>375</v>
      </c>
      <c r="J175" s="42">
        <v>372</v>
      </c>
      <c r="K175" s="42">
        <v>370</v>
      </c>
      <c r="L175" s="42">
        <v>369</v>
      </c>
      <c r="M175" s="60">
        <v>369</v>
      </c>
      <c r="N175" s="42"/>
      <c r="O175" s="53"/>
      <c r="P175" s="53"/>
      <c r="Q175" s="50"/>
      <c r="R175" s="50"/>
      <c r="S175" s="50"/>
      <c r="T175" s="50"/>
      <c r="U175" s="50"/>
      <c r="V175" s="53"/>
      <c r="W175" s="50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0"/>
      <c r="CI175" s="50"/>
      <c r="CJ175" s="50"/>
      <c r="CK175" s="50"/>
      <c r="CL175" s="50"/>
      <c r="CM175" s="50"/>
      <c r="CN175" s="50"/>
    </row>
    <row r="176" spans="1:92" x14ac:dyDescent="0.2">
      <c r="A176" s="42" t="s">
        <v>27</v>
      </c>
      <c r="B176" s="42" t="s">
        <v>558</v>
      </c>
      <c r="C176" s="42">
        <v>756</v>
      </c>
      <c r="D176" s="42">
        <v>756</v>
      </c>
      <c r="E176" s="42">
        <v>754</v>
      </c>
      <c r="F176" s="42">
        <v>753</v>
      </c>
      <c r="G176" s="42">
        <v>752</v>
      </c>
      <c r="H176" s="42">
        <v>752</v>
      </c>
      <c r="I176" s="42">
        <v>751</v>
      </c>
      <c r="J176" s="42">
        <v>751</v>
      </c>
      <c r="K176" s="42">
        <v>751</v>
      </c>
      <c r="L176" s="42">
        <v>750</v>
      </c>
      <c r="M176" s="60">
        <v>750</v>
      </c>
      <c r="N176" s="42"/>
      <c r="O176" s="53"/>
      <c r="P176" s="53"/>
      <c r="Q176" s="50"/>
      <c r="R176" s="50"/>
      <c r="S176" s="50"/>
      <c r="T176" s="50"/>
      <c r="U176" s="50"/>
      <c r="V176" s="53"/>
      <c r="W176" s="50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0"/>
      <c r="CI176" s="50"/>
      <c r="CJ176" s="50"/>
      <c r="CK176" s="50"/>
      <c r="CL176" s="50"/>
      <c r="CM176" s="50"/>
      <c r="CN176" s="50"/>
    </row>
    <row r="177" spans="1:92" x14ac:dyDescent="0.2">
      <c r="A177" s="42" t="s">
        <v>28</v>
      </c>
      <c r="B177" s="42" t="s">
        <v>559</v>
      </c>
      <c r="C177" s="42">
        <v>254</v>
      </c>
      <c r="D177" s="42">
        <v>255</v>
      </c>
      <c r="E177" s="42">
        <v>258</v>
      </c>
      <c r="F177" s="42">
        <v>256</v>
      </c>
      <c r="G177" s="42">
        <v>252</v>
      </c>
      <c r="H177" s="42">
        <v>249</v>
      </c>
      <c r="I177" s="42">
        <v>248</v>
      </c>
      <c r="J177" s="42">
        <v>246</v>
      </c>
      <c r="K177" s="42">
        <v>240</v>
      </c>
      <c r="L177" s="42">
        <v>240</v>
      </c>
      <c r="M177" s="60">
        <v>240</v>
      </c>
      <c r="N177" s="42"/>
      <c r="O177" s="53"/>
      <c r="P177" s="53"/>
      <c r="Q177" s="50"/>
      <c r="R177" s="50"/>
      <c r="S177" s="50"/>
      <c r="T177" s="50"/>
      <c r="U177" s="50"/>
      <c r="V177" s="53"/>
      <c r="W177" s="50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0"/>
      <c r="CI177" s="50"/>
      <c r="CJ177" s="50"/>
      <c r="CK177" s="50"/>
      <c r="CL177" s="50"/>
      <c r="CM177" s="50"/>
      <c r="CN177" s="50"/>
    </row>
    <row r="178" spans="1:92" x14ac:dyDescent="0.2">
      <c r="A178" s="42" t="s">
        <v>29</v>
      </c>
      <c r="B178" s="42" t="s">
        <v>560</v>
      </c>
      <c r="C178" s="42">
        <v>956</v>
      </c>
      <c r="D178" s="42">
        <v>956</v>
      </c>
      <c r="E178" s="42">
        <v>944</v>
      </c>
      <c r="F178" s="42">
        <v>932</v>
      </c>
      <c r="G178" s="42">
        <v>912</v>
      </c>
      <c r="H178" s="42">
        <v>899</v>
      </c>
      <c r="I178" s="42">
        <v>889</v>
      </c>
      <c r="J178" s="42">
        <v>885</v>
      </c>
      <c r="K178" s="42">
        <v>882</v>
      </c>
      <c r="L178" s="42">
        <v>882</v>
      </c>
      <c r="M178" s="60">
        <v>882</v>
      </c>
      <c r="N178" s="42"/>
      <c r="O178" s="53"/>
      <c r="P178" s="53"/>
      <c r="Q178" s="50"/>
      <c r="R178" s="50"/>
      <c r="S178" s="50"/>
      <c r="T178" s="50"/>
      <c r="U178" s="50"/>
      <c r="V178" s="53"/>
      <c r="W178" s="50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0"/>
      <c r="CI178" s="50"/>
      <c r="CJ178" s="50"/>
      <c r="CK178" s="50"/>
      <c r="CL178" s="50"/>
      <c r="CM178" s="50"/>
      <c r="CN178" s="50"/>
    </row>
    <row r="179" spans="1:92" x14ac:dyDescent="0.2">
      <c r="A179" s="42" t="s">
        <v>266</v>
      </c>
      <c r="B179" s="42" t="s">
        <v>561</v>
      </c>
      <c r="C179" s="42">
        <v>1243</v>
      </c>
      <c r="D179" s="42">
        <v>1239</v>
      </c>
      <c r="E179" s="42">
        <v>1223</v>
      </c>
      <c r="F179" s="42">
        <v>1212</v>
      </c>
      <c r="G179" s="42">
        <v>1199</v>
      </c>
      <c r="H179" s="42">
        <v>1183</v>
      </c>
      <c r="I179" s="42">
        <v>1176</v>
      </c>
      <c r="J179" s="42">
        <v>1165</v>
      </c>
      <c r="K179" s="42">
        <v>1164</v>
      </c>
      <c r="L179" s="42">
        <v>1164</v>
      </c>
      <c r="M179" s="60">
        <v>1164</v>
      </c>
      <c r="N179" s="42"/>
      <c r="O179" s="53"/>
      <c r="P179" s="53"/>
      <c r="Q179" s="50"/>
      <c r="R179" s="50"/>
      <c r="S179" s="50"/>
      <c r="T179" s="50"/>
      <c r="U179" s="50"/>
      <c r="V179" s="53"/>
      <c r="W179" s="50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0"/>
      <c r="CI179" s="50"/>
      <c r="CJ179" s="50"/>
      <c r="CK179" s="50"/>
      <c r="CL179" s="50"/>
      <c r="CM179" s="50"/>
      <c r="CN179" s="50"/>
    </row>
    <row r="180" spans="1:92" x14ac:dyDescent="0.2">
      <c r="A180" s="42" t="s">
        <v>562</v>
      </c>
      <c r="B180" s="42" t="s">
        <v>563</v>
      </c>
      <c r="C180" s="42">
        <v>1071</v>
      </c>
      <c r="D180" s="42">
        <v>1071</v>
      </c>
      <c r="E180" s="42">
        <v>1073</v>
      </c>
      <c r="F180" s="42">
        <v>1071</v>
      </c>
      <c r="G180" s="42">
        <v>1074</v>
      </c>
      <c r="H180" s="42">
        <v>1074</v>
      </c>
      <c r="I180" s="42">
        <v>1074</v>
      </c>
      <c r="J180" s="42">
        <v>1073</v>
      </c>
      <c r="K180" s="42">
        <v>1071</v>
      </c>
      <c r="L180" s="42">
        <v>1071</v>
      </c>
      <c r="M180" s="60">
        <v>1071</v>
      </c>
      <c r="N180" s="42"/>
      <c r="O180" s="53"/>
      <c r="P180" s="53"/>
      <c r="Q180" s="50"/>
      <c r="R180" s="50"/>
      <c r="S180" s="50"/>
      <c r="T180" s="50"/>
      <c r="U180" s="50"/>
      <c r="V180" s="53"/>
      <c r="W180" s="50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2"/>
      <c r="CD180" s="52"/>
      <c r="CE180" s="52"/>
      <c r="CF180" s="52"/>
      <c r="CG180" s="52"/>
      <c r="CH180" s="50"/>
      <c r="CI180" s="50"/>
      <c r="CJ180" s="50"/>
      <c r="CK180" s="50"/>
      <c r="CL180" s="50"/>
      <c r="CM180" s="50"/>
      <c r="CN180" s="50"/>
    </row>
    <row r="181" spans="1:92" x14ac:dyDescent="0.2">
      <c r="A181" s="42" t="s">
        <v>564</v>
      </c>
      <c r="B181" s="42" t="s">
        <v>565</v>
      </c>
      <c r="C181" s="42">
        <v>620</v>
      </c>
      <c r="D181" s="42">
        <v>618</v>
      </c>
      <c r="E181" s="42">
        <v>604</v>
      </c>
      <c r="F181" s="42">
        <v>577</v>
      </c>
      <c r="G181" s="42">
        <v>560</v>
      </c>
      <c r="H181" s="42">
        <v>543</v>
      </c>
      <c r="I181" s="42">
        <v>531</v>
      </c>
      <c r="J181" s="42">
        <v>523</v>
      </c>
      <c r="K181" s="42">
        <v>518</v>
      </c>
      <c r="L181" s="42">
        <v>519</v>
      </c>
      <c r="M181" s="60">
        <v>519</v>
      </c>
      <c r="N181" s="42"/>
      <c r="O181" s="53"/>
      <c r="P181" s="53"/>
      <c r="Q181" s="50"/>
      <c r="R181" s="50"/>
      <c r="S181" s="50"/>
      <c r="T181" s="50"/>
      <c r="U181" s="50"/>
      <c r="V181" s="53"/>
      <c r="W181" s="50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  <c r="BV181" s="52"/>
      <c r="BW181" s="52"/>
      <c r="BX181" s="52"/>
      <c r="BY181" s="52"/>
      <c r="BZ181" s="52"/>
      <c r="CA181" s="52"/>
      <c r="CB181" s="52"/>
      <c r="CC181" s="52"/>
      <c r="CD181" s="52"/>
      <c r="CE181" s="52"/>
      <c r="CF181" s="52"/>
      <c r="CG181" s="52"/>
      <c r="CH181" s="50"/>
      <c r="CI181" s="50"/>
      <c r="CJ181" s="50"/>
      <c r="CK181" s="50"/>
      <c r="CL181" s="50"/>
      <c r="CM181" s="50"/>
      <c r="CN181" s="50"/>
    </row>
    <row r="182" spans="1:92" x14ac:dyDescent="0.2">
      <c r="A182" s="42" t="s">
        <v>566</v>
      </c>
      <c r="B182" s="42" t="s">
        <v>567</v>
      </c>
      <c r="C182" s="42">
        <v>763</v>
      </c>
      <c r="D182" s="42">
        <v>763</v>
      </c>
      <c r="E182" s="42">
        <v>762</v>
      </c>
      <c r="F182" s="42">
        <v>759</v>
      </c>
      <c r="G182" s="42">
        <v>756</v>
      </c>
      <c r="H182" s="42">
        <v>754</v>
      </c>
      <c r="I182" s="42">
        <v>753</v>
      </c>
      <c r="J182" s="42">
        <v>754</v>
      </c>
      <c r="K182" s="42">
        <v>753</v>
      </c>
      <c r="L182" s="42">
        <v>746</v>
      </c>
      <c r="M182" s="60">
        <v>746</v>
      </c>
      <c r="N182" s="42"/>
      <c r="O182" s="53"/>
      <c r="P182" s="53"/>
      <c r="Q182" s="50"/>
      <c r="R182" s="50"/>
      <c r="S182" s="50"/>
      <c r="T182" s="50"/>
      <c r="U182" s="50"/>
      <c r="V182" s="53"/>
      <c r="W182" s="50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  <c r="BV182" s="52"/>
      <c r="BW182" s="52"/>
      <c r="BX182" s="52"/>
      <c r="BY182" s="52"/>
      <c r="BZ182" s="52"/>
      <c r="CA182" s="52"/>
      <c r="CB182" s="52"/>
      <c r="CC182" s="52"/>
      <c r="CD182" s="52"/>
      <c r="CE182" s="52"/>
      <c r="CF182" s="52"/>
      <c r="CG182" s="52"/>
      <c r="CH182" s="50"/>
      <c r="CI182" s="50"/>
      <c r="CJ182" s="50"/>
      <c r="CK182" s="50"/>
      <c r="CL182" s="50"/>
      <c r="CM182" s="50"/>
      <c r="CN182" s="50"/>
    </row>
    <row r="183" spans="1:92" x14ac:dyDescent="0.2">
      <c r="A183" s="42" t="s">
        <v>699</v>
      </c>
      <c r="B183" s="42" t="s">
        <v>700</v>
      </c>
      <c r="C183" s="42">
        <v>413</v>
      </c>
      <c r="D183" s="42">
        <v>412</v>
      </c>
      <c r="E183" s="42">
        <v>404</v>
      </c>
      <c r="F183" s="42">
        <v>400</v>
      </c>
      <c r="G183" s="42">
        <v>398</v>
      </c>
      <c r="H183" s="42">
        <v>390</v>
      </c>
      <c r="I183" s="42">
        <v>383</v>
      </c>
      <c r="J183" s="42">
        <v>379</v>
      </c>
      <c r="K183" s="42">
        <v>378</v>
      </c>
      <c r="L183" s="42">
        <v>378</v>
      </c>
      <c r="M183" s="60">
        <v>378</v>
      </c>
      <c r="N183" s="42"/>
      <c r="O183" s="53"/>
      <c r="P183" s="53"/>
      <c r="Q183" s="50"/>
      <c r="R183" s="50"/>
      <c r="S183" s="50"/>
      <c r="T183" s="50"/>
      <c r="U183" s="50"/>
      <c r="V183" s="53"/>
      <c r="W183" s="50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  <c r="BV183" s="52"/>
      <c r="BW183" s="52"/>
      <c r="BX183" s="52"/>
      <c r="BY183" s="52"/>
      <c r="BZ183" s="52"/>
      <c r="CA183" s="52"/>
      <c r="CB183" s="52"/>
      <c r="CC183" s="52"/>
      <c r="CD183" s="52"/>
      <c r="CE183" s="52"/>
      <c r="CF183" s="52"/>
      <c r="CG183" s="52"/>
      <c r="CH183" s="50"/>
      <c r="CI183" s="50"/>
      <c r="CJ183" s="50"/>
      <c r="CK183" s="50"/>
      <c r="CL183" s="50"/>
      <c r="CM183" s="50"/>
      <c r="CN183" s="50"/>
    </row>
    <row r="184" spans="1:92" x14ac:dyDescent="0.2">
      <c r="A184" s="42" t="s">
        <v>725</v>
      </c>
      <c r="B184" s="42" t="s">
        <v>726</v>
      </c>
      <c r="C184" s="42">
        <v>594</v>
      </c>
      <c r="D184" s="42">
        <v>593</v>
      </c>
      <c r="E184" s="42">
        <v>594</v>
      </c>
      <c r="F184" s="42">
        <v>589</v>
      </c>
      <c r="G184" s="42">
        <v>568</v>
      </c>
      <c r="H184" s="42">
        <v>575</v>
      </c>
      <c r="I184" s="42">
        <v>573</v>
      </c>
      <c r="J184" s="42">
        <v>575</v>
      </c>
      <c r="K184" s="42">
        <v>574</v>
      </c>
      <c r="L184" s="42">
        <v>577</v>
      </c>
      <c r="M184" s="60">
        <v>577</v>
      </c>
      <c r="N184" s="42"/>
      <c r="O184" s="53"/>
      <c r="P184" s="53"/>
      <c r="Q184" s="50"/>
      <c r="R184" s="50"/>
      <c r="S184" s="50"/>
      <c r="T184" s="50"/>
      <c r="U184" s="50"/>
      <c r="V184" s="53"/>
      <c r="W184" s="50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  <c r="BV184" s="52"/>
      <c r="BW184" s="52"/>
      <c r="BX184" s="52"/>
      <c r="BY184" s="52"/>
      <c r="BZ184" s="52"/>
      <c r="CA184" s="52"/>
      <c r="CB184" s="52"/>
      <c r="CC184" s="52"/>
      <c r="CD184" s="52"/>
      <c r="CE184" s="52"/>
      <c r="CF184" s="52"/>
      <c r="CG184" s="52"/>
      <c r="CH184" s="50"/>
      <c r="CI184" s="50"/>
      <c r="CJ184" s="50"/>
      <c r="CK184" s="50"/>
      <c r="CL184" s="50"/>
      <c r="CM184" s="50"/>
      <c r="CN184" s="50"/>
    </row>
    <row r="185" spans="1:92" x14ac:dyDescent="0.2">
      <c r="A185" s="42" t="s">
        <v>659</v>
      </c>
      <c r="B185" s="42" t="s">
        <v>660</v>
      </c>
      <c r="C185" s="42">
        <v>420</v>
      </c>
      <c r="D185" s="42">
        <v>415</v>
      </c>
      <c r="E185" s="42">
        <v>411</v>
      </c>
      <c r="F185" s="42">
        <v>404</v>
      </c>
      <c r="G185" s="42">
        <v>399</v>
      </c>
      <c r="H185" s="42">
        <v>388</v>
      </c>
      <c r="I185" s="42">
        <v>387</v>
      </c>
      <c r="J185" s="42">
        <v>381</v>
      </c>
      <c r="K185" s="42">
        <v>382</v>
      </c>
      <c r="L185" s="42">
        <v>383</v>
      </c>
      <c r="M185" s="60">
        <v>383</v>
      </c>
      <c r="N185" s="42"/>
      <c r="O185" s="53"/>
      <c r="P185" s="53"/>
      <c r="Q185" s="50"/>
      <c r="R185" s="50"/>
      <c r="S185" s="50"/>
      <c r="T185" s="50"/>
      <c r="U185" s="50"/>
      <c r="V185" s="53"/>
      <c r="W185" s="50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  <c r="BV185" s="52"/>
      <c r="BW185" s="52"/>
      <c r="BX185" s="52"/>
      <c r="BY185" s="52"/>
      <c r="BZ185" s="52"/>
      <c r="CA185" s="52"/>
      <c r="CB185" s="52"/>
      <c r="CC185" s="52"/>
      <c r="CD185" s="52"/>
      <c r="CE185" s="52"/>
      <c r="CF185" s="52"/>
      <c r="CG185" s="52"/>
      <c r="CH185" s="50"/>
      <c r="CI185" s="50"/>
      <c r="CJ185" s="50"/>
      <c r="CK185" s="50"/>
      <c r="CL185" s="50"/>
      <c r="CM185" s="50"/>
      <c r="CN185" s="50"/>
    </row>
    <row r="186" spans="1:92" x14ac:dyDescent="0.2">
      <c r="A186" s="42" t="s">
        <v>661</v>
      </c>
      <c r="B186" s="42" t="s">
        <v>662</v>
      </c>
      <c r="C186" s="42">
        <v>245</v>
      </c>
      <c r="D186" s="42">
        <v>245</v>
      </c>
      <c r="E186" s="42">
        <v>244</v>
      </c>
      <c r="F186" s="42">
        <v>242</v>
      </c>
      <c r="G186" s="42">
        <v>233</v>
      </c>
      <c r="H186" s="42">
        <v>224</v>
      </c>
      <c r="I186" s="42">
        <v>221</v>
      </c>
      <c r="J186" s="42">
        <v>220</v>
      </c>
      <c r="K186" s="42">
        <v>217</v>
      </c>
      <c r="L186" s="42">
        <v>212</v>
      </c>
      <c r="M186" s="60">
        <v>212</v>
      </c>
      <c r="N186" s="42"/>
      <c r="O186" s="53"/>
      <c r="P186" s="53"/>
      <c r="Q186" s="50"/>
      <c r="R186" s="50"/>
      <c r="S186" s="50"/>
      <c r="T186" s="50"/>
      <c r="U186" s="50"/>
      <c r="V186" s="53"/>
      <c r="W186" s="50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  <c r="BV186" s="52"/>
      <c r="BW186" s="52"/>
      <c r="BX186" s="52"/>
      <c r="BY186" s="52"/>
      <c r="BZ186" s="52"/>
      <c r="CA186" s="52"/>
      <c r="CB186" s="52"/>
      <c r="CC186" s="52"/>
      <c r="CD186" s="52"/>
      <c r="CE186" s="52"/>
      <c r="CF186" s="52"/>
      <c r="CG186" s="52"/>
      <c r="CH186" s="50"/>
      <c r="CI186" s="50"/>
      <c r="CJ186" s="50"/>
      <c r="CK186" s="50"/>
      <c r="CL186" s="50"/>
      <c r="CM186" s="50"/>
      <c r="CN186" s="50"/>
    </row>
    <row r="187" spans="1:92" x14ac:dyDescent="0.2">
      <c r="A187" s="42" t="s">
        <v>701</v>
      </c>
      <c r="B187" s="42" t="s">
        <v>702</v>
      </c>
      <c r="C187" s="42">
        <v>399</v>
      </c>
      <c r="D187" s="42">
        <v>399</v>
      </c>
      <c r="E187" s="42">
        <v>398</v>
      </c>
      <c r="F187" s="42">
        <v>389</v>
      </c>
      <c r="G187" s="42">
        <v>389</v>
      </c>
      <c r="H187" s="42">
        <v>379</v>
      </c>
      <c r="I187" s="42">
        <v>376</v>
      </c>
      <c r="J187" s="42">
        <v>373</v>
      </c>
      <c r="K187" s="42">
        <v>373</v>
      </c>
      <c r="L187" s="42">
        <v>373</v>
      </c>
      <c r="M187" s="60">
        <v>373</v>
      </c>
      <c r="N187" s="42"/>
      <c r="O187" s="53"/>
      <c r="P187" s="53"/>
      <c r="Q187" s="50"/>
      <c r="R187" s="50"/>
      <c r="S187" s="50"/>
      <c r="T187" s="50"/>
      <c r="U187" s="50"/>
      <c r="V187" s="53"/>
      <c r="W187" s="50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  <c r="BV187" s="52"/>
      <c r="BW187" s="52"/>
      <c r="BX187" s="52"/>
      <c r="BY187" s="52"/>
      <c r="BZ187" s="52"/>
      <c r="CA187" s="52"/>
      <c r="CB187" s="52"/>
      <c r="CC187" s="52"/>
      <c r="CD187" s="52"/>
      <c r="CE187" s="52"/>
      <c r="CF187" s="52"/>
      <c r="CG187" s="52"/>
      <c r="CH187" s="50"/>
      <c r="CI187" s="50"/>
      <c r="CJ187" s="50"/>
      <c r="CK187" s="50"/>
      <c r="CL187" s="50"/>
      <c r="CM187" s="50"/>
      <c r="CN187" s="50"/>
    </row>
    <row r="188" spans="1:92" x14ac:dyDescent="0.2">
      <c r="A188" s="42" t="s">
        <v>30</v>
      </c>
      <c r="B188" s="42" t="s">
        <v>568</v>
      </c>
      <c r="C188" s="42">
        <v>200</v>
      </c>
      <c r="D188" s="42">
        <v>200</v>
      </c>
      <c r="E188" s="42">
        <v>200</v>
      </c>
      <c r="F188" s="42">
        <v>199</v>
      </c>
      <c r="G188" s="42">
        <v>199</v>
      </c>
      <c r="H188" s="42">
        <v>199</v>
      </c>
      <c r="I188" s="42">
        <v>199</v>
      </c>
      <c r="J188" s="42">
        <v>199</v>
      </c>
      <c r="K188" s="42">
        <v>199</v>
      </c>
      <c r="L188" s="42">
        <v>199</v>
      </c>
      <c r="M188" s="60">
        <v>199</v>
      </c>
      <c r="N188" s="42"/>
      <c r="O188" s="53"/>
      <c r="P188" s="53"/>
      <c r="Q188" s="50"/>
      <c r="R188" s="50"/>
      <c r="S188" s="50"/>
      <c r="T188" s="50"/>
      <c r="U188" s="50"/>
      <c r="V188" s="53"/>
      <c r="W188" s="50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  <c r="BV188" s="52"/>
      <c r="BW188" s="52"/>
      <c r="BX188" s="52"/>
      <c r="BY188" s="52"/>
      <c r="BZ188" s="52"/>
      <c r="CA188" s="52"/>
      <c r="CB188" s="52"/>
      <c r="CC188" s="52"/>
      <c r="CD188" s="52"/>
      <c r="CE188" s="52"/>
      <c r="CF188" s="52"/>
      <c r="CG188" s="52"/>
      <c r="CH188" s="50"/>
      <c r="CI188" s="50"/>
      <c r="CJ188" s="50"/>
      <c r="CK188" s="50"/>
      <c r="CL188" s="50"/>
      <c r="CM188" s="50"/>
      <c r="CN188" s="50"/>
    </row>
    <row r="189" spans="1:92" x14ac:dyDescent="0.2">
      <c r="A189" s="42" t="s">
        <v>727</v>
      </c>
      <c r="B189" s="42" t="s">
        <v>728</v>
      </c>
      <c r="C189" s="42">
        <v>225</v>
      </c>
      <c r="D189" s="42">
        <v>225</v>
      </c>
      <c r="E189" s="42">
        <v>219</v>
      </c>
      <c r="F189" s="42">
        <v>221</v>
      </c>
      <c r="G189" s="42">
        <v>216</v>
      </c>
      <c r="H189" s="42">
        <v>214</v>
      </c>
      <c r="I189" s="42">
        <v>210</v>
      </c>
      <c r="J189" s="42">
        <v>210</v>
      </c>
      <c r="K189" s="42">
        <v>208</v>
      </c>
      <c r="L189" s="42">
        <v>208</v>
      </c>
      <c r="M189" s="60">
        <v>208</v>
      </c>
      <c r="N189" s="42"/>
      <c r="O189" s="53"/>
      <c r="P189" s="53"/>
      <c r="Q189" s="50"/>
      <c r="R189" s="50"/>
      <c r="S189" s="50"/>
      <c r="T189" s="50"/>
      <c r="U189" s="50"/>
      <c r="V189" s="53"/>
      <c r="W189" s="50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  <c r="BV189" s="52"/>
      <c r="BW189" s="52"/>
      <c r="BX189" s="52"/>
      <c r="BY189" s="52"/>
      <c r="BZ189" s="52"/>
      <c r="CA189" s="52"/>
      <c r="CB189" s="52"/>
      <c r="CC189" s="52"/>
      <c r="CD189" s="52"/>
      <c r="CE189" s="52"/>
      <c r="CF189" s="52"/>
      <c r="CG189" s="52"/>
      <c r="CH189" s="50"/>
      <c r="CI189" s="50"/>
      <c r="CJ189" s="50"/>
      <c r="CK189" s="50"/>
      <c r="CL189" s="50"/>
      <c r="CM189" s="50"/>
      <c r="CN189" s="50"/>
    </row>
    <row r="190" spans="1:92" x14ac:dyDescent="0.2">
      <c r="A190" s="42" t="s">
        <v>31</v>
      </c>
      <c r="B190" s="42" t="s">
        <v>569</v>
      </c>
      <c r="C190" s="42">
        <v>547</v>
      </c>
      <c r="D190" s="42">
        <v>547</v>
      </c>
      <c r="E190" s="42">
        <v>547</v>
      </c>
      <c r="F190" s="42">
        <v>542</v>
      </c>
      <c r="G190" s="42">
        <v>541</v>
      </c>
      <c r="H190" s="42">
        <v>535</v>
      </c>
      <c r="I190" s="42">
        <v>530</v>
      </c>
      <c r="J190" s="42">
        <v>528</v>
      </c>
      <c r="K190" s="42">
        <v>526</v>
      </c>
      <c r="L190" s="42">
        <v>526</v>
      </c>
      <c r="M190" s="60">
        <v>526</v>
      </c>
      <c r="N190" s="42"/>
      <c r="O190" s="53"/>
      <c r="P190" s="53"/>
      <c r="Q190" s="50"/>
      <c r="R190" s="50"/>
      <c r="S190" s="50"/>
      <c r="T190" s="50"/>
      <c r="U190" s="50"/>
      <c r="V190" s="53"/>
      <c r="W190" s="50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  <c r="BV190" s="52"/>
      <c r="BW190" s="52"/>
      <c r="BX190" s="52"/>
      <c r="BY190" s="52"/>
      <c r="BZ190" s="52"/>
      <c r="CA190" s="52"/>
      <c r="CB190" s="52"/>
      <c r="CC190" s="52"/>
      <c r="CD190" s="52"/>
      <c r="CE190" s="52"/>
      <c r="CF190" s="52"/>
      <c r="CG190" s="52"/>
      <c r="CH190" s="50"/>
      <c r="CI190" s="50"/>
      <c r="CJ190" s="50"/>
      <c r="CK190" s="50"/>
      <c r="CL190" s="50"/>
      <c r="CM190" s="50"/>
      <c r="CN190" s="50"/>
    </row>
    <row r="191" spans="1:92" x14ac:dyDescent="0.2">
      <c r="A191" s="42" t="s">
        <v>32</v>
      </c>
      <c r="B191" s="42" t="s">
        <v>570</v>
      </c>
      <c r="C191" s="42">
        <v>93</v>
      </c>
      <c r="D191" s="42">
        <v>93</v>
      </c>
      <c r="E191" s="42">
        <v>93</v>
      </c>
      <c r="F191" s="42">
        <v>93</v>
      </c>
      <c r="G191" s="42">
        <v>96</v>
      </c>
      <c r="H191" s="42">
        <v>96</v>
      </c>
      <c r="I191" s="42">
        <v>96</v>
      </c>
      <c r="J191" s="42">
        <v>96</v>
      </c>
      <c r="K191" s="42">
        <v>96</v>
      </c>
      <c r="L191" s="42">
        <v>96</v>
      </c>
      <c r="M191" s="60">
        <v>96</v>
      </c>
      <c r="N191" s="42"/>
      <c r="O191" s="53"/>
      <c r="P191" s="53"/>
      <c r="Q191" s="50"/>
      <c r="R191" s="50"/>
      <c r="S191" s="50"/>
      <c r="T191" s="50"/>
      <c r="U191" s="50"/>
      <c r="V191" s="53"/>
      <c r="W191" s="50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  <c r="BV191" s="52"/>
      <c r="BW191" s="52"/>
      <c r="BX191" s="52"/>
      <c r="BY191" s="52"/>
      <c r="BZ191" s="52"/>
      <c r="CA191" s="52"/>
      <c r="CB191" s="52"/>
      <c r="CC191" s="52"/>
      <c r="CD191" s="52"/>
      <c r="CE191" s="52"/>
      <c r="CF191" s="52"/>
      <c r="CG191" s="52"/>
      <c r="CH191" s="50"/>
      <c r="CI191" s="50"/>
      <c r="CJ191" s="50"/>
      <c r="CK191" s="50"/>
      <c r="CL191" s="50"/>
      <c r="CM191" s="50"/>
      <c r="CN191" s="50"/>
    </row>
    <row r="192" spans="1:92" x14ac:dyDescent="0.2">
      <c r="A192" s="42" t="s">
        <v>259</v>
      </c>
      <c r="B192" s="42" t="s">
        <v>571</v>
      </c>
      <c r="C192" s="42">
        <v>1862</v>
      </c>
      <c r="D192" s="42">
        <v>1862</v>
      </c>
      <c r="E192" s="42">
        <v>1857</v>
      </c>
      <c r="F192" s="42">
        <v>1857</v>
      </c>
      <c r="G192" s="42">
        <v>1856</v>
      </c>
      <c r="H192" s="42">
        <v>1853</v>
      </c>
      <c r="I192" s="42">
        <v>1851</v>
      </c>
      <c r="J192" s="42">
        <v>1854</v>
      </c>
      <c r="K192" s="42">
        <v>1851</v>
      </c>
      <c r="L192" s="42">
        <v>1851</v>
      </c>
      <c r="M192" s="60">
        <v>1851</v>
      </c>
      <c r="N192" s="42"/>
      <c r="O192" s="53"/>
      <c r="P192" s="53"/>
      <c r="Q192" s="50"/>
      <c r="R192" s="50"/>
      <c r="S192" s="50"/>
      <c r="T192" s="50"/>
      <c r="U192" s="50"/>
      <c r="V192" s="53"/>
      <c r="W192" s="50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  <c r="BV192" s="52"/>
      <c r="BW192" s="52"/>
      <c r="BX192" s="52"/>
      <c r="BY192" s="52"/>
      <c r="BZ192" s="52"/>
      <c r="CA192" s="52"/>
      <c r="CB192" s="52"/>
      <c r="CC192" s="52"/>
      <c r="CD192" s="52"/>
      <c r="CE192" s="52"/>
      <c r="CF192" s="52"/>
      <c r="CG192" s="52"/>
      <c r="CH192" s="50"/>
      <c r="CI192" s="50"/>
      <c r="CJ192" s="50"/>
      <c r="CK192" s="50"/>
      <c r="CL192" s="50"/>
      <c r="CM192" s="50"/>
      <c r="CN192" s="50"/>
    </row>
    <row r="193" spans="1:92" x14ac:dyDescent="0.2">
      <c r="A193" s="42" t="s">
        <v>572</v>
      </c>
      <c r="B193" s="42" t="s">
        <v>573</v>
      </c>
      <c r="C193" s="42">
        <v>1611</v>
      </c>
      <c r="D193" s="42">
        <v>1611</v>
      </c>
      <c r="E193" s="42">
        <v>1606</v>
      </c>
      <c r="F193" s="42">
        <v>1614</v>
      </c>
      <c r="G193" s="42">
        <v>1611</v>
      </c>
      <c r="H193" s="42">
        <v>1609</v>
      </c>
      <c r="I193" s="42">
        <v>1590</v>
      </c>
      <c r="J193" s="42">
        <v>1578</v>
      </c>
      <c r="K193" s="42">
        <v>1572</v>
      </c>
      <c r="L193" s="42">
        <v>1570</v>
      </c>
      <c r="M193" s="60">
        <v>1570</v>
      </c>
      <c r="N193" s="42"/>
      <c r="O193" s="53"/>
      <c r="P193" s="53"/>
      <c r="Q193" s="50"/>
      <c r="R193" s="50"/>
      <c r="S193" s="50"/>
      <c r="T193" s="50"/>
      <c r="U193" s="50"/>
      <c r="V193" s="53"/>
      <c r="W193" s="50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  <c r="BV193" s="52"/>
      <c r="BW193" s="52"/>
      <c r="BX193" s="52"/>
      <c r="BY193" s="52"/>
      <c r="BZ193" s="52"/>
      <c r="CA193" s="52"/>
      <c r="CB193" s="52"/>
      <c r="CC193" s="52"/>
      <c r="CD193" s="52"/>
      <c r="CE193" s="52"/>
      <c r="CF193" s="52"/>
      <c r="CG193" s="52"/>
      <c r="CH193" s="50"/>
      <c r="CI193" s="50"/>
      <c r="CJ193" s="50"/>
      <c r="CK193" s="50"/>
      <c r="CL193" s="50"/>
      <c r="CM193" s="50"/>
      <c r="CN193" s="50"/>
    </row>
    <row r="194" spans="1:92" x14ac:dyDescent="0.2">
      <c r="A194" s="42" t="s">
        <v>729</v>
      </c>
      <c r="B194" s="42" t="s">
        <v>730</v>
      </c>
      <c r="C194" s="42">
        <v>515</v>
      </c>
      <c r="D194" s="42">
        <v>515</v>
      </c>
      <c r="E194" s="42">
        <v>513</v>
      </c>
      <c r="F194" s="42">
        <v>514</v>
      </c>
      <c r="G194" s="42">
        <v>513</v>
      </c>
      <c r="H194" s="42">
        <v>514</v>
      </c>
      <c r="I194" s="42">
        <v>514</v>
      </c>
      <c r="J194" s="42">
        <v>509</v>
      </c>
      <c r="K194" s="42">
        <v>506</v>
      </c>
      <c r="L194" s="42">
        <v>506</v>
      </c>
      <c r="M194" s="60">
        <v>506</v>
      </c>
      <c r="N194" s="42"/>
      <c r="O194" s="53"/>
      <c r="P194" s="53"/>
      <c r="Q194" s="50"/>
      <c r="R194" s="50"/>
      <c r="S194" s="50"/>
      <c r="T194" s="50"/>
      <c r="U194" s="50"/>
      <c r="V194" s="53"/>
      <c r="W194" s="50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  <c r="BT194" s="52"/>
      <c r="BU194" s="52"/>
      <c r="BV194" s="52"/>
      <c r="BW194" s="52"/>
      <c r="BX194" s="52"/>
      <c r="BY194" s="52"/>
      <c r="BZ194" s="52"/>
      <c r="CA194" s="52"/>
      <c r="CB194" s="52"/>
      <c r="CC194" s="52"/>
      <c r="CD194" s="52"/>
      <c r="CE194" s="52"/>
      <c r="CF194" s="52"/>
      <c r="CG194" s="52"/>
      <c r="CH194" s="50"/>
      <c r="CI194" s="50"/>
      <c r="CJ194" s="50"/>
      <c r="CK194" s="50"/>
      <c r="CL194" s="50"/>
      <c r="CM194" s="50"/>
      <c r="CN194" s="50"/>
    </row>
    <row r="195" spans="1:92" x14ac:dyDescent="0.2">
      <c r="A195" s="42" t="s">
        <v>33</v>
      </c>
      <c r="B195" s="42" t="s">
        <v>574</v>
      </c>
      <c r="C195" s="42">
        <v>242</v>
      </c>
      <c r="D195" s="42">
        <v>242</v>
      </c>
      <c r="E195" s="42">
        <v>243</v>
      </c>
      <c r="F195" s="42">
        <v>241</v>
      </c>
      <c r="G195" s="42">
        <v>241</v>
      </c>
      <c r="H195" s="42">
        <v>241</v>
      </c>
      <c r="I195" s="42">
        <v>239</v>
      </c>
      <c r="J195" s="42">
        <v>238</v>
      </c>
      <c r="K195" s="42">
        <v>238</v>
      </c>
      <c r="L195" s="42">
        <v>238</v>
      </c>
      <c r="M195" s="60">
        <v>238</v>
      </c>
      <c r="N195" s="42"/>
      <c r="O195" s="53"/>
      <c r="P195" s="53"/>
      <c r="Q195" s="50"/>
      <c r="R195" s="50"/>
      <c r="S195" s="50"/>
      <c r="T195" s="50"/>
      <c r="U195" s="50"/>
      <c r="V195" s="53"/>
      <c r="W195" s="50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  <c r="CC195" s="52"/>
      <c r="CD195" s="52"/>
      <c r="CE195" s="52"/>
      <c r="CF195" s="52"/>
      <c r="CG195" s="52"/>
      <c r="CH195" s="50"/>
      <c r="CI195" s="50"/>
      <c r="CJ195" s="50"/>
      <c r="CK195" s="50"/>
      <c r="CL195" s="50"/>
      <c r="CM195" s="50"/>
      <c r="CN195" s="50"/>
    </row>
    <row r="196" spans="1:92" x14ac:dyDescent="0.2">
      <c r="A196" s="42" t="s">
        <v>751</v>
      </c>
      <c r="B196" s="42" t="s">
        <v>752</v>
      </c>
      <c r="C196" s="42">
        <v>57</v>
      </c>
      <c r="D196" s="42">
        <v>57</v>
      </c>
      <c r="E196" s="42">
        <v>55</v>
      </c>
      <c r="F196" s="42">
        <v>53</v>
      </c>
      <c r="G196" s="42">
        <v>52</v>
      </c>
      <c r="H196" s="42">
        <v>52</v>
      </c>
      <c r="I196" s="42">
        <v>52</v>
      </c>
      <c r="J196" s="42">
        <v>52</v>
      </c>
      <c r="K196" s="42">
        <v>52</v>
      </c>
      <c r="L196" s="42">
        <v>51</v>
      </c>
      <c r="M196" s="60">
        <v>51</v>
      </c>
      <c r="N196" s="42"/>
      <c r="O196" s="53"/>
      <c r="P196" s="53"/>
      <c r="Q196" s="50"/>
      <c r="R196" s="50"/>
      <c r="S196" s="50"/>
      <c r="T196" s="50"/>
      <c r="U196" s="50"/>
      <c r="V196" s="53"/>
      <c r="W196" s="50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  <c r="BT196" s="52"/>
      <c r="BU196" s="52"/>
      <c r="BV196" s="52"/>
      <c r="BW196" s="52"/>
      <c r="BX196" s="52"/>
      <c r="BY196" s="52"/>
      <c r="BZ196" s="52"/>
      <c r="CA196" s="52"/>
      <c r="CB196" s="52"/>
      <c r="CC196" s="52"/>
      <c r="CD196" s="52"/>
      <c r="CE196" s="52"/>
      <c r="CF196" s="52"/>
      <c r="CG196" s="52"/>
      <c r="CH196" s="50"/>
      <c r="CI196" s="50"/>
      <c r="CJ196" s="50"/>
      <c r="CK196" s="50"/>
      <c r="CL196" s="50"/>
      <c r="CM196" s="50"/>
      <c r="CN196" s="50"/>
    </row>
    <row r="197" spans="1:92" x14ac:dyDescent="0.2">
      <c r="A197" s="42" t="s">
        <v>260</v>
      </c>
      <c r="B197" s="42" t="s">
        <v>390</v>
      </c>
      <c r="C197" s="42">
        <v>935</v>
      </c>
      <c r="D197" s="42">
        <v>935</v>
      </c>
      <c r="E197" s="42">
        <v>933</v>
      </c>
      <c r="F197" s="42">
        <v>923</v>
      </c>
      <c r="G197" s="42">
        <v>925</v>
      </c>
      <c r="H197" s="42">
        <v>915</v>
      </c>
      <c r="I197" s="42">
        <v>915</v>
      </c>
      <c r="J197" s="42">
        <v>915</v>
      </c>
      <c r="K197" s="42">
        <v>912</v>
      </c>
      <c r="L197" s="42">
        <v>909</v>
      </c>
      <c r="M197" s="60">
        <v>909</v>
      </c>
      <c r="N197" s="42"/>
      <c r="O197" s="53"/>
      <c r="P197" s="53"/>
      <c r="Q197" s="50"/>
      <c r="R197" s="50"/>
      <c r="S197" s="50"/>
      <c r="T197" s="50"/>
      <c r="U197" s="50"/>
      <c r="V197" s="53"/>
      <c r="W197" s="50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  <c r="BV197" s="52"/>
      <c r="BW197" s="52"/>
      <c r="BX197" s="52"/>
      <c r="BY197" s="52"/>
      <c r="BZ197" s="52"/>
      <c r="CA197" s="52"/>
      <c r="CB197" s="52"/>
      <c r="CC197" s="52"/>
      <c r="CD197" s="52"/>
      <c r="CE197" s="52"/>
      <c r="CF197" s="52"/>
      <c r="CG197" s="52"/>
      <c r="CH197" s="50"/>
      <c r="CI197" s="50"/>
      <c r="CJ197" s="50"/>
      <c r="CK197" s="50"/>
      <c r="CL197" s="50"/>
      <c r="CM197" s="50"/>
      <c r="CN197" s="50"/>
    </row>
    <row r="198" spans="1:92" x14ac:dyDescent="0.2">
      <c r="A198" s="42" t="s">
        <v>34</v>
      </c>
      <c r="B198" s="42" t="s">
        <v>575</v>
      </c>
      <c r="C198" s="42">
        <v>189</v>
      </c>
      <c r="D198" s="42">
        <v>189</v>
      </c>
      <c r="E198" s="42">
        <v>189</v>
      </c>
      <c r="F198" s="42">
        <v>189</v>
      </c>
      <c r="G198" s="42">
        <v>190</v>
      </c>
      <c r="H198" s="42">
        <v>195</v>
      </c>
      <c r="I198" s="42">
        <v>187</v>
      </c>
      <c r="J198" s="42">
        <v>185</v>
      </c>
      <c r="K198" s="42">
        <v>184</v>
      </c>
      <c r="L198" s="42">
        <v>185</v>
      </c>
      <c r="M198" s="60">
        <v>185</v>
      </c>
      <c r="N198" s="42"/>
      <c r="O198" s="53"/>
      <c r="P198" s="53"/>
      <c r="Q198" s="50"/>
      <c r="R198" s="50"/>
      <c r="S198" s="50"/>
      <c r="T198" s="50"/>
      <c r="U198" s="50"/>
      <c r="V198" s="53"/>
      <c r="W198" s="50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  <c r="BV198" s="52"/>
      <c r="BW198" s="52"/>
      <c r="BX198" s="52"/>
      <c r="BY198" s="52"/>
      <c r="BZ198" s="52"/>
      <c r="CA198" s="52"/>
      <c r="CB198" s="52"/>
      <c r="CC198" s="52"/>
      <c r="CD198" s="52"/>
      <c r="CE198" s="52"/>
      <c r="CF198" s="52"/>
      <c r="CG198" s="52"/>
      <c r="CH198" s="50"/>
      <c r="CI198" s="50"/>
      <c r="CJ198" s="50"/>
      <c r="CK198" s="50"/>
      <c r="CL198" s="50"/>
      <c r="CM198" s="50"/>
      <c r="CN198" s="50"/>
    </row>
    <row r="199" spans="1:92" x14ac:dyDescent="0.2">
      <c r="A199" s="42" t="s">
        <v>35</v>
      </c>
      <c r="B199" s="42" t="s">
        <v>576</v>
      </c>
      <c r="C199" s="42">
        <v>2058</v>
      </c>
      <c r="D199" s="42">
        <v>2058</v>
      </c>
      <c r="E199" s="42">
        <v>2048</v>
      </c>
      <c r="F199" s="42">
        <v>2039</v>
      </c>
      <c r="G199" s="42">
        <v>2036</v>
      </c>
      <c r="H199" s="42">
        <v>2024</v>
      </c>
      <c r="I199" s="42">
        <v>2021</v>
      </c>
      <c r="J199" s="42">
        <v>2018</v>
      </c>
      <c r="K199" s="42">
        <v>2015</v>
      </c>
      <c r="L199" s="42">
        <v>2015</v>
      </c>
      <c r="M199" s="60">
        <v>2015</v>
      </c>
      <c r="N199" s="42"/>
      <c r="O199" s="53"/>
      <c r="P199" s="53"/>
      <c r="Q199" s="50"/>
      <c r="R199" s="50"/>
      <c r="S199" s="50"/>
      <c r="T199" s="50"/>
      <c r="U199" s="50"/>
      <c r="V199" s="53"/>
      <c r="W199" s="50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2"/>
      <c r="CC199" s="52"/>
      <c r="CD199" s="52"/>
      <c r="CE199" s="52"/>
      <c r="CF199" s="52"/>
      <c r="CG199" s="52"/>
      <c r="CH199" s="50"/>
      <c r="CI199" s="50"/>
      <c r="CJ199" s="50"/>
      <c r="CK199" s="50"/>
      <c r="CL199" s="50"/>
      <c r="CM199" s="50"/>
      <c r="CN199" s="50"/>
    </row>
    <row r="200" spans="1:92" x14ac:dyDescent="0.2">
      <c r="A200" s="42" t="s">
        <v>577</v>
      </c>
      <c r="B200" s="42" t="s">
        <v>578</v>
      </c>
      <c r="C200" s="42">
        <v>407</v>
      </c>
      <c r="D200" s="42">
        <v>407</v>
      </c>
      <c r="E200" s="42">
        <v>405</v>
      </c>
      <c r="F200" s="42">
        <v>403</v>
      </c>
      <c r="G200" s="42">
        <v>402</v>
      </c>
      <c r="H200" s="42">
        <v>395</v>
      </c>
      <c r="I200" s="42">
        <v>394</v>
      </c>
      <c r="J200" s="42">
        <v>394</v>
      </c>
      <c r="K200" s="42">
        <v>394</v>
      </c>
      <c r="L200" s="42">
        <v>393</v>
      </c>
      <c r="M200" s="60">
        <v>393</v>
      </c>
      <c r="N200" s="42"/>
      <c r="O200" s="53"/>
      <c r="P200" s="53"/>
      <c r="Q200" s="50"/>
      <c r="R200" s="50"/>
      <c r="S200" s="50"/>
      <c r="T200" s="50"/>
      <c r="U200" s="50"/>
      <c r="V200" s="53"/>
      <c r="W200" s="50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  <c r="BV200" s="52"/>
      <c r="BW200" s="52"/>
      <c r="BX200" s="52"/>
      <c r="BY200" s="52"/>
      <c r="BZ200" s="52"/>
      <c r="CA200" s="52"/>
      <c r="CB200" s="52"/>
      <c r="CC200" s="52"/>
      <c r="CD200" s="52"/>
      <c r="CE200" s="52"/>
      <c r="CF200" s="52"/>
      <c r="CG200" s="52"/>
      <c r="CH200" s="50"/>
      <c r="CI200" s="50"/>
      <c r="CJ200" s="50"/>
      <c r="CK200" s="50"/>
      <c r="CL200" s="50"/>
      <c r="CM200" s="50"/>
      <c r="CN200" s="50"/>
    </row>
    <row r="201" spans="1:92" x14ac:dyDescent="0.2">
      <c r="A201" s="42" t="s">
        <v>37</v>
      </c>
      <c r="B201" s="42" t="s">
        <v>580</v>
      </c>
      <c r="C201" s="42">
        <v>1607</v>
      </c>
      <c r="D201" s="42">
        <v>1606</v>
      </c>
      <c r="E201" s="42">
        <v>1582</v>
      </c>
      <c r="F201" s="42">
        <v>1558</v>
      </c>
      <c r="G201" s="42">
        <v>1542</v>
      </c>
      <c r="H201" s="42">
        <v>1536</v>
      </c>
      <c r="I201" s="42">
        <v>1524</v>
      </c>
      <c r="J201" s="42">
        <v>1511</v>
      </c>
      <c r="K201" s="42">
        <v>1509</v>
      </c>
      <c r="L201" s="42">
        <v>1507</v>
      </c>
      <c r="M201" s="60">
        <v>1507</v>
      </c>
      <c r="N201" s="42"/>
      <c r="O201" s="53"/>
      <c r="P201" s="53"/>
      <c r="Q201" s="50"/>
      <c r="R201" s="50"/>
      <c r="S201" s="50"/>
      <c r="T201" s="50"/>
      <c r="U201" s="50"/>
      <c r="V201" s="53"/>
      <c r="W201" s="50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  <c r="BT201" s="52"/>
      <c r="BU201" s="52"/>
      <c r="BV201" s="52"/>
      <c r="BW201" s="52"/>
      <c r="BX201" s="52"/>
      <c r="BY201" s="52"/>
      <c r="BZ201" s="52"/>
      <c r="CA201" s="52"/>
      <c r="CB201" s="52"/>
      <c r="CC201" s="52"/>
      <c r="CD201" s="52"/>
      <c r="CE201" s="52"/>
      <c r="CF201" s="52"/>
      <c r="CG201" s="52"/>
      <c r="CH201" s="50"/>
      <c r="CI201" s="50"/>
      <c r="CJ201" s="50"/>
      <c r="CK201" s="50"/>
      <c r="CL201" s="50"/>
      <c r="CM201" s="50"/>
      <c r="CN201" s="50"/>
    </row>
    <row r="202" spans="1:92" x14ac:dyDescent="0.2">
      <c r="A202" s="42" t="s">
        <v>38</v>
      </c>
      <c r="B202" s="42" t="s">
        <v>581</v>
      </c>
      <c r="C202" s="42">
        <v>1907</v>
      </c>
      <c r="D202" s="42">
        <v>1907</v>
      </c>
      <c r="E202" s="42">
        <v>1904</v>
      </c>
      <c r="F202" s="42">
        <v>1901</v>
      </c>
      <c r="G202" s="42">
        <v>1897</v>
      </c>
      <c r="H202" s="42">
        <v>1884</v>
      </c>
      <c r="I202" s="42">
        <v>1883</v>
      </c>
      <c r="J202" s="42">
        <v>1878</v>
      </c>
      <c r="K202" s="42">
        <v>1878</v>
      </c>
      <c r="L202" s="42">
        <v>1878</v>
      </c>
      <c r="M202" s="60">
        <v>1878</v>
      </c>
      <c r="N202" s="42"/>
      <c r="O202" s="53"/>
      <c r="P202" s="53"/>
      <c r="Q202" s="50"/>
      <c r="R202" s="50"/>
      <c r="S202" s="50"/>
      <c r="T202" s="50"/>
      <c r="U202" s="50"/>
      <c r="V202" s="53"/>
      <c r="W202" s="50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2"/>
      <c r="BQ202" s="52"/>
      <c r="BR202" s="52"/>
      <c r="BS202" s="52"/>
      <c r="BT202" s="52"/>
      <c r="BU202" s="52"/>
      <c r="BV202" s="52"/>
      <c r="BW202" s="52"/>
      <c r="BX202" s="52"/>
      <c r="BY202" s="52"/>
      <c r="BZ202" s="52"/>
      <c r="CA202" s="52"/>
      <c r="CB202" s="52"/>
      <c r="CC202" s="52"/>
      <c r="CD202" s="52"/>
      <c r="CE202" s="52"/>
      <c r="CF202" s="52"/>
      <c r="CG202" s="52"/>
      <c r="CH202" s="50"/>
      <c r="CI202" s="50"/>
      <c r="CJ202" s="50"/>
      <c r="CK202" s="50"/>
      <c r="CL202" s="50"/>
      <c r="CM202" s="50"/>
      <c r="CN202" s="50"/>
    </row>
    <row r="203" spans="1:92" x14ac:dyDescent="0.2">
      <c r="A203" s="42" t="s">
        <v>39</v>
      </c>
      <c r="B203" s="42" t="s">
        <v>582</v>
      </c>
      <c r="C203" s="42">
        <v>375</v>
      </c>
      <c r="D203" s="42">
        <v>374</v>
      </c>
      <c r="E203" s="42">
        <v>374</v>
      </c>
      <c r="F203" s="42">
        <v>375</v>
      </c>
      <c r="G203" s="42">
        <v>375</v>
      </c>
      <c r="H203" s="42">
        <v>375</v>
      </c>
      <c r="I203" s="42">
        <v>373</v>
      </c>
      <c r="J203" s="42">
        <v>374</v>
      </c>
      <c r="K203" s="42">
        <v>374</v>
      </c>
      <c r="L203" s="42">
        <v>374</v>
      </c>
      <c r="M203" s="60">
        <v>374</v>
      </c>
      <c r="N203" s="42"/>
      <c r="O203" s="53"/>
      <c r="P203" s="53"/>
      <c r="Q203" s="50"/>
      <c r="R203" s="50"/>
      <c r="S203" s="50"/>
      <c r="T203" s="50"/>
      <c r="U203" s="50"/>
      <c r="V203" s="53"/>
      <c r="W203" s="50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2"/>
      <c r="BQ203" s="52"/>
      <c r="BR203" s="52"/>
      <c r="BS203" s="52"/>
      <c r="BT203" s="52"/>
      <c r="BU203" s="52"/>
      <c r="BV203" s="52"/>
      <c r="BW203" s="52"/>
      <c r="BX203" s="52"/>
      <c r="BY203" s="52"/>
      <c r="BZ203" s="52"/>
      <c r="CA203" s="52"/>
      <c r="CB203" s="52"/>
      <c r="CC203" s="52"/>
      <c r="CD203" s="52"/>
      <c r="CE203" s="52"/>
      <c r="CF203" s="52"/>
      <c r="CG203" s="52"/>
      <c r="CH203" s="50"/>
      <c r="CI203" s="50"/>
      <c r="CJ203" s="50"/>
      <c r="CK203" s="50"/>
      <c r="CL203" s="50"/>
      <c r="CM203" s="50"/>
      <c r="CN203" s="50"/>
    </row>
    <row r="204" spans="1:92" x14ac:dyDescent="0.2">
      <c r="A204" s="42" t="s">
        <v>40</v>
      </c>
      <c r="B204" s="42" t="s">
        <v>583</v>
      </c>
      <c r="C204" s="42">
        <v>1274</v>
      </c>
      <c r="D204" s="42">
        <v>1272</v>
      </c>
      <c r="E204" s="42">
        <v>1265</v>
      </c>
      <c r="F204" s="42">
        <v>1257</v>
      </c>
      <c r="G204" s="42">
        <v>1254</v>
      </c>
      <c r="H204" s="42">
        <v>1246</v>
      </c>
      <c r="I204" s="42">
        <v>1245</v>
      </c>
      <c r="J204" s="42">
        <v>1240</v>
      </c>
      <c r="K204" s="42">
        <v>1238</v>
      </c>
      <c r="L204" s="42">
        <v>757</v>
      </c>
      <c r="M204" s="60">
        <v>757</v>
      </c>
      <c r="N204" s="42"/>
      <c r="O204" s="53"/>
      <c r="P204" s="53"/>
      <c r="Q204" s="50"/>
      <c r="R204" s="50"/>
      <c r="S204" s="50"/>
      <c r="T204" s="50"/>
      <c r="U204" s="50"/>
      <c r="V204" s="53"/>
      <c r="W204" s="50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2"/>
      <c r="BQ204" s="52"/>
      <c r="BR204" s="52"/>
      <c r="BS204" s="52"/>
      <c r="BT204" s="52"/>
      <c r="BU204" s="52"/>
      <c r="BV204" s="52"/>
      <c r="BW204" s="52"/>
      <c r="BX204" s="52"/>
      <c r="BY204" s="52"/>
      <c r="BZ204" s="52"/>
      <c r="CA204" s="52"/>
      <c r="CB204" s="52"/>
      <c r="CC204" s="52"/>
      <c r="CD204" s="52"/>
      <c r="CE204" s="52"/>
      <c r="CF204" s="52"/>
      <c r="CG204" s="52"/>
      <c r="CH204" s="50"/>
      <c r="CI204" s="50"/>
      <c r="CJ204" s="50"/>
      <c r="CK204" s="50"/>
      <c r="CL204" s="50"/>
      <c r="CM204" s="50"/>
      <c r="CN204" s="50"/>
    </row>
    <row r="205" spans="1:92" x14ac:dyDescent="0.2">
      <c r="A205" s="42" t="s">
        <v>201</v>
      </c>
      <c r="B205" s="42" t="s">
        <v>584</v>
      </c>
      <c r="C205" s="42">
        <v>1366</v>
      </c>
      <c r="D205" s="42">
        <v>1366</v>
      </c>
      <c r="E205" s="42">
        <v>1366</v>
      </c>
      <c r="F205" s="42">
        <v>1365</v>
      </c>
      <c r="G205" s="42">
        <v>1366</v>
      </c>
      <c r="H205" s="42">
        <v>1363</v>
      </c>
      <c r="I205" s="42">
        <v>1361</v>
      </c>
      <c r="J205" s="42">
        <v>1358</v>
      </c>
      <c r="K205" s="42">
        <v>1358</v>
      </c>
      <c r="L205" s="42">
        <v>1358</v>
      </c>
      <c r="M205" s="60">
        <v>1358</v>
      </c>
      <c r="N205" s="42"/>
      <c r="O205" s="53"/>
      <c r="P205" s="53"/>
      <c r="Q205" s="50"/>
      <c r="R205" s="50"/>
      <c r="S205" s="50"/>
      <c r="T205" s="50"/>
      <c r="U205" s="50"/>
      <c r="V205" s="53"/>
      <c r="W205" s="50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2"/>
      <c r="BK205" s="52"/>
      <c r="BL205" s="52"/>
      <c r="BM205" s="52"/>
      <c r="BN205" s="52"/>
      <c r="BO205" s="52"/>
      <c r="BP205" s="52"/>
      <c r="BQ205" s="52"/>
      <c r="BR205" s="52"/>
      <c r="BS205" s="52"/>
      <c r="BT205" s="52"/>
      <c r="BU205" s="52"/>
      <c r="BV205" s="52"/>
      <c r="BW205" s="52"/>
      <c r="BX205" s="52"/>
      <c r="BY205" s="52"/>
      <c r="BZ205" s="52"/>
      <c r="CA205" s="52"/>
      <c r="CB205" s="52"/>
      <c r="CC205" s="52"/>
      <c r="CD205" s="52"/>
      <c r="CE205" s="52"/>
      <c r="CF205" s="52"/>
      <c r="CG205" s="52"/>
      <c r="CH205" s="50"/>
      <c r="CI205" s="50"/>
      <c r="CJ205" s="50"/>
      <c r="CK205" s="50"/>
      <c r="CL205" s="50"/>
      <c r="CM205" s="50"/>
      <c r="CN205" s="50"/>
    </row>
    <row r="206" spans="1:92" x14ac:dyDescent="0.2">
      <c r="A206" s="42" t="s">
        <v>210</v>
      </c>
      <c r="B206" s="42" t="s">
        <v>585</v>
      </c>
      <c r="C206" s="42">
        <v>686</v>
      </c>
      <c r="D206" s="42">
        <v>686</v>
      </c>
      <c r="E206" s="42">
        <v>685</v>
      </c>
      <c r="F206" s="42">
        <v>687</v>
      </c>
      <c r="G206" s="42">
        <v>688</v>
      </c>
      <c r="H206" s="42">
        <v>676</v>
      </c>
      <c r="I206" s="42">
        <v>675</v>
      </c>
      <c r="J206" s="42">
        <v>675</v>
      </c>
      <c r="K206" s="42">
        <v>672</v>
      </c>
      <c r="L206" s="42">
        <v>671</v>
      </c>
      <c r="M206" s="60">
        <v>671</v>
      </c>
      <c r="N206" s="42"/>
      <c r="O206" s="53"/>
      <c r="P206" s="53"/>
      <c r="Q206" s="50"/>
      <c r="R206" s="50"/>
      <c r="S206" s="50"/>
      <c r="T206" s="50"/>
      <c r="U206" s="50"/>
      <c r="V206" s="53"/>
      <c r="W206" s="50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  <c r="BP206" s="52"/>
      <c r="BQ206" s="52"/>
      <c r="BR206" s="52"/>
      <c r="BS206" s="52"/>
      <c r="BT206" s="52"/>
      <c r="BU206" s="52"/>
      <c r="BV206" s="52"/>
      <c r="BW206" s="52"/>
      <c r="BX206" s="52"/>
      <c r="BY206" s="52"/>
      <c r="BZ206" s="52"/>
      <c r="CA206" s="52"/>
      <c r="CB206" s="52"/>
      <c r="CC206" s="52"/>
      <c r="CD206" s="52"/>
      <c r="CE206" s="52"/>
      <c r="CF206" s="52"/>
      <c r="CG206" s="52"/>
      <c r="CH206" s="50"/>
      <c r="CI206" s="50"/>
      <c r="CJ206" s="50"/>
      <c r="CK206" s="50"/>
      <c r="CL206" s="50"/>
      <c r="CM206" s="50"/>
      <c r="CN206" s="50"/>
    </row>
    <row r="207" spans="1:92" x14ac:dyDescent="0.2">
      <c r="A207" s="42" t="s">
        <v>261</v>
      </c>
      <c r="B207" s="42" t="s">
        <v>586</v>
      </c>
      <c r="C207" s="42">
        <v>375</v>
      </c>
      <c r="D207" s="42">
        <v>373</v>
      </c>
      <c r="E207" s="42">
        <v>370</v>
      </c>
      <c r="F207" s="42">
        <v>359</v>
      </c>
      <c r="G207" s="42">
        <v>350</v>
      </c>
      <c r="H207" s="42">
        <v>341</v>
      </c>
      <c r="I207" s="42">
        <v>338</v>
      </c>
      <c r="J207" s="42">
        <v>337</v>
      </c>
      <c r="K207" s="42">
        <v>334</v>
      </c>
      <c r="L207" s="42">
        <v>333</v>
      </c>
      <c r="M207" s="60">
        <v>333</v>
      </c>
      <c r="N207" s="42"/>
      <c r="O207" s="53"/>
      <c r="P207" s="53"/>
      <c r="Q207" s="50"/>
      <c r="R207" s="50"/>
      <c r="S207" s="50"/>
      <c r="T207" s="50"/>
      <c r="U207" s="50"/>
      <c r="V207" s="53"/>
      <c r="W207" s="50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2"/>
      <c r="BT207" s="52"/>
      <c r="BU207" s="52"/>
      <c r="BV207" s="52"/>
      <c r="BW207" s="52"/>
      <c r="BX207" s="52"/>
      <c r="BY207" s="52"/>
      <c r="BZ207" s="52"/>
      <c r="CA207" s="52"/>
      <c r="CB207" s="52"/>
      <c r="CC207" s="52"/>
      <c r="CD207" s="52"/>
      <c r="CE207" s="52"/>
      <c r="CF207" s="52"/>
      <c r="CG207" s="52"/>
      <c r="CH207" s="50"/>
      <c r="CI207" s="50"/>
      <c r="CJ207" s="50"/>
      <c r="CK207" s="50"/>
      <c r="CL207" s="50"/>
      <c r="CM207" s="50"/>
      <c r="CN207" s="50"/>
    </row>
    <row r="208" spans="1:92" x14ac:dyDescent="0.2">
      <c r="A208" s="42" t="s">
        <v>262</v>
      </c>
      <c r="B208" s="42" t="s">
        <v>587</v>
      </c>
      <c r="C208" s="42">
        <v>723</v>
      </c>
      <c r="D208" s="42">
        <v>719</v>
      </c>
      <c r="E208" s="42">
        <v>713</v>
      </c>
      <c r="F208" s="42">
        <v>693</v>
      </c>
      <c r="G208" s="42">
        <v>664</v>
      </c>
      <c r="H208" s="42">
        <v>653</v>
      </c>
      <c r="I208" s="42">
        <v>647</v>
      </c>
      <c r="J208" s="42">
        <v>642</v>
      </c>
      <c r="K208" s="42">
        <v>642</v>
      </c>
      <c r="L208" s="42">
        <v>637</v>
      </c>
      <c r="M208" s="60">
        <v>637</v>
      </c>
      <c r="N208" s="42"/>
      <c r="O208" s="53"/>
      <c r="P208" s="53"/>
      <c r="Q208" s="50"/>
      <c r="R208" s="50"/>
      <c r="S208" s="50"/>
      <c r="T208" s="50"/>
      <c r="U208" s="50"/>
      <c r="V208" s="53"/>
      <c r="W208" s="50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2"/>
      <c r="BQ208" s="52"/>
      <c r="BR208" s="52"/>
      <c r="BS208" s="52"/>
      <c r="BT208" s="52"/>
      <c r="BU208" s="52"/>
      <c r="BV208" s="52"/>
      <c r="BW208" s="52"/>
      <c r="BX208" s="52"/>
      <c r="BY208" s="52"/>
      <c r="BZ208" s="52"/>
      <c r="CA208" s="52"/>
      <c r="CB208" s="52"/>
      <c r="CC208" s="52"/>
      <c r="CD208" s="52"/>
      <c r="CE208" s="52"/>
      <c r="CF208" s="52"/>
      <c r="CG208" s="52"/>
      <c r="CH208" s="50"/>
      <c r="CI208" s="50"/>
      <c r="CJ208" s="50"/>
      <c r="CK208" s="50"/>
      <c r="CL208" s="50"/>
      <c r="CM208" s="50"/>
      <c r="CN208" s="50"/>
    </row>
    <row r="209" spans="1:92" x14ac:dyDescent="0.2">
      <c r="A209" s="42" t="s">
        <v>588</v>
      </c>
      <c r="B209" s="42" t="s">
        <v>589</v>
      </c>
      <c r="C209" s="42">
        <v>825</v>
      </c>
      <c r="D209" s="42">
        <v>825</v>
      </c>
      <c r="E209" s="42">
        <v>816</v>
      </c>
      <c r="F209" s="42">
        <v>813</v>
      </c>
      <c r="G209" s="42">
        <v>810</v>
      </c>
      <c r="H209" s="42">
        <v>804</v>
      </c>
      <c r="I209" s="42">
        <v>801</v>
      </c>
      <c r="J209" s="42">
        <v>797</v>
      </c>
      <c r="K209" s="42">
        <v>796</v>
      </c>
      <c r="L209" s="42">
        <v>795</v>
      </c>
      <c r="M209" s="60">
        <v>795</v>
      </c>
      <c r="N209" s="42"/>
      <c r="O209" s="53"/>
      <c r="P209" s="53"/>
      <c r="Q209" s="50"/>
      <c r="R209" s="50"/>
      <c r="S209" s="50"/>
      <c r="T209" s="50"/>
      <c r="U209" s="50"/>
      <c r="V209" s="53"/>
      <c r="W209" s="50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2"/>
      <c r="BQ209" s="52"/>
      <c r="BR209" s="52"/>
      <c r="BS209" s="52"/>
      <c r="BT209" s="52"/>
      <c r="BU209" s="52"/>
      <c r="BV209" s="52"/>
      <c r="BW209" s="52"/>
      <c r="BX209" s="52"/>
      <c r="BY209" s="52"/>
      <c r="BZ209" s="52"/>
      <c r="CA209" s="52"/>
      <c r="CB209" s="52"/>
      <c r="CC209" s="52"/>
      <c r="CD209" s="52"/>
      <c r="CE209" s="52"/>
      <c r="CF209" s="52"/>
      <c r="CG209" s="52"/>
      <c r="CH209" s="50"/>
      <c r="CI209" s="50"/>
      <c r="CJ209" s="50"/>
      <c r="CK209" s="50"/>
      <c r="CL209" s="50"/>
      <c r="CM209" s="50"/>
      <c r="CN209" s="50"/>
    </row>
    <row r="210" spans="1:92" x14ac:dyDescent="0.2">
      <c r="A210" s="42" t="s">
        <v>590</v>
      </c>
      <c r="B210" s="42" t="s">
        <v>591</v>
      </c>
      <c r="C210" s="42">
        <v>124</v>
      </c>
      <c r="D210" s="42">
        <v>124</v>
      </c>
      <c r="E210" s="42">
        <v>116</v>
      </c>
      <c r="F210" s="42">
        <v>108</v>
      </c>
      <c r="G210" s="42">
        <v>107</v>
      </c>
      <c r="H210" s="42">
        <v>103</v>
      </c>
      <c r="I210" s="42">
        <v>101</v>
      </c>
      <c r="J210" s="42">
        <v>100</v>
      </c>
      <c r="K210" s="42">
        <v>96</v>
      </c>
      <c r="L210" s="42">
        <v>94</v>
      </c>
      <c r="M210" s="60">
        <v>94</v>
      </c>
      <c r="N210" s="42"/>
      <c r="O210" s="53"/>
      <c r="P210" s="53"/>
      <c r="Q210" s="50"/>
      <c r="R210" s="50"/>
      <c r="S210" s="50"/>
      <c r="T210" s="50"/>
      <c r="U210" s="50"/>
      <c r="V210" s="53"/>
      <c r="W210" s="50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2"/>
      <c r="BM210" s="52"/>
      <c r="BN210" s="52"/>
      <c r="BO210" s="52"/>
      <c r="BP210" s="52"/>
      <c r="BQ210" s="52"/>
      <c r="BR210" s="52"/>
      <c r="BS210" s="52"/>
      <c r="BT210" s="52"/>
      <c r="BU210" s="52"/>
      <c r="BV210" s="52"/>
      <c r="BW210" s="52"/>
      <c r="BX210" s="52"/>
      <c r="BY210" s="52"/>
      <c r="BZ210" s="52"/>
      <c r="CA210" s="52"/>
      <c r="CB210" s="52"/>
      <c r="CC210" s="52"/>
      <c r="CD210" s="52"/>
      <c r="CE210" s="52"/>
      <c r="CF210" s="52"/>
      <c r="CG210" s="52"/>
      <c r="CH210" s="50"/>
      <c r="CI210" s="50"/>
      <c r="CJ210" s="50"/>
      <c r="CK210" s="50"/>
      <c r="CL210" s="50"/>
      <c r="CM210" s="50"/>
      <c r="CN210" s="50"/>
    </row>
    <row r="211" spans="1:92" x14ac:dyDescent="0.2">
      <c r="A211" s="42" t="s">
        <v>592</v>
      </c>
      <c r="B211" s="42" t="s">
        <v>593</v>
      </c>
      <c r="C211" s="42">
        <v>206</v>
      </c>
      <c r="D211" s="42">
        <v>200</v>
      </c>
      <c r="E211" s="42">
        <v>200</v>
      </c>
      <c r="F211" s="42">
        <v>189</v>
      </c>
      <c r="G211" s="42">
        <v>184</v>
      </c>
      <c r="H211" s="42">
        <v>182</v>
      </c>
      <c r="I211" s="42">
        <v>179</v>
      </c>
      <c r="J211" s="42">
        <v>171</v>
      </c>
      <c r="K211" s="42">
        <v>169</v>
      </c>
      <c r="L211" s="42">
        <v>169</v>
      </c>
      <c r="M211" s="60">
        <v>169</v>
      </c>
      <c r="N211" s="42"/>
      <c r="O211" s="53"/>
      <c r="P211" s="53"/>
      <c r="Q211" s="50"/>
      <c r="R211" s="50"/>
      <c r="S211" s="50"/>
      <c r="T211" s="50"/>
      <c r="U211" s="50"/>
      <c r="V211" s="53"/>
      <c r="W211" s="50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  <c r="BP211" s="52"/>
      <c r="BQ211" s="52"/>
      <c r="BR211" s="52"/>
      <c r="BS211" s="52"/>
      <c r="BT211" s="52"/>
      <c r="BU211" s="52"/>
      <c r="BV211" s="52"/>
      <c r="BW211" s="52"/>
      <c r="BX211" s="52"/>
      <c r="BY211" s="52"/>
      <c r="BZ211" s="52"/>
      <c r="CA211" s="52"/>
      <c r="CB211" s="52"/>
      <c r="CC211" s="52"/>
      <c r="CD211" s="52"/>
      <c r="CE211" s="52"/>
      <c r="CF211" s="52"/>
      <c r="CG211" s="52"/>
      <c r="CH211" s="50"/>
      <c r="CI211" s="50"/>
      <c r="CJ211" s="50"/>
      <c r="CK211" s="50"/>
      <c r="CL211" s="50"/>
      <c r="CM211" s="50"/>
      <c r="CN211" s="50"/>
    </row>
    <row r="212" spans="1:92" x14ac:dyDescent="0.2">
      <c r="A212" s="42" t="s">
        <v>594</v>
      </c>
      <c r="B212" s="42" t="s">
        <v>595</v>
      </c>
      <c r="C212" s="42">
        <v>511</v>
      </c>
      <c r="D212" s="42">
        <v>511</v>
      </c>
      <c r="E212" s="42">
        <v>502</v>
      </c>
      <c r="F212" s="42">
        <v>503</v>
      </c>
      <c r="G212" s="42">
        <v>496</v>
      </c>
      <c r="H212" s="42">
        <v>488</v>
      </c>
      <c r="I212" s="42">
        <v>483</v>
      </c>
      <c r="J212" s="42">
        <v>480</v>
      </c>
      <c r="K212" s="42">
        <v>480</v>
      </c>
      <c r="L212" s="42">
        <v>480</v>
      </c>
      <c r="M212" s="60">
        <v>480</v>
      </c>
      <c r="N212" s="42"/>
      <c r="O212" s="53"/>
      <c r="P212" s="53"/>
      <c r="Q212" s="50"/>
      <c r="R212" s="50"/>
      <c r="S212" s="50"/>
      <c r="T212" s="50"/>
      <c r="U212" s="50"/>
      <c r="V212" s="53"/>
      <c r="W212" s="50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2"/>
      <c r="BS212" s="52"/>
      <c r="BT212" s="52"/>
      <c r="BU212" s="52"/>
      <c r="BV212" s="52"/>
      <c r="BW212" s="52"/>
      <c r="BX212" s="52"/>
      <c r="BY212" s="52"/>
      <c r="BZ212" s="52"/>
      <c r="CA212" s="52"/>
      <c r="CB212" s="52"/>
      <c r="CC212" s="52"/>
      <c r="CD212" s="52"/>
      <c r="CE212" s="52"/>
      <c r="CF212" s="52"/>
      <c r="CG212" s="52"/>
      <c r="CH212" s="50"/>
      <c r="CI212" s="50"/>
      <c r="CJ212" s="50"/>
      <c r="CK212" s="50"/>
      <c r="CL212" s="50"/>
      <c r="CM212" s="50"/>
      <c r="CN212" s="50"/>
    </row>
    <row r="213" spans="1:92" x14ac:dyDescent="0.2">
      <c r="A213" s="42" t="s">
        <v>663</v>
      </c>
      <c r="B213" s="42" t="s">
        <v>664</v>
      </c>
      <c r="C213" s="42">
        <v>1135</v>
      </c>
      <c r="D213" s="42">
        <v>1135</v>
      </c>
      <c r="E213" s="42">
        <v>1129</v>
      </c>
      <c r="F213" s="42">
        <v>1129</v>
      </c>
      <c r="G213" s="42">
        <v>1119</v>
      </c>
      <c r="H213" s="42">
        <v>1115</v>
      </c>
      <c r="I213" s="42">
        <v>1109</v>
      </c>
      <c r="J213" s="42">
        <v>1108</v>
      </c>
      <c r="K213" s="42">
        <v>1108</v>
      </c>
      <c r="L213" s="42">
        <v>1107</v>
      </c>
      <c r="M213" s="60">
        <v>1107</v>
      </c>
      <c r="N213" s="42"/>
      <c r="O213" s="53"/>
      <c r="P213" s="53"/>
      <c r="Q213" s="50"/>
      <c r="R213" s="50"/>
      <c r="S213" s="50"/>
      <c r="T213" s="50"/>
      <c r="U213" s="50"/>
      <c r="V213" s="53"/>
      <c r="W213" s="50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2"/>
      <c r="BQ213" s="52"/>
      <c r="BR213" s="52"/>
      <c r="BS213" s="52"/>
      <c r="BT213" s="52"/>
      <c r="BU213" s="52"/>
      <c r="BV213" s="52"/>
      <c r="BW213" s="52"/>
      <c r="BX213" s="52"/>
      <c r="BY213" s="52"/>
      <c r="BZ213" s="52"/>
      <c r="CA213" s="52"/>
      <c r="CB213" s="52"/>
      <c r="CC213" s="52"/>
      <c r="CD213" s="52"/>
      <c r="CE213" s="52"/>
      <c r="CF213" s="52"/>
      <c r="CG213" s="52"/>
      <c r="CH213" s="50"/>
      <c r="CI213" s="50"/>
      <c r="CJ213" s="50"/>
      <c r="CK213" s="50"/>
      <c r="CL213" s="50"/>
      <c r="CM213" s="50"/>
      <c r="CN213" s="50"/>
    </row>
    <row r="214" spans="1:92" x14ac:dyDescent="0.2">
      <c r="A214" s="42" t="s">
        <v>665</v>
      </c>
      <c r="B214" s="42" t="s">
        <v>666</v>
      </c>
      <c r="C214" s="42">
        <v>257</v>
      </c>
      <c r="D214" s="42">
        <v>241</v>
      </c>
      <c r="E214" s="42">
        <v>278</v>
      </c>
      <c r="F214" s="42">
        <v>278</v>
      </c>
      <c r="G214" s="42">
        <v>275</v>
      </c>
      <c r="H214" s="42">
        <v>318</v>
      </c>
      <c r="I214" s="42">
        <v>305</v>
      </c>
      <c r="J214" s="42">
        <v>284</v>
      </c>
      <c r="K214" s="42">
        <v>249</v>
      </c>
      <c r="L214" s="42">
        <v>115</v>
      </c>
      <c r="M214" s="60">
        <v>115</v>
      </c>
      <c r="N214" s="42"/>
      <c r="O214" s="53"/>
      <c r="P214" s="53"/>
      <c r="Q214" s="50"/>
      <c r="R214" s="50"/>
      <c r="S214" s="50"/>
      <c r="T214" s="50"/>
      <c r="U214" s="50"/>
      <c r="V214" s="50"/>
      <c r="W214" s="50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  <c r="BT214" s="52"/>
      <c r="BU214" s="52"/>
      <c r="BV214" s="52"/>
      <c r="BW214" s="52"/>
      <c r="BX214" s="52"/>
      <c r="BY214" s="52"/>
      <c r="BZ214" s="52"/>
      <c r="CA214" s="52"/>
      <c r="CB214" s="52"/>
      <c r="CC214" s="52"/>
      <c r="CD214" s="52"/>
      <c r="CE214" s="52"/>
      <c r="CF214" s="52"/>
      <c r="CG214" s="52"/>
      <c r="CH214" s="50"/>
      <c r="CI214" s="50"/>
      <c r="CJ214" s="50"/>
      <c r="CK214" s="50"/>
      <c r="CL214" s="50"/>
      <c r="CM214" s="50"/>
      <c r="CN214" s="50"/>
    </row>
    <row r="215" spans="1:92" x14ac:dyDescent="0.2">
      <c r="A215" s="42" t="s">
        <v>667</v>
      </c>
      <c r="B215" s="42" t="s">
        <v>668</v>
      </c>
      <c r="C215" s="42">
        <v>275</v>
      </c>
      <c r="D215" s="42">
        <v>275</v>
      </c>
      <c r="E215" s="42">
        <v>274</v>
      </c>
      <c r="F215" s="42">
        <v>270</v>
      </c>
      <c r="G215" s="42">
        <v>260</v>
      </c>
      <c r="H215" s="42">
        <v>259</v>
      </c>
      <c r="I215" s="42">
        <v>253</v>
      </c>
      <c r="J215" s="42">
        <v>246</v>
      </c>
      <c r="K215" s="42">
        <v>243</v>
      </c>
      <c r="L215" s="42">
        <v>243</v>
      </c>
      <c r="M215" s="60">
        <v>243</v>
      </c>
      <c r="N215" s="42"/>
      <c r="O215" s="53"/>
      <c r="P215" s="53"/>
      <c r="Q215" s="50"/>
      <c r="R215" s="50"/>
      <c r="S215" s="50"/>
      <c r="T215" s="50"/>
      <c r="U215" s="50"/>
      <c r="V215" s="53"/>
      <c r="W215" s="50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  <c r="BV215" s="52"/>
      <c r="BW215" s="52"/>
      <c r="BX215" s="52"/>
      <c r="BY215" s="52"/>
      <c r="BZ215" s="52"/>
      <c r="CA215" s="52"/>
      <c r="CB215" s="52"/>
      <c r="CC215" s="52"/>
      <c r="CD215" s="52"/>
      <c r="CE215" s="52"/>
      <c r="CF215" s="52"/>
      <c r="CG215" s="52"/>
      <c r="CH215" s="50"/>
      <c r="CI215" s="50"/>
      <c r="CJ215" s="50"/>
      <c r="CK215" s="50"/>
      <c r="CL215" s="50"/>
      <c r="CM215" s="50"/>
      <c r="CN215" s="50"/>
    </row>
    <row r="216" spans="1:92" x14ac:dyDescent="0.2">
      <c r="A216" s="42" t="s">
        <v>669</v>
      </c>
      <c r="B216" s="42" t="s">
        <v>670</v>
      </c>
      <c r="C216" s="42">
        <v>281</v>
      </c>
      <c r="D216" s="42">
        <v>282</v>
      </c>
      <c r="E216" s="42">
        <v>273</v>
      </c>
      <c r="F216" s="42">
        <v>274</v>
      </c>
      <c r="G216" s="42">
        <v>284</v>
      </c>
      <c r="H216" s="42">
        <v>282</v>
      </c>
      <c r="I216" s="42">
        <v>275</v>
      </c>
      <c r="J216" s="42">
        <v>273</v>
      </c>
      <c r="K216" s="42">
        <v>272</v>
      </c>
      <c r="L216" s="42">
        <v>272</v>
      </c>
      <c r="M216" s="60">
        <v>272</v>
      </c>
      <c r="N216" s="42"/>
      <c r="O216" s="53"/>
      <c r="P216" s="53"/>
      <c r="Q216" s="50"/>
      <c r="R216" s="50"/>
      <c r="S216" s="50"/>
      <c r="T216" s="50"/>
      <c r="U216" s="50"/>
      <c r="V216" s="53"/>
      <c r="W216" s="50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  <c r="BP216" s="52"/>
      <c r="BQ216" s="52"/>
      <c r="BR216" s="52"/>
      <c r="BS216" s="52"/>
      <c r="BT216" s="52"/>
      <c r="BU216" s="52"/>
      <c r="BV216" s="52"/>
      <c r="BW216" s="52"/>
      <c r="BX216" s="52"/>
      <c r="BY216" s="52"/>
      <c r="BZ216" s="52"/>
      <c r="CA216" s="52"/>
      <c r="CB216" s="52"/>
      <c r="CC216" s="52"/>
      <c r="CD216" s="52"/>
      <c r="CE216" s="52"/>
      <c r="CF216" s="52"/>
      <c r="CG216" s="52"/>
      <c r="CH216" s="50"/>
      <c r="CI216" s="50"/>
      <c r="CJ216" s="50"/>
      <c r="CK216" s="50"/>
      <c r="CL216" s="50"/>
      <c r="CM216" s="50"/>
      <c r="CN216" s="50"/>
    </row>
    <row r="217" spans="1:92" x14ac:dyDescent="0.2">
      <c r="A217" s="42" t="s">
        <v>671</v>
      </c>
      <c r="B217" s="42" t="s">
        <v>672</v>
      </c>
      <c r="C217" s="42">
        <v>125</v>
      </c>
      <c r="D217" s="42">
        <v>125</v>
      </c>
      <c r="E217" s="42">
        <v>127</v>
      </c>
      <c r="F217" s="42">
        <v>124</v>
      </c>
      <c r="G217" s="42">
        <v>121</v>
      </c>
      <c r="H217" s="42">
        <v>109</v>
      </c>
      <c r="I217" s="42">
        <v>107</v>
      </c>
      <c r="J217" s="42">
        <v>110</v>
      </c>
      <c r="K217" s="42">
        <v>110</v>
      </c>
      <c r="L217" s="42">
        <v>109</v>
      </c>
      <c r="M217" s="60">
        <v>109</v>
      </c>
      <c r="N217" s="42"/>
      <c r="O217" s="53"/>
      <c r="P217" s="53"/>
      <c r="Q217" s="50"/>
      <c r="R217" s="50"/>
      <c r="S217" s="50"/>
      <c r="T217" s="50"/>
      <c r="U217" s="50"/>
      <c r="V217" s="53"/>
      <c r="W217" s="50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  <c r="BP217" s="52"/>
      <c r="BQ217" s="52"/>
      <c r="BR217" s="52"/>
      <c r="BS217" s="52"/>
      <c r="BT217" s="52"/>
      <c r="BU217" s="52"/>
      <c r="BV217" s="52"/>
      <c r="BW217" s="52"/>
      <c r="BX217" s="52"/>
      <c r="BY217" s="52"/>
      <c r="BZ217" s="52"/>
      <c r="CA217" s="52"/>
      <c r="CB217" s="52"/>
      <c r="CC217" s="52"/>
      <c r="CD217" s="52"/>
      <c r="CE217" s="52"/>
      <c r="CF217" s="52"/>
      <c r="CG217" s="52"/>
      <c r="CH217" s="50"/>
      <c r="CI217" s="50"/>
      <c r="CJ217" s="50"/>
      <c r="CK217" s="50"/>
      <c r="CL217" s="50"/>
      <c r="CM217" s="50"/>
      <c r="CN217" s="50"/>
    </row>
    <row r="218" spans="1:92" x14ac:dyDescent="0.2">
      <c r="A218" s="42" t="s">
        <v>673</v>
      </c>
      <c r="B218" s="42" t="s">
        <v>674</v>
      </c>
      <c r="C218" s="42">
        <v>215</v>
      </c>
      <c r="D218" s="42">
        <v>215</v>
      </c>
      <c r="E218" s="42">
        <v>210</v>
      </c>
      <c r="F218" s="42">
        <v>207</v>
      </c>
      <c r="G218" s="42">
        <v>200</v>
      </c>
      <c r="H218" s="42">
        <v>191</v>
      </c>
      <c r="I218" s="42">
        <v>188</v>
      </c>
      <c r="J218" s="42">
        <v>186</v>
      </c>
      <c r="K218" s="42">
        <v>186</v>
      </c>
      <c r="L218" s="42">
        <v>183</v>
      </c>
      <c r="M218" s="60">
        <v>183</v>
      </c>
      <c r="N218" s="42"/>
      <c r="O218" s="53"/>
      <c r="P218" s="53"/>
      <c r="Q218" s="50"/>
      <c r="R218" s="50"/>
      <c r="S218" s="50"/>
      <c r="T218" s="50"/>
      <c r="U218" s="50"/>
      <c r="V218" s="53"/>
      <c r="W218" s="50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  <c r="BP218" s="52"/>
      <c r="BQ218" s="52"/>
      <c r="BR218" s="52"/>
      <c r="BS218" s="52"/>
      <c r="BT218" s="52"/>
      <c r="BU218" s="52"/>
      <c r="BV218" s="52"/>
      <c r="BW218" s="52"/>
      <c r="BX218" s="52"/>
      <c r="BY218" s="52"/>
      <c r="BZ218" s="52"/>
      <c r="CA218" s="52"/>
      <c r="CB218" s="52"/>
      <c r="CC218" s="52"/>
      <c r="CD218" s="52"/>
      <c r="CE218" s="52"/>
      <c r="CF218" s="52"/>
      <c r="CG218" s="52"/>
      <c r="CH218" s="50"/>
      <c r="CI218" s="50"/>
      <c r="CJ218" s="50"/>
      <c r="CK218" s="50"/>
      <c r="CL218" s="50"/>
      <c r="CM218" s="50"/>
      <c r="CN218" s="50"/>
    </row>
    <row r="219" spans="1:92" x14ac:dyDescent="0.2">
      <c r="A219" s="42" t="s">
        <v>703</v>
      </c>
      <c r="B219" s="42" t="s">
        <v>704</v>
      </c>
      <c r="C219" s="42">
        <v>151</v>
      </c>
      <c r="D219" s="42">
        <v>146</v>
      </c>
      <c r="E219" s="42">
        <v>163</v>
      </c>
      <c r="F219" s="42">
        <v>163</v>
      </c>
      <c r="G219" s="42">
        <v>154</v>
      </c>
      <c r="H219" s="42">
        <v>171</v>
      </c>
      <c r="I219" s="42">
        <v>167</v>
      </c>
      <c r="J219" s="42">
        <v>169</v>
      </c>
      <c r="K219" s="42">
        <v>147</v>
      </c>
      <c r="L219" s="42">
        <v>63</v>
      </c>
      <c r="M219" s="60">
        <v>63</v>
      </c>
      <c r="N219" s="42"/>
      <c r="O219" s="53"/>
      <c r="P219" s="53"/>
      <c r="Q219" s="50"/>
      <c r="R219" s="50"/>
      <c r="S219" s="50"/>
      <c r="T219" s="50"/>
      <c r="U219" s="50"/>
      <c r="V219" s="53"/>
      <c r="W219" s="50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2"/>
      <c r="BQ219" s="52"/>
      <c r="BR219" s="52"/>
      <c r="BS219" s="52"/>
      <c r="BT219" s="52"/>
      <c r="BU219" s="52"/>
      <c r="BV219" s="52"/>
      <c r="BW219" s="52"/>
      <c r="BX219" s="52"/>
      <c r="BY219" s="52"/>
      <c r="BZ219" s="52"/>
      <c r="CA219" s="52"/>
      <c r="CB219" s="52"/>
      <c r="CC219" s="52"/>
      <c r="CD219" s="52"/>
      <c r="CE219" s="52"/>
      <c r="CF219" s="52"/>
      <c r="CG219" s="52"/>
      <c r="CH219" s="50"/>
      <c r="CI219" s="50"/>
      <c r="CJ219" s="50"/>
      <c r="CK219" s="50"/>
      <c r="CL219" s="50"/>
      <c r="CM219" s="50"/>
      <c r="CN219" s="50"/>
    </row>
    <row r="220" spans="1:92" x14ac:dyDescent="0.2">
      <c r="A220" s="42" t="s">
        <v>705</v>
      </c>
      <c r="B220" s="42" t="s">
        <v>706</v>
      </c>
      <c r="C220" s="42">
        <v>534</v>
      </c>
      <c r="D220" s="42">
        <v>534</v>
      </c>
      <c r="E220" s="42">
        <v>532</v>
      </c>
      <c r="F220" s="42">
        <v>525</v>
      </c>
      <c r="G220" s="42">
        <v>523</v>
      </c>
      <c r="H220" s="42">
        <v>519</v>
      </c>
      <c r="I220" s="42">
        <v>519</v>
      </c>
      <c r="J220" s="42">
        <v>517</v>
      </c>
      <c r="K220" s="42">
        <v>517</v>
      </c>
      <c r="L220" s="42">
        <v>517</v>
      </c>
      <c r="M220" s="60">
        <v>517</v>
      </c>
      <c r="N220" s="42"/>
      <c r="O220" s="53"/>
      <c r="P220" s="53"/>
      <c r="Q220" s="50"/>
      <c r="R220" s="50"/>
      <c r="S220" s="50"/>
      <c r="T220" s="50"/>
      <c r="U220" s="50"/>
      <c r="V220" s="53"/>
      <c r="W220" s="50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2"/>
      <c r="BQ220" s="52"/>
      <c r="BR220" s="52"/>
      <c r="BS220" s="52"/>
      <c r="BT220" s="52"/>
      <c r="BU220" s="52"/>
      <c r="BV220" s="52"/>
      <c r="BW220" s="52"/>
      <c r="BX220" s="52"/>
      <c r="BY220" s="52"/>
      <c r="BZ220" s="52"/>
      <c r="CA220" s="52"/>
      <c r="CB220" s="52"/>
      <c r="CC220" s="52"/>
      <c r="CD220" s="52"/>
      <c r="CE220" s="52"/>
      <c r="CF220" s="52"/>
      <c r="CG220" s="52"/>
      <c r="CH220" s="50"/>
      <c r="CI220" s="50"/>
      <c r="CJ220" s="50"/>
      <c r="CK220" s="50"/>
      <c r="CL220" s="50"/>
      <c r="CM220" s="50"/>
      <c r="CN220" s="50"/>
    </row>
    <row r="221" spans="1:92" x14ac:dyDescent="0.2">
      <c r="A221" s="42" t="s">
        <v>707</v>
      </c>
      <c r="B221" s="42" t="s">
        <v>708</v>
      </c>
      <c r="C221" s="42">
        <v>522</v>
      </c>
      <c r="D221" s="42">
        <v>517</v>
      </c>
      <c r="E221" s="42">
        <v>511</v>
      </c>
      <c r="F221" s="42">
        <v>505</v>
      </c>
      <c r="G221" s="42">
        <v>525</v>
      </c>
      <c r="H221" s="42">
        <v>510</v>
      </c>
      <c r="I221" s="42">
        <v>500</v>
      </c>
      <c r="J221" s="42">
        <v>494</v>
      </c>
      <c r="K221" s="42">
        <v>492</v>
      </c>
      <c r="L221" s="42">
        <v>487</v>
      </c>
      <c r="M221" s="60">
        <v>487</v>
      </c>
      <c r="N221" s="42"/>
      <c r="O221" s="53"/>
      <c r="P221" s="53"/>
      <c r="Q221" s="50"/>
      <c r="R221" s="50"/>
      <c r="S221" s="50"/>
      <c r="T221" s="50"/>
      <c r="U221" s="50"/>
      <c r="V221" s="53"/>
      <c r="W221" s="50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  <c r="BP221" s="52"/>
      <c r="BQ221" s="52"/>
      <c r="BR221" s="52"/>
      <c r="BS221" s="52"/>
      <c r="BT221" s="52"/>
      <c r="BU221" s="52"/>
      <c r="BV221" s="52"/>
      <c r="BW221" s="52"/>
      <c r="BX221" s="52"/>
      <c r="BY221" s="52"/>
      <c r="BZ221" s="52"/>
      <c r="CA221" s="52"/>
      <c r="CB221" s="52"/>
      <c r="CC221" s="52"/>
      <c r="CD221" s="52"/>
      <c r="CE221" s="52"/>
      <c r="CF221" s="52"/>
      <c r="CG221" s="52"/>
      <c r="CH221" s="50"/>
      <c r="CI221" s="50"/>
      <c r="CJ221" s="50"/>
      <c r="CK221" s="50"/>
      <c r="CL221" s="50"/>
      <c r="CM221" s="50"/>
      <c r="CN221" s="50"/>
    </row>
    <row r="222" spans="1:92" x14ac:dyDescent="0.2">
      <c r="A222" s="42" t="s">
        <v>709</v>
      </c>
      <c r="B222" s="42" t="s">
        <v>710</v>
      </c>
      <c r="C222" s="42">
        <v>178</v>
      </c>
      <c r="D222" s="42">
        <v>178</v>
      </c>
      <c r="E222" s="42">
        <v>173</v>
      </c>
      <c r="F222" s="42">
        <v>171</v>
      </c>
      <c r="G222" s="42">
        <v>169</v>
      </c>
      <c r="H222" s="42">
        <v>165</v>
      </c>
      <c r="I222" s="42">
        <v>163</v>
      </c>
      <c r="J222" s="42">
        <v>162</v>
      </c>
      <c r="K222" s="42">
        <v>162</v>
      </c>
      <c r="L222" s="42">
        <v>160</v>
      </c>
      <c r="M222" s="60">
        <v>160</v>
      </c>
      <c r="N222" s="42"/>
      <c r="O222" s="53"/>
      <c r="P222" s="53"/>
      <c r="Q222" s="50"/>
      <c r="R222" s="50"/>
      <c r="S222" s="50"/>
      <c r="T222" s="50"/>
      <c r="U222" s="50"/>
      <c r="V222" s="53"/>
      <c r="W222" s="50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2"/>
      <c r="BQ222" s="52"/>
      <c r="BR222" s="52"/>
      <c r="BS222" s="52"/>
      <c r="BT222" s="52"/>
      <c r="BU222" s="52"/>
      <c r="BV222" s="52"/>
      <c r="BW222" s="52"/>
      <c r="BX222" s="52"/>
      <c r="BY222" s="52"/>
      <c r="BZ222" s="52"/>
      <c r="CA222" s="52"/>
      <c r="CB222" s="52"/>
      <c r="CC222" s="52"/>
      <c r="CD222" s="52"/>
      <c r="CE222" s="52"/>
      <c r="CF222" s="52"/>
      <c r="CG222" s="52"/>
      <c r="CH222" s="50"/>
      <c r="CI222" s="50"/>
      <c r="CJ222" s="50"/>
      <c r="CK222" s="50"/>
      <c r="CL222" s="50"/>
      <c r="CM222" s="50"/>
      <c r="CN222" s="50"/>
    </row>
    <row r="223" spans="1:92" x14ac:dyDescent="0.2">
      <c r="A223" s="42" t="s">
        <v>731</v>
      </c>
      <c r="B223" s="42" t="s">
        <v>732</v>
      </c>
      <c r="C223" s="42">
        <v>645</v>
      </c>
      <c r="D223" s="42">
        <v>645</v>
      </c>
      <c r="E223" s="42">
        <v>637</v>
      </c>
      <c r="F223" s="42">
        <v>639</v>
      </c>
      <c r="G223" s="42">
        <v>630</v>
      </c>
      <c r="H223" s="42">
        <v>622</v>
      </c>
      <c r="I223" s="42">
        <v>619</v>
      </c>
      <c r="J223" s="42">
        <v>615</v>
      </c>
      <c r="K223" s="42">
        <v>615</v>
      </c>
      <c r="L223" s="42">
        <v>614</v>
      </c>
      <c r="M223" s="60">
        <v>614</v>
      </c>
      <c r="N223" s="42"/>
      <c r="O223" s="53"/>
      <c r="P223" s="53"/>
      <c r="Q223" s="50"/>
      <c r="R223" s="50"/>
      <c r="S223" s="50"/>
      <c r="T223" s="50"/>
      <c r="U223" s="50"/>
      <c r="V223" s="53"/>
      <c r="W223" s="50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  <c r="BV223" s="52"/>
      <c r="BW223" s="52"/>
      <c r="BX223" s="52"/>
      <c r="BY223" s="52"/>
      <c r="BZ223" s="52"/>
      <c r="CA223" s="52"/>
      <c r="CB223" s="52"/>
      <c r="CC223" s="52"/>
      <c r="CD223" s="52"/>
      <c r="CE223" s="52"/>
      <c r="CF223" s="52"/>
      <c r="CG223" s="52"/>
      <c r="CH223" s="50"/>
      <c r="CI223" s="50"/>
      <c r="CJ223" s="50"/>
      <c r="CK223" s="50"/>
      <c r="CL223" s="50"/>
      <c r="CM223" s="50"/>
      <c r="CN223" s="50"/>
    </row>
    <row r="224" spans="1:92" x14ac:dyDescent="0.2">
      <c r="A224" s="42" t="s">
        <v>733</v>
      </c>
      <c r="B224" s="42" t="s">
        <v>734</v>
      </c>
      <c r="C224" s="42">
        <v>672</v>
      </c>
      <c r="D224" s="42">
        <v>673</v>
      </c>
      <c r="E224" s="42">
        <v>686</v>
      </c>
      <c r="F224" s="42">
        <v>684</v>
      </c>
      <c r="G224" s="42">
        <v>679</v>
      </c>
      <c r="H224" s="42">
        <v>677</v>
      </c>
      <c r="I224" s="42">
        <v>674</v>
      </c>
      <c r="J224" s="42">
        <v>676</v>
      </c>
      <c r="K224" s="42">
        <v>675</v>
      </c>
      <c r="L224" s="42">
        <v>674</v>
      </c>
      <c r="M224" s="60">
        <v>674</v>
      </c>
      <c r="N224" s="42"/>
      <c r="O224" s="53"/>
      <c r="P224" s="53"/>
      <c r="Q224" s="50"/>
      <c r="R224" s="50"/>
      <c r="S224" s="50"/>
      <c r="T224" s="50"/>
      <c r="U224" s="50"/>
      <c r="V224" s="53"/>
      <c r="W224" s="50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  <c r="BV224" s="52"/>
      <c r="BW224" s="52"/>
      <c r="BX224" s="52"/>
      <c r="BY224" s="52"/>
      <c r="BZ224" s="52"/>
      <c r="CA224" s="52"/>
      <c r="CB224" s="52"/>
      <c r="CC224" s="52"/>
      <c r="CD224" s="52"/>
      <c r="CE224" s="52"/>
      <c r="CF224" s="52"/>
      <c r="CG224" s="52"/>
      <c r="CH224" s="50"/>
      <c r="CI224" s="50"/>
      <c r="CJ224" s="50"/>
      <c r="CK224" s="50"/>
      <c r="CL224" s="50"/>
      <c r="CM224" s="50"/>
      <c r="CN224" s="50"/>
    </row>
    <row r="225" spans="1:92" x14ac:dyDescent="0.2">
      <c r="A225" s="42" t="s">
        <v>753</v>
      </c>
      <c r="B225" s="42" t="s">
        <v>754</v>
      </c>
      <c r="C225" s="42">
        <v>106</v>
      </c>
      <c r="D225" s="42">
        <v>106</v>
      </c>
      <c r="E225" s="42">
        <v>103</v>
      </c>
      <c r="F225" s="42">
        <v>104</v>
      </c>
      <c r="G225" s="42">
        <v>101</v>
      </c>
      <c r="H225" s="42">
        <v>99</v>
      </c>
      <c r="I225" s="42">
        <v>100</v>
      </c>
      <c r="J225" s="42">
        <v>99</v>
      </c>
      <c r="K225" s="42">
        <v>99</v>
      </c>
      <c r="L225" s="42">
        <v>99</v>
      </c>
      <c r="M225" s="60">
        <v>99</v>
      </c>
      <c r="N225" s="42"/>
      <c r="O225" s="53"/>
      <c r="P225" s="53"/>
      <c r="Q225" s="50"/>
      <c r="R225" s="50"/>
      <c r="S225" s="50"/>
      <c r="T225" s="50"/>
      <c r="U225" s="50"/>
      <c r="V225" s="53"/>
      <c r="W225" s="50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  <c r="BV225" s="52"/>
      <c r="BW225" s="52"/>
      <c r="BX225" s="52"/>
      <c r="BY225" s="52"/>
      <c r="BZ225" s="52"/>
      <c r="CA225" s="52"/>
      <c r="CB225" s="52"/>
      <c r="CC225" s="52"/>
      <c r="CD225" s="52"/>
      <c r="CE225" s="52"/>
      <c r="CF225" s="52"/>
      <c r="CG225" s="52"/>
      <c r="CH225" s="50"/>
      <c r="CI225" s="50"/>
      <c r="CJ225" s="50"/>
      <c r="CK225" s="50"/>
      <c r="CL225" s="50"/>
      <c r="CM225" s="50"/>
      <c r="CN225" s="50"/>
    </row>
    <row r="226" spans="1:92" x14ac:dyDescent="0.2">
      <c r="A226" s="42" t="s">
        <v>755</v>
      </c>
      <c r="B226" s="42" t="s">
        <v>756</v>
      </c>
      <c r="C226" s="42">
        <v>297</v>
      </c>
      <c r="D226" s="42">
        <v>297</v>
      </c>
      <c r="E226" s="42">
        <v>287</v>
      </c>
      <c r="F226" s="42">
        <v>281</v>
      </c>
      <c r="G226" s="42">
        <v>275</v>
      </c>
      <c r="H226" s="42">
        <v>271</v>
      </c>
      <c r="I226" s="42">
        <v>265</v>
      </c>
      <c r="J226" s="42">
        <v>262</v>
      </c>
      <c r="K226" s="42">
        <v>261</v>
      </c>
      <c r="L226" s="42">
        <v>261</v>
      </c>
      <c r="M226" s="60">
        <v>261</v>
      </c>
      <c r="N226" s="42"/>
      <c r="O226" s="53"/>
      <c r="P226" s="53"/>
      <c r="Q226" s="7"/>
      <c r="R226" s="7"/>
      <c r="S226" s="7"/>
      <c r="T226" s="7"/>
      <c r="U226" s="7"/>
      <c r="V226" s="53"/>
      <c r="W226" s="50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  <c r="BC226" s="52"/>
      <c r="BD226" s="52"/>
      <c r="BE226" s="52"/>
      <c r="BF226" s="52"/>
      <c r="BG226" s="52"/>
      <c r="BH226" s="52"/>
      <c r="BI226" s="52"/>
      <c r="BJ226" s="52"/>
      <c r="BK226" s="52"/>
      <c r="BL226" s="52"/>
      <c r="BM226" s="52"/>
      <c r="BN226" s="52"/>
      <c r="BO226" s="52"/>
      <c r="BP226" s="52"/>
      <c r="BQ226" s="52"/>
      <c r="BR226" s="52"/>
      <c r="BS226" s="52"/>
      <c r="BT226" s="52"/>
      <c r="BU226" s="52"/>
      <c r="BV226" s="52"/>
      <c r="BW226" s="52"/>
      <c r="BX226" s="52"/>
      <c r="BY226" s="52"/>
      <c r="BZ226" s="52"/>
      <c r="CA226" s="52"/>
      <c r="CB226" s="52"/>
      <c r="CC226" s="52"/>
      <c r="CD226" s="52"/>
      <c r="CE226" s="52"/>
      <c r="CF226" s="52"/>
      <c r="CG226" s="52"/>
      <c r="CH226" s="50"/>
      <c r="CI226" s="50"/>
      <c r="CJ226" s="50"/>
      <c r="CK226" s="50"/>
      <c r="CL226" s="50"/>
      <c r="CM226" s="50"/>
      <c r="CN226" s="50"/>
    </row>
    <row r="227" spans="1:92" x14ac:dyDescent="0.2">
      <c r="A227" s="42" t="s">
        <v>757</v>
      </c>
      <c r="B227" s="42" t="s">
        <v>758</v>
      </c>
      <c r="C227" s="42">
        <v>181</v>
      </c>
      <c r="D227" s="42">
        <v>174</v>
      </c>
      <c r="E227" s="42">
        <v>166</v>
      </c>
      <c r="F227" s="42">
        <v>144</v>
      </c>
      <c r="G227" s="42">
        <v>141</v>
      </c>
      <c r="H227" s="42">
        <v>131</v>
      </c>
      <c r="I227" s="42">
        <v>130</v>
      </c>
      <c r="J227" s="42">
        <v>132</v>
      </c>
      <c r="K227" s="42">
        <v>129</v>
      </c>
      <c r="L227" s="42">
        <v>129</v>
      </c>
      <c r="M227" s="60">
        <v>129</v>
      </c>
      <c r="N227" s="42"/>
      <c r="O227" s="53"/>
      <c r="P227" s="53"/>
      <c r="Q227" s="50"/>
      <c r="R227" s="50"/>
      <c r="S227" s="50"/>
      <c r="T227" s="50"/>
      <c r="U227" s="50"/>
      <c r="V227" s="53"/>
      <c r="W227" s="50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  <c r="BD227" s="52"/>
      <c r="BE227" s="52"/>
      <c r="BF227" s="52"/>
      <c r="BG227" s="52"/>
      <c r="BH227" s="52"/>
      <c r="BI227" s="52"/>
      <c r="BJ227" s="52"/>
      <c r="BK227" s="52"/>
      <c r="BL227" s="52"/>
      <c r="BM227" s="52"/>
      <c r="BN227" s="52"/>
      <c r="BO227" s="52"/>
      <c r="BP227" s="52"/>
      <c r="BQ227" s="52"/>
      <c r="BR227" s="52"/>
      <c r="BS227" s="52"/>
      <c r="BT227" s="52"/>
      <c r="BU227" s="52"/>
      <c r="BV227" s="52"/>
      <c r="BW227" s="52"/>
      <c r="BX227" s="52"/>
      <c r="BY227" s="52"/>
      <c r="BZ227" s="52"/>
      <c r="CA227" s="52"/>
      <c r="CB227" s="52"/>
      <c r="CC227" s="52"/>
      <c r="CD227" s="52"/>
      <c r="CE227" s="52"/>
      <c r="CF227" s="52"/>
      <c r="CG227" s="52"/>
      <c r="CH227" s="50"/>
      <c r="CI227" s="50"/>
      <c r="CJ227" s="50"/>
      <c r="CK227" s="50"/>
      <c r="CL227" s="50"/>
      <c r="CM227" s="50"/>
      <c r="CN227" s="50"/>
    </row>
    <row r="228" spans="1:92" x14ac:dyDescent="0.2">
      <c r="A228" s="42" t="s">
        <v>41</v>
      </c>
      <c r="B228" s="42" t="s">
        <v>596</v>
      </c>
      <c r="C228" s="42">
        <v>345</v>
      </c>
      <c r="D228" s="42">
        <v>345</v>
      </c>
      <c r="E228" s="42">
        <v>342</v>
      </c>
      <c r="F228" s="42">
        <v>337</v>
      </c>
      <c r="G228" s="42">
        <v>331</v>
      </c>
      <c r="H228" s="42">
        <v>327</v>
      </c>
      <c r="I228" s="42">
        <v>328</v>
      </c>
      <c r="J228" s="42">
        <v>328</v>
      </c>
      <c r="K228" s="42">
        <v>326</v>
      </c>
      <c r="L228" s="42">
        <v>325</v>
      </c>
      <c r="M228" s="60">
        <v>325</v>
      </c>
      <c r="N228" s="42"/>
      <c r="O228" s="53"/>
      <c r="P228" s="53"/>
      <c r="Q228" s="50"/>
      <c r="R228" s="50"/>
      <c r="S228" s="50"/>
      <c r="T228" s="50"/>
      <c r="U228" s="50"/>
      <c r="V228" s="53"/>
      <c r="W228" s="50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  <c r="BE228" s="52"/>
      <c r="BF228" s="52"/>
      <c r="BG228" s="52"/>
      <c r="BH228" s="52"/>
      <c r="BI228" s="52"/>
      <c r="BJ228" s="52"/>
      <c r="BK228" s="52"/>
      <c r="BL228" s="52"/>
      <c r="BM228" s="52"/>
      <c r="BN228" s="52"/>
      <c r="BO228" s="52"/>
      <c r="BP228" s="52"/>
      <c r="BQ228" s="52"/>
      <c r="BR228" s="52"/>
      <c r="BS228" s="52"/>
      <c r="BT228" s="52"/>
      <c r="BU228" s="52"/>
      <c r="BV228" s="52"/>
      <c r="BW228" s="52"/>
      <c r="BX228" s="52"/>
      <c r="BY228" s="52"/>
      <c r="BZ228" s="52"/>
      <c r="CA228" s="52"/>
      <c r="CB228" s="52"/>
      <c r="CC228" s="52"/>
      <c r="CD228" s="52"/>
      <c r="CE228" s="52"/>
      <c r="CF228" s="52"/>
      <c r="CG228" s="52"/>
      <c r="CH228" s="50"/>
      <c r="CI228" s="50"/>
      <c r="CJ228" s="50"/>
      <c r="CK228" s="50"/>
      <c r="CL228" s="50"/>
      <c r="CM228" s="50"/>
      <c r="CN228" s="50"/>
    </row>
    <row r="229" spans="1:92" x14ac:dyDescent="0.2">
      <c r="A229" s="42" t="s">
        <v>42</v>
      </c>
      <c r="B229" s="42" t="s">
        <v>597</v>
      </c>
      <c r="C229" s="42">
        <v>508</v>
      </c>
      <c r="D229" s="42">
        <v>507</v>
      </c>
      <c r="E229" s="42">
        <v>504</v>
      </c>
      <c r="F229" s="42">
        <v>502</v>
      </c>
      <c r="G229" s="42">
        <v>496</v>
      </c>
      <c r="H229" s="42">
        <v>495</v>
      </c>
      <c r="I229" s="42">
        <v>493</v>
      </c>
      <c r="J229" s="42">
        <v>493</v>
      </c>
      <c r="K229" s="42">
        <v>491</v>
      </c>
      <c r="L229" s="42">
        <v>490</v>
      </c>
      <c r="M229" s="60">
        <v>490</v>
      </c>
      <c r="N229" s="42"/>
      <c r="O229" s="53"/>
      <c r="P229" s="53"/>
      <c r="Q229" s="50"/>
      <c r="R229" s="50"/>
      <c r="S229" s="50"/>
      <c r="T229" s="50"/>
      <c r="U229" s="50"/>
      <c r="V229" s="53"/>
      <c r="W229" s="50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  <c r="BP229" s="52"/>
      <c r="BQ229" s="52"/>
      <c r="BR229" s="52"/>
      <c r="BS229" s="52"/>
      <c r="BT229" s="52"/>
      <c r="BU229" s="52"/>
      <c r="BV229" s="52"/>
      <c r="BW229" s="52"/>
      <c r="BX229" s="52"/>
      <c r="BY229" s="52"/>
      <c r="BZ229" s="52"/>
      <c r="CA229" s="52"/>
      <c r="CB229" s="52"/>
      <c r="CC229" s="52"/>
      <c r="CD229" s="52"/>
      <c r="CE229" s="52"/>
      <c r="CF229" s="52"/>
      <c r="CG229" s="52"/>
      <c r="CH229" s="50"/>
      <c r="CI229" s="50"/>
      <c r="CJ229" s="50"/>
      <c r="CK229" s="50"/>
      <c r="CL229" s="50"/>
      <c r="CM229" s="50"/>
      <c r="CN229" s="50"/>
    </row>
    <row r="230" spans="1:92" x14ac:dyDescent="0.2">
      <c r="A230" s="42" t="s">
        <v>43</v>
      </c>
      <c r="B230" s="42" t="s">
        <v>598</v>
      </c>
      <c r="C230" s="42">
        <v>1256</v>
      </c>
      <c r="D230" s="42">
        <v>1253</v>
      </c>
      <c r="E230" s="42">
        <v>1249</v>
      </c>
      <c r="F230" s="42">
        <v>1236</v>
      </c>
      <c r="G230" s="42">
        <v>1216</v>
      </c>
      <c r="H230" s="42">
        <v>1203</v>
      </c>
      <c r="I230" s="42">
        <v>1190</v>
      </c>
      <c r="J230" s="42">
        <v>1178</v>
      </c>
      <c r="K230" s="42">
        <v>1177</v>
      </c>
      <c r="L230" s="42">
        <v>1176</v>
      </c>
      <c r="M230" s="60">
        <v>1176</v>
      </c>
      <c r="N230" s="42"/>
      <c r="O230" s="53"/>
      <c r="P230" s="53"/>
      <c r="Q230" s="50"/>
      <c r="R230" s="50"/>
      <c r="S230" s="50"/>
      <c r="T230" s="50"/>
      <c r="U230" s="50"/>
      <c r="V230" s="53"/>
      <c r="W230" s="50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  <c r="BP230" s="52"/>
      <c r="BQ230" s="52"/>
      <c r="BR230" s="52"/>
      <c r="BS230" s="52"/>
      <c r="BT230" s="52"/>
      <c r="BU230" s="52"/>
      <c r="BV230" s="52"/>
      <c r="BW230" s="52"/>
      <c r="BX230" s="52"/>
      <c r="BY230" s="52"/>
      <c r="BZ230" s="52"/>
      <c r="CA230" s="52"/>
      <c r="CB230" s="52"/>
      <c r="CC230" s="52"/>
      <c r="CD230" s="52"/>
      <c r="CE230" s="52"/>
      <c r="CF230" s="52"/>
      <c r="CG230" s="52"/>
      <c r="CH230" s="50"/>
      <c r="CI230" s="50"/>
      <c r="CJ230" s="50"/>
      <c r="CK230" s="50"/>
      <c r="CL230" s="50"/>
      <c r="CM230" s="50"/>
      <c r="CN230" s="50"/>
    </row>
    <row r="231" spans="1:92" x14ac:dyDescent="0.2">
      <c r="A231" s="42" t="s">
        <v>44</v>
      </c>
      <c r="B231" s="42" t="s">
        <v>599</v>
      </c>
      <c r="C231" s="42">
        <v>407</v>
      </c>
      <c r="D231" s="42">
        <v>407</v>
      </c>
      <c r="E231" s="42">
        <v>407</v>
      </c>
      <c r="F231" s="42">
        <v>405</v>
      </c>
      <c r="G231" s="42">
        <v>405</v>
      </c>
      <c r="H231" s="42">
        <v>401</v>
      </c>
      <c r="I231" s="42">
        <v>397</v>
      </c>
      <c r="J231" s="42">
        <v>397</v>
      </c>
      <c r="K231" s="42">
        <v>397</v>
      </c>
      <c r="L231" s="42">
        <v>397</v>
      </c>
      <c r="M231" s="60">
        <v>397</v>
      </c>
      <c r="N231" s="42"/>
      <c r="O231" s="53"/>
      <c r="P231" s="53"/>
      <c r="Q231" s="50"/>
      <c r="R231" s="50"/>
      <c r="S231" s="50"/>
      <c r="T231" s="50"/>
      <c r="U231" s="50"/>
      <c r="V231" s="53"/>
      <c r="W231" s="50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  <c r="BC231" s="52"/>
      <c r="BD231" s="52"/>
      <c r="BE231" s="52"/>
      <c r="BF231" s="52"/>
      <c r="BG231" s="52"/>
      <c r="BH231" s="52"/>
      <c r="BI231" s="52"/>
      <c r="BJ231" s="52"/>
      <c r="BK231" s="52"/>
      <c r="BL231" s="52"/>
      <c r="BM231" s="52"/>
      <c r="BN231" s="52"/>
      <c r="BO231" s="52"/>
      <c r="BP231" s="52"/>
      <c r="BQ231" s="52"/>
      <c r="BR231" s="52"/>
      <c r="BS231" s="52"/>
      <c r="BT231" s="52"/>
      <c r="BU231" s="52"/>
      <c r="BV231" s="52"/>
      <c r="BW231" s="52"/>
      <c r="BX231" s="52"/>
      <c r="BY231" s="52"/>
      <c r="BZ231" s="52"/>
      <c r="CA231" s="52"/>
      <c r="CB231" s="52"/>
      <c r="CC231" s="52"/>
      <c r="CD231" s="52"/>
      <c r="CE231" s="52"/>
      <c r="CF231" s="52"/>
      <c r="CG231" s="52"/>
      <c r="CH231" s="50"/>
      <c r="CI231" s="50"/>
      <c r="CJ231" s="50"/>
      <c r="CK231" s="50"/>
      <c r="CL231" s="50"/>
      <c r="CM231" s="50"/>
      <c r="CN231" s="50"/>
    </row>
    <row r="232" spans="1:92" x14ac:dyDescent="0.2">
      <c r="A232" s="42" t="s">
        <v>263</v>
      </c>
      <c r="B232" s="42" t="s">
        <v>600</v>
      </c>
      <c r="C232" s="42">
        <v>142</v>
      </c>
      <c r="D232" s="42">
        <v>142</v>
      </c>
      <c r="E232" s="42">
        <v>139</v>
      </c>
      <c r="F232" s="42">
        <v>139</v>
      </c>
      <c r="G232" s="42">
        <v>138</v>
      </c>
      <c r="H232" s="42">
        <v>134</v>
      </c>
      <c r="I232" s="42">
        <v>133</v>
      </c>
      <c r="J232" s="42">
        <v>132</v>
      </c>
      <c r="K232" s="42">
        <v>130</v>
      </c>
      <c r="L232" s="42">
        <v>130</v>
      </c>
      <c r="M232" s="60">
        <v>130</v>
      </c>
      <c r="N232" s="42"/>
      <c r="O232" s="53"/>
      <c r="P232" s="53"/>
      <c r="Q232" s="50"/>
      <c r="R232" s="50"/>
      <c r="S232" s="50"/>
      <c r="T232" s="50"/>
      <c r="U232" s="50"/>
      <c r="V232" s="53"/>
      <c r="W232" s="50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  <c r="BC232" s="52"/>
      <c r="BD232" s="52"/>
      <c r="BE232" s="52"/>
      <c r="BF232" s="52"/>
      <c r="BG232" s="52"/>
      <c r="BH232" s="52"/>
      <c r="BI232" s="52"/>
      <c r="BJ232" s="52"/>
      <c r="BK232" s="52"/>
      <c r="BL232" s="52"/>
      <c r="BM232" s="52"/>
      <c r="BN232" s="52"/>
      <c r="BO232" s="52"/>
      <c r="BP232" s="52"/>
      <c r="BQ232" s="52"/>
      <c r="BR232" s="52"/>
      <c r="BS232" s="52"/>
      <c r="BT232" s="52"/>
      <c r="BU232" s="52"/>
      <c r="BV232" s="52"/>
      <c r="BW232" s="52"/>
      <c r="BX232" s="52"/>
      <c r="BY232" s="52"/>
      <c r="BZ232" s="52"/>
      <c r="CA232" s="52"/>
      <c r="CB232" s="52"/>
      <c r="CC232" s="52"/>
      <c r="CD232" s="52"/>
      <c r="CE232" s="52"/>
      <c r="CF232" s="52"/>
      <c r="CG232" s="52"/>
      <c r="CH232" s="50"/>
      <c r="CI232" s="50"/>
      <c r="CJ232" s="50"/>
      <c r="CK232" s="50"/>
      <c r="CL232" s="50"/>
      <c r="CM232" s="50"/>
      <c r="CN232" s="50"/>
    </row>
    <row r="233" spans="1:92" x14ac:dyDescent="0.2">
      <c r="A233" s="42" t="s">
        <v>601</v>
      </c>
      <c r="B233" s="42" t="s">
        <v>602</v>
      </c>
      <c r="C233" s="42">
        <v>179</v>
      </c>
      <c r="D233" s="42">
        <v>179</v>
      </c>
      <c r="E233" s="42">
        <v>177</v>
      </c>
      <c r="F233" s="42">
        <v>172</v>
      </c>
      <c r="G233" s="42">
        <v>169</v>
      </c>
      <c r="H233" s="42">
        <v>163</v>
      </c>
      <c r="I233" s="42">
        <v>158</v>
      </c>
      <c r="J233" s="42">
        <v>152</v>
      </c>
      <c r="K233" s="42">
        <v>149</v>
      </c>
      <c r="L233" s="42">
        <v>149</v>
      </c>
      <c r="M233" s="60">
        <v>149</v>
      </c>
      <c r="N233" s="42"/>
      <c r="O233" s="53"/>
      <c r="P233" s="53"/>
      <c r="Q233" s="50"/>
      <c r="R233" s="50"/>
      <c r="S233" s="50"/>
      <c r="T233" s="50"/>
      <c r="U233" s="50"/>
      <c r="V233" s="53"/>
      <c r="W233" s="50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2"/>
      <c r="BQ233" s="52"/>
      <c r="BR233" s="52"/>
      <c r="BS233" s="52"/>
      <c r="BT233" s="52"/>
      <c r="BU233" s="52"/>
      <c r="BV233" s="52"/>
      <c r="BW233" s="52"/>
      <c r="BX233" s="52"/>
      <c r="BY233" s="52"/>
      <c r="BZ233" s="52"/>
      <c r="CA233" s="52"/>
      <c r="CB233" s="52"/>
      <c r="CC233" s="52"/>
      <c r="CD233" s="52"/>
      <c r="CE233" s="52"/>
      <c r="CF233" s="52"/>
      <c r="CG233" s="52"/>
      <c r="CH233" s="50"/>
      <c r="CI233" s="50"/>
      <c r="CJ233" s="50"/>
      <c r="CK233" s="50"/>
      <c r="CL233" s="50"/>
      <c r="CM233" s="50"/>
      <c r="CN233" s="50"/>
    </row>
    <row r="234" spans="1:92" x14ac:dyDescent="0.2">
      <c r="A234" s="42" t="s">
        <v>603</v>
      </c>
      <c r="B234" s="42" t="s">
        <v>604</v>
      </c>
      <c r="C234" s="42">
        <v>205</v>
      </c>
      <c r="D234" s="42">
        <v>205</v>
      </c>
      <c r="E234" s="42">
        <v>204</v>
      </c>
      <c r="F234" s="42">
        <v>204</v>
      </c>
      <c r="G234" s="42">
        <v>204</v>
      </c>
      <c r="H234" s="42">
        <v>202</v>
      </c>
      <c r="I234" s="42">
        <v>202</v>
      </c>
      <c r="J234" s="42">
        <v>201</v>
      </c>
      <c r="K234" s="42">
        <v>200</v>
      </c>
      <c r="L234" s="42">
        <v>200</v>
      </c>
      <c r="M234" s="60">
        <v>200</v>
      </c>
      <c r="N234" s="42"/>
      <c r="O234" s="53"/>
      <c r="P234" s="53"/>
      <c r="Q234" s="50"/>
      <c r="R234" s="50"/>
      <c r="S234" s="50"/>
      <c r="T234" s="50"/>
      <c r="U234" s="50"/>
      <c r="V234" s="53"/>
      <c r="W234" s="50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2"/>
      <c r="BQ234" s="52"/>
      <c r="BR234" s="52"/>
      <c r="BS234" s="52"/>
      <c r="BT234" s="52"/>
      <c r="BU234" s="52"/>
      <c r="BV234" s="52"/>
      <c r="BW234" s="52"/>
      <c r="BX234" s="52"/>
      <c r="BY234" s="52"/>
      <c r="BZ234" s="52"/>
      <c r="CA234" s="52"/>
      <c r="CB234" s="52"/>
      <c r="CC234" s="52"/>
      <c r="CD234" s="52"/>
      <c r="CE234" s="52"/>
      <c r="CF234" s="52"/>
      <c r="CG234" s="52"/>
      <c r="CH234" s="50"/>
      <c r="CI234" s="50"/>
      <c r="CJ234" s="50"/>
      <c r="CK234" s="50"/>
      <c r="CL234" s="50"/>
      <c r="CM234" s="50"/>
      <c r="CN234" s="50"/>
    </row>
    <row r="235" spans="1:92" x14ac:dyDescent="0.2">
      <c r="A235" s="42" t="s">
        <v>759</v>
      </c>
      <c r="B235" s="42" t="s">
        <v>760</v>
      </c>
      <c r="C235" s="42">
        <v>511</v>
      </c>
      <c r="D235" s="42">
        <v>509</v>
      </c>
      <c r="E235" s="42">
        <v>500</v>
      </c>
      <c r="F235" s="42">
        <v>495</v>
      </c>
      <c r="G235" s="42">
        <v>486</v>
      </c>
      <c r="H235" s="42">
        <v>479</v>
      </c>
      <c r="I235" s="42">
        <v>471</v>
      </c>
      <c r="J235" s="42">
        <v>465</v>
      </c>
      <c r="K235" s="42">
        <v>462</v>
      </c>
      <c r="L235" s="42">
        <v>459</v>
      </c>
      <c r="M235" s="60">
        <v>459</v>
      </c>
      <c r="N235" s="42"/>
      <c r="O235" s="53"/>
      <c r="P235" s="53"/>
      <c r="Q235" s="50"/>
      <c r="R235" s="50"/>
      <c r="S235" s="50"/>
      <c r="T235" s="50"/>
      <c r="U235" s="50"/>
      <c r="V235" s="53"/>
      <c r="W235" s="50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  <c r="BP235" s="52"/>
      <c r="BQ235" s="52"/>
      <c r="BR235" s="52"/>
      <c r="BS235" s="52"/>
      <c r="BT235" s="52"/>
      <c r="BU235" s="52"/>
      <c r="BV235" s="52"/>
      <c r="BW235" s="52"/>
      <c r="BX235" s="52"/>
      <c r="BY235" s="52"/>
      <c r="BZ235" s="52"/>
      <c r="CA235" s="52"/>
      <c r="CB235" s="52"/>
      <c r="CC235" s="52"/>
      <c r="CD235" s="52"/>
      <c r="CE235" s="52"/>
      <c r="CF235" s="52"/>
      <c r="CG235" s="52"/>
      <c r="CH235" s="50"/>
      <c r="CI235" s="50"/>
      <c r="CJ235" s="50"/>
      <c r="CK235" s="50"/>
      <c r="CL235" s="50"/>
      <c r="CM235" s="50"/>
      <c r="CN235" s="50"/>
    </row>
    <row r="236" spans="1:92" x14ac:dyDescent="0.2">
      <c r="A236" s="42" t="s">
        <v>735</v>
      </c>
      <c r="B236" s="42" t="s">
        <v>736</v>
      </c>
      <c r="C236" s="42">
        <v>200</v>
      </c>
      <c r="D236" s="42">
        <v>200</v>
      </c>
      <c r="E236" s="42">
        <v>200</v>
      </c>
      <c r="F236" s="42">
        <v>198</v>
      </c>
      <c r="G236" s="42">
        <v>191</v>
      </c>
      <c r="H236" s="42">
        <v>193</v>
      </c>
      <c r="I236" s="42">
        <v>189</v>
      </c>
      <c r="J236" s="42">
        <v>187</v>
      </c>
      <c r="K236" s="42">
        <v>187</v>
      </c>
      <c r="L236" s="42">
        <v>187</v>
      </c>
      <c r="M236" s="60">
        <v>187</v>
      </c>
      <c r="N236" s="42"/>
      <c r="O236" s="53"/>
      <c r="P236" s="53"/>
      <c r="Q236" s="50"/>
      <c r="R236" s="50"/>
      <c r="S236" s="50"/>
      <c r="T236" s="50"/>
      <c r="U236" s="50"/>
      <c r="V236" s="53"/>
      <c r="W236" s="50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2"/>
      <c r="BQ236" s="52"/>
      <c r="BR236" s="52"/>
      <c r="BS236" s="52"/>
      <c r="BT236" s="52"/>
      <c r="BU236" s="52"/>
      <c r="BV236" s="52"/>
      <c r="BW236" s="52"/>
      <c r="BX236" s="52"/>
      <c r="BY236" s="52"/>
      <c r="BZ236" s="52"/>
      <c r="CA236" s="52"/>
      <c r="CB236" s="52"/>
      <c r="CC236" s="52"/>
      <c r="CD236" s="52"/>
      <c r="CE236" s="52"/>
      <c r="CF236" s="52"/>
      <c r="CG236" s="52"/>
      <c r="CH236" s="50"/>
      <c r="CI236" s="50"/>
      <c r="CJ236" s="50"/>
      <c r="CK236" s="50"/>
      <c r="CL236" s="50"/>
      <c r="CM236" s="50"/>
      <c r="CN236" s="50"/>
    </row>
    <row r="237" spans="1:92" x14ac:dyDescent="0.2">
      <c r="A237" s="42" t="s">
        <v>45</v>
      </c>
      <c r="B237" s="42" t="s">
        <v>605</v>
      </c>
      <c r="C237" s="42">
        <v>1236</v>
      </c>
      <c r="D237" s="42">
        <v>1235</v>
      </c>
      <c r="E237" s="42">
        <v>1226</v>
      </c>
      <c r="F237" s="42">
        <v>1215</v>
      </c>
      <c r="G237" s="42">
        <v>1209</v>
      </c>
      <c r="H237" s="42">
        <v>1196</v>
      </c>
      <c r="I237" s="42">
        <v>1189</v>
      </c>
      <c r="J237" s="42">
        <v>1188</v>
      </c>
      <c r="K237" s="42">
        <v>1187</v>
      </c>
      <c r="L237" s="42">
        <v>1186</v>
      </c>
      <c r="M237" s="60">
        <v>1186</v>
      </c>
      <c r="N237" s="42"/>
      <c r="O237" s="53"/>
      <c r="P237" s="53"/>
      <c r="Q237" s="50"/>
      <c r="R237" s="50"/>
      <c r="S237" s="50"/>
      <c r="T237" s="50"/>
      <c r="U237" s="50"/>
      <c r="V237" s="53"/>
      <c r="W237" s="50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2"/>
      <c r="BQ237" s="52"/>
      <c r="BR237" s="52"/>
      <c r="BS237" s="52"/>
      <c r="BT237" s="52"/>
      <c r="BU237" s="52"/>
      <c r="BV237" s="52"/>
      <c r="BW237" s="52"/>
      <c r="BX237" s="52"/>
      <c r="BY237" s="52"/>
      <c r="BZ237" s="52"/>
      <c r="CA237" s="52"/>
      <c r="CB237" s="52"/>
      <c r="CC237" s="52"/>
      <c r="CD237" s="52"/>
      <c r="CE237" s="52"/>
      <c r="CF237" s="52"/>
      <c r="CG237" s="52"/>
      <c r="CH237" s="50"/>
      <c r="CI237" s="50"/>
      <c r="CJ237" s="50"/>
      <c r="CK237" s="50"/>
      <c r="CL237" s="50"/>
      <c r="CM237" s="50"/>
      <c r="CN237" s="50"/>
    </row>
    <row r="238" spans="1:92" x14ac:dyDescent="0.2">
      <c r="A238" s="42" t="s">
        <v>606</v>
      </c>
      <c r="B238" s="42" t="s">
        <v>607</v>
      </c>
      <c r="C238" s="42">
        <v>169</v>
      </c>
      <c r="D238" s="42">
        <v>167</v>
      </c>
      <c r="E238" s="42">
        <v>161</v>
      </c>
      <c r="F238" s="42">
        <v>150</v>
      </c>
      <c r="G238" s="42">
        <v>136</v>
      </c>
      <c r="H238" s="42">
        <v>136</v>
      </c>
      <c r="I238" s="42">
        <v>132</v>
      </c>
      <c r="J238" s="42">
        <v>133</v>
      </c>
      <c r="K238" s="42">
        <v>130</v>
      </c>
      <c r="L238" s="42">
        <v>127</v>
      </c>
      <c r="M238" s="60">
        <v>127</v>
      </c>
      <c r="N238" s="42"/>
      <c r="O238" s="53"/>
      <c r="P238" s="53"/>
      <c r="Q238" s="50"/>
      <c r="R238" s="50"/>
      <c r="S238" s="50"/>
      <c r="T238" s="50"/>
      <c r="U238" s="50"/>
      <c r="V238" s="53"/>
      <c r="W238" s="50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  <c r="BP238" s="52"/>
      <c r="BQ238" s="52"/>
      <c r="BR238" s="52"/>
      <c r="BS238" s="52"/>
      <c r="BT238" s="52"/>
      <c r="BU238" s="52"/>
      <c r="BV238" s="52"/>
      <c r="BW238" s="52"/>
      <c r="BX238" s="52"/>
      <c r="BY238" s="52"/>
      <c r="BZ238" s="52"/>
      <c r="CA238" s="52"/>
      <c r="CB238" s="52"/>
      <c r="CC238" s="52"/>
      <c r="CD238" s="52"/>
      <c r="CE238" s="52"/>
      <c r="CF238" s="52"/>
      <c r="CG238" s="52"/>
      <c r="CH238" s="50"/>
      <c r="CI238" s="50"/>
      <c r="CJ238" s="50"/>
      <c r="CK238" s="50"/>
      <c r="CL238" s="50"/>
      <c r="CM238" s="50"/>
      <c r="CN238" s="50"/>
    </row>
    <row r="239" spans="1:92" x14ac:dyDescent="0.2">
      <c r="A239" s="42" t="s">
        <v>46</v>
      </c>
      <c r="B239" s="42" t="s">
        <v>608</v>
      </c>
      <c r="C239" s="42">
        <v>531</v>
      </c>
      <c r="D239" s="42">
        <v>530</v>
      </c>
      <c r="E239" s="42">
        <v>534</v>
      </c>
      <c r="F239" s="42">
        <v>540</v>
      </c>
      <c r="G239" s="42">
        <v>536</v>
      </c>
      <c r="H239" s="42">
        <v>544</v>
      </c>
      <c r="I239" s="42">
        <v>545</v>
      </c>
      <c r="J239" s="42">
        <v>544</v>
      </c>
      <c r="K239" s="42">
        <v>542</v>
      </c>
      <c r="L239" s="42">
        <v>542</v>
      </c>
      <c r="M239" s="60">
        <v>542</v>
      </c>
      <c r="N239" s="42"/>
      <c r="O239" s="53"/>
      <c r="P239" s="53"/>
      <c r="Q239" s="50"/>
      <c r="R239" s="50"/>
      <c r="S239" s="50"/>
      <c r="T239" s="50"/>
      <c r="U239" s="50"/>
      <c r="V239" s="53"/>
      <c r="W239" s="50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2"/>
      <c r="BQ239" s="52"/>
      <c r="BR239" s="52"/>
      <c r="BS239" s="52"/>
      <c r="BT239" s="52"/>
      <c r="BU239" s="52"/>
      <c r="BV239" s="52"/>
      <c r="BW239" s="52"/>
      <c r="BX239" s="52"/>
      <c r="BY239" s="52"/>
      <c r="BZ239" s="52"/>
      <c r="CA239" s="52"/>
      <c r="CB239" s="52"/>
      <c r="CC239" s="52"/>
      <c r="CD239" s="52"/>
      <c r="CE239" s="52"/>
      <c r="CF239" s="52"/>
      <c r="CG239" s="52"/>
      <c r="CH239" s="50"/>
      <c r="CI239" s="50"/>
      <c r="CJ239" s="50"/>
      <c r="CK239" s="50"/>
      <c r="CL239" s="50"/>
      <c r="CM239" s="50"/>
      <c r="CN239" s="50"/>
    </row>
    <row r="240" spans="1:92" x14ac:dyDescent="0.2">
      <c r="A240" s="42" t="s">
        <v>675</v>
      </c>
      <c r="B240" s="42" t="s">
        <v>676</v>
      </c>
      <c r="C240" s="42">
        <v>336</v>
      </c>
      <c r="D240" s="42">
        <v>336</v>
      </c>
      <c r="E240" s="42">
        <v>334</v>
      </c>
      <c r="F240" s="42">
        <v>334</v>
      </c>
      <c r="G240" s="42">
        <v>333</v>
      </c>
      <c r="H240" s="42">
        <v>331</v>
      </c>
      <c r="I240" s="42">
        <v>329</v>
      </c>
      <c r="J240" s="42">
        <v>327</v>
      </c>
      <c r="K240" s="42">
        <v>324</v>
      </c>
      <c r="L240" s="42">
        <v>323</v>
      </c>
      <c r="M240" s="60">
        <v>323</v>
      </c>
      <c r="N240" s="42"/>
      <c r="O240" s="53"/>
      <c r="P240" s="53"/>
      <c r="Q240" s="50"/>
      <c r="R240" s="50"/>
      <c r="S240" s="50"/>
      <c r="T240" s="50"/>
      <c r="U240" s="50"/>
      <c r="V240" s="50"/>
      <c r="W240" s="50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52"/>
      <c r="BC240" s="52"/>
      <c r="BD240" s="52"/>
      <c r="BE240" s="52"/>
      <c r="BF240" s="52"/>
      <c r="BG240" s="52"/>
      <c r="BH240" s="52"/>
      <c r="BI240" s="52"/>
      <c r="BJ240" s="52"/>
      <c r="BK240" s="52"/>
      <c r="BL240" s="52"/>
      <c r="BM240" s="52"/>
      <c r="BN240" s="52"/>
      <c r="BO240" s="52"/>
      <c r="BP240" s="52"/>
      <c r="BQ240" s="52"/>
      <c r="BR240" s="52"/>
      <c r="BS240" s="52"/>
      <c r="BT240" s="52"/>
      <c r="BU240" s="52"/>
      <c r="BV240" s="52"/>
      <c r="BW240" s="52"/>
      <c r="BX240" s="52"/>
      <c r="BY240" s="52"/>
      <c r="BZ240" s="52"/>
      <c r="CA240" s="52"/>
      <c r="CB240" s="52"/>
      <c r="CC240" s="52"/>
      <c r="CD240" s="52"/>
      <c r="CE240" s="52"/>
      <c r="CF240" s="52"/>
      <c r="CG240" s="52"/>
      <c r="CH240" s="50"/>
      <c r="CI240" s="50"/>
      <c r="CJ240" s="50"/>
      <c r="CK240" s="50"/>
      <c r="CL240" s="50"/>
      <c r="CM240" s="50"/>
      <c r="CN240" s="50"/>
    </row>
    <row r="241" spans="1:92" x14ac:dyDescent="0.2">
      <c r="A241" s="42" t="s">
        <v>47</v>
      </c>
      <c r="B241" s="42" t="s">
        <v>609</v>
      </c>
      <c r="C241" s="42">
        <v>566</v>
      </c>
      <c r="D241" s="42">
        <v>566</v>
      </c>
      <c r="E241" s="42">
        <v>566</v>
      </c>
      <c r="F241" s="42">
        <v>563</v>
      </c>
      <c r="G241" s="42">
        <v>563</v>
      </c>
      <c r="H241" s="42">
        <v>560</v>
      </c>
      <c r="I241" s="42">
        <v>550</v>
      </c>
      <c r="J241" s="42">
        <v>545</v>
      </c>
      <c r="K241" s="42">
        <v>541</v>
      </c>
      <c r="L241" s="42">
        <v>538</v>
      </c>
      <c r="M241" s="60">
        <v>538</v>
      </c>
      <c r="N241" s="42"/>
      <c r="O241" s="53"/>
      <c r="P241" s="53"/>
      <c r="Q241" s="50"/>
      <c r="R241" s="50"/>
      <c r="S241" s="50"/>
      <c r="T241" s="50"/>
      <c r="U241" s="50"/>
      <c r="V241" s="50"/>
      <c r="W241" s="50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2"/>
      <c r="BG241" s="52"/>
      <c r="BH241" s="52"/>
      <c r="BI241" s="52"/>
      <c r="BJ241" s="52"/>
      <c r="BK241" s="52"/>
      <c r="BL241" s="52"/>
      <c r="BM241" s="52"/>
      <c r="BN241" s="52"/>
      <c r="BO241" s="52"/>
      <c r="BP241" s="52"/>
      <c r="BQ241" s="52"/>
      <c r="BR241" s="52"/>
      <c r="BS241" s="52"/>
      <c r="BT241" s="52"/>
      <c r="BU241" s="52"/>
      <c r="BV241" s="52"/>
      <c r="BW241" s="52"/>
      <c r="BX241" s="52"/>
      <c r="BY241" s="52"/>
      <c r="BZ241" s="52"/>
      <c r="CA241" s="52"/>
      <c r="CB241" s="52"/>
      <c r="CC241" s="52"/>
      <c r="CD241" s="52"/>
      <c r="CE241" s="52"/>
      <c r="CF241" s="52"/>
      <c r="CG241" s="52"/>
      <c r="CH241" s="50"/>
      <c r="CI241" s="50"/>
      <c r="CJ241" s="50"/>
      <c r="CK241" s="50"/>
      <c r="CL241" s="50"/>
      <c r="CM241" s="50"/>
      <c r="CN241" s="50"/>
    </row>
    <row r="242" spans="1:92" x14ac:dyDescent="0.2">
      <c r="A242" s="42" t="s">
        <v>711</v>
      </c>
      <c r="B242" s="42" t="s">
        <v>712</v>
      </c>
      <c r="C242" s="42">
        <v>351</v>
      </c>
      <c r="D242" s="42">
        <v>350</v>
      </c>
      <c r="E242" s="42">
        <v>345</v>
      </c>
      <c r="F242" s="42">
        <v>343</v>
      </c>
      <c r="G242" s="42">
        <v>340</v>
      </c>
      <c r="H242" s="42">
        <v>330</v>
      </c>
      <c r="I242" s="42">
        <v>328</v>
      </c>
      <c r="J242" s="42">
        <v>325</v>
      </c>
      <c r="K242" s="42">
        <v>321</v>
      </c>
      <c r="L242" s="42">
        <v>321</v>
      </c>
      <c r="M242" s="60">
        <v>321</v>
      </c>
      <c r="N242" s="42"/>
      <c r="O242" s="53"/>
      <c r="P242" s="53"/>
      <c r="Q242" s="50"/>
      <c r="R242" s="50"/>
      <c r="S242" s="50"/>
      <c r="T242" s="50"/>
      <c r="U242" s="50"/>
      <c r="V242" s="50"/>
      <c r="W242" s="50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  <c r="BB242" s="52"/>
      <c r="BC242" s="52"/>
      <c r="BD242" s="52"/>
      <c r="BE242" s="52"/>
      <c r="BF242" s="52"/>
      <c r="BG242" s="52"/>
      <c r="BH242" s="52"/>
      <c r="BI242" s="52"/>
      <c r="BJ242" s="52"/>
      <c r="BK242" s="52"/>
      <c r="BL242" s="52"/>
      <c r="BM242" s="52"/>
      <c r="BN242" s="52"/>
      <c r="BO242" s="52"/>
      <c r="BP242" s="52"/>
      <c r="BQ242" s="52"/>
      <c r="BR242" s="52"/>
      <c r="BS242" s="52"/>
      <c r="BT242" s="52"/>
      <c r="BU242" s="52"/>
      <c r="BV242" s="52"/>
      <c r="BW242" s="52"/>
      <c r="BX242" s="52"/>
      <c r="BY242" s="52"/>
      <c r="BZ242" s="52"/>
      <c r="CA242" s="52"/>
      <c r="CB242" s="52"/>
      <c r="CC242" s="52"/>
      <c r="CD242" s="52"/>
      <c r="CE242" s="52"/>
      <c r="CF242" s="52"/>
      <c r="CG242" s="52"/>
      <c r="CH242" s="50"/>
      <c r="CI242" s="50"/>
      <c r="CJ242" s="50"/>
      <c r="CK242" s="50"/>
      <c r="CL242" s="50"/>
      <c r="CM242" s="50"/>
      <c r="CN242" s="50"/>
    </row>
    <row r="243" spans="1:92" x14ac:dyDescent="0.2">
      <c r="A243" s="42" t="s">
        <v>48</v>
      </c>
      <c r="B243" s="42" t="s">
        <v>610</v>
      </c>
      <c r="C243" s="42">
        <v>400</v>
      </c>
      <c r="D243" s="42">
        <v>400</v>
      </c>
      <c r="E243" s="42">
        <v>400</v>
      </c>
      <c r="F243" s="42">
        <v>397</v>
      </c>
      <c r="G243" s="42">
        <v>397</v>
      </c>
      <c r="H243" s="42">
        <v>398</v>
      </c>
      <c r="I243" s="42">
        <v>395</v>
      </c>
      <c r="J243" s="42">
        <v>396</v>
      </c>
      <c r="K243" s="42">
        <v>395</v>
      </c>
      <c r="L243" s="42">
        <v>394</v>
      </c>
      <c r="M243" s="60">
        <v>394</v>
      </c>
      <c r="N243" s="42"/>
      <c r="O243" s="53"/>
      <c r="P243" s="53"/>
      <c r="Q243" s="50"/>
      <c r="R243" s="50"/>
      <c r="S243" s="50"/>
      <c r="T243" s="50"/>
      <c r="U243" s="50"/>
      <c r="V243" s="50"/>
      <c r="W243" s="50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52"/>
      <c r="BC243" s="52"/>
      <c r="BD243" s="52"/>
      <c r="BE243" s="52"/>
      <c r="BF243" s="52"/>
      <c r="BG243" s="52"/>
      <c r="BH243" s="52"/>
      <c r="BI243" s="52"/>
      <c r="BJ243" s="52"/>
      <c r="BK243" s="52"/>
      <c r="BL243" s="52"/>
      <c r="BM243" s="52"/>
      <c r="BN243" s="52"/>
      <c r="BO243" s="52"/>
      <c r="BP243" s="52"/>
      <c r="BQ243" s="52"/>
      <c r="BR243" s="52"/>
      <c r="BS243" s="52"/>
      <c r="BT243" s="52"/>
      <c r="BU243" s="52"/>
      <c r="BV243" s="52"/>
      <c r="BW243" s="52"/>
      <c r="BX243" s="52"/>
      <c r="BY243" s="52"/>
      <c r="BZ243" s="52"/>
      <c r="CA243" s="52"/>
      <c r="CB243" s="52"/>
      <c r="CC243" s="52"/>
      <c r="CD243" s="52"/>
      <c r="CE243" s="52"/>
      <c r="CF243" s="52"/>
      <c r="CG243" s="52"/>
      <c r="CH243" s="50"/>
      <c r="CI243" s="50"/>
      <c r="CJ243" s="50"/>
      <c r="CK243" s="50"/>
      <c r="CL243" s="50"/>
      <c r="CM243" s="50"/>
      <c r="CN243" s="50"/>
    </row>
    <row r="244" spans="1:92" x14ac:dyDescent="0.2">
      <c r="A244" s="42" t="s">
        <v>240</v>
      </c>
      <c r="B244" s="42" t="s">
        <v>611</v>
      </c>
      <c r="C244" s="42">
        <v>714</v>
      </c>
      <c r="D244" s="42">
        <v>714</v>
      </c>
      <c r="E244" s="42">
        <v>713</v>
      </c>
      <c r="F244" s="42">
        <v>712</v>
      </c>
      <c r="G244" s="42">
        <v>710</v>
      </c>
      <c r="H244" s="42">
        <v>708</v>
      </c>
      <c r="I244" s="42">
        <v>707</v>
      </c>
      <c r="J244" s="42">
        <v>707</v>
      </c>
      <c r="K244" s="42">
        <v>705</v>
      </c>
      <c r="L244" s="42">
        <v>705</v>
      </c>
      <c r="M244" s="60">
        <v>705</v>
      </c>
      <c r="N244" s="42"/>
      <c r="O244" s="53"/>
      <c r="P244" s="53"/>
      <c r="Q244" s="50"/>
      <c r="R244" s="50"/>
      <c r="S244" s="50"/>
      <c r="T244" s="50"/>
      <c r="U244" s="50"/>
      <c r="V244" s="50"/>
      <c r="W244" s="50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52"/>
      <c r="BC244" s="52"/>
      <c r="BD244" s="52"/>
      <c r="BE244" s="52"/>
      <c r="BF244" s="52"/>
      <c r="BG244" s="52"/>
      <c r="BH244" s="52"/>
      <c r="BI244" s="52"/>
      <c r="BJ244" s="52"/>
      <c r="BK244" s="52"/>
      <c r="BL244" s="52"/>
      <c r="BM244" s="52"/>
      <c r="BN244" s="52"/>
      <c r="BO244" s="52"/>
      <c r="BP244" s="52"/>
      <c r="BQ244" s="52"/>
      <c r="BR244" s="52"/>
      <c r="BS244" s="52"/>
      <c r="BT244" s="52"/>
      <c r="BU244" s="52"/>
      <c r="BV244" s="52"/>
      <c r="BW244" s="52"/>
      <c r="BX244" s="52"/>
      <c r="BY244" s="52"/>
      <c r="BZ244" s="52"/>
      <c r="CA244" s="52"/>
      <c r="CB244" s="52"/>
      <c r="CC244" s="52"/>
      <c r="CD244" s="52"/>
      <c r="CE244" s="52"/>
      <c r="CF244" s="52"/>
      <c r="CG244" s="52"/>
      <c r="CH244" s="50"/>
      <c r="CI244" s="50"/>
      <c r="CJ244" s="50"/>
      <c r="CK244" s="50"/>
      <c r="CL244" s="50"/>
      <c r="CM244" s="50"/>
      <c r="CN244" s="50"/>
    </row>
    <row r="245" spans="1:92" x14ac:dyDescent="0.2">
      <c r="A245" s="42" t="s">
        <v>737</v>
      </c>
      <c r="B245" s="42" t="s">
        <v>738</v>
      </c>
      <c r="C245" s="42">
        <v>259</v>
      </c>
      <c r="D245" s="42">
        <v>259</v>
      </c>
      <c r="E245" s="42">
        <v>250</v>
      </c>
      <c r="F245" s="42">
        <v>249</v>
      </c>
      <c r="G245" s="42">
        <v>239</v>
      </c>
      <c r="H245" s="42">
        <v>230</v>
      </c>
      <c r="I245" s="42">
        <v>226</v>
      </c>
      <c r="J245" s="42">
        <v>221</v>
      </c>
      <c r="K245" s="42">
        <v>218</v>
      </c>
      <c r="L245" s="42">
        <v>215</v>
      </c>
      <c r="M245" s="60">
        <v>215</v>
      </c>
      <c r="N245" s="42"/>
      <c r="O245" s="53"/>
      <c r="P245" s="53"/>
      <c r="Q245" s="50"/>
      <c r="R245" s="50"/>
      <c r="S245" s="50"/>
      <c r="T245" s="50"/>
      <c r="U245" s="50"/>
      <c r="V245" s="50"/>
      <c r="W245" s="50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  <c r="BB245" s="52"/>
      <c r="BC245" s="52"/>
      <c r="BD245" s="52"/>
      <c r="BE245" s="52"/>
      <c r="BF245" s="52"/>
      <c r="BG245" s="52"/>
      <c r="BH245" s="52"/>
      <c r="BI245" s="52"/>
      <c r="BJ245" s="52"/>
      <c r="BK245" s="52"/>
      <c r="BL245" s="52"/>
      <c r="BM245" s="52"/>
      <c r="BN245" s="52"/>
      <c r="BO245" s="52"/>
      <c r="BP245" s="52"/>
      <c r="BQ245" s="52"/>
      <c r="BR245" s="52"/>
      <c r="BS245" s="52"/>
      <c r="BT245" s="52"/>
      <c r="BU245" s="52"/>
      <c r="BV245" s="52"/>
      <c r="BW245" s="52"/>
      <c r="BX245" s="52"/>
      <c r="BY245" s="52"/>
      <c r="BZ245" s="52"/>
      <c r="CA245" s="52"/>
      <c r="CB245" s="52"/>
      <c r="CC245" s="52"/>
      <c r="CD245" s="52"/>
      <c r="CE245" s="52"/>
      <c r="CF245" s="52"/>
      <c r="CG245" s="52"/>
      <c r="CH245" s="50"/>
      <c r="CI245" s="50"/>
      <c r="CJ245" s="50"/>
      <c r="CK245" s="50"/>
      <c r="CL245" s="50"/>
      <c r="CM245" s="50"/>
      <c r="CN245" s="50"/>
    </row>
    <row r="246" spans="1:92" x14ac:dyDescent="0.2">
      <c r="A246" s="42" t="s">
        <v>713</v>
      </c>
      <c r="B246" s="42" t="s">
        <v>714</v>
      </c>
      <c r="C246" s="42">
        <v>599</v>
      </c>
      <c r="D246" s="42">
        <v>599</v>
      </c>
      <c r="E246" s="42">
        <v>594</v>
      </c>
      <c r="F246" s="42">
        <v>595</v>
      </c>
      <c r="G246" s="42">
        <v>587</v>
      </c>
      <c r="H246" s="42">
        <v>579</v>
      </c>
      <c r="I246" s="42">
        <v>576</v>
      </c>
      <c r="J246" s="42">
        <v>571</v>
      </c>
      <c r="K246" s="42">
        <v>567</v>
      </c>
      <c r="L246" s="42">
        <v>567</v>
      </c>
      <c r="M246" s="60">
        <v>567</v>
      </c>
      <c r="N246" s="42"/>
      <c r="O246" s="53"/>
      <c r="P246" s="53"/>
      <c r="Q246" s="50"/>
      <c r="R246" s="50"/>
      <c r="S246" s="50"/>
      <c r="T246" s="50"/>
      <c r="U246" s="50"/>
      <c r="V246" s="50"/>
      <c r="W246" s="50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52"/>
      <c r="BC246" s="52"/>
      <c r="BD246" s="52"/>
      <c r="BE246" s="52"/>
      <c r="BF246" s="52"/>
      <c r="BG246" s="52"/>
      <c r="BH246" s="52"/>
      <c r="BI246" s="52"/>
      <c r="BJ246" s="52"/>
      <c r="BK246" s="52"/>
      <c r="BL246" s="52"/>
      <c r="BM246" s="52"/>
      <c r="BN246" s="52"/>
      <c r="BO246" s="52"/>
      <c r="BP246" s="52"/>
      <c r="BQ246" s="52"/>
      <c r="BR246" s="52"/>
      <c r="BS246" s="52"/>
      <c r="BT246" s="52"/>
      <c r="BU246" s="52"/>
      <c r="BV246" s="52"/>
      <c r="BW246" s="52"/>
      <c r="BX246" s="52"/>
      <c r="BY246" s="52"/>
      <c r="BZ246" s="52"/>
      <c r="CA246" s="52"/>
      <c r="CB246" s="52"/>
      <c r="CC246" s="52"/>
      <c r="CD246" s="52"/>
      <c r="CE246" s="52"/>
      <c r="CF246" s="52"/>
      <c r="CG246" s="52"/>
      <c r="CH246" s="50"/>
      <c r="CI246" s="50"/>
      <c r="CJ246" s="50"/>
      <c r="CK246" s="50"/>
      <c r="CL246" s="50"/>
      <c r="CM246" s="50"/>
      <c r="CN246" s="50"/>
    </row>
    <row r="247" spans="1:92" x14ac:dyDescent="0.2">
      <c r="A247" s="42" t="s">
        <v>761</v>
      </c>
      <c r="B247" s="42" t="s">
        <v>762</v>
      </c>
      <c r="C247" s="42">
        <v>72</v>
      </c>
      <c r="D247" s="42">
        <v>72</v>
      </c>
      <c r="E247" s="42">
        <v>65</v>
      </c>
      <c r="F247" s="42">
        <v>64</v>
      </c>
      <c r="G247" s="42">
        <v>63</v>
      </c>
      <c r="H247" s="42">
        <v>59</v>
      </c>
      <c r="I247" s="42">
        <v>54</v>
      </c>
      <c r="J247" s="42">
        <v>51</v>
      </c>
      <c r="K247" s="42">
        <v>51</v>
      </c>
      <c r="L247" s="42">
        <v>1</v>
      </c>
      <c r="M247" s="60">
        <v>1</v>
      </c>
      <c r="N247" s="42"/>
      <c r="O247" s="53"/>
      <c r="P247" s="53"/>
      <c r="Q247" s="50"/>
      <c r="R247" s="50"/>
      <c r="S247" s="50"/>
      <c r="T247" s="50"/>
      <c r="U247" s="50"/>
      <c r="V247" s="50"/>
      <c r="W247" s="50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52"/>
      <c r="BB247" s="52"/>
      <c r="BC247" s="52"/>
      <c r="BD247" s="52"/>
      <c r="BE247" s="52"/>
      <c r="BF247" s="52"/>
      <c r="BG247" s="52"/>
      <c r="BH247" s="52"/>
      <c r="BI247" s="52"/>
      <c r="BJ247" s="52"/>
      <c r="BK247" s="52"/>
      <c r="BL247" s="52"/>
      <c r="BM247" s="52"/>
      <c r="BN247" s="52"/>
      <c r="BO247" s="52"/>
      <c r="BP247" s="52"/>
      <c r="BQ247" s="52"/>
      <c r="BR247" s="52"/>
      <c r="BS247" s="52"/>
      <c r="BT247" s="52"/>
      <c r="BU247" s="52"/>
      <c r="BV247" s="52"/>
      <c r="BW247" s="52"/>
      <c r="BX247" s="52"/>
      <c r="BY247" s="52"/>
      <c r="BZ247" s="52"/>
      <c r="CA247" s="52"/>
      <c r="CB247" s="52"/>
      <c r="CC247" s="52"/>
      <c r="CD247" s="52"/>
      <c r="CE247" s="52"/>
      <c r="CF247" s="52"/>
      <c r="CG247" s="52"/>
      <c r="CH247" s="50"/>
      <c r="CI247" s="50"/>
      <c r="CJ247" s="50"/>
      <c r="CK247" s="50"/>
      <c r="CL247" s="50"/>
      <c r="CM247" s="50"/>
      <c r="CN247" s="50"/>
    </row>
    <row r="248" spans="1:92" x14ac:dyDescent="0.2">
      <c r="A248" s="42" t="s">
        <v>715</v>
      </c>
      <c r="B248" s="42" t="s">
        <v>612</v>
      </c>
      <c r="C248" s="42">
        <v>1020</v>
      </c>
      <c r="D248" s="42">
        <v>1020</v>
      </c>
      <c r="E248" s="42">
        <v>1002</v>
      </c>
      <c r="F248" s="42">
        <v>1005</v>
      </c>
      <c r="G248" s="42">
        <v>1005</v>
      </c>
      <c r="H248" s="42">
        <v>1005</v>
      </c>
      <c r="I248" s="42">
        <v>1003</v>
      </c>
      <c r="J248" s="42">
        <v>1003</v>
      </c>
      <c r="K248" s="42">
        <v>1000</v>
      </c>
      <c r="L248" s="42">
        <v>999</v>
      </c>
      <c r="M248" s="60">
        <v>999</v>
      </c>
      <c r="N248" s="42"/>
      <c r="O248" s="53"/>
      <c r="P248" s="53"/>
      <c r="Q248" s="50"/>
      <c r="R248" s="50"/>
      <c r="S248" s="50"/>
      <c r="T248" s="50"/>
      <c r="U248" s="50"/>
      <c r="V248" s="50"/>
      <c r="W248" s="50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52"/>
      <c r="BC248" s="52"/>
      <c r="BD248" s="52"/>
      <c r="BE248" s="52"/>
      <c r="BF248" s="52"/>
      <c r="BG248" s="52"/>
      <c r="BH248" s="52"/>
      <c r="BI248" s="52"/>
      <c r="BJ248" s="52"/>
      <c r="BK248" s="52"/>
      <c r="BL248" s="52"/>
      <c r="BM248" s="52"/>
      <c r="BN248" s="52"/>
      <c r="BO248" s="52"/>
      <c r="BP248" s="52"/>
      <c r="BQ248" s="52"/>
      <c r="BR248" s="52"/>
      <c r="BS248" s="52"/>
      <c r="BT248" s="52"/>
      <c r="BU248" s="52"/>
      <c r="BV248" s="52"/>
      <c r="BW248" s="52"/>
      <c r="BX248" s="52"/>
      <c r="BY248" s="52"/>
      <c r="BZ248" s="52"/>
      <c r="CA248" s="52"/>
      <c r="CB248" s="52"/>
      <c r="CC248" s="52"/>
      <c r="CD248" s="52"/>
      <c r="CE248" s="52"/>
      <c r="CF248" s="52"/>
      <c r="CG248" s="52"/>
      <c r="CH248" s="50"/>
      <c r="CI248" s="50"/>
      <c r="CJ248" s="50"/>
      <c r="CK248" s="50"/>
      <c r="CL248" s="50"/>
      <c r="CM248" s="50"/>
      <c r="CN248" s="50"/>
    </row>
    <row r="249" spans="1:92" x14ac:dyDescent="0.2">
      <c r="A249" s="42" t="s">
        <v>49</v>
      </c>
      <c r="B249" s="42" t="s">
        <v>613</v>
      </c>
      <c r="C249" s="42">
        <v>116</v>
      </c>
      <c r="D249" s="42">
        <v>116</v>
      </c>
      <c r="E249" s="42">
        <v>115</v>
      </c>
      <c r="F249" s="42">
        <v>114</v>
      </c>
      <c r="G249" s="42">
        <v>114</v>
      </c>
      <c r="H249" s="42">
        <v>114</v>
      </c>
      <c r="I249" s="42">
        <v>114</v>
      </c>
      <c r="J249" s="42">
        <v>114</v>
      </c>
      <c r="K249" s="42">
        <v>114</v>
      </c>
      <c r="L249" s="42">
        <v>114</v>
      </c>
      <c r="M249" s="60">
        <v>114</v>
      </c>
      <c r="N249" s="42"/>
      <c r="O249" s="53"/>
      <c r="P249" s="53"/>
      <c r="Q249" s="50"/>
      <c r="R249" s="50"/>
      <c r="S249" s="50"/>
      <c r="T249" s="50"/>
      <c r="U249" s="50"/>
      <c r="V249" s="50"/>
      <c r="W249" s="50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52"/>
      <c r="BC249" s="52"/>
      <c r="BD249" s="52"/>
      <c r="BE249" s="52"/>
      <c r="BF249" s="52"/>
      <c r="BG249" s="52"/>
      <c r="BH249" s="52"/>
      <c r="BI249" s="52"/>
      <c r="BJ249" s="52"/>
      <c r="BK249" s="52"/>
      <c r="BL249" s="52"/>
      <c r="BM249" s="52"/>
      <c r="BN249" s="52"/>
      <c r="BO249" s="52"/>
      <c r="BP249" s="52"/>
      <c r="BQ249" s="52"/>
      <c r="BR249" s="52"/>
      <c r="BS249" s="52"/>
      <c r="BT249" s="52"/>
      <c r="BU249" s="52"/>
      <c r="BV249" s="52"/>
      <c r="BW249" s="52"/>
      <c r="BX249" s="52"/>
      <c r="BY249" s="52"/>
      <c r="BZ249" s="52"/>
      <c r="CA249" s="52"/>
      <c r="CB249" s="52"/>
      <c r="CC249" s="52"/>
      <c r="CD249" s="52"/>
      <c r="CE249" s="52"/>
      <c r="CF249" s="52"/>
      <c r="CG249" s="52"/>
      <c r="CH249" s="50"/>
      <c r="CI249" s="50"/>
      <c r="CJ249" s="50"/>
      <c r="CK249" s="50"/>
      <c r="CL249" s="50"/>
      <c r="CM249" s="50"/>
      <c r="CN249" s="50"/>
    </row>
    <row r="250" spans="1:92" x14ac:dyDescent="0.2">
      <c r="A250" s="42" t="s">
        <v>614</v>
      </c>
      <c r="B250" s="42" t="s">
        <v>615</v>
      </c>
      <c r="C250" s="42">
        <v>218</v>
      </c>
      <c r="D250" s="42">
        <v>218</v>
      </c>
      <c r="E250" s="42">
        <v>218</v>
      </c>
      <c r="F250" s="42">
        <v>218</v>
      </c>
      <c r="G250" s="42">
        <v>218</v>
      </c>
      <c r="H250" s="42">
        <v>216</v>
      </c>
      <c r="I250" s="42">
        <v>216</v>
      </c>
      <c r="J250" s="42">
        <v>216</v>
      </c>
      <c r="K250" s="42">
        <v>216</v>
      </c>
      <c r="L250" s="42">
        <v>216</v>
      </c>
      <c r="M250" s="60">
        <v>216</v>
      </c>
      <c r="N250" s="42"/>
      <c r="O250" s="53"/>
      <c r="P250" s="53"/>
      <c r="Q250" s="50"/>
      <c r="R250" s="50"/>
      <c r="S250" s="50"/>
      <c r="T250" s="50"/>
      <c r="U250" s="50"/>
      <c r="V250" s="50"/>
      <c r="W250" s="50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52"/>
      <c r="BC250" s="52"/>
      <c r="BD250" s="52"/>
      <c r="BE250" s="52"/>
      <c r="BF250" s="52"/>
      <c r="BG250" s="52"/>
      <c r="BH250" s="52"/>
      <c r="BI250" s="52"/>
      <c r="BJ250" s="52"/>
      <c r="BK250" s="52"/>
      <c r="BL250" s="52"/>
      <c r="BM250" s="52"/>
      <c r="BN250" s="52"/>
      <c r="BO250" s="52"/>
      <c r="BP250" s="52"/>
      <c r="BQ250" s="52"/>
      <c r="BR250" s="52"/>
      <c r="BS250" s="52"/>
      <c r="BT250" s="52"/>
      <c r="BU250" s="52"/>
      <c r="BV250" s="52"/>
      <c r="BW250" s="52"/>
      <c r="BX250" s="52"/>
      <c r="BY250" s="52"/>
      <c r="BZ250" s="52"/>
      <c r="CA250" s="52"/>
      <c r="CB250" s="52"/>
      <c r="CC250" s="52"/>
      <c r="CD250" s="52"/>
      <c r="CE250" s="52"/>
      <c r="CF250" s="52"/>
      <c r="CG250" s="52"/>
      <c r="CH250" s="50"/>
      <c r="CI250" s="50"/>
      <c r="CJ250" s="50"/>
      <c r="CK250" s="50"/>
      <c r="CL250" s="50"/>
      <c r="CM250" s="50"/>
      <c r="CN250" s="50"/>
    </row>
    <row r="251" spans="1:92" x14ac:dyDescent="0.2">
      <c r="A251" s="42" t="s">
        <v>50</v>
      </c>
      <c r="B251" s="42" t="s">
        <v>616</v>
      </c>
      <c r="C251" s="42">
        <v>363</v>
      </c>
      <c r="D251" s="42">
        <v>361</v>
      </c>
      <c r="E251" s="42">
        <v>363</v>
      </c>
      <c r="F251" s="42">
        <v>363</v>
      </c>
      <c r="G251" s="42">
        <v>361</v>
      </c>
      <c r="H251" s="42">
        <v>358</v>
      </c>
      <c r="I251" s="42">
        <v>356</v>
      </c>
      <c r="J251" s="42">
        <v>356</v>
      </c>
      <c r="K251" s="42">
        <v>354</v>
      </c>
      <c r="L251" s="42">
        <v>354</v>
      </c>
      <c r="M251" s="60">
        <v>354</v>
      </c>
      <c r="N251" s="42"/>
      <c r="O251" s="53"/>
      <c r="P251" s="53"/>
      <c r="Q251" s="50"/>
      <c r="R251" s="50"/>
      <c r="S251" s="50"/>
      <c r="T251" s="50"/>
      <c r="U251" s="50"/>
      <c r="V251" s="50"/>
      <c r="W251" s="50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52"/>
      <c r="BC251" s="52"/>
      <c r="BD251" s="52"/>
      <c r="BE251" s="52"/>
      <c r="BF251" s="52"/>
      <c r="BG251" s="52"/>
      <c r="BH251" s="52"/>
      <c r="BI251" s="52"/>
      <c r="BJ251" s="52"/>
      <c r="BK251" s="52"/>
      <c r="BL251" s="52"/>
      <c r="BM251" s="52"/>
      <c r="BN251" s="52"/>
      <c r="BO251" s="52"/>
      <c r="BP251" s="52"/>
      <c r="BQ251" s="52"/>
      <c r="BR251" s="52"/>
      <c r="BS251" s="52"/>
      <c r="BT251" s="52"/>
      <c r="BU251" s="52"/>
      <c r="BV251" s="52"/>
      <c r="BW251" s="52"/>
      <c r="BX251" s="52"/>
      <c r="BY251" s="52"/>
      <c r="BZ251" s="52"/>
      <c r="CA251" s="52"/>
      <c r="CB251" s="52"/>
      <c r="CC251" s="52"/>
      <c r="CD251" s="52"/>
      <c r="CE251" s="52"/>
      <c r="CF251" s="52"/>
      <c r="CG251" s="52"/>
      <c r="CH251" s="50"/>
      <c r="CI251" s="50"/>
      <c r="CJ251" s="50"/>
      <c r="CK251" s="50"/>
      <c r="CL251" s="50"/>
      <c r="CM251" s="50"/>
      <c r="CN251" s="50"/>
    </row>
    <row r="252" spans="1:92" x14ac:dyDescent="0.2">
      <c r="A252" s="42" t="s">
        <v>51</v>
      </c>
      <c r="B252" s="42" t="s">
        <v>617</v>
      </c>
      <c r="C252" s="42">
        <v>1293</v>
      </c>
      <c r="D252" s="42">
        <v>1293</v>
      </c>
      <c r="E252" s="42">
        <v>1289</v>
      </c>
      <c r="F252" s="42">
        <v>1283</v>
      </c>
      <c r="G252" s="42">
        <v>1276</v>
      </c>
      <c r="H252" s="42">
        <v>1271</v>
      </c>
      <c r="I252" s="42">
        <v>1267</v>
      </c>
      <c r="J252" s="42">
        <v>1263</v>
      </c>
      <c r="K252" s="42">
        <v>1262</v>
      </c>
      <c r="L252" s="42">
        <v>1262</v>
      </c>
      <c r="M252" s="60">
        <v>1262</v>
      </c>
      <c r="N252" s="42"/>
      <c r="O252" s="53"/>
      <c r="P252" s="53"/>
      <c r="Q252" s="50"/>
      <c r="R252" s="50"/>
      <c r="S252" s="50"/>
      <c r="T252" s="50"/>
      <c r="U252" s="50"/>
      <c r="V252" s="50"/>
      <c r="W252" s="50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52"/>
      <c r="BB252" s="52"/>
      <c r="BC252" s="52"/>
      <c r="BD252" s="52"/>
      <c r="BE252" s="52"/>
      <c r="BF252" s="52"/>
      <c r="BG252" s="52"/>
      <c r="BH252" s="52"/>
      <c r="BI252" s="52"/>
      <c r="BJ252" s="52"/>
      <c r="BK252" s="52"/>
      <c r="BL252" s="52"/>
      <c r="BM252" s="52"/>
      <c r="BN252" s="52"/>
      <c r="BO252" s="52"/>
      <c r="BP252" s="52"/>
      <c r="BQ252" s="52"/>
      <c r="BR252" s="52"/>
      <c r="BS252" s="52"/>
      <c r="BT252" s="52"/>
      <c r="BU252" s="52"/>
      <c r="BV252" s="52"/>
      <c r="BW252" s="52"/>
      <c r="BX252" s="52"/>
      <c r="BY252" s="52"/>
      <c r="BZ252" s="52"/>
      <c r="CA252" s="52"/>
      <c r="CB252" s="52"/>
      <c r="CC252" s="52"/>
      <c r="CD252" s="52"/>
      <c r="CE252" s="52"/>
      <c r="CF252" s="52"/>
      <c r="CG252" s="52"/>
      <c r="CH252" s="50"/>
      <c r="CI252" s="50"/>
      <c r="CJ252" s="50"/>
      <c r="CK252" s="50"/>
      <c r="CL252" s="50"/>
      <c r="CM252" s="50"/>
      <c r="CN252" s="50"/>
    </row>
    <row r="253" spans="1:92" x14ac:dyDescent="0.2">
      <c r="A253" s="42" t="s">
        <v>387</v>
      </c>
      <c r="B253" s="42" t="s">
        <v>618</v>
      </c>
      <c r="C253" s="42">
        <v>466</v>
      </c>
      <c r="D253" s="42">
        <v>466</v>
      </c>
      <c r="E253" s="42">
        <v>469</v>
      </c>
      <c r="F253" s="42">
        <v>460</v>
      </c>
      <c r="G253" s="42">
        <v>457</v>
      </c>
      <c r="H253" s="42">
        <v>453</v>
      </c>
      <c r="I253" s="42">
        <v>460</v>
      </c>
      <c r="J253" s="42">
        <v>458</v>
      </c>
      <c r="K253" s="42">
        <v>457</v>
      </c>
      <c r="L253" s="42">
        <v>455</v>
      </c>
      <c r="M253" s="60">
        <v>455</v>
      </c>
      <c r="N253" s="42"/>
      <c r="O253" s="53"/>
      <c r="P253" s="53"/>
      <c r="Q253" s="50"/>
      <c r="R253" s="50"/>
      <c r="S253" s="50"/>
      <c r="T253" s="50"/>
      <c r="U253" s="50"/>
      <c r="V253" s="50"/>
      <c r="W253" s="50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52"/>
      <c r="BF253" s="52"/>
      <c r="BG253" s="52"/>
      <c r="BH253" s="52"/>
      <c r="BI253" s="52"/>
      <c r="BJ253" s="52"/>
      <c r="BK253" s="52"/>
      <c r="BL253" s="52"/>
      <c r="BM253" s="52"/>
      <c r="BN253" s="52"/>
      <c r="BO253" s="52"/>
      <c r="BP253" s="52"/>
      <c r="BQ253" s="52"/>
      <c r="BR253" s="52"/>
      <c r="BS253" s="52"/>
      <c r="BT253" s="52"/>
      <c r="BU253" s="52"/>
      <c r="BV253" s="52"/>
      <c r="BW253" s="52"/>
      <c r="BX253" s="52"/>
      <c r="BY253" s="52"/>
      <c r="BZ253" s="52"/>
      <c r="CA253" s="52"/>
      <c r="CB253" s="52"/>
      <c r="CC253" s="52"/>
      <c r="CD253" s="52"/>
      <c r="CE253" s="52"/>
      <c r="CF253" s="52"/>
      <c r="CG253" s="52"/>
      <c r="CH253" s="50"/>
      <c r="CI253" s="50"/>
      <c r="CJ253" s="50"/>
      <c r="CK253" s="50"/>
      <c r="CL253" s="50"/>
      <c r="CM253" s="50"/>
      <c r="CN253" s="50"/>
    </row>
    <row r="254" spans="1:92" x14ac:dyDescent="0.2">
      <c r="A254" s="42" t="s">
        <v>52</v>
      </c>
      <c r="B254" s="42" t="s">
        <v>619</v>
      </c>
      <c r="C254" s="42">
        <v>836</v>
      </c>
      <c r="D254" s="42">
        <v>836</v>
      </c>
      <c r="E254" s="42">
        <v>826</v>
      </c>
      <c r="F254" s="42">
        <v>817</v>
      </c>
      <c r="G254" s="42">
        <v>816</v>
      </c>
      <c r="H254" s="42">
        <v>808</v>
      </c>
      <c r="I254" s="42">
        <v>805</v>
      </c>
      <c r="J254" s="42">
        <v>803</v>
      </c>
      <c r="K254" s="42">
        <v>802</v>
      </c>
      <c r="L254" s="42">
        <v>801</v>
      </c>
      <c r="M254" s="60">
        <v>801</v>
      </c>
      <c r="N254" s="42"/>
      <c r="O254" s="53"/>
      <c r="P254" s="53"/>
      <c r="Q254" s="50"/>
      <c r="R254" s="50"/>
      <c r="S254" s="50"/>
      <c r="T254" s="50"/>
      <c r="U254" s="50"/>
      <c r="V254" s="50"/>
      <c r="W254" s="50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52"/>
      <c r="BG254" s="52"/>
      <c r="BH254" s="52"/>
      <c r="BI254" s="52"/>
      <c r="BJ254" s="52"/>
      <c r="BK254" s="52"/>
      <c r="BL254" s="52"/>
      <c r="BM254" s="52"/>
      <c r="BN254" s="52"/>
      <c r="BO254" s="52"/>
      <c r="BP254" s="52"/>
      <c r="BQ254" s="52"/>
      <c r="BR254" s="52"/>
      <c r="BS254" s="52"/>
      <c r="BT254" s="52"/>
      <c r="BU254" s="52"/>
      <c r="BV254" s="52"/>
      <c r="BW254" s="52"/>
      <c r="BX254" s="52"/>
      <c r="BY254" s="52"/>
      <c r="BZ254" s="52"/>
      <c r="CA254" s="52"/>
      <c r="CB254" s="52"/>
      <c r="CC254" s="52"/>
      <c r="CD254" s="52"/>
      <c r="CE254" s="52"/>
      <c r="CF254" s="52"/>
      <c r="CG254" s="52"/>
      <c r="CH254" s="50"/>
      <c r="CI254" s="50"/>
      <c r="CJ254" s="50"/>
      <c r="CK254" s="50"/>
      <c r="CL254" s="50"/>
      <c r="CM254" s="50"/>
      <c r="CN254" s="50"/>
    </row>
    <row r="255" spans="1:92" x14ac:dyDescent="0.2">
      <c r="A255" s="42" t="s">
        <v>264</v>
      </c>
      <c r="B255" s="42" t="s">
        <v>620</v>
      </c>
      <c r="C255" s="42">
        <v>841</v>
      </c>
      <c r="D255" s="42">
        <v>841</v>
      </c>
      <c r="E255" s="42">
        <v>839</v>
      </c>
      <c r="F255" s="42">
        <v>840</v>
      </c>
      <c r="G255" s="42">
        <v>835</v>
      </c>
      <c r="H255" s="42">
        <v>820</v>
      </c>
      <c r="I255" s="42">
        <v>822</v>
      </c>
      <c r="J255" s="42">
        <v>818</v>
      </c>
      <c r="K255" s="42">
        <v>815</v>
      </c>
      <c r="L255" s="42">
        <v>815</v>
      </c>
      <c r="M255" s="60">
        <v>815</v>
      </c>
      <c r="N255" s="42"/>
      <c r="O255" s="53"/>
      <c r="P255" s="53"/>
      <c r="Q255" s="50"/>
      <c r="R255" s="50"/>
      <c r="S255" s="50"/>
      <c r="T255" s="50"/>
      <c r="U255" s="50"/>
      <c r="V255" s="50"/>
      <c r="W255" s="50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  <c r="BB255" s="52"/>
      <c r="BC255" s="52"/>
      <c r="BD255" s="52"/>
      <c r="BE255" s="52"/>
      <c r="BF255" s="52"/>
      <c r="BG255" s="52"/>
      <c r="BH255" s="52"/>
      <c r="BI255" s="52"/>
      <c r="BJ255" s="52"/>
      <c r="BK255" s="52"/>
      <c r="BL255" s="52"/>
      <c r="BM255" s="52"/>
      <c r="BN255" s="52"/>
      <c r="BO255" s="52"/>
      <c r="BP255" s="52"/>
      <c r="BQ255" s="52"/>
      <c r="BR255" s="52"/>
      <c r="BS255" s="52"/>
      <c r="BT255" s="52"/>
      <c r="BU255" s="52"/>
      <c r="BV255" s="52"/>
      <c r="BW255" s="52"/>
      <c r="BX255" s="52"/>
      <c r="BY255" s="52"/>
      <c r="BZ255" s="52"/>
      <c r="CA255" s="52"/>
      <c r="CB255" s="52"/>
      <c r="CC255" s="52"/>
      <c r="CD255" s="52"/>
      <c r="CE255" s="52"/>
      <c r="CF255" s="52"/>
      <c r="CG255" s="52"/>
      <c r="CH255" s="50"/>
      <c r="CI255" s="50"/>
      <c r="CJ255" s="50"/>
      <c r="CK255" s="50"/>
      <c r="CL255" s="50"/>
      <c r="CM255" s="50"/>
      <c r="CN255" s="50"/>
    </row>
    <row r="256" spans="1:92" x14ac:dyDescent="0.2">
      <c r="A256" s="42" t="s">
        <v>53</v>
      </c>
      <c r="B256" s="42" t="s">
        <v>621</v>
      </c>
      <c r="C256" s="42">
        <v>180</v>
      </c>
      <c r="D256" s="42">
        <v>180</v>
      </c>
      <c r="E256" s="42">
        <v>180</v>
      </c>
      <c r="F256" s="42">
        <v>178</v>
      </c>
      <c r="G256" s="42">
        <v>177</v>
      </c>
      <c r="H256" s="42">
        <v>176</v>
      </c>
      <c r="I256" s="42">
        <v>176</v>
      </c>
      <c r="J256" s="42">
        <v>173</v>
      </c>
      <c r="K256" s="42">
        <v>173</v>
      </c>
      <c r="L256" s="42">
        <v>173</v>
      </c>
      <c r="M256" s="60">
        <v>173</v>
      </c>
      <c r="N256" s="42"/>
      <c r="O256" s="53"/>
      <c r="P256" s="53"/>
      <c r="Q256" s="50"/>
      <c r="R256" s="50"/>
      <c r="S256" s="50"/>
      <c r="T256" s="50"/>
      <c r="U256" s="50"/>
      <c r="V256" s="50"/>
      <c r="W256" s="50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  <c r="BB256" s="52"/>
      <c r="BC256" s="52"/>
      <c r="BD256" s="52"/>
      <c r="BE256" s="52"/>
      <c r="BF256" s="52"/>
      <c r="BG256" s="52"/>
      <c r="BH256" s="52"/>
      <c r="BI256" s="52"/>
      <c r="BJ256" s="52"/>
      <c r="BK256" s="52"/>
      <c r="BL256" s="52"/>
      <c r="BM256" s="52"/>
      <c r="BN256" s="52"/>
      <c r="BO256" s="52"/>
      <c r="BP256" s="52"/>
      <c r="BQ256" s="52"/>
      <c r="BR256" s="52"/>
      <c r="BS256" s="52"/>
      <c r="BT256" s="52"/>
      <c r="BU256" s="52"/>
      <c r="BV256" s="52"/>
      <c r="BW256" s="52"/>
      <c r="BX256" s="52"/>
      <c r="BY256" s="52"/>
      <c r="BZ256" s="52"/>
      <c r="CA256" s="52"/>
      <c r="CB256" s="52"/>
      <c r="CC256" s="52"/>
      <c r="CD256" s="52"/>
      <c r="CE256" s="52"/>
      <c r="CF256" s="52"/>
      <c r="CG256" s="52"/>
      <c r="CH256" s="50"/>
      <c r="CI256" s="50"/>
      <c r="CJ256" s="50"/>
      <c r="CK256" s="50"/>
      <c r="CL256" s="50"/>
      <c r="CM256" s="50"/>
      <c r="CN256" s="50"/>
    </row>
    <row r="257" spans="1:92" x14ac:dyDescent="0.2">
      <c r="A257" s="42" t="s">
        <v>54</v>
      </c>
      <c r="B257" s="42" t="s">
        <v>622</v>
      </c>
      <c r="C257" s="42">
        <v>383</v>
      </c>
      <c r="D257" s="42">
        <v>383</v>
      </c>
      <c r="E257" s="42">
        <v>380</v>
      </c>
      <c r="F257" s="42">
        <v>370</v>
      </c>
      <c r="G257" s="42">
        <v>370</v>
      </c>
      <c r="H257" s="42">
        <v>370</v>
      </c>
      <c r="I257" s="42">
        <v>366</v>
      </c>
      <c r="J257" s="42">
        <v>363</v>
      </c>
      <c r="K257" s="42">
        <v>363</v>
      </c>
      <c r="L257" s="42">
        <v>362</v>
      </c>
      <c r="M257" s="60">
        <v>362</v>
      </c>
      <c r="N257" s="42"/>
      <c r="O257" s="53"/>
      <c r="P257" s="53"/>
      <c r="Q257" s="50"/>
      <c r="R257" s="50"/>
      <c r="S257" s="50"/>
      <c r="T257" s="50"/>
      <c r="U257" s="50"/>
      <c r="V257" s="50"/>
      <c r="W257" s="50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2"/>
      <c r="BQ257" s="52"/>
      <c r="BR257" s="52"/>
      <c r="BS257" s="52"/>
      <c r="BT257" s="52"/>
      <c r="BU257" s="52"/>
      <c r="BV257" s="52"/>
      <c r="BW257" s="52"/>
      <c r="BX257" s="52"/>
      <c r="BY257" s="52"/>
      <c r="BZ257" s="52"/>
      <c r="CA257" s="52"/>
      <c r="CB257" s="52"/>
      <c r="CC257" s="52"/>
      <c r="CD257" s="52"/>
      <c r="CE257" s="52"/>
      <c r="CF257" s="52"/>
      <c r="CG257" s="52"/>
      <c r="CH257" s="50"/>
      <c r="CI257" s="50"/>
      <c r="CJ257" s="50"/>
      <c r="CK257" s="50"/>
      <c r="CL257" s="50"/>
      <c r="CM257" s="50"/>
      <c r="CN257" s="50"/>
    </row>
    <row r="258" spans="1:92" x14ac:dyDescent="0.2">
      <c r="A258" s="42" t="s">
        <v>55</v>
      </c>
      <c r="B258" s="42" t="s">
        <v>623</v>
      </c>
      <c r="C258" s="42">
        <v>1710</v>
      </c>
      <c r="D258" s="42">
        <v>1710</v>
      </c>
      <c r="E258" s="42">
        <v>1705</v>
      </c>
      <c r="F258" s="42">
        <v>1699</v>
      </c>
      <c r="G258" s="42">
        <v>1694</v>
      </c>
      <c r="H258" s="42">
        <v>1686</v>
      </c>
      <c r="I258" s="42">
        <v>1684</v>
      </c>
      <c r="J258" s="42">
        <v>1684</v>
      </c>
      <c r="K258" s="42">
        <v>1684</v>
      </c>
      <c r="L258" s="42">
        <v>1684</v>
      </c>
      <c r="M258" s="60">
        <v>1684</v>
      </c>
      <c r="N258" s="42"/>
      <c r="O258" s="53"/>
      <c r="P258" s="53"/>
      <c r="Q258" s="50"/>
      <c r="R258" s="50"/>
      <c r="S258" s="50"/>
      <c r="T258" s="50"/>
      <c r="U258" s="50"/>
      <c r="V258" s="50"/>
      <c r="W258" s="50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52"/>
      <c r="BM258" s="52"/>
      <c r="BN258" s="52"/>
      <c r="BO258" s="52"/>
      <c r="BP258" s="52"/>
      <c r="BQ258" s="52"/>
      <c r="BR258" s="52"/>
      <c r="BS258" s="52"/>
      <c r="BT258" s="52"/>
      <c r="BU258" s="52"/>
      <c r="BV258" s="52"/>
      <c r="BW258" s="52"/>
      <c r="BX258" s="52"/>
      <c r="BY258" s="52"/>
      <c r="BZ258" s="52"/>
      <c r="CA258" s="52"/>
      <c r="CB258" s="52"/>
      <c r="CC258" s="52"/>
      <c r="CD258" s="52"/>
      <c r="CE258" s="52"/>
      <c r="CF258" s="52"/>
      <c r="CG258" s="52"/>
      <c r="CH258" s="50"/>
      <c r="CI258" s="50"/>
      <c r="CJ258" s="50"/>
      <c r="CK258" s="50"/>
      <c r="CL258" s="50"/>
      <c r="CM258" s="50"/>
      <c r="CN258" s="50"/>
    </row>
    <row r="259" spans="1:92" x14ac:dyDescent="0.2">
      <c r="A259" s="42" t="s">
        <v>739</v>
      </c>
      <c r="B259" s="42" t="s">
        <v>740</v>
      </c>
      <c r="C259" s="42">
        <v>421</v>
      </c>
      <c r="D259" s="42">
        <v>421</v>
      </c>
      <c r="E259" s="42">
        <v>419</v>
      </c>
      <c r="F259" s="42">
        <v>417</v>
      </c>
      <c r="G259" s="42">
        <v>405</v>
      </c>
      <c r="H259" s="42">
        <v>398</v>
      </c>
      <c r="I259" s="42">
        <v>398</v>
      </c>
      <c r="J259" s="42">
        <v>391</v>
      </c>
      <c r="K259" s="42">
        <v>390</v>
      </c>
      <c r="L259" s="42">
        <v>389</v>
      </c>
      <c r="M259" s="60">
        <v>389</v>
      </c>
      <c r="N259" s="42"/>
      <c r="O259" s="53"/>
      <c r="P259" s="53"/>
      <c r="Q259" s="50"/>
      <c r="R259" s="50"/>
      <c r="S259" s="50"/>
      <c r="T259" s="50"/>
      <c r="U259" s="50"/>
      <c r="V259" s="50"/>
      <c r="W259" s="50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  <c r="BD259" s="52"/>
      <c r="BE259" s="52"/>
      <c r="BF259" s="52"/>
      <c r="BG259" s="52"/>
      <c r="BH259" s="52"/>
      <c r="BI259" s="52"/>
      <c r="BJ259" s="52"/>
      <c r="BK259" s="52"/>
      <c r="BL259" s="52"/>
      <c r="BM259" s="52"/>
      <c r="BN259" s="52"/>
      <c r="BO259" s="52"/>
      <c r="BP259" s="52"/>
      <c r="BQ259" s="52"/>
      <c r="BR259" s="52"/>
      <c r="BS259" s="52"/>
      <c r="BT259" s="52"/>
      <c r="BU259" s="52"/>
      <c r="BV259" s="52"/>
      <c r="BW259" s="52"/>
      <c r="BX259" s="52"/>
      <c r="BY259" s="52"/>
      <c r="BZ259" s="52"/>
      <c r="CA259" s="52"/>
      <c r="CB259" s="52"/>
      <c r="CC259" s="52"/>
      <c r="CD259" s="52"/>
      <c r="CE259" s="52"/>
      <c r="CF259" s="52"/>
      <c r="CG259" s="52"/>
      <c r="CH259" s="50"/>
      <c r="CI259" s="50"/>
      <c r="CJ259" s="50"/>
      <c r="CK259" s="50"/>
      <c r="CL259" s="50"/>
      <c r="CM259" s="50"/>
      <c r="CN259" s="50"/>
    </row>
    <row r="260" spans="1:92" x14ac:dyDescent="0.2">
      <c r="A260" s="42" t="s">
        <v>741</v>
      </c>
      <c r="B260" s="42" t="s">
        <v>742</v>
      </c>
      <c r="C260" s="42">
        <v>824</v>
      </c>
      <c r="D260" s="42">
        <v>823</v>
      </c>
      <c r="E260" s="42">
        <v>816</v>
      </c>
      <c r="F260" s="42">
        <v>815</v>
      </c>
      <c r="G260" s="42">
        <v>820</v>
      </c>
      <c r="H260" s="42">
        <v>821</v>
      </c>
      <c r="I260" s="42">
        <v>818</v>
      </c>
      <c r="J260" s="42">
        <v>813</v>
      </c>
      <c r="K260" s="42">
        <v>812</v>
      </c>
      <c r="L260" s="42">
        <v>814</v>
      </c>
      <c r="M260" s="60">
        <v>814</v>
      </c>
      <c r="N260" s="42"/>
      <c r="O260" s="53"/>
      <c r="P260" s="53"/>
      <c r="Q260" s="50"/>
      <c r="R260" s="50"/>
      <c r="S260" s="50"/>
      <c r="T260" s="50"/>
      <c r="U260" s="50"/>
      <c r="V260" s="50"/>
      <c r="W260" s="50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52"/>
      <c r="BD260" s="52"/>
      <c r="BE260" s="52"/>
      <c r="BF260" s="52"/>
      <c r="BG260" s="52"/>
      <c r="BH260" s="52"/>
      <c r="BI260" s="52"/>
      <c r="BJ260" s="52"/>
      <c r="BK260" s="52"/>
      <c r="BL260" s="52"/>
      <c r="BM260" s="52"/>
      <c r="BN260" s="52"/>
      <c r="BO260" s="52"/>
      <c r="BP260" s="52"/>
      <c r="BQ260" s="52"/>
      <c r="BR260" s="52"/>
      <c r="BS260" s="52"/>
      <c r="BT260" s="52"/>
      <c r="BU260" s="52"/>
      <c r="BV260" s="52"/>
      <c r="BW260" s="52"/>
      <c r="BX260" s="52"/>
      <c r="BY260" s="52"/>
      <c r="BZ260" s="52"/>
      <c r="CA260" s="52"/>
      <c r="CB260" s="52"/>
      <c r="CC260" s="52"/>
      <c r="CD260" s="52"/>
      <c r="CE260" s="52"/>
      <c r="CF260" s="52"/>
      <c r="CG260" s="52"/>
      <c r="CH260" s="50"/>
      <c r="CI260" s="50"/>
      <c r="CJ260" s="50"/>
      <c r="CK260" s="50"/>
      <c r="CL260" s="50"/>
      <c r="CM260" s="50"/>
      <c r="CN260" s="50"/>
    </row>
    <row r="261" spans="1:92" x14ac:dyDescent="0.2">
      <c r="A261" s="42" t="s">
        <v>56</v>
      </c>
      <c r="B261" s="42" t="s">
        <v>256</v>
      </c>
      <c r="C261" s="42">
        <v>730</v>
      </c>
      <c r="D261" s="42">
        <v>730</v>
      </c>
      <c r="E261" s="42">
        <v>729</v>
      </c>
      <c r="F261" s="42">
        <v>728</v>
      </c>
      <c r="G261" s="42">
        <v>728</v>
      </c>
      <c r="H261" s="42">
        <v>727</v>
      </c>
      <c r="I261" s="42">
        <v>724</v>
      </c>
      <c r="J261" s="42">
        <v>723</v>
      </c>
      <c r="K261" s="42">
        <v>722</v>
      </c>
      <c r="L261" s="42">
        <v>723</v>
      </c>
      <c r="M261" s="60">
        <v>723</v>
      </c>
      <c r="N261" s="42"/>
      <c r="O261" s="53"/>
      <c r="P261" s="53"/>
      <c r="Q261" s="50"/>
      <c r="R261" s="50"/>
      <c r="S261" s="50"/>
      <c r="T261" s="50"/>
      <c r="U261" s="50"/>
      <c r="V261" s="50"/>
      <c r="W261" s="50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52"/>
      <c r="BD261" s="52"/>
      <c r="BE261" s="52"/>
      <c r="BF261" s="52"/>
      <c r="BG261" s="52"/>
      <c r="BH261" s="52"/>
      <c r="BI261" s="52"/>
      <c r="BJ261" s="52"/>
      <c r="BK261" s="52"/>
      <c r="BL261" s="52"/>
      <c r="BM261" s="52"/>
      <c r="BN261" s="52"/>
      <c r="BO261" s="52"/>
      <c r="BP261" s="52"/>
      <c r="BQ261" s="52"/>
      <c r="BR261" s="52"/>
      <c r="BS261" s="52"/>
      <c r="BT261" s="52"/>
      <c r="BU261" s="52"/>
      <c r="BV261" s="52"/>
      <c r="BW261" s="52"/>
      <c r="BX261" s="52"/>
      <c r="BY261" s="52"/>
      <c r="BZ261" s="52"/>
      <c r="CA261" s="52"/>
      <c r="CB261" s="52"/>
      <c r="CC261" s="52"/>
      <c r="CD261" s="52"/>
      <c r="CE261" s="52"/>
      <c r="CF261" s="52"/>
      <c r="CG261" s="52"/>
      <c r="CH261" s="50"/>
      <c r="CI261" s="50"/>
      <c r="CJ261" s="50"/>
      <c r="CK261" s="50"/>
      <c r="CL261" s="50"/>
      <c r="CM261" s="50"/>
      <c r="CN261" s="50"/>
    </row>
    <row r="262" spans="1:92" x14ac:dyDescent="0.2">
      <c r="A262" s="42" t="s">
        <v>388</v>
      </c>
      <c r="B262" s="42" t="s">
        <v>391</v>
      </c>
      <c r="C262" s="42">
        <v>1007</v>
      </c>
      <c r="D262" s="42">
        <v>1006</v>
      </c>
      <c r="E262" s="42">
        <v>991</v>
      </c>
      <c r="F262" s="42">
        <v>983</v>
      </c>
      <c r="G262" s="42">
        <v>977</v>
      </c>
      <c r="H262" s="42">
        <v>973</v>
      </c>
      <c r="I262" s="42">
        <v>968</v>
      </c>
      <c r="J262" s="42">
        <v>957</v>
      </c>
      <c r="K262" s="42">
        <v>951</v>
      </c>
      <c r="L262" s="42">
        <v>950</v>
      </c>
      <c r="M262" s="60">
        <v>950</v>
      </c>
      <c r="N262" s="42"/>
      <c r="O262" s="53"/>
      <c r="P262" s="53"/>
      <c r="Q262" s="50"/>
      <c r="R262" s="50"/>
      <c r="S262" s="50"/>
      <c r="T262" s="50"/>
      <c r="U262" s="50"/>
      <c r="V262" s="50"/>
      <c r="W262" s="50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52"/>
      <c r="BD262" s="52"/>
      <c r="BE262" s="52"/>
      <c r="BF262" s="52"/>
      <c r="BG262" s="52"/>
      <c r="BH262" s="52"/>
      <c r="BI262" s="52"/>
      <c r="BJ262" s="52"/>
      <c r="BK262" s="52"/>
      <c r="BL262" s="52"/>
      <c r="BM262" s="52"/>
      <c r="BN262" s="52"/>
      <c r="BO262" s="52"/>
      <c r="BP262" s="52"/>
      <c r="BQ262" s="52"/>
      <c r="BR262" s="52"/>
      <c r="BS262" s="52"/>
      <c r="BT262" s="52"/>
      <c r="BU262" s="52"/>
      <c r="BV262" s="52"/>
      <c r="BW262" s="52"/>
      <c r="BX262" s="52"/>
      <c r="BY262" s="52"/>
      <c r="BZ262" s="52"/>
      <c r="CA262" s="52"/>
      <c r="CB262" s="52"/>
      <c r="CC262" s="52"/>
      <c r="CD262" s="52"/>
      <c r="CE262" s="52"/>
      <c r="CF262" s="52"/>
      <c r="CG262" s="52"/>
      <c r="CH262" s="50"/>
      <c r="CI262" s="50"/>
      <c r="CJ262" s="50"/>
      <c r="CK262" s="50"/>
      <c r="CL262" s="50"/>
      <c r="CM262" s="50"/>
      <c r="CN262" s="50"/>
    </row>
    <row r="263" spans="1:92" x14ac:dyDescent="0.2">
      <c r="A263" s="42" t="s">
        <v>57</v>
      </c>
      <c r="B263" s="42" t="s">
        <v>743</v>
      </c>
      <c r="C263" s="42">
        <v>421</v>
      </c>
      <c r="D263" s="42">
        <v>421</v>
      </c>
      <c r="E263" s="42">
        <v>421</v>
      </c>
      <c r="F263" s="42">
        <v>420</v>
      </c>
      <c r="G263" s="42">
        <v>420</v>
      </c>
      <c r="H263" s="42">
        <v>419</v>
      </c>
      <c r="I263" s="42">
        <v>419</v>
      </c>
      <c r="J263" s="42">
        <v>419</v>
      </c>
      <c r="K263" s="42">
        <v>419</v>
      </c>
      <c r="L263" s="42">
        <v>418</v>
      </c>
      <c r="M263" s="60">
        <v>418</v>
      </c>
      <c r="N263" s="42"/>
      <c r="O263" s="53"/>
      <c r="P263" s="53"/>
      <c r="Q263" s="50"/>
      <c r="R263" s="50"/>
      <c r="S263" s="50"/>
      <c r="T263" s="50"/>
      <c r="U263" s="50"/>
      <c r="V263" s="50"/>
      <c r="W263" s="50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52"/>
      <c r="BD263" s="52"/>
      <c r="BE263" s="52"/>
      <c r="BF263" s="52"/>
      <c r="BG263" s="52"/>
      <c r="BH263" s="52"/>
      <c r="BI263" s="52"/>
      <c r="BJ263" s="52"/>
      <c r="BK263" s="52"/>
      <c r="BL263" s="52"/>
      <c r="BM263" s="52"/>
      <c r="BN263" s="52"/>
      <c r="BO263" s="52"/>
      <c r="BP263" s="52"/>
      <c r="BQ263" s="52"/>
      <c r="BR263" s="52"/>
      <c r="BS263" s="52"/>
      <c r="BT263" s="52"/>
      <c r="BU263" s="52"/>
      <c r="BV263" s="52"/>
      <c r="BW263" s="52"/>
      <c r="BX263" s="52"/>
      <c r="BY263" s="52"/>
      <c r="BZ263" s="52"/>
      <c r="CA263" s="52"/>
      <c r="CB263" s="52"/>
      <c r="CC263" s="52"/>
      <c r="CD263" s="52"/>
      <c r="CE263" s="52"/>
      <c r="CF263" s="52"/>
      <c r="CG263" s="52"/>
      <c r="CH263" s="50"/>
      <c r="CI263" s="50"/>
      <c r="CJ263" s="50"/>
      <c r="CK263" s="50"/>
      <c r="CL263" s="50"/>
      <c r="CM263" s="50"/>
      <c r="CN263" s="50"/>
    </row>
    <row r="264" spans="1:92" x14ac:dyDescent="0.2">
      <c r="A264" s="42" t="s">
        <v>58</v>
      </c>
      <c r="B264" s="42" t="s">
        <v>624</v>
      </c>
      <c r="C264" s="42">
        <v>407</v>
      </c>
      <c r="D264" s="42">
        <v>407</v>
      </c>
      <c r="E264" s="42">
        <v>407</v>
      </c>
      <c r="F264" s="42">
        <v>407</v>
      </c>
      <c r="G264" s="42">
        <v>407</v>
      </c>
      <c r="H264" s="42">
        <v>407</v>
      </c>
      <c r="I264" s="42">
        <v>407</v>
      </c>
      <c r="J264" s="42">
        <v>407</v>
      </c>
      <c r="K264" s="42">
        <v>407</v>
      </c>
      <c r="L264" s="42">
        <v>407</v>
      </c>
      <c r="M264" s="60">
        <v>407</v>
      </c>
      <c r="N264" s="42"/>
      <c r="O264" s="53"/>
      <c r="P264" s="53"/>
      <c r="Q264" s="50"/>
      <c r="R264" s="50"/>
      <c r="S264" s="50"/>
      <c r="T264" s="50"/>
      <c r="U264" s="50"/>
      <c r="V264" s="50"/>
      <c r="W264" s="50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  <c r="BD264" s="52"/>
      <c r="BE264" s="52"/>
      <c r="BF264" s="52"/>
      <c r="BG264" s="52"/>
      <c r="BH264" s="52"/>
      <c r="BI264" s="52"/>
      <c r="BJ264" s="52"/>
      <c r="BK264" s="52"/>
      <c r="BL264" s="52"/>
      <c r="BM264" s="52"/>
      <c r="BN264" s="52"/>
      <c r="BO264" s="52"/>
      <c r="BP264" s="52"/>
      <c r="BQ264" s="52"/>
      <c r="BR264" s="52"/>
      <c r="BS264" s="52"/>
      <c r="BT264" s="52"/>
      <c r="BU264" s="52"/>
      <c r="BV264" s="52"/>
      <c r="BW264" s="52"/>
      <c r="BX264" s="52"/>
      <c r="BY264" s="52"/>
      <c r="BZ264" s="52"/>
      <c r="CA264" s="52"/>
      <c r="CB264" s="52"/>
      <c r="CC264" s="52"/>
      <c r="CD264" s="52"/>
      <c r="CE264" s="52"/>
      <c r="CF264" s="52"/>
      <c r="CG264" s="52"/>
      <c r="CH264" s="50"/>
      <c r="CI264" s="50"/>
      <c r="CJ264" s="50"/>
      <c r="CK264" s="50"/>
      <c r="CL264" s="50"/>
      <c r="CM264" s="50"/>
      <c r="CN264" s="50"/>
    </row>
    <row r="265" spans="1:92" x14ac:dyDescent="0.2">
      <c r="A265" s="42" t="s">
        <v>59</v>
      </c>
      <c r="B265" s="42" t="s">
        <v>625</v>
      </c>
      <c r="C265" s="42">
        <v>609</v>
      </c>
      <c r="D265" s="42">
        <v>607</v>
      </c>
      <c r="E265" s="42">
        <v>603</v>
      </c>
      <c r="F265" s="42">
        <v>603</v>
      </c>
      <c r="G265" s="42">
        <v>599</v>
      </c>
      <c r="H265" s="42">
        <v>598</v>
      </c>
      <c r="I265" s="42">
        <v>597</v>
      </c>
      <c r="J265" s="42">
        <v>597</v>
      </c>
      <c r="K265" s="42">
        <v>597</v>
      </c>
      <c r="L265" s="42">
        <v>597</v>
      </c>
      <c r="M265" s="60">
        <v>597</v>
      </c>
      <c r="N265" s="42"/>
      <c r="O265" s="53"/>
      <c r="P265" s="53"/>
      <c r="Q265" s="50"/>
      <c r="R265" s="50"/>
      <c r="S265" s="50"/>
      <c r="T265" s="50"/>
      <c r="U265" s="50"/>
      <c r="V265" s="50"/>
      <c r="W265" s="50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52"/>
      <c r="BD265" s="52"/>
      <c r="BE265" s="52"/>
      <c r="BF265" s="52"/>
      <c r="BG265" s="52"/>
      <c r="BH265" s="52"/>
      <c r="BI265" s="52"/>
      <c r="BJ265" s="52"/>
      <c r="BK265" s="52"/>
      <c r="BL265" s="52"/>
      <c r="BM265" s="52"/>
      <c r="BN265" s="52"/>
      <c r="BO265" s="52"/>
      <c r="BP265" s="52"/>
      <c r="BQ265" s="52"/>
      <c r="BR265" s="52"/>
      <c r="BS265" s="52"/>
      <c r="BT265" s="52"/>
      <c r="BU265" s="52"/>
      <c r="BV265" s="52"/>
      <c r="BW265" s="52"/>
      <c r="BX265" s="52"/>
      <c r="BY265" s="52"/>
      <c r="BZ265" s="52"/>
      <c r="CA265" s="52"/>
      <c r="CB265" s="52"/>
      <c r="CC265" s="52"/>
      <c r="CD265" s="52"/>
      <c r="CE265" s="52"/>
      <c r="CF265" s="52"/>
      <c r="CG265" s="52"/>
      <c r="CH265" s="50"/>
      <c r="CI265" s="50"/>
      <c r="CJ265" s="50"/>
      <c r="CK265" s="50"/>
      <c r="CL265" s="50"/>
      <c r="CM265" s="50"/>
      <c r="CN265" s="50"/>
    </row>
    <row r="266" spans="1:92" x14ac:dyDescent="0.2">
      <c r="A266" s="42" t="s">
        <v>60</v>
      </c>
      <c r="B266" s="42" t="s">
        <v>626</v>
      </c>
      <c r="C266" s="42">
        <v>1639</v>
      </c>
      <c r="D266" s="42">
        <v>1638</v>
      </c>
      <c r="E266" s="42">
        <v>1628</v>
      </c>
      <c r="F266" s="42">
        <v>1624</v>
      </c>
      <c r="G266" s="42">
        <v>1622</v>
      </c>
      <c r="H266" s="42">
        <v>1618</v>
      </c>
      <c r="I266" s="42">
        <v>1617</v>
      </c>
      <c r="J266" s="42">
        <v>1610</v>
      </c>
      <c r="K266" s="42">
        <v>1609</v>
      </c>
      <c r="L266" s="42">
        <v>1609</v>
      </c>
      <c r="M266" s="60">
        <v>1609</v>
      </c>
      <c r="N266" s="42"/>
      <c r="O266" s="53"/>
      <c r="P266" s="53"/>
      <c r="Q266" s="50"/>
      <c r="R266" s="50"/>
      <c r="S266" s="50"/>
      <c r="T266" s="50"/>
      <c r="U266" s="50"/>
      <c r="V266" s="50"/>
      <c r="W266" s="50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52"/>
      <c r="BD266" s="52"/>
      <c r="BE266" s="52"/>
      <c r="BF266" s="52"/>
      <c r="BG266" s="52"/>
      <c r="BH266" s="52"/>
      <c r="BI266" s="52"/>
      <c r="BJ266" s="52"/>
      <c r="BK266" s="52"/>
      <c r="BL266" s="52"/>
      <c r="BM266" s="52"/>
      <c r="BN266" s="52"/>
      <c r="BO266" s="52"/>
      <c r="BP266" s="52"/>
      <c r="BQ266" s="52"/>
      <c r="BR266" s="52"/>
      <c r="BS266" s="52"/>
      <c r="BT266" s="52"/>
      <c r="BU266" s="52"/>
      <c r="BV266" s="52"/>
      <c r="BW266" s="52"/>
      <c r="BX266" s="52"/>
      <c r="BY266" s="52"/>
      <c r="BZ266" s="52"/>
      <c r="CA266" s="52"/>
      <c r="CB266" s="52"/>
      <c r="CC266" s="52"/>
      <c r="CD266" s="52"/>
      <c r="CE266" s="52"/>
      <c r="CF266" s="52"/>
      <c r="CG266" s="52"/>
      <c r="CH266" s="50"/>
      <c r="CI266" s="50"/>
      <c r="CJ266" s="50"/>
      <c r="CK266" s="50"/>
      <c r="CL266" s="50"/>
      <c r="CM266" s="50"/>
      <c r="CN266" s="50"/>
    </row>
    <row r="267" spans="1:92" x14ac:dyDescent="0.2">
      <c r="A267" s="42" t="s">
        <v>61</v>
      </c>
      <c r="B267" s="42" t="s">
        <v>627</v>
      </c>
      <c r="C267" s="42">
        <v>1174</v>
      </c>
      <c r="D267" s="42">
        <v>1174</v>
      </c>
      <c r="E267" s="42">
        <v>1172</v>
      </c>
      <c r="F267" s="42">
        <v>1171</v>
      </c>
      <c r="G267" s="42">
        <v>1170</v>
      </c>
      <c r="H267" s="42">
        <v>1165</v>
      </c>
      <c r="I267" s="42">
        <v>1163</v>
      </c>
      <c r="J267" s="42">
        <v>1163</v>
      </c>
      <c r="K267" s="42">
        <v>1160</v>
      </c>
      <c r="L267" s="42">
        <v>1159</v>
      </c>
      <c r="M267" s="60">
        <v>1159</v>
      </c>
      <c r="N267" s="42"/>
      <c r="O267" s="53"/>
      <c r="P267" s="53"/>
      <c r="Q267" s="50"/>
      <c r="R267" s="50"/>
      <c r="S267" s="50"/>
      <c r="T267" s="50"/>
      <c r="U267" s="50"/>
      <c r="V267" s="50"/>
      <c r="W267" s="50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52"/>
      <c r="BC267" s="52"/>
      <c r="BD267" s="52"/>
      <c r="BE267" s="52"/>
      <c r="BF267" s="52"/>
      <c r="BG267" s="52"/>
      <c r="BH267" s="52"/>
      <c r="BI267" s="52"/>
      <c r="BJ267" s="52"/>
      <c r="BK267" s="52"/>
      <c r="BL267" s="52"/>
      <c r="BM267" s="52"/>
      <c r="BN267" s="52"/>
      <c r="BO267" s="52"/>
      <c r="BP267" s="52"/>
      <c r="BQ267" s="52"/>
      <c r="BR267" s="52"/>
      <c r="BS267" s="52"/>
      <c r="BT267" s="52"/>
      <c r="BU267" s="52"/>
      <c r="BV267" s="52"/>
      <c r="BW267" s="52"/>
      <c r="BX267" s="52"/>
      <c r="BY267" s="52"/>
      <c r="BZ267" s="52"/>
      <c r="CA267" s="52"/>
      <c r="CB267" s="52"/>
      <c r="CC267" s="52"/>
      <c r="CD267" s="52"/>
      <c r="CE267" s="52"/>
      <c r="CF267" s="52"/>
      <c r="CG267" s="52"/>
      <c r="CH267" s="50"/>
      <c r="CI267" s="50"/>
      <c r="CJ267" s="50"/>
      <c r="CK267" s="50"/>
      <c r="CL267" s="50"/>
      <c r="CM267" s="50"/>
      <c r="CN267" s="50"/>
    </row>
    <row r="268" spans="1:92" x14ac:dyDescent="0.2">
      <c r="A268" s="42" t="s">
        <v>62</v>
      </c>
      <c r="B268" s="42" t="s">
        <v>628</v>
      </c>
      <c r="C268" s="42">
        <v>564</v>
      </c>
      <c r="D268" s="42">
        <v>564</v>
      </c>
      <c r="E268" s="42">
        <v>563</v>
      </c>
      <c r="F268" s="42">
        <v>563</v>
      </c>
      <c r="G268" s="42">
        <v>563</v>
      </c>
      <c r="H268" s="42">
        <v>559</v>
      </c>
      <c r="I268" s="42">
        <v>558</v>
      </c>
      <c r="J268" s="42">
        <v>558</v>
      </c>
      <c r="K268" s="42">
        <v>558</v>
      </c>
      <c r="L268" s="42">
        <v>558</v>
      </c>
      <c r="M268" s="60">
        <v>558</v>
      </c>
      <c r="N268" s="42"/>
      <c r="O268" s="53"/>
      <c r="P268" s="53"/>
      <c r="Q268" s="50"/>
      <c r="R268" s="50"/>
      <c r="S268" s="50"/>
      <c r="T268" s="50"/>
      <c r="U268" s="50"/>
      <c r="V268" s="50"/>
      <c r="W268" s="50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52"/>
      <c r="BC268" s="52"/>
      <c r="BD268" s="52"/>
      <c r="BE268" s="52"/>
      <c r="BF268" s="52"/>
      <c r="BG268" s="52"/>
      <c r="BH268" s="52"/>
      <c r="BI268" s="52"/>
      <c r="BJ268" s="52"/>
      <c r="BK268" s="52"/>
      <c r="BL268" s="52"/>
      <c r="BM268" s="52"/>
      <c r="BN268" s="52"/>
      <c r="BO268" s="52"/>
      <c r="BP268" s="52"/>
      <c r="BQ268" s="52"/>
      <c r="BR268" s="52"/>
      <c r="BS268" s="52"/>
      <c r="BT268" s="52"/>
      <c r="BU268" s="52"/>
      <c r="BV268" s="52"/>
      <c r="BW268" s="52"/>
      <c r="BX268" s="52"/>
      <c r="BY268" s="52"/>
      <c r="BZ268" s="52"/>
      <c r="CA268" s="52"/>
      <c r="CB268" s="52"/>
      <c r="CC268" s="52"/>
      <c r="CD268" s="52"/>
      <c r="CE268" s="52"/>
      <c r="CF268" s="52"/>
      <c r="CG268" s="52"/>
      <c r="CH268" s="50"/>
      <c r="CI268" s="50"/>
      <c r="CJ268" s="50"/>
      <c r="CK268" s="50"/>
      <c r="CL268" s="50"/>
      <c r="CM268" s="50"/>
      <c r="CN268" s="50"/>
    </row>
    <row r="269" spans="1:92" x14ac:dyDescent="0.2">
      <c r="A269" s="42" t="s">
        <v>63</v>
      </c>
      <c r="B269" s="42" t="s">
        <v>629</v>
      </c>
      <c r="C269" s="42">
        <v>532</v>
      </c>
      <c r="D269" s="42">
        <v>530</v>
      </c>
      <c r="E269" s="42">
        <v>511</v>
      </c>
      <c r="F269" s="42">
        <v>504</v>
      </c>
      <c r="G269" s="42">
        <v>501</v>
      </c>
      <c r="H269" s="42">
        <v>481</v>
      </c>
      <c r="I269" s="42">
        <v>481</v>
      </c>
      <c r="J269" s="42">
        <v>478</v>
      </c>
      <c r="K269" s="42">
        <v>473</v>
      </c>
      <c r="L269" s="42">
        <v>476</v>
      </c>
      <c r="M269" s="60">
        <v>476</v>
      </c>
      <c r="N269" s="42"/>
      <c r="O269" s="53"/>
      <c r="P269" s="53"/>
      <c r="Q269" s="50"/>
      <c r="R269" s="50"/>
      <c r="S269" s="50"/>
      <c r="T269" s="50"/>
      <c r="U269" s="50"/>
      <c r="V269" s="50"/>
      <c r="W269" s="50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52"/>
      <c r="BK269" s="52"/>
      <c r="BL269" s="52"/>
      <c r="BM269" s="52"/>
      <c r="BN269" s="52"/>
      <c r="BO269" s="52"/>
      <c r="BP269" s="52"/>
      <c r="BQ269" s="52"/>
      <c r="BR269" s="52"/>
      <c r="BS269" s="52"/>
      <c r="BT269" s="52"/>
      <c r="BU269" s="52"/>
      <c r="BV269" s="52"/>
      <c r="BW269" s="52"/>
      <c r="BX269" s="52"/>
      <c r="BY269" s="52"/>
      <c r="BZ269" s="52"/>
      <c r="CA269" s="52"/>
      <c r="CB269" s="52"/>
      <c r="CC269" s="52"/>
      <c r="CD269" s="52"/>
      <c r="CE269" s="52"/>
      <c r="CF269" s="52"/>
      <c r="CG269" s="52"/>
      <c r="CH269" s="50"/>
      <c r="CI269" s="50"/>
      <c r="CJ269" s="50"/>
      <c r="CK269" s="50"/>
      <c r="CL269" s="50"/>
      <c r="CM269" s="50"/>
      <c r="CN269" s="50"/>
    </row>
    <row r="270" spans="1:92" x14ac:dyDescent="0.2">
      <c r="A270" s="42" t="s">
        <v>64</v>
      </c>
      <c r="B270" s="42" t="s">
        <v>630</v>
      </c>
      <c r="C270" s="42">
        <v>593</v>
      </c>
      <c r="D270" s="42">
        <v>592</v>
      </c>
      <c r="E270" s="42">
        <v>595</v>
      </c>
      <c r="F270" s="42">
        <v>590</v>
      </c>
      <c r="G270" s="42">
        <v>588</v>
      </c>
      <c r="H270" s="42">
        <v>584</v>
      </c>
      <c r="I270" s="42">
        <v>578</v>
      </c>
      <c r="J270" s="42">
        <v>576</v>
      </c>
      <c r="K270" s="42">
        <v>576</v>
      </c>
      <c r="L270" s="42">
        <v>576</v>
      </c>
      <c r="M270" s="60">
        <v>576</v>
      </c>
      <c r="N270" s="42"/>
      <c r="O270" s="53"/>
      <c r="P270" s="53"/>
      <c r="Q270" s="50"/>
      <c r="R270" s="50"/>
      <c r="S270" s="50"/>
      <c r="T270" s="50"/>
      <c r="U270" s="50"/>
      <c r="V270" s="50"/>
      <c r="W270" s="50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52"/>
      <c r="BC270" s="52"/>
      <c r="BD270" s="52"/>
      <c r="BE270" s="52"/>
      <c r="BF270" s="52"/>
      <c r="BG270" s="52"/>
      <c r="BH270" s="52"/>
      <c r="BI270" s="52"/>
      <c r="BJ270" s="52"/>
      <c r="BK270" s="52"/>
      <c r="BL270" s="52"/>
      <c r="BM270" s="52"/>
      <c r="BN270" s="52"/>
      <c r="BO270" s="52"/>
      <c r="BP270" s="52"/>
      <c r="BQ270" s="52"/>
      <c r="BR270" s="52"/>
      <c r="BS270" s="52"/>
      <c r="BT270" s="52"/>
      <c r="BU270" s="52"/>
      <c r="BV270" s="52"/>
      <c r="BW270" s="52"/>
      <c r="BX270" s="52"/>
      <c r="BY270" s="52"/>
      <c r="BZ270" s="52"/>
      <c r="CA270" s="52"/>
      <c r="CB270" s="52"/>
      <c r="CC270" s="52"/>
      <c r="CD270" s="52"/>
      <c r="CE270" s="52"/>
      <c r="CF270" s="52"/>
      <c r="CG270" s="52"/>
      <c r="CH270" s="50"/>
      <c r="CI270" s="50"/>
      <c r="CJ270" s="50"/>
      <c r="CK270" s="50"/>
      <c r="CL270" s="50"/>
      <c r="CM270" s="50"/>
      <c r="CN270" s="50"/>
    </row>
    <row r="271" spans="1:92" x14ac:dyDescent="0.2">
      <c r="A271" s="42" t="s">
        <v>65</v>
      </c>
      <c r="B271" s="42" t="s">
        <v>631</v>
      </c>
      <c r="C271" s="42">
        <v>141</v>
      </c>
      <c r="D271" s="42">
        <v>141</v>
      </c>
      <c r="E271" s="42">
        <v>140</v>
      </c>
      <c r="F271" s="42">
        <v>140</v>
      </c>
      <c r="G271" s="42">
        <v>140</v>
      </c>
      <c r="H271" s="42">
        <v>139</v>
      </c>
      <c r="I271" s="42">
        <v>139</v>
      </c>
      <c r="J271" s="42">
        <v>139</v>
      </c>
      <c r="K271" s="42">
        <v>138</v>
      </c>
      <c r="L271" s="42">
        <v>138</v>
      </c>
      <c r="M271" s="60">
        <v>138</v>
      </c>
      <c r="N271" s="42"/>
      <c r="O271" s="53"/>
      <c r="P271" s="53"/>
      <c r="Q271" s="50"/>
      <c r="R271" s="50"/>
      <c r="S271" s="50"/>
      <c r="T271" s="50"/>
      <c r="U271" s="50"/>
      <c r="V271" s="50"/>
      <c r="W271" s="50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52"/>
      <c r="BC271" s="52"/>
      <c r="BD271" s="52"/>
      <c r="BE271" s="52"/>
      <c r="BF271" s="52"/>
      <c r="BG271" s="52"/>
      <c r="BH271" s="52"/>
      <c r="BI271" s="52"/>
      <c r="BJ271" s="52"/>
      <c r="BK271" s="52"/>
      <c r="BL271" s="52"/>
      <c r="BM271" s="52"/>
      <c r="BN271" s="52"/>
      <c r="BO271" s="52"/>
      <c r="BP271" s="52"/>
      <c r="BQ271" s="52"/>
      <c r="BR271" s="52"/>
      <c r="BS271" s="52"/>
      <c r="BT271" s="52"/>
      <c r="BU271" s="52"/>
      <c r="BV271" s="52"/>
      <c r="BW271" s="52"/>
      <c r="BX271" s="52"/>
      <c r="BY271" s="52"/>
      <c r="BZ271" s="52"/>
      <c r="CA271" s="52"/>
      <c r="CB271" s="52"/>
      <c r="CC271" s="52"/>
      <c r="CD271" s="52"/>
      <c r="CE271" s="52"/>
      <c r="CF271" s="52"/>
      <c r="CG271" s="52"/>
      <c r="CH271" s="50"/>
      <c r="CI271" s="50"/>
      <c r="CJ271" s="50"/>
      <c r="CK271" s="50"/>
      <c r="CL271" s="50"/>
      <c r="CM271" s="50"/>
      <c r="CN271" s="50"/>
    </row>
    <row r="272" spans="1:92" x14ac:dyDescent="0.2">
      <c r="A272" s="42" t="s">
        <v>66</v>
      </c>
      <c r="B272" s="42" t="s">
        <v>632</v>
      </c>
      <c r="C272" s="42">
        <v>606</v>
      </c>
      <c r="D272" s="42">
        <v>607</v>
      </c>
      <c r="E272" s="42">
        <v>605</v>
      </c>
      <c r="F272" s="42">
        <v>607</v>
      </c>
      <c r="G272" s="42">
        <v>605</v>
      </c>
      <c r="H272" s="42">
        <v>598</v>
      </c>
      <c r="I272" s="42">
        <v>595</v>
      </c>
      <c r="J272" s="42">
        <v>589</v>
      </c>
      <c r="K272" s="42">
        <v>589</v>
      </c>
      <c r="L272" s="42">
        <v>587</v>
      </c>
      <c r="M272" s="60">
        <v>587</v>
      </c>
      <c r="N272" s="42"/>
      <c r="O272" s="53"/>
      <c r="P272" s="53"/>
      <c r="Q272" s="50"/>
      <c r="R272" s="50"/>
      <c r="S272" s="50"/>
      <c r="T272" s="50"/>
      <c r="U272" s="50"/>
      <c r="V272" s="50"/>
      <c r="W272" s="50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52"/>
      <c r="BB272" s="52"/>
      <c r="BC272" s="52"/>
      <c r="BD272" s="52"/>
      <c r="BE272" s="52"/>
      <c r="BF272" s="52"/>
      <c r="BG272" s="52"/>
      <c r="BH272" s="52"/>
      <c r="BI272" s="52"/>
      <c r="BJ272" s="52"/>
      <c r="BK272" s="52"/>
      <c r="BL272" s="52"/>
      <c r="BM272" s="52"/>
      <c r="BN272" s="52"/>
      <c r="BO272" s="52"/>
      <c r="BP272" s="52"/>
      <c r="BQ272" s="52"/>
      <c r="BR272" s="52"/>
      <c r="BS272" s="52"/>
      <c r="BT272" s="52"/>
      <c r="BU272" s="52"/>
      <c r="BV272" s="52"/>
      <c r="BW272" s="52"/>
      <c r="BX272" s="52"/>
      <c r="BY272" s="52"/>
      <c r="BZ272" s="52"/>
      <c r="CA272" s="52"/>
      <c r="CB272" s="52"/>
      <c r="CC272" s="52"/>
      <c r="CD272" s="52"/>
      <c r="CE272" s="52"/>
      <c r="CF272" s="52"/>
      <c r="CG272" s="52"/>
      <c r="CH272" s="50"/>
      <c r="CI272" s="50"/>
      <c r="CJ272" s="50"/>
      <c r="CK272" s="50"/>
      <c r="CL272" s="50"/>
      <c r="CM272" s="50"/>
      <c r="CN272" s="50"/>
    </row>
    <row r="273" spans="1:92" x14ac:dyDescent="0.2">
      <c r="A273" s="42" t="s">
        <v>67</v>
      </c>
      <c r="B273" s="42" t="s">
        <v>716</v>
      </c>
      <c r="C273" s="42">
        <v>122</v>
      </c>
      <c r="D273" s="42">
        <v>122</v>
      </c>
      <c r="E273" s="42">
        <v>121</v>
      </c>
      <c r="F273" s="42">
        <v>120</v>
      </c>
      <c r="G273" s="42">
        <v>118</v>
      </c>
      <c r="H273" s="42">
        <v>114</v>
      </c>
      <c r="I273" s="42">
        <v>114</v>
      </c>
      <c r="J273" s="42">
        <v>114</v>
      </c>
      <c r="K273" s="42">
        <v>114</v>
      </c>
      <c r="L273" s="42">
        <v>114</v>
      </c>
      <c r="M273" s="60">
        <v>114</v>
      </c>
      <c r="N273" s="42"/>
      <c r="O273" s="53"/>
      <c r="P273" s="53"/>
      <c r="Q273" s="50"/>
      <c r="R273" s="50"/>
      <c r="S273" s="50"/>
      <c r="T273" s="50"/>
      <c r="U273" s="50"/>
      <c r="V273" s="50"/>
      <c r="W273" s="50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  <c r="BA273" s="52"/>
      <c r="BB273" s="52"/>
      <c r="BC273" s="52"/>
      <c r="BD273" s="52"/>
      <c r="BE273" s="52"/>
      <c r="BF273" s="52"/>
      <c r="BG273" s="52"/>
      <c r="BH273" s="52"/>
      <c r="BI273" s="52"/>
      <c r="BJ273" s="52"/>
      <c r="BK273" s="52"/>
      <c r="BL273" s="52"/>
      <c r="BM273" s="52"/>
      <c r="BN273" s="52"/>
      <c r="BO273" s="52"/>
      <c r="BP273" s="52"/>
      <c r="BQ273" s="52"/>
      <c r="BR273" s="52"/>
      <c r="BS273" s="52"/>
      <c r="BT273" s="52"/>
      <c r="BU273" s="52"/>
      <c r="BV273" s="52"/>
      <c r="BW273" s="52"/>
      <c r="BX273" s="52"/>
      <c r="BY273" s="52"/>
      <c r="BZ273" s="52"/>
      <c r="CA273" s="52"/>
      <c r="CB273" s="52"/>
      <c r="CC273" s="52"/>
      <c r="CD273" s="52"/>
      <c r="CE273" s="52"/>
      <c r="CF273" s="52"/>
      <c r="CG273" s="52"/>
      <c r="CH273" s="50"/>
      <c r="CI273" s="50"/>
      <c r="CJ273" s="50"/>
      <c r="CK273" s="50"/>
      <c r="CL273" s="50"/>
      <c r="CM273" s="50"/>
      <c r="CN273" s="50"/>
    </row>
    <row r="274" spans="1:92" x14ac:dyDescent="0.2">
      <c r="A274" s="42" t="s">
        <v>68</v>
      </c>
      <c r="B274" s="42" t="s">
        <v>633</v>
      </c>
      <c r="C274" s="42">
        <v>498</v>
      </c>
      <c r="D274" s="42">
        <v>497</v>
      </c>
      <c r="E274" s="42">
        <v>493</v>
      </c>
      <c r="F274" s="42">
        <v>488</v>
      </c>
      <c r="G274" s="42">
        <v>488</v>
      </c>
      <c r="H274" s="42">
        <v>479</v>
      </c>
      <c r="I274" s="42">
        <v>475</v>
      </c>
      <c r="J274" s="42">
        <v>471</v>
      </c>
      <c r="K274" s="42">
        <v>467</v>
      </c>
      <c r="L274" s="42">
        <v>466</v>
      </c>
      <c r="M274" s="60">
        <v>466</v>
      </c>
      <c r="N274" s="42"/>
      <c r="O274" s="53"/>
      <c r="P274" s="53"/>
      <c r="Q274" s="50"/>
      <c r="R274" s="50"/>
      <c r="S274" s="50"/>
      <c r="T274" s="50"/>
      <c r="U274" s="50"/>
      <c r="V274" s="50"/>
      <c r="W274" s="50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  <c r="BB274" s="52"/>
      <c r="BC274" s="52"/>
      <c r="BD274" s="52"/>
      <c r="BE274" s="52"/>
      <c r="BF274" s="52"/>
      <c r="BG274" s="52"/>
      <c r="BH274" s="52"/>
      <c r="BI274" s="52"/>
      <c r="BJ274" s="52"/>
      <c r="BK274" s="52"/>
      <c r="BL274" s="52"/>
      <c r="BM274" s="52"/>
      <c r="BN274" s="52"/>
      <c r="BO274" s="52"/>
      <c r="BP274" s="52"/>
      <c r="BQ274" s="52"/>
      <c r="BR274" s="52"/>
      <c r="BS274" s="52"/>
      <c r="BT274" s="52"/>
      <c r="BU274" s="52"/>
      <c r="BV274" s="52"/>
      <c r="BW274" s="52"/>
      <c r="BX274" s="52"/>
      <c r="BY274" s="52"/>
      <c r="BZ274" s="52"/>
      <c r="CA274" s="52"/>
      <c r="CB274" s="52"/>
      <c r="CC274" s="52"/>
      <c r="CD274" s="52"/>
      <c r="CE274" s="52"/>
      <c r="CF274" s="52"/>
      <c r="CG274" s="52"/>
      <c r="CH274" s="50"/>
      <c r="CI274" s="50"/>
      <c r="CJ274" s="50"/>
      <c r="CK274" s="50"/>
      <c r="CL274" s="50"/>
      <c r="CM274" s="50"/>
      <c r="CN274" s="50"/>
    </row>
    <row r="275" spans="1:92" x14ac:dyDescent="0.2">
      <c r="A275" s="42" t="s">
        <v>265</v>
      </c>
      <c r="B275" s="42" t="s">
        <v>634</v>
      </c>
      <c r="C275" s="42">
        <v>511</v>
      </c>
      <c r="D275" s="42">
        <v>511</v>
      </c>
      <c r="E275" s="42">
        <v>511</v>
      </c>
      <c r="F275" s="42">
        <v>510</v>
      </c>
      <c r="G275" s="42">
        <v>510</v>
      </c>
      <c r="H275" s="42">
        <v>509</v>
      </c>
      <c r="I275" s="42">
        <v>510</v>
      </c>
      <c r="J275" s="42">
        <v>509</v>
      </c>
      <c r="K275" s="42">
        <v>509</v>
      </c>
      <c r="L275" s="42">
        <v>509</v>
      </c>
      <c r="M275" s="60">
        <v>509</v>
      </c>
      <c r="N275" s="42"/>
      <c r="O275" s="53"/>
      <c r="P275" s="53"/>
      <c r="Q275" s="50"/>
      <c r="R275" s="50"/>
      <c r="S275" s="50"/>
      <c r="T275" s="50"/>
      <c r="U275" s="50"/>
      <c r="V275" s="50"/>
      <c r="W275" s="50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  <c r="BA275" s="52"/>
      <c r="BB275" s="52"/>
      <c r="BC275" s="52"/>
      <c r="BD275" s="52"/>
      <c r="BE275" s="52"/>
      <c r="BF275" s="52"/>
      <c r="BG275" s="52"/>
      <c r="BH275" s="52"/>
      <c r="BI275" s="52"/>
      <c r="BJ275" s="52"/>
      <c r="BK275" s="52"/>
      <c r="BL275" s="52"/>
      <c r="BM275" s="52"/>
      <c r="BN275" s="52"/>
      <c r="BO275" s="52"/>
      <c r="BP275" s="52"/>
      <c r="BQ275" s="52"/>
      <c r="BR275" s="52"/>
      <c r="BS275" s="52"/>
      <c r="BT275" s="52"/>
      <c r="BU275" s="52"/>
      <c r="BV275" s="52"/>
      <c r="BW275" s="52"/>
      <c r="BX275" s="52"/>
      <c r="BY275" s="52"/>
      <c r="BZ275" s="52"/>
      <c r="CA275" s="52"/>
      <c r="CB275" s="52"/>
      <c r="CC275" s="52"/>
      <c r="CD275" s="52"/>
      <c r="CE275" s="52"/>
      <c r="CF275" s="52"/>
      <c r="CG275" s="52"/>
      <c r="CH275" s="50"/>
      <c r="CI275" s="50"/>
      <c r="CJ275" s="50"/>
      <c r="CK275" s="50"/>
      <c r="CL275" s="50"/>
      <c r="CM275" s="50"/>
      <c r="CN275" s="50"/>
    </row>
    <row r="276" spans="1:92" x14ac:dyDescent="0.2">
      <c r="A276" s="42" t="s">
        <v>635</v>
      </c>
      <c r="B276" s="42" t="s">
        <v>636</v>
      </c>
      <c r="C276" s="42">
        <v>868</v>
      </c>
      <c r="D276" s="42">
        <v>868</v>
      </c>
      <c r="E276" s="42">
        <v>867</v>
      </c>
      <c r="F276" s="42">
        <v>864</v>
      </c>
      <c r="G276" s="42">
        <v>863</v>
      </c>
      <c r="H276" s="42">
        <v>859</v>
      </c>
      <c r="I276" s="42">
        <v>855</v>
      </c>
      <c r="J276" s="42">
        <v>855</v>
      </c>
      <c r="K276" s="42">
        <v>854</v>
      </c>
      <c r="L276" s="42">
        <v>854</v>
      </c>
      <c r="M276" s="60">
        <v>854</v>
      </c>
      <c r="N276" s="42"/>
      <c r="O276" s="53"/>
      <c r="P276" s="53"/>
      <c r="Q276" s="50"/>
      <c r="R276" s="50"/>
      <c r="S276" s="50"/>
      <c r="T276" s="50"/>
      <c r="U276" s="50"/>
      <c r="V276" s="50"/>
      <c r="W276" s="50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52"/>
      <c r="BC276" s="52"/>
      <c r="BD276" s="52"/>
      <c r="BE276" s="52"/>
      <c r="BF276" s="52"/>
      <c r="BG276" s="52"/>
      <c r="BH276" s="52"/>
      <c r="BI276" s="52"/>
      <c r="BJ276" s="52"/>
      <c r="BK276" s="52"/>
      <c r="BL276" s="52"/>
      <c r="BM276" s="52"/>
      <c r="BN276" s="52"/>
      <c r="BO276" s="52"/>
      <c r="BP276" s="52"/>
      <c r="BQ276" s="52"/>
      <c r="BR276" s="52"/>
      <c r="BS276" s="52"/>
      <c r="BT276" s="52"/>
      <c r="BU276" s="52"/>
      <c r="BV276" s="52"/>
      <c r="BW276" s="52"/>
      <c r="BX276" s="52"/>
      <c r="BY276" s="52"/>
      <c r="BZ276" s="52"/>
      <c r="CA276" s="52"/>
      <c r="CB276" s="52"/>
      <c r="CC276" s="52"/>
      <c r="CD276" s="52"/>
      <c r="CE276" s="52"/>
      <c r="CF276" s="52"/>
      <c r="CG276" s="52"/>
      <c r="CH276" s="50"/>
      <c r="CI276" s="50"/>
      <c r="CJ276" s="50"/>
      <c r="CK276" s="50"/>
      <c r="CL276" s="50"/>
      <c r="CM276" s="50"/>
      <c r="CN276" s="50"/>
    </row>
    <row r="277" spans="1:92" x14ac:dyDescent="0.2">
      <c r="A277" s="42" t="s">
        <v>637</v>
      </c>
      <c r="B277" s="42" t="s">
        <v>638</v>
      </c>
      <c r="C277" s="42">
        <v>333</v>
      </c>
      <c r="D277" s="42">
        <v>332</v>
      </c>
      <c r="E277" s="42">
        <v>326</v>
      </c>
      <c r="F277" s="42">
        <v>324</v>
      </c>
      <c r="G277" s="42">
        <v>318</v>
      </c>
      <c r="H277" s="42">
        <v>313</v>
      </c>
      <c r="I277" s="42">
        <v>312</v>
      </c>
      <c r="J277" s="42">
        <v>311</v>
      </c>
      <c r="K277" s="42">
        <v>309</v>
      </c>
      <c r="L277" s="42">
        <v>310</v>
      </c>
      <c r="M277" s="60">
        <v>310</v>
      </c>
      <c r="N277" s="42"/>
      <c r="O277" s="53"/>
      <c r="P277" s="50"/>
      <c r="Q277" s="50"/>
      <c r="R277" s="50"/>
      <c r="S277" s="50"/>
      <c r="T277" s="50"/>
      <c r="U277" s="50"/>
      <c r="V277" s="50"/>
      <c r="W277" s="50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52"/>
      <c r="BC277" s="52"/>
      <c r="BD277" s="52"/>
      <c r="BE277" s="52"/>
      <c r="BF277" s="52"/>
      <c r="BG277" s="52"/>
      <c r="BH277" s="52"/>
      <c r="BI277" s="52"/>
      <c r="BJ277" s="52"/>
      <c r="BK277" s="52"/>
      <c r="BL277" s="52"/>
      <c r="BM277" s="52"/>
      <c r="BN277" s="52"/>
      <c r="BO277" s="52"/>
      <c r="BP277" s="52"/>
      <c r="BQ277" s="52"/>
      <c r="BR277" s="52"/>
      <c r="BS277" s="52"/>
      <c r="BT277" s="52"/>
      <c r="BU277" s="52"/>
      <c r="BV277" s="52"/>
      <c r="BW277" s="52"/>
      <c r="BX277" s="52"/>
      <c r="BY277" s="52"/>
      <c r="BZ277" s="52"/>
      <c r="CA277" s="52"/>
      <c r="CB277" s="52"/>
      <c r="CC277" s="52"/>
      <c r="CD277" s="52"/>
      <c r="CE277" s="52"/>
      <c r="CF277" s="52"/>
      <c r="CG277" s="52"/>
      <c r="CH277" s="50"/>
      <c r="CI277" s="50"/>
      <c r="CJ277" s="50"/>
      <c r="CK277" s="50"/>
      <c r="CL277" s="50"/>
      <c r="CM277" s="50"/>
      <c r="CN277" s="50"/>
    </row>
    <row r="278" spans="1:92" x14ac:dyDescent="0.2">
      <c r="A278" s="42" t="s">
        <v>677</v>
      </c>
      <c r="B278" s="42" t="s">
        <v>678</v>
      </c>
      <c r="C278" s="42">
        <v>759</v>
      </c>
      <c r="D278" s="42">
        <v>759</v>
      </c>
      <c r="E278" s="42">
        <v>759</v>
      </c>
      <c r="F278" s="42">
        <v>755</v>
      </c>
      <c r="G278" s="42">
        <v>751</v>
      </c>
      <c r="H278" s="42">
        <v>748</v>
      </c>
      <c r="I278" s="42">
        <v>745</v>
      </c>
      <c r="J278" s="42">
        <v>745</v>
      </c>
      <c r="K278" s="42">
        <v>747</v>
      </c>
      <c r="L278" s="42">
        <v>747</v>
      </c>
      <c r="M278" s="60">
        <v>747</v>
      </c>
      <c r="N278" s="42"/>
      <c r="O278" s="53"/>
      <c r="P278" s="50"/>
      <c r="Q278" s="50"/>
      <c r="R278" s="50"/>
      <c r="S278" s="50"/>
      <c r="T278" s="50"/>
      <c r="U278" s="50"/>
      <c r="V278" s="50"/>
      <c r="W278" s="50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  <c r="BP278" s="52"/>
      <c r="BQ278" s="52"/>
      <c r="BR278" s="52"/>
      <c r="BS278" s="52"/>
      <c r="BT278" s="52"/>
      <c r="BU278" s="52"/>
      <c r="BV278" s="52"/>
      <c r="BW278" s="52"/>
      <c r="BX278" s="52"/>
      <c r="BY278" s="52"/>
      <c r="BZ278" s="52"/>
      <c r="CA278" s="52"/>
      <c r="CB278" s="52"/>
      <c r="CC278" s="52"/>
      <c r="CD278" s="52"/>
      <c r="CE278" s="52"/>
      <c r="CF278" s="52"/>
      <c r="CG278" s="52"/>
      <c r="CH278" s="50"/>
      <c r="CI278" s="50"/>
      <c r="CJ278" s="50"/>
      <c r="CK278" s="50"/>
      <c r="CL278" s="50"/>
      <c r="CM278" s="50"/>
      <c r="CN278" s="50"/>
    </row>
    <row r="279" spans="1:92" x14ac:dyDescent="0.2">
      <c r="A279" s="42" t="s">
        <v>679</v>
      </c>
      <c r="B279" s="42" t="s">
        <v>680</v>
      </c>
      <c r="C279" s="42">
        <v>976</v>
      </c>
      <c r="D279" s="42">
        <v>976</v>
      </c>
      <c r="E279" s="42">
        <v>975</v>
      </c>
      <c r="F279" s="42">
        <v>973</v>
      </c>
      <c r="G279" s="42">
        <v>962</v>
      </c>
      <c r="H279" s="42">
        <v>948</v>
      </c>
      <c r="I279" s="42">
        <v>947</v>
      </c>
      <c r="J279" s="42">
        <v>942</v>
      </c>
      <c r="K279" s="42">
        <v>942</v>
      </c>
      <c r="L279" s="42">
        <v>941</v>
      </c>
      <c r="M279" s="60">
        <v>941</v>
      </c>
      <c r="N279" s="42"/>
      <c r="O279" s="53"/>
      <c r="P279" s="50"/>
      <c r="Q279" s="50"/>
      <c r="R279" s="50"/>
      <c r="S279" s="50"/>
      <c r="T279" s="50"/>
      <c r="U279" s="50"/>
      <c r="V279" s="50"/>
      <c r="W279" s="50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  <c r="BP279" s="52"/>
      <c r="BQ279" s="52"/>
      <c r="BR279" s="52"/>
      <c r="BS279" s="52"/>
      <c r="BT279" s="52"/>
      <c r="BU279" s="52"/>
      <c r="BV279" s="52"/>
      <c r="BW279" s="52"/>
      <c r="BX279" s="52"/>
      <c r="BY279" s="52"/>
      <c r="BZ279" s="52"/>
      <c r="CA279" s="52"/>
      <c r="CB279" s="52"/>
      <c r="CC279" s="52"/>
      <c r="CD279" s="52"/>
      <c r="CE279" s="52"/>
      <c r="CF279" s="52"/>
      <c r="CG279" s="52"/>
      <c r="CH279" s="50"/>
      <c r="CI279" s="50"/>
      <c r="CJ279" s="50"/>
      <c r="CK279" s="50"/>
      <c r="CL279" s="50"/>
      <c r="CM279" s="50"/>
      <c r="CN279" s="50"/>
    </row>
    <row r="280" spans="1:92" x14ac:dyDescent="0.2">
      <c r="A280" s="42" t="s">
        <v>681</v>
      </c>
      <c r="B280" s="42" t="s">
        <v>682</v>
      </c>
      <c r="C280" s="42">
        <v>668</v>
      </c>
      <c r="D280" s="42">
        <v>668</v>
      </c>
      <c r="E280" s="42">
        <v>667</v>
      </c>
      <c r="F280" s="42">
        <v>665</v>
      </c>
      <c r="G280" s="42">
        <v>667</v>
      </c>
      <c r="H280" s="42">
        <v>667</v>
      </c>
      <c r="I280" s="42">
        <v>664</v>
      </c>
      <c r="J280" s="42">
        <v>664</v>
      </c>
      <c r="K280" s="42">
        <v>663</v>
      </c>
      <c r="L280" s="42">
        <v>663</v>
      </c>
      <c r="M280" s="60">
        <v>663</v>
      </c>
      <c r="N280" s="42"/>
      <c r="O280" s="53"/>
    </row>
    <row r="281" spans="1:92" x14ac:dyDescent="0.2">
      <c r="A281" s="42" t="s">
        <v>69</v>
      </c>
      <c r="B281" s="42" t="s">
        <v>639</v>
      </c>
      <c r="C281" s="42">
        <v>134</v>
      </c>
      <c r="D281" s="42">
        <v>134</v>
      </c>
      <c r="E281" s="42">
        <v>133</v>
      </c>
      <c r="F281" s="42">
        <v>134</v>
      </c>
      <c r="G281" s="42">
        <v>137</v>
      </c>
      <c r="H281" s="42">
        <v>141</v>
      </c>
      <c r="I281" s="42">
        <v>140</v>
      </c>
      <c r="J281" s="42">
        <v>140</v>
      </c>
      <c r="K281" s="42">
        <v>142</v>
      </c>
      <c r="L281" s="42">
        <v>142</v>
      </c>
      <c r="M281" s="60">
        <v>142</v>
      </c>
      <c r="N281" s="42"/>
      <c r="O281" s="53"/>
    </row>
    <row r="282" spans="1:92" x14ac:dyDescent="0.2">
      <c r="A282" s="42" t="s">
        <v>717</v>
      </c>
      <c r="B282" s="42" t="s">
        <v>718</v>
      </c>
      <c r="C282" s="42">
        <v>318</v>
      </c>
      <c r="D282" s="42">
        <v>316</v>
      </c>
      <c r="E282" s="42">
        <v>312</v>
      </c>
      <c r="F282" s="42">
        <v>307</v>
      </c>
      <c r="G282" s="42">
        <v>303</v>
      </c>
      <c r="H282" s="42">
        <v>301</v>
      </c>
      <c r="I282" s="42">
        <v>301</v>
      </c>
      <c r="J282" s="42">
        <v>303</v>
      </c>
      <c r="K282" s="42">
        <v>302</v>
      </c>
      <c r="L282" s="42">
        <v>301</v>
      </c>
      <c r="M282" s="60">
        <v>301</v>
      </c>
      <c r="N282" s="42"/>
      <c r="O282" s="53"/>
    </row>
    <row r="283" spans="1:92" x14ac:dyDescent="0.2">
      <c r="A283" s="42" t="s">
        <v>744</v>
      </c>
      <c r="B283" s="42" t="s">
        <v>745</v>
      </c>
      <c r="C283" s="42">
        <v>177</v>
      </c>
      <c r="D283" s="42">
        <v>168</v>
      </c>
      <c r="E283" s="42">
        <v>208</v>
      </c>
      <c r="F283" s="42">
        <v>181</v>
      </c>
      <c r="G283" s="42">
        <v>201</v>
      </c>
      <c r="H283" s="42">
        <v>218</v>
      </c>
      <c r="I283" s="42">
        <v>210</v>
      </c>
      <c r="J283" s="42">
        <v>188</v>
      </c>
      <c r="K283" s="42">
        <v>174</v>
      </c>
      <c r="L283" s="42">
        <v>161</v>
      </c>
      <c r="M283" s="60">
        <v>161</v>
      </c>
      <c r="N283" s="42"/>
      <c r="O283" s="53"/>
    </row>
    <row r="284" spans="1:92" x14ac:dyDescent="0.2">
      <c r="A284" s="42" t="s">
        <v>763</v>
      </c>
      <c r="B284" s="42" t="s">
        <v>764</v>
      </c>
      <c r="C284" s="42">
        <v>600</v>
      </c>
      <c r="D284" s="42">
        <v>600</v>
      </c>
      <c r="E284" s="42">
        <v>593</v>
      </c>
      <c r="F284" s="42">
        <v>597</v>
      </c>
      <c r="G284" s="42">
        <v>590</v>
      </c>
      <c r="H284" s="42">
        <v>595</v>
      </c>
      <c r="I284" s="42">
        <v>592</v>
      </c>
      <c r="J284" s="42">
        <v>593</v>
      </c>
      <c r="K284" s="42">
        <v>593</v>
      </c>
      <c r="L284" s="42">
        <v>595</v>
      </c>
      <c r="M284" s="60">
        <v>595</v>
      </c>
      <c r="N284" s="42"/>
      <c r="O284" s="53"/>
    </row>
    <row r="285" spans="1:92" x14ac:dyDescent="0.2">
      <c r="A285" s="42" t="s">
        <v>765</v>
      </c>
      <c r="B285" s="42" t="s">
        <v>766</v>
      </c>
      <c r="C285" s="42">
        <v>509</v>
      </c>
      <c r="D285" s="42">
        <v>509</v>
      </c>
      <c r="E285" s="42">
        <v>507</v>
      </c>
      <c r="F285" s="42">
        <v>505</v>
      </c>
      <c r="G285" s="42">
        <v>496</v>
      </c>
      <c r="H285" s="42">
        <v>498</v>
      </c>
      <c r="I285" s="42">
        <v>497</v>
      </c>
      <c r="J285" s="42">
        <v>497</v>
      </c>
      <c r="K285" s="42">
        <v>497</v>
      </c>
      <c r="L285" s="42">
        <v>497</v>
      </c>
      <c r="M285" s="60">
        <v>497</v>
      </c>
      <c r="N285" s="42"/>
      <c r="O285" s="53"/>
    </row>
    <row r="286" spans="1:92" x14ac:dyDescent="0.2">
      <c r="A286" s="42" t="s">
        <v>640</v>
      </c>
      <c r="B286" s="42" t="s">
        <v>746</v>
      </c>
      <c r="C286" s="42">
        <v>232</v>
      </c>
      <c r="D286" s="42">
        <v>231</v>
      </c>
      <c r="E286" s="42">
        <v>231</v>
      </c>
      <c r="F286" s="42">
        <v>231</v>
      </c>
      <c r="G286" s="42">
        <v>231</v>
      </c>
      <c r="H286" s="42">
        <v>224</v>
      </c>
      <c r="I286" s="42">
        <v>221</v>
      </c>
      <c r="J286" s="42">
        <v>221</v>
      </c>
      <c r="K286" s="42">
        <v>221</v>
      </c>
      <c r="L286" s="42">
        <v>214</v>
      </c>
      <c r="M286" s="60">
        <v>214</v>
      </c>
      <c r="N286" s="42"/>
      <c r="O286" s="53"/>
    </row>
    <row r="287" spans="1:92" x14ac:dyDescent="0.2">
      <c r="A287" s="42" t="s">
        <v>209</v>
      </c>
      <c r="B287" s="42" t="s">
        <v>641</v>
      </c>
      <c r="C287" s="42">
        <v>176</v>
      </c>
      <c r="D287" s="42">
        <v>176</v>
      </c>
      <c r="E287" s="42">
        <v>173</v>
      </c>
      <c r="F287" s="42">
        <v>171</v>
      </c>
      <c r="G287" s="42">
        <v>171</v>
      </c>
      <c r="H287" s="42">
        <v>168</v>
      </c>
      <c r="I287" s="42">
        <v>165</v>
      </c>
      <c r="J287" s="42">
        <v>163</v>
      </c>
      <c r="K287" s="42">
        <v>162</v>
      </c>
      <c r="L287" s="42">
        <v>161</v>
      </c>
      <c r="M287" s="60">
        <v>161</v>
      </c>
      <c r="N287" s="42"/>
      <c r="O287" s="53"/>
    </row>
    <row r="288" spans="1:92" x14ac:dyDescent="0.2">
      <c r="A288" s="42" t="s">
        <v>70</v>
      </c>
      <c r="B288" s="42" t="s">
        <v>642</v>
      </c>
      <c r="C288" s="42">
        <v>275</v>
      </c>
      <c r="D288" s="42">
        <v>275</v>
      </c>
      <c r="E288" s="42">
        <v>269</v>
      </c>
      <c r="F288" s="42">
        <v>264</v>
      </c>
      <c r="G288" s="42">
        <v>265</v>
      </c>
      <c r="H288" s="42">
        <v>264</v>
      </c>
      <c r="I288" s="42">
        <v>262</v>
      </c>
      <c r="J288" s="42">
        <v>262</v>
      </c>
      <c r="K288" s="42">
        <v>262</v>
      </c>
      <c r="L288" s="42">
        <v>262</v>
      </c>
      <c r="M288" s="60">
        <v>262</v>
      </c>
      <c r="N288" s="42"/>
      <c r="O288" s="53"/>
    </row>
    <row r="289" spans="1:15" x14ac:dyDescent="0.2">
      <c r="A289" s="42" t="s">
        <v>683</v>
      </c>
      <c r="B289" s="42" t="s">
        <v>684</v>
      </c>
      <c r="C289" s="42">
        <v>554</v>
      </c>
      <c r="D289" s="42">
        <v>554</v>
      </c>
      <c r="E289" s="42">
        <v>547</v>
      </c>
      <c r="F289" s="42">
        <v>537</v>
      </c>
      <c r="G289" s="42">
        <v>530</v>
      </c>
      <c r="H289" s="42">
        <v>528</v>
      </c>
      <c r="I289" s="42">
        <v>523</v>
      </c>
      <c r="J289" s="42">
        <v>523</v>
      </c>
      <c r="K289" s="42">
        <v>525</v>
      </c>
      <c r="L289" s="42">
        <v>525</v>
      </c>
      <c r="M289" s="60">
        <v>525</v>
      </c>
      <c r="N289" s="42"/>
      <c r="O289" s="53"/>
    </row>
    <row r="290" spans="1:15" x14ac:dyDescent="0.2">
      <c r="A290" s="42" t="s">
        <v>71</v>
      </c>
      <c r="B290" s="42" t="s">
        <v>719</v>
      </c>
      <c r="C290" s="42">
        <v>182</v>
      </c>
      <c r="D290" s="42">
        <v>182</v>
      </c>
      <c r="E290" s="42">
        <v>181</v>
      </c>
      <c r="F290" s="42">
        <v>180</v>
      </c>
      <c r="G290" s="42">
        <v>181</v>
      </c>
      <c r="H290" s="42">
        <v>167</v>
      </c>
      <c r="I290" s="42">
        <v>165</v>
      </c>
      <c r="J290" s="42">
        <v>169</v>
      </c>
      <c r="K290" s="42">
        <v>169</v>
      </c>
      <c r="L290" s="42">
        <v>167</v>
      </c>
      <c r="M290" s="60">
        <v>167</v>
      </c>
      <c r="N290" s="42"/>
      <c r="O290" s="53"/>
    </row>
    <row r="291" spans="1:15" x14ac:dyDescent="0.2">
      <c r="A291" s="42" t="s">
        <v>72</v>
      </c>
      <c r="B291" s="42" t="s">
        <v>643</v>
      </c>
      <c r="C291" s="42">
        <v>1008</v>
      </c>
      <c r="D291" s="42">
        <v>1006</v>
      </c>
      <c r="E291" s="42">
        <v>995</v>
      </c>
      <c r="F291" s="42">
        <v>975</v>
      </c>
      <c r="G291" s="42">
        <v>966</v>
      </c>
      <c r="H291" s="42">
        <v>955</v>
      </c>
      <c r="I291" s="42">
        <v>944</v>
      </c>
      <c r="J291" s="42">
        <v>932</v>
      </c>
      <c r="K291" s="42">
        <v>931</v>
      </c>
      <c r="L291" s="42">
        <v>929</v>
      </c>
      <c r="M291" s="60">
        <v>929</v>
      </c>
      <c r="N291" s="42"/>
      <c r="O291" s="53"/>
    </row>
    <row r="292" spans="1:15" x14ac:dyDescent="0.2">
      <c r="A292" s="42" t="s">
        <v>685</v>
      </c>
      <c r="B292" s="42" t="s">
        <v>686</v>
      </c>
      <c r="C292" s="42">
        <v>696</v>
      </c>
      <c r="D292" s="42">
        <v>695</v>
      </c>
      <c r="E292" s="42">
        <v>688</v>
      </c>
      <c r="F292" s="42">
        <v>685</v>
      </c>
      <c r="G292" s="42">
        <v>684</v>
      </c>
      <c r="H292" s="42">
        <v>676</v>
      </c>
      <c r="I292" s="42">
        <v>674</v>
      </c>
      <c r="J292" s="42">
        <v>672</v>
      </c>
      <c r="K292" s="42">
        <v>670</v>
      </c>
      <c r="L292" s="42">
        <v>670</v>
      </c>
      <c r="M292" s="60">
        <v>670</v>
      </c>
      <c r="N292" s="42"/>
      <c r="O292" s="53"/>
    </row>
    <row r="293" spans="1:15" x14ac:dyDescent="0.2">
      <c r="A293" s="42"/>
      <c r="B293" s="42"/>
      <c r="C293" s="42"/>
      <c r="D293" s="41"/>
      <c r="E293" s="41"/>
      <c r="F293" s="42"/>
      <c r="G293" s="42"/>
      <c r="H293" s="42"/>
      <c r="I293" s="42"/>
      <c r="J293" s="42"/>
      <c r="K293" s="42"/>
      <c r="L293" s="42"/>
      <c r="M293" s="42"/>
      <c r="N293" s="42"/>
      <c r="O293" s="53"/>
    </row>
    <row r="295" spans="1:15" ht="13.5" thickBot="1" x14ac:dyDescent="0.25">
      <c r="C295" s="57">
        <f>SUM(C2:C292)</f>
        <v>1534589</v>
      </c>
      <c r="D295" s="57">
        <v>1532946</v>
      </c>
      <c r="E295" s="57">
        <v>1534858</v>
      </c>
      <c r="F295" s="57">
        <v>1533173</v>
      </c>
      <c r="G295" s="57">
        <v>1530409</v>
      </c>
      <c r="H295" s="57">
        <v>1522616</v>
      </c>
      <c r="I295" s="57">
        <v>1520148</v>
      </c>
      <c r="J295" s="57">
        <f>SUM(J2:J292)</f>
        <v>1518102</v>
      </c>
      <c r="K295" s="57">
        <f>SUM(K2:K292)</f>
        <v>1516005</v>
      </c>
      <c r="L295" s="57">
        <f>SUM(L2:L292)</f>
        <v>1513033</v>
      </c>
      <c r="M295" s="57">
        <f>SUM(M2:M292)</f>
        <v>1513033</v>
      </c>
    </row>
    <row r="296" spans="1:15" ht="13.5" thickTop="1" x14ac:dyDescent="0.2"/>
  </sheetData>
  <phoneticPr fontId="0" type="noConversion"/>
  <pageMargins left="0.75" right="0.75" top="0.8" bottom="1" header="0.27" footer="0.28000000000000003"/>
  <pageSetup scale="66" fitToHeight="999" orientation="landscape" horizontalDpi="4294967292" r:id="rId1"/>
  <headerFooter alignWithMargins="0">
    <oddHeader xml:space="preserve">&amp;CMembership Last Day
YTD
School Year 2017-2018
</oddHeader>
    <oddFooter>&amp;LNCDPI
Division of School Business
School Reporting
&amp;F&amp;R2017-2018</oddFooter>
  </headerFooter>
  <ignoredErrors>
    <ignoredError sqref="A2:A2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96"/>
  <sheetViews>
    <sheetView workbookViewId="0">
      <pane xSplit="2" ySplit="6" topLeftCell="C7" activePane="bottomRight" state="frozen"/>
      <selection sqref="A1:P116"/>
      <selection pane="topRight" sqref="A1:P116"/>
      <selection pane="bottomLeft" sqref="A1:P116"/>
      <selection pane="bottomRight" activeCell="G40" sqref="G40"/>
    </sheetView>
  </sheetViews>
  <sheetFormatPr defaultRowHeight="12.75" x14ac:dyDescent="0.2"/>
  <cols>
    <col min="1" max="1" width="5.42578125" style="26" customWidth="1"/>
    <col min="2" max="2" width="16.42578125" style="26" customWidth="1"/>
    <col min="3" max="3" width="7.5703125" style="26" customWidth="1"/>
    <col min="4" max="4" width="8.85546875" style="26" customWidth="1"/>
    <col min="5" max="5" width="7.42578125" style="26" customWidth="1"/>
    <col min="6" max="6" width="7.140625" style="26" customWidth="1"/>
    <col min="7" max="8" width="8.42578125" style="26" customWidth="1"/>
    <col min="9" max="9" width="8.85546875" style="26" customWidth="1"/>
    <col min="10" max="10" width="8.42578125" style="26" customWidth="1"/>
    <col min="11" max="12" width="7.85546875" style="26" customWidth="1"/>
    <col min="13" max="13" width="8.42578125" style="26" customWidth="1"/>
    <col min="14" max="14" width="7.42578125" style="26" customWidth="1"/>
    <col min="15" max="15" width="7.140625" style="26" bestFit="1" customWidth="1"/>
    <col min="16" max="16" width="8.42578125" style="26" customWidth="1"/>
    <col min="18" max="18" width="10" bestFit="1" customWidth="1"/>
  </cols>
  <sheetData>
    <row r="1" spans="1:18" ht="13.35" customHeight="1" x14ac:dyDescent="0.2">
      <c r="A1" s="63" t="s">
        <v>768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8" ht="13.3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8" x14ac:dyDescent="0.2">
      <c r="A3" s="4"/>
      <c r="B3" s="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8" x14ac:dyDescent="0.2">
      <c r="A4" s="4"/>
      <c r="B4" s="4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8" x14ac:dyDescent="0.2">
      <c r="A5" s="64" t="s">
        <v>270</v>
      </c>
      <c r="B5" s="64" t="s">
        <v>271</v>
      </c>
      <c r="C5" s="62" t="s">
        <v>241</v>
      </c>
      <c r="D5" s="62" t="s">
        <v>242</v>
      </c>
      <c r="E5" s="62" t="s">
        <v>243</v>
      </c>
      <c r="F5" s="62" t="s">
        <v>244</v>
      </c>
      <c r="G5" s="62" t="s">
        <v>245</v>
      </c>
      <c r="H5" s="62" t="s">
        <v>246</v>
      </c>
      <c r="I5" s="62" t="s">
        <v>247</v>
      </c>
      <c r="J5" s="62" t="s">
        <v>248</v>
      </c>
      <c r="K5" s="62" t="s">
        <v>249</v>
      </c>
      <c r="L5" s="62" t="s">
        <v>250</v>
      </c>
      <c r="M5" s="62" t="s">
        <v>251</v>
      </c>
      <c r="N5" s="62" t="s">
        <v>252</v>
      </c>
      <c r="O5" s="62" t="s">
        <v>253</v>
      </c>
      <c r="P5" s="62" t="s">
        <v>254</v>
      </c>
    </row>
    <row r="6" spans="1:18" x14ac:dyDescent="0.2">
      <c r="A6" s="64"/>
      <c r="B6" s="64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8" x14ac:dyDescent="0.2">
      <c r="A7" s="4"/>
      <c r="B7" s="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8" x14ac:dyDescent="0.2">
      <c r="A8" s="24" t="s">
        <v>84</v>
      </c>
      <c r="B8" s="24" t="s">
        <v>272</v>
      </c>
      <c r="C8" s="27">
        <v>1669</v>
      </c>
      <c r="D8" s="27">
        <v>1708</v>
      </c>
      <c r="E8" s="27">
        <v>1757</v>
      </c>
      <c r="F8" s="27">
        <v>1903</v>
      </c>
      <c r="G8" s="27">
        <v>1805</v>
      </c>
      <c r="H8" s="27">
        <v>1701</v>
      </c>
      <c r="I8" s="27">
        <v>1652</v>
      </c>
      <c r="J8" s="27">
        <v>1596</v>
      </c>
      <c r="K8" s="27">
        <v>1729</v>
      </c>
      <c r="L8" s="27">
        <v>2015</v>
      </c>
      <c r="M8" s="27">
        <v>1817</v>
      </c>
      <c r="N8" s="27">
        <v>1810</v>
      </c>
      <c r="O8" s="27">
        <v>1546</v>
      </c>
      <c r="P8" s="28">
        <v>22708</v>
      </c>
      <c r="Q8" s="19"/>
      <c r="R8" s="20"/>
    </row>
    <row r="9" spans="1:18" x14ac:dyDescent="0.2">
      <c r="A9" s="24" t="s">
        <v>85</v>
      </c>
      <c r="B9" s="24" t="s">
        <v>273</v>
      </c>
      <c r="C9" s="27">
        <v>337</v>
      </c>
      <c r="D9" s="27">
        <v>371</v>
      </c>
      <c r="E9" s="27">
        <v>379</v>
      </c>
      <c r="F9" s="27">
        <v>387</v>
      </c>
      <c r="G9" s="27">
        <v>412</v>
      </c>
      <c r="H9" s="27">
        <v>409</v>
      </c>
      <c r="I9" s="27">
        <v>420</v>
      </c>
      <c r="J9" s="27">
        <v>343</v>
      </c>
      <c r="K9" s="27">
        <v>374</v>
      </c>
      <c r="L9" s="27">
        <v>403</v>
      </c>
      <c r="M9" s="27">
        <v>364</v>
      </c>
      <c r="N9" s="27">
        <v>395</v>
      </c>
      <c r="O9" s="27">
        <v>338</v>
      </c>
      <c r="P9" s="28">
        <v>4932</v>
      </c>
      <c r="Q9" s="19"/>
      <c r="R9" s="20"/>
    </row>
    <row r="10" spans="1:18" x14ac:dyDescent="0.2">
      <c r="A10" s="24" t="s">
        <v>86</v>
      </c>
      <c r="B10" s="24" t="s">
        <v>274</v>
      </c>
      <c r="C10" s="27">
        <v>85</v>
      </c>
      <c r="D10" s="27">
        <v>107</v>
      </c>
      <c r="E10" s="27">
        <v>78</v>
      </c>
      <c r="F10" s="27">
        <v>112</v>
      </c>
      <c r="G10" s="27">
        <v>111</v>
      </c>
      <c r="H10" s="27">
        <v>117</v>
      </c>
      <c r="I10" s="27">
        <v>100</v>
      </c>
      <c r="J10" s="27">
        <v>96</v>
      </c>
      <c r="K10" s="27">
        <v>104</v>
      </c>
      <c r="L10" s="27">
        <v>112</v>
      </c>
      <c r="M10" s="27">
        <v>138</v>
      </c>
      <c r="N10" s="27">
        <v>92</v>
      </c>
      <c r="O10" s="27">
        <v>107</v>
      </c>
      <c r="P10" s="28">
        <v>1359</v>
      </c>
      <c r="Q10" s="19"/>
      <c r="R10" s="20"/>
    </row>
    <row r="11" spans="1:18" x14ac:dyDescent="0.2">
      <c r="A11" s="24" t="s">
        <v>87</v>
      </c>
      <c r="B11" s="24" t="s">
        <v>275</v>
      </c>
      <c r="C11" s="27">
        <v>244</v>
      </c>
      <c r="D11" s="27">
        <v>272</v>
      </c>
      <c r="E11" s="27">
        <v>282</v>
      </c>
      <c r="F11" s="27">
        <v>280</v>
      </c>
      <c r="G11" s="27">
        <v>251</v>
      </c>
      <c r="H11" s="27">
        <v>241</v>
      </c>
      <c r="I11" s="27">
        <v>234</v>
      </c>
      <c r="J11" s="27">
        <v>215</v>
      </c>
      <c r="K11" s="27">
        <v>276</v>
      </c>
      <c r="L11" s="27">
        <v>310</v>
      </c>
      <c r="M11" s="27">
        <v>290</v>
      </c>
      <c r="N11" s="27">
        <v>228</v>
      </c>
      <c r="O11" s="27">
        <v>216</v>
      </c>
      <c r="P11" s="28">
        <v>3339</v>
      </c>
      <c r="Q11" s="19"/>
      <c r="R11" s="20"/>
    </row>
    <row r="12" spans="1:18" x14ac:dyDescent="0.2">
      <c r="A12" s="24" t="s">
        <v>88</v>
      </c>
      <c r="B12" s="24" t="s">
        <v>276</v>
      </c>
      <c r="C12" s="27">
        <v>187</v>
      </c>
      <c r="D12" s="27">
        <v>235</v>
      </c>
      <c r="E12" s="27">
        <v>223</v>
      </c>
      <c r="F12" s="27">
        <v>243</v>
      </c>
      <c r="G12" s="27">
        <v>266</v>
      </c>
      <c r="H12" s="27">
        <v>243</v>
      </c>
      <c r="I12" s="27">
        <v>224</v>
      </c>
      <c r="J12" s="27">
        <v>215</v>
      </c>
      <c r="K12" s="27">
        <v>248</v>
      </c>
      <c r="L12" s="27">
        <v>261</v>
      </c>
      <c r="M12" s="27">
        <v>247</v>
      </c>
      <c r="N12" s="27">
        <v>213</v>
      </c>
      <c r="O12" s="27">
        <v>219</v>
      </c>
      <c r="P12" s="28">
        <v>3024</v>
      </c>
      <c r="Q12" s="19"/>
      <c r="R12" s="20"/>
    </row>
    <row r="13" spans="1:18" x14ac:dyDescent="0.2">
      <c r="A13" s="24" t="s">
        <v>89</v>
      </c>
      <c r="B13" s="24" t="s">
        <v>277</v>
      </c>
      <c r="C13" s="27">
        <v>148</v>
      </c>
      <c r="D13" s="27">
        <v>152</v>
      </c>
      <c r="E13" s="27">
        <v>147</v>
      </c>
      <c r="F13" s="27">
        <v>164</v>
      </c>
      <c r="G13" s="27">
        <v>163</v>
      </c>
      <c r="H13" s="27">
        <v>164</v>
      </c>
      <c r="I13" s="27">
        <v>141</v>
      </c>
      <c r="J13" s="27">
        <v>164</v>
      </c>
      <c r="K13" s="27">
        <v>169</v>
      </c>
      <c r="L13" s="27">
        <v>143</v>
      </c>
      <c r="M13" s="27">
        <v>179</v>
      </c>
      <c r="N13" s="27">
        <v>155</v>
      </c>
      <c r="O13" s="27">
        <v>145</v>
      </c>
      <c r="P13" s="28">
        <v>2034</v>
      </c>
      <c r="Q13" s="19"/>
      <c r="R13" s="20"/>
    </row>
    <row r="14" spans="1:18" x14ac:dyDescent="0.2">
      <c r="A14" s="24" t="s">
        <v>90</v>
      </c>
      <c r="B14" s="24" t="s">
        <v>278</v>
      </c>
      <c r="C14" s="27">
        <v>504</v>
      </c>
      <c r="D14" s="27">
        <v>497</v>
      </c>
      <c r="E14" s="27">
        <v>527</v>
      </c>
      <c r="F14" s="27">
        <v>495</v>
      </c>
      <c r="G14" s="27">
        <v>528</v>
      </c>
      <c r="H14" s="27">
        <v>511</v>
      </c>
      <c r="I14" s="27">
        <v>513</v>
      </c>
      <c r="J14" s="27">
        <v>480</v>
      </c>
      <c r="K14" s="27">
        <v>492</v>
      </c>
      <c r="L14" s="27">
        <v>675</v>
      </c>
      <c r="M14" s="27">
        <v>586</v>
      </c>
      <c r="N14" s="27">
        <v>544</v>
      </c>
      <c r="O14" s="27">
        <v>480</v>
      </c>
      <c r="P14" s="28">
        <v>6832</v>
      </c>
      <c r="Q14" s="19"/>
      <c r="R14" s="20"/>
    </row>
    <row r="15" spans="1:18" x14ac:dyDescent="0.2">
      <c r="A15" s="24" t="s">
        <v>91</v>
      </c>
      <c r="B15" s="24" t="s">
        <v>279</v>
      </c>
      <c r="C15" s="27">
        <v>128</v>
      </c>
      <c r="D15" s="27">
        <v>140</v>
      </c>
      <c r="E15" s="27">
        <v>171</v>
      </c>
      <c r="F15" s="27">
        <v>154</v>
      </c>
      <c r="G15" s="27">
        <v>159</v>
      </c>
      <c r="H15" s="27">
        <v>158</v>
      </c>
      <c r="I15" s="27">
        <v>161</v>
      </c>
      <c r="J15" s="27">
        <v>169</v>
      </c>
      <c r="K15" s="27">
        <v>166</v>
      </c>
      <c r="L15" s="27">
        <v>255</v>
      </c>
      <c r="M15" s="27">
        <v>182</v>
      </c>
      <c r="N15" s="27">
        <v>171</v>
      </c>
      <c r="O15" s="27">
        <v>177</v>
      </c>
      <c r="P15" s="28">
        <v>2191</v>
      </c>
      <c r="Q15" s="19"/>
      <c r="R15" s="20"/>
    </row>
    <row r="16" spans="1:18" x14ac:dyDescent="0.2">
      <c r="A16" s="24" t="s">
        <v>92</v>
      </c>
      <c r="B16" s="24" t="s">
        <v>280</v>
      </c>
      <c r="C16" s="27">
        <v>341</v>
      </c>
      <c r="D16" s="27">
        <v>360</v>
      </c>
      <c r="E16" s="27">
        <v>352</v>
      </c>
      <c r="F16" s="27">
        <v>339</v>
      </c>
      <c r="G16" s="27">
        <v>368</v>
      </c>
      <c r="H16" s="27">
        <v>347</v>
      </c>
      <c r="I16" s="27">
        <v>348</v>
      </c>
      <c r="J16" s="27">
        <v>320</v>
      </c>
      <c r="K16" s="27">
        <v>334</v>
      </c>
      <c r="L16" s="27">
        <v>374</v>
      </c>
      <c r="M16" s="27">
        <v>375</v>
      </c>
      <c r="N16" s="27">
        <v>355</v>
      </c>
      <c r="O16" s="27">
        <v>326</v>
      </c>
      <c r="P16" s="28">
        <v>4539</v>
      </c>
      <c r="Q16" s="19"/>
      <c r="R16" s="20"/>
    </row>
    <row r="17" spans="1:18" x14ac:dyDescent="0.2">
      <c r="A17" s="24" t="s">
        <v>93</v>
      </c>
      <c r="B17" s="24" t="s">
        <v>281</v>
      </c>
      <c r="C17" s="27">
        <v>835</v>
      </c>
      <c r="D17" s="27">
        <v>920</v>
      </c>
      <c r="E17" s="27">
        <v>899</v>
      </c>
      <c r="F17" s="27">
        <v>899</v>
      </c>
      <c r="G17" s="27">
        <v>964</v>
      </c>
      <c r="H17" s="27">
        <v>1034</v>
      </c>
      <c r="I17" s="27">
        <v>991</v>
      </c>
      <c r="J17" s="27">
        <v>1008</v>
      </c>
      <c r="K17" s="27">
        <v>892</v>
      </c>
      <c r="L17" s="27">
        <v>1145</v>
      </c>
      <c r="M17" s="27">
        <v>1056</v>
      </c>
      <c r="N17" s="27">
        <v>985</v>
      </c>
      <c r="O17" s="27">
        <v>996</v>
      </c>
      <c r="P17" s="28">
        <v>12624</v>
      </c>
      <c r="Q17" s="19"/>
      <c r="R17" s="20"/>
    </row>
    <row r="18" spans="1:18" x14ac:dyDescent="0.2">
      <c r="A18" s="24" t="s">
        <v>94</v>
      </c>
      <c r="B18" s="24" t="s">
        <v>282</v>
      </c>
      <c r="C18" s="27">
        <v>1757</v>
      </c>
      <c r="D18" s="27">
        <v>1750</v>
      </c>
      <c r="E18" s="27">
        <v>1728</v>
      </c>
      <c r="F18" s="27">
        <v>1941</v>
      </c>
      <c r="G18" s="27">
        <v>1899</v>
      </c>
      <c r="H18" s="27">
        <v>1843</v>
      </c>
      <c r="I18" s="27">
        <v>1804</v>
      </c>
      <c r="J18" s="27">
        <v>1740</v>
      </c>
      <c r="K18" s="27">
        <v>1856</v>
      </c>
      <c r="L18" s="27">
        <v>2199</v>
      </c>
      <c r="M18" s="27">
        <v>2096</v>
      </c>
      <c r="N18" s="27">
        <v>1890</v>
      </c>
      <c r="O18" s="27">
        <v>1869</v>
      </c>
      <c r="P18" s="28">
        <v>24372</v>
      </c>
      <c r="Q18" s="19"/>
      <c r="R18" s="20"/>
    </row>
    <row r="19" spans="1:18" x14ac:dyDescent="0.2">
      <c r="A19" s="24" t="s">
        <v>95</v>
      </c>
      <c r="B19" s="24" t="s">
        <v>283</v>
      </c>
      <c r="C19" s="27">
        <v>390</v>
      </c>
      <c r="D19" s="27">
        <v>377</v>
      </c>
      <c r="E19" s="27">
        <v>390</v>
      </c>
      <c r="F19" s="27">
        <v>437</v>
      </c>
      <c r="G19" s="27">
        <v>388</v>
      </c>
      <c r="H19" s="27">
        <v>388</v>
      </c>
      <c r="I19" s="27">
        <v>287</v>
      </c>
      <c r="J19" s="27">
        <v>298</v>
      </c>
      <c r="K19" s="27">
        <v>250</v>
      </c>
      <c r="L19" s="27">
        <v>376</v>
      </c>
      <c r="M19" s="27">
        <v>329</v>
      </c>
      <c r="N19" s="27">
        <v>348</v>
      </c>
      <c r="O19" s="27">
        <v>301</v>
      </c>
      <c r="P19" s="28">
        <v>4559</v>
      </c>
      <c r="Q19" s="19"/>
      <c r="R19" s="20"/>
    </row>
    <row r="20" spans="1:18" x14ac:dyDescent="0.2">
      <c r="A20" s="24" t="s">
        <v>96</v>
      </c>
      <c r="B20" s="24" t="s">
        <v>284</v>
      </c>
      <c r="C20" s="27">
        <v>805</v>
      </c>
      <c r="D20" s="27">
        <v>860</v>
      </c>
      <c r="E20" s="27">
        <v>924</v>
      </c>
      <c r="F20" s="27">
        <v>1019</v>
      </c>
      <c r="G20" s="27">
        <v>967</v>
      </c>
      <c r="H20" s="27">
        <v>920</v>
      </c>
      <c r="I20" s="27">
        <v>939</v>
      </c>
      <c r="J20" s="27">
        <v>851</v>
      </c>
      <c r="K20" s="27">
        <v>910</v>
      </c>
      <c r="L20" s="27">
        <v>1016</v>
      </c>
      <c r="M20" s="27">
        <v>1071</v>
      </c>
      <c r="N20" s="27">
        <v>1050</v>
      </c>
      <c r="O20" s="27">
        <v>910</v>
      </c>
      <c r="P20" s="28">
        <v>12242</v>
      </c>
      <c r="Q20" s="19"/>
      <c r="R20" s="20"/>
    </row>
    <row r="21" spans="1:18" x14ac:dyDescent="0.2">
      <c r="A21" s="24" t="s">
        <v>97</v>
      </c>
      <c r="B21" s="24" t="s">
        <v>285</v>
      </c>
      <c r="C21" s="27">
        <v>2138</v>
      </c>
      <c r="D21" s="27">
        <v>2265</v>
      </c>
      <c r="E21" s="27">
        <v>2359</v>
      </c>
      <c r="F21" s="27">
        <v>2563</v>
      </c>
      <c r="G21" s="27">
        <v>2583</v>
      </c>
      <c r="H21" s="27">
        <v>2588</v>
      </c>
      <c r="I21" s="27">
        <v>2606</v>
      </c>
      <c r="J21" s="27">
        <v>2639</v>
      </c>
      <c r="K21" s="27">
        <v>2444</v>
      </c>
      <c r="L21" s="27">
        <v>2884</v>
      </c>
      <c r="M21" s="27">
        <v>2753</v>
      </c>
      <c r="N21" s="27">
        <v>2568</v>
      </c>
      <c r="O21" s="27">
        <v>2360</v>
      </c>
      <c r="P21" s="28">
        <v>32750</v>
      </c>
      <c r="Q21" s="19"/>
      <c r="R21" s="20"/>
    </row>
    <row r="22" spans="1:18" x14ac:dyDescent="0.2">
      <c r="A22" s="24" t="s">
        <v>98</v>
      </c>
      <c r="B22" s="24" t="s">
        <v>286</v>
      </c>
      <c r="C22" s="27">
        <v>398</v>
      </c>
      <c r="D22" s="27">
        <v>384</v>
      </c>
      <c r="E22" s="27">
        <v>411</v>
      </c>
      <c r="F22" s="27">
        <v>435</v>
      </c>
      <c r="G22" s="27">
        <v>423</v>
      </c>
      <c r="H22" s="27">
        <v>437</v>
      </c>
      <c r="I22" s="27">
        <v>416</v>
      </c>
      <c r="J22" s="27">
        <v>418</v>
      </c>
      <c r="K22" s="27">
        <v>361</v>
      </c>
      <c r="L22" s="27">
        <v>474</v>
      </c>
      <c r="M22" s="27">
        <v>447</v>
      </c>
      <c r="N22" s="27">
        <v>398</v>
      </c>
      <c r="O22" s="27">
        <v>304</v>
      </c>
      <c r="P22" s="28">
        <v>5306</v>
      </c>
      <c r="Q22" s="19"/>
      <c r="R22" s="20"/>
    </row>
    <row r="23" spans="1:18" x14ac:dyDescent="0.2">
      <c r="A23" s="24" t="s">
        <v>99</v>
      </c>
      <c r="B23" s="24" t="s">
        <v>287</v>
      </c>
      <c r="C23" s="27">
        <v>788</v>
      </c>
      <c r="D23" s="27">
        <v>859</v>
      </c>
      <c r="E23" s="27">
        <v>808</v>
      </c>
      <c r="F23" s="27">
        <v>904</v>
      </c>
      <c r="G23" s="27">
        <v>965</v>
      </c>
      <c r="H23" s="27">
        <v>889</v>
      </c>
      <c r="I23" s="27">
        <v>866</v>
      </c>
      <c r="J23" s="27">
        <v>861</v>
      </c>
      <c r="K23" s="27">
        <v>937</v>
      </c>
      <c r="L23" s="27">
        <v>1017</v>
      </c>
      <c r="M23" s="27">
        <v>958</v>
      </c>
      <c r="N23" s="27">
        <v>989</v>
      </c>
      <c r="O23" s="27">
        <v>987</v>
      </c>
      <c r="P23" s="28">
        <v>11828</v>
      </c>
      <c r="Q23" s="19"/>
      <c r="R23" s="20"/>
    </row>
    <row r="24" spans="1:18" x14ac:dyDescent="0.2">
      <c r="A24" s="24" t="s">
        <v>100</v>
      </c>
      <c r="B24" s="24" t="s">
        <v>288</v>
      </c>
      <c r="C24" s="27">
        <v>123</v>
      </c>
      <c r="D24" s="27">
        <v>114</v>
      </c>
      <c r="E24" s="27">
        <v>115</v>
      </c>
      <c r="F24" s="27">
        <v>148</v>
      </c>
      <c r="G24" s="27">
        <v>145</v>
      </c>
      <c r="H24" s="27">
        <v>161</v>
      </c>
      <c r="I24" s="27">
        <v>149</v>
      </c>
      <c r="J24" s="27">
        <v>135</v>
      </c>
      <c r="K24" s="27">
        <v>154</v>
      </c>
      <c r="L24" s="27">
        <v>182</v>
      </c>
      <c r="M24" s="27">
        <v>154</v>
      </c>
      <c r="N24" s="27">
        <v>139</v>
      </c>
      <c r="O24" s="27">
        <v>134</v>
      </c>
      <c r="P24" s="28">
        <v>1853</v>
      </c>
      <c r="Q24" s="19"/>
      <c r="R24" s="20"/>
    </row>
    <row r="25" spans="1:18" x14ac:dyDescent="0.2">
      <c r="A25" s="24" t="s">
        <v>101</v>
      </c>
      <c r="B25" s="24" t="s">
        <v>289</v>
      </c>
      <c r="C25" s="27">
        <v>550</v>
      </c>
      <c r="D25" s="27">
        <v>571</v>
      </c>
      <c r="E25" s="27">
        <v>581</v>
      </c>
      <c r="F25" s="27">
        <v>601</v>
      </c>
      <c r="G25" s="27">
        <v>627</v>
      </c>
      <c r="H25" s="27">
        <v>604</v>
      </c>
      <c r="I25" s="27">
        <v>709</v>
      </c>
      <c r="J25" s="27">
        <v>623</v>
      </c>
      <c r="K25" s="27">
        <v>687</v>
      </c>
      <c r="L25" s="27">
        <v>689</v>
      </c>
      <c r="M25" s="27">
        <v>792</v>
      </c>
      <c r="N25" s="27">
        <v>707</v>
      </c>
      <c r="O25" s="27">
        <v>581</v>
      </c>
      <c r="P25" s="28">
        <v>8322</v>
      </c>
      <c r="Q25" s="19"/>
      <c r="R25" s="20"/>
    </row>
    <row r="26" spans="1:18" x14ac:dyDescent="0.2">
      <c r="A26" s="24" t="s">
        <v>102</v>
      </c>
      <c r="B26" s="24" t="s">
        <v>290</v>
      </c>
      <c r="C26" s="27">
        <v>175</v>
      </c>
      <c r="D26" s="27">
        <v>198</v>
      </c>
      <c r="E26" s="27">
        <v>210</v>
      </c>
      <c r="F26" s="27">
        <v>204</v>
      </c>
      <c r="G26" s="27">
        <v>217</v>
      </c>
      <c r="H26" s="27">
        <v>208</v>
      </c>
      <c r="I26" s="27">
        <v>212</v>
      </c>
      <c r="J26" s="27">
        <v>176</v>
      </c>
      <c r="K26" s="27">
        <v>207</v>
      </c>
      <c r="L26" s="27">
        <v>235</v>
      </c>
      <c r="M26" s="27">
        <v>232</v>
      </c>
      <c r="N26" s="27">
        <v>208</v>
      </c>
      <c r="O26" s="27">
        <v>173</v>
      </c>
      <c r="P26" s="28">
        <v>2655</v>
      </c>
      <c r="Q26" s="19"/>
      <c r="R26" s="20"/>
    </row>
    <row r="27" spans="1:18" x14ac:dyDescent="0.2">
      <c r="A27" s="24" t="s">
        <v>103</v>
      </c>
      <c r="B27" s="24" t="s">
        <v>291</v>
      </c>
      <c r="C27" s="27">
        <v>1117</v>
      </c>
      <c r="D27" s="27">
        <v>1115</v>
      </c>
      <c r="E27" s="27">
        <v>1212</v>
      </c>
      <c r="F27" s="27">
        <v>1219</v>
      </c>
      <c r="G27" s="27">
        <v>1289</v>
      </c>
      <c r="H27" s="27">
        <v>1262</v>
      </c>
      <c r="I27" s="27">
        <v>1262</v>
      </c>
      <c r="J27" s="27">
        <v>1139</v>
      </c>
      <c r="K27" s="27">
        <v>1317</v>
      </c>
      <c r="L27" s="27">
        <v>1452</v>
      </c>
      <c r="M27" s="27">
        <v>1382</v>
      </c>
      <c r="N27" s="27">
        <v>1348</v>
      </c>
      <c r="O27" s="27">
        <v>1266</v>
      </c>
      <c r="P27" s="28">
        <v>16380</v>
      </c>
      <c r="Q27" s="19"/>
      <c r="R27" s="20"/>
    </row>
    <row r="28" spans="1:18" x14ac:dyDescent="0.2">
      <c r="A28" s="24" t="s">
        <v>104</v>
      </c>
      <c r="B28" s="24" t="s">
        <v>292</v>
      </c>
      <c r="C28" s="27">
        <v>324</v>
      </c>
      <c r="D28" s="27">
        <v>315</v>
      </c>
      <c r="E28" s="27">
        <v>349</v>
      </c>
      <c r="F28" s="27">
        <v>324</v>
      </c>
      <c r="G28" s="27">
        <v>330</v>
      </c>
      <c r="H28" s="27">
        <v>352</v>
      </c>
      <c r="I28" s="27">
        <v>351</v>
      </c>
      <c r="J28" s="27">
        <v>311</v>
      </c>
      <c r="K28" s="27">
        <v>331</v>
      </c>
      <c r="L28" s="27">
        <v>365</v>
      </c>
      <c r="M28" s="27">
        <v>326</v>
      </c>
      <c r="N28" s="27">
        <v>324</v>
      </c>
      <c r="O28" s="27">
        <v>240</v>
      </c>
      <c r="P28" s="28">
        <v>4242</v>
      </c>
      <c r="Q28" s="19"/>
      <c r="R28" s="20"/>
    </row>
    <row r="29" spans="1:18" x14ac:dyDescent="0.2">
      <c r="A29" s="24" t="s">
        <v>105</v>
      </c>
      <c r="B29" s="24" t="s">
        <v>293</v>
      </c>
      <c r="C29" s="27">
        <v>208</v>
      </c>
      <c r="D29" s="27">
        <v>196</v>
      </c>
      <c r="E29" s="27">
        <v>247</v>
      </c>
      <c r="F29" s="27">
        <v>241</v>
      </c>
      <c r="G29" s="27">
        <v>251</v>
      </c>
      <c r="H29" s="27">
        <v>211</v>
      </c>
      <c r="I29" s="27">
        <v>220</v>
      </c>
      <c r="J29" s="27">
        <v>199</v>
      </c>
      <c r="K29" s="27">
        <v>232</v>
      </c>
      <c r="L29" s="27">
        <v>247</v>
      </c>
      <c r="M29" s="27">
        <v>258</v>
      </c>
      <c r="N29" s="27">
        <v>244</v>
      </c>
      <c r="O29" s="27">
        <v>262</v>
      </c>
      <c r="P29" s="28">
        <v>3016</v>
      </c>
      <c r="Q29" s="19"/>
      <c r="R29" s="20"/>
    </row>
    <row r="30" spans="1:18" x14ac:dyDescent="0.2">
      <c r="A30" s="24" t="s">
        <v>106</v>
      </c>
      <c r="B30" s="24" t="s">
        <v>294</v>
      </c>
      <c r="C30" s="27">
        <v>587</v>
      </c>
      <c r="D30" s="27">
        <v>621</v>
      </c>
      <c r="E30" s="27">
        <v>633</v>
      </c>
      <c r="F30" s="27">
        <v>705</v>
      </c>
      <c r="G30" s="27">
        <v>730</v>
      </c>
      <c r="H30" s="27">
        <v>688</v>
      </c>
      <c r="I30" s="27">
        <v>699</v>
      </c>
      <c r="J30" s="27">
        <v>736</v>
      </c>
      <c r="K30" s="27">
        <v>659</v>
      </c>
      <c r="L30" s="27">
        <v>757</v>
      </c>
      <c r="M30" s="27">
        <v>745</v>
      </c>
      <c r="N30" s="27">
        <v>639</v>
      </c>
      <c r="O30" s="27">
        <v>587</v>
      </c>
      <c r="P30" s="28">
        <v>8786</v>
      </c>
      <c r="Q30" s="19"/>
      <c r="R30" s="20"/>
    </row>
    <row r="31" spans="1:18" x14ac:dyDescent="0.2">
      <c r="A31" s="24" t="s">
        <v>107</v>
      </c>
      <c r="B31" s="24" t="s">
        <v>295</v>
      </c>
      <c r="C31" s="27">
        <v>228</v>
      </c>
      <c r="D31" s="27">
        <v>250</v>
      </c>
      <c r="E31" s="27">
        <v>237</v>
      </c>
      <c r="F31" s="27">
        <v>261</v>
      </c>
      <c r="G31" s="27">
        <v>232</v>
      </c>
      <c r="H31" s="27">
        <v>247</v>
      </c>
      <c r="I31" s="27">
        <v>252</v>
      </c>
      <c r="J31" s="27">
        <v>203</v>
      </c>
      <c r="K31" s="27">
        <v>260</v>
      </c>
      <c r="L31" s="27">
        <v>327</v>
      </c>
      <c r="M31" s="27">
        <v>294</v>
      </c>
      <c r="N31" s="27">
        <v>272</v>
      </c>
      <c r="O31" s="27">
        <v>250</v>
      </c>
      <c r="P31" s="28">
        <v>3313</v>
      </c>
      <c r="Q31" s="19"/>
      <c r="R31" s="20"/>
    </row>
    <row r="32" spans="1:18" x14ac:dyDescent="0.2">
      <c r="A32" s="24" t="s">
        <v>108</v>
      </c>
      <c r="B32" s="24" t="s">
        <v>296</v>
      </c>
      <c r="C32" s="27">
        <v>137</v>
      </c>
      <c r="D32" s="27">
        <v>163</v>
      </c>
      <c r="E32" s="27">
        <v>164</v>
      </c>
      <c r="F32" s="27">
        <v>191</v>
      </c>
      <c r="G32" s="27">
        <v>181</v>
      </c>
      <c r="H32" s="27">
        <v>166</v>
      </c>
      <c r="I32" s="27">
        <v>145</v>
      </c>
      <c r="J32" s="27">
        <v>139</v>
      </c>
      <c r="K32" s="27">
        <v>152</v>
      </c>
      <c r="L32" s="27">
        <v>178</v>
      </c>
      <c r="M32" s="27">
        <v>150</v>
      </c>
      <c r="N32" s="27">
        <v>151</v>
      </c>
      <c r="O32" s="27">
        <v>127</v>
      </c>
      <c r="P32" s="28">
        <v>2044</v>
      </c>
      <c r="Q32" s="19"/>
      <c r="R32" s="20"/>
    </row>
    <row r="33" spans="1:18" x14ac:dyDescent="0.2">
      <c r="A33" s="24" t="s">
        <v>109</v>
      </c>
      <c r="B33" s="24" t="s">
        <v>297</v>
      </c>
      <c r="C33" s="27">
        <v>94</v>
      </c>
      <c r="D33" s="27">
        <v>105</v>
      </c>
      <c r="E33" s="27">
        <v>92</v>
      </c>
      <c r="F33" s="27">
        <v>106</v>
      </c>
      <c r="G33" s="27">
        <v>111</v>
      </c>
      <c r="H33" s="27">
        <v>96</v>
      </c>
      <c r="I33" s="27">
        <v>113</v>
      </c>
      <c r="J33" s="27">
        <v>114</v>
      </c>
      <c r="K33" s="27">
        <v>108</v>
      </c>
      <c r="L33" s="27">
        <v>113</v>
      </c>
      <c r="M33" s="27">
        <v>112</v>
      </c>
      <c r="N33" s="27">
        <v>82</v>
      </c>
      <c r="O33" s="27">
        <v>99</v>
      </c>
      <c r="P33" s="28">
        <v>1345</v>
      </c>
      <c r="Q33" s="19"/>
      <c r="R33" s="20"/>
    </row>
    <row r="34" spans="1:18" x14ac:dyDescent="0.2">
      <c r="A34" s="24" t="s">
        <v>110</v>
      </c>
      <c r="B34" s="24" t="s">
        <v>298</v>
      </c>
      <c r="C34" s="27">
        <v>967</v>
      </c>
      <c r="D34" s="27">
        <v>1090</v>
      </c>
      <c r="E34" s="27">
        <v>1142</v>
      </c>
      <c r="F34" s="27">
        <v>1191</v>
      </c>
      <c r="G34" s="27">
        <v>1164</v>
      </c>
      <c r="H34" s="27">
        <v>1053</v>
      </c>
      <c r="I34" s="27">
        <v>1219</v>
      </c>
      <c r="J34" s="27">
        <v>1067</v>
      </c>
      <c r="K34" s="27">
        <v>1152</v>
      </c>
      <c r="L34" s="27">
        <v>1292</v>
      </c>
      <c r="M34" s="27">
        <v>1204</v>
      </c>
      <c r="N34" s="27">
        <v>1146</v>
      </c>
      <c r="O34" s="27">
        <v>1110</v>
      </c>
      <c r="P34" s="28">
        <v>14797</v>
      </c>
      <c r="Q34" s="19"/>
      <c r="R34" s="20"/>
    </row>
    <row r="35" spans="1:18" x14ac:dyDescent="0.2">
      <c r="A35" s="24" t="s">
        <v>111</v>
      </c>
      <c r="B35" s="24" t="s">
        <v>299</v>
      </c>
      <c r="C35" s="27">
        <v>414</v>
      </c>
      <c r="D35" s="27">
        <v>442</v>
      </c>
      <c r="E35" s="27">
        <v>435</v>
      </c>
      <c r="F35" s="27">
        <v>410</v>
      </c>
      <c r="G35" s="27">
        <v>420</v>
      </c>
      <c r="H35" s="27">
        <v>405</v>
      </c>
      <c r="I35" s="27">
        <v>423</v>
      </c>
      <c r="J35" s="27">
        <v>403</v>
      </c>
      <c r="K35" s="27">
        <v>427</v>
      </c>
      <c r="L35" s="27">
        <v>568</v>
      </c>
      <c r="M35" s="27">
        <v>531</v>
      </c>
      <c r="N35" s="27">
        <v>451</v>
      </c>
      <c r="O35" s="27">
        <v>475</v>
      </c>
      <c r="P35" s="28">
        <v>5804</v>
      </c>
      <c r="Q35" s="19"/>
      <c r="R35" s="20"/>
    </row>
    <row r="36" spans="1:18" x14ac:dyDescent="0.2">
      <c r="A36" s="24" t="s">
        <v>112</v>
      </c>
      <c r="B36" s="24" t="s">
        <v>300</v>
      </c>
      <c r="C36" s="27">
        <v>153</v>
      </c>
      <c r="D36" s="27">
        <v>173</v>
      </c>
      <c r="E36" s="27">
        <v>177</v>
      </c>
      <c r="F36" s="27">
        <v>166</v>
      </c>
      <c r="G36" s="27">
        <v>168</v>
      </c>
      <c r="H36" s="27">
        <v>146</v>
      </c>
      <c r="I36" s="27">
        <v>166</v>
      </c>
      <c r="J36" s="27">
        <v>175</v>
      </c>
      <c r="K36" s="27">
        <v>169</v>
      </c>
      <c r="L36" s="27">
        <v>217</v>
      </c>
      <c r="M36" s="27">
        <v>185</v>
      </c>
      <c r="N36" s="27">
        <v>172</v>
      </c>
      <c r="O36" s="27">
        <v>162</v>
      </c>
      <c r="P36" s="28">
        <v>2229</v>
      </c>
      <c r="Q36" s="19"/>
      <c r="R36" s="20"/>
    </row>
    <row r="37" spans="1:18" x14ac:dyDescent="0.2">
      <c r="A37" s="24" t="s">
        <v>113</v>
      </c>
      <c r="B37" s="24" t="s">
        <v>301</v>
      </c>
      <c r="C37" s="27">
        <v>1124</v>
      </c>
      <c r="D37" s="27">
        <v>1198</v>
      </c>
      <c r="E37" s="27">
        <v>1145</v>
      </c>
      <c r="F37" s="27">
        <v>1141</v>
      </c>
      <c r="G37" s="27">
        <v>1155</v>
      </c>
      <c r="H37" s="27">
        <v>1076</v>
      </c>
      <c r="I37" s="27">
        <v>1016</v>
      </c>
      <c r="J37" s="27">
        <v>960</v>
      </c>
      <c r="K37" s="27">
        <v>1052</v>
      </c>
      <c r="L37" s="27">
        <v>1147</v>
      </c>
      <c r="M37" s="27">
        <v>1107</v>
      </c>
      <c r="N37" s="27">
        <v>998</v>
      </c>
      <c r="O37" s="27">
        <v>942</v>
      </c>
      <c r="P37" s="28">
        <v>14061</v>
      </c>
      <c r="Q37" s="19"/>
      <c r="R37" s="20"/>
    </row>
    <row r="38" spans="1:18" x14ac:dyDescent="0.2">
      <c r="A38" s="24" t="s">
        <v>114</v>
      </c>
      <c r="B38" s="24" t="s">
        <v>302</v>
      </c>
      <c r="C38" s="27">
        <v>4184</v>
      </c>
      <c r="D38" s="27">
        <v>4161</v>
      </c>
      <c r="E38" s="27">
        <v>3986</v>
      </c>
      <c r="F38" s="27">
        <v>4072</v>
      </c>
      <c r="G38" s="27">
        <v>3841</v>
      </c>
      <c r="H38" s="27">
        <v>3734</v>
      </c>
      <c r="I38" s="27">
        <v>3608</v>
      </c>
      <c r="J38" s="27">
        <v>3405</v>
      </c>
      <c r="K38" s="27">
        <v>3743</v>
      </c>
      <c r="L38" s="27">
        <v>4245</v>
      </c>
      <c r="M38" s="27">
        <v>4232</v>
      </c>
      <c r="N38" s="27">
        <v>3785</v>
      </c>
      <c r="O38" s="27">
        <v>3489</v>
      </c>
      <c r="P38" s="28">
        <v>50485</v>
      </c>
      <c r="Q38" s="19"/>
      <c r="R38" s="20"/>
    </row>
    <row r="39" spans="1:18" x14ac:dyDescent="0.2">
      <c r="A39" s="24" t="s">
        <v>115</v>
      </c>
      <c r="B39" s="24" t="s">
        <v>303</v>
      </c>
      <c r="C39" s="27">
        <v>295</v>
      </c>
      <c r="D39" s="27">
        <v>310</v>
      </c>
      <c r="E39" s="27">
        <v>319</v>
      </c>
      <c r="F39" s="27">
        <v>260</v>
      </c>
      <c r="G39" s="27">
        <v>291</v>
      </c>
      <c r="H39" s="27">
        <v>322</v>
      </c>
      <c r="I39" s="27">
        <v>331</v>
      </c>
      <c r="J39" s="27">
        <v>319</v>
      </c>
      <c r="K39" s="27">
        <v>326</v>
      </c>
      <c r="L39" s="27">
        <v>316</v>
      </c>
      <c r="M39" s="27">
        <v>322</v>
      </c>
      <c r="N39" s="27">
        <v>311</v>
      </c>
      <c r="O39" s="27">
        <v>314</v>
      </c>
      <c r="P39" s="28">
        <v>4036</v>
      </c>
      <c r="Q39" s="19"/>
      <c r="R39" s="20"/>
    </row>
    <row r="40" spans="1:18" x14ac:dyDescent="0.2">
      <c r="A40" s="24" t="s">
        <v>116</v>
      </c>
      <c r="B40" s="24" t="s">
        <v>304</v>
      </c>
      <c r="C40" s="27">
        <v>406</v>
      </c>
      <c r="D40" s="27">
        <v>364</v>
      </c>
      <c r="E40" s="27">
        <v>362</v>
      </c>
      <c r="F40" s="27">
        <v>348</v>
      </c>
      <c r="G40" s="27">
        <v>412</v>
      </c>
      <c r="H40" s="27">
        <v>422</v>
      </c>
      <c r="I40" s="27">
        <v>426</v>
      </c>
      <c r="J40" s="27">
        <v>444</v>
      </c>
      <c r="K40" s="27">
        <v>400</v>
      </c>
      <c r="L40" s="27">
        <v>440</v>
      </c>
      <c r="M40" s="27">
        <v>374</v>
      </c>
      <c r="N40" s="27">
        <v>365</v>
      </c>
      <c r="O40" s="27">
        <v>332</v>
      </c>
      <c r="P40" s="28">
        <v>5095</v>
      </c>
      <c r="Q40" s="19"/>
      <c r="R40" s="20"/>
    </row>
    <row r="41" spans="1:18" x14ac:dyDescent="0.2">
      <c r="A41" s="24" t="s">
        <v>117</v>
      </c>
      <c r="B41" s="24" t="s">
        <v>305</v>
      </c>
      <c r="C41" s="27">
        <v>1290</v>
      </c>
      <c r="D41" s="27">
        <v>1315</v>
      </c>
      <c r="E41" s="27">
        <v>1416</v>
      </c>
      <c r="F41" s="27">
        <v>1433</v>
      </c>
      <c r="G41" s="27">
        <v>1415</v>
      </c>
      <c r="H41" s="27">
        <v>1465</v>
      </c>
      <c r="I41" s="27">
        <v>1510</v>
      </c>
      <c r="J41" s="27">
        <v>1488</v>
      </c>
      <c r="K41" s="27">
        <v>1533</v>
      </c>
      <c r="L41" s="27">
        <v>1709</v>
      </c>
      <c r="M41" s="27">
        <v>1621</v>
      </c>
      <c r="N41" s="27">
        <v>1538</v>
      </c>
      <c r="O41" s="27">
        <v>1419</v>
      </c>
      <c r="P41" s="28">
        <v>19152</v>
      </c>
      <c r="Q41" s="19"/>
      <c r="R41" s="20"/>
    </row>
    <row r="42" spans="1:18" x14ac:dyDescent="0.2">
      <c r="A42" s="24" t="s">
        <v>118</v>
      </c>
      <c r="B42" s="24" t="s">
        <v>306</v>
      </c>
      <c r="C42" s="27">
        <v>256</v>
      </c>
      <c r="D42" s="27">
        <v>261</v>
      </c>
      <c r="E42" s="27">
        <v>227</v>
      </c>
      <c r="F42" s="27">
        <v>262</v>
      </c>
      <c r="G42" s="27">
        <v>263</v>
      </c>
      <c r="H42" s="27">
        <v>266</v>
      </c>
      <c r="I42" s="27">
        <v>253</v>
      </c>
      <c r="J42" s="27">
        <v>230</v>
      </c>
      <c r="K42" s="27">
        <v>203</v>
      </c>
      <c r="L42" s="27">
        <v>288</v>
      </c>
      <c r="M42" s="27">
        <v>184</v>
      </c>
      <c r="N42" s="27">
        <v>184</v>
      </c>
      <c r="O42" s="27">
        <v>161</v>
      </c>
      <c r="P42" s="28">
        <v>3038</v>
      </c>
      <c r="Q42" s="19"/>
      <c r="R42" s="20"/>
    </row>
    <row r="43" spans="1:18" x14ac:dyDescent="0.2">
      <c r="A43" s="24" t="s">
        <v>119</v>
      </c>
      <c r="B43" s="24" t="s">
        <v>307</v>
      </c>
      <c r="C43" s="27">
        <v>185</v>
      </c>
      <c r="D43" s="27">
        <v>192</v>
      </c>
      <c r="E43" s="27">
        <v>219</v>
      </c>
      <c r="F43" s="27">
        <v>171</v>
      </c>
      <c r="G43" s="27">
        <v>209</v>
      </c>
      <c r="H43" s="27">
        <v>179</v>
      </c>
      <c r="I43" s="27">
        <v>175</v>
      </c>
      <c r="J43" s="27">
        <v>156</v>
      </c>
      <c r="K43" s="27">
        <v>173</v>
      </c>
      <c r="L43" s="27">
        <v>185</v>
      </c>
      <c r="M43" s="27">
        <v>186</v>
      </c>
      <c r="N43" s="27">
        <v>177</v>
      </c>
      <c r="O43" s="27">
        <v>122</v>
      </c>
      <c r="P43" s="28">
        <v>2329</v>
      </c>
      <c r="Q43" s="19"/>
      <c r="R43" s="20"/>
    </row>
    <row r="44" spans="1:18" x14ac:dyDescent="0.2">
      <c r="A44" s="24" t="s">
        <v>120</v>
      </c>
      <c r="B44" s="24" t="s">
        <v>308</v>
      </c>
      <c r="C44" s="27">
        <v>437</v>
      </c>
      <c r="D44" s="27">
        <v>463</v>
      </c>
      <c r="E44" s="27">
        <v>487</v>
      </c>
      <c r="F44" s="27">
        <v>468</v>
      </c>
      <c r="G44" s="27">
        <v>475</v>
      </c>
      <c r="H44" s="27">
        <v>493</v>
      </c>
      <c r="I44" s="27">
        <v>475</v>
      </c>
      <c r="J44" s="27">
        <v>515</v>
      </c>
      <c r="K44" s="27">
        <v>492</v>
      </c>
      <c r="L44" s="27">
        <v>549</v>
      </c>
      <c r="M44" s="27">
        <v>475</v>
      </c>
      <c r="N44" s="27">
        <v>479</v>
      </c>
      <c r="O44" s="27">
        <v>434</v>
      </c>
      <c r="P44" s="28">
        <v>6242</v>
      </c>
      <c r="Q44" s="19"/>
      <c r="R44" s="20"/>
    </row>
    <row r="45" spans="1:18" x14ac:dyDescent="0.2">
      <c r="A45" s="24" t="s">
        <v>121</v>
      </c>
      <c r="B45" s="24" t="s">
        <v>309</v>
      </c>
      <c r="C45" s="27">
        <v>748</v>
      </c>
      <c r="D45" s="27">
        <v>779</v>
      </c>
      <c r="E45" s="27">
        <v>714</v>
      </c>
      <c r="F45" s="27">
        <v>779</v>
      </c>
      <c r="G45" s="27">
        <v>778</v>
      </c>
      <c r="H45" s="27">
        <v>790</v>
      </c>
      <c r="I45" s="27">
        <v>762</v>
      </c>
      <c r="J45" s="27">
        <v>764</v>
      </c>
      <c r="K45" s="27">
        <v>637</v>
      </c>
      <c r="L45" s="27">
        <v>870</v>
      </c>
      <c r="M45" s="27">
        <v>713</v>
      </c>
      <c r="N45" s="27">
        <v>681</v>
      </c>
      <c r="O45" s="27">
        <v>629</v>
      </c>
      <c r="P45" s="28">
        <v>9644</v>
      </c>
      <c r="Q45" s="19"/>
      <c r="R45" s="20"/>
    </row>
    <row r="46" spans="1:18" x14ac:dyDescent="0.2">
      <c r="A46" s="24" t="s">
        <v>122</v>
      </c>
      <c r="B46" s="24" t="s">
        <v>310</v>
      </c>
      <c r="C46" s="27">
        <v>2768</v>
      </c>
      <c r="D46" s="27">
        <v>2511</v>
      </c>
      <c r="E46" s="27">
        <v>2740</v>
      </c>
      <c r="F46" s="27">
        <v>2663</v>
      </c>
      <c r="G46" s="27">
        <v>2728</v>
      </c>
      <c r="H46" s="27">
        <v>2606</v>
      </c>
      <c r="I46" s="27">
        <v>2320</v>
      </c>
      <c r="J46" s="27">
        <v>2221</v>
      </c>
      <c r="K46" s="27">
        <v>2171</v>
      </c>
      <c r="L46" s="27">
        <v>2982</v>
      </c>
      <c r="M46" s="27">
        <v>2799</v>
      </c>
      <c r="N46" s="27">
        <v>2643</v>
      </c>
      <c r="O46" s="27">
        <v>2315</v>
      </c>
      <c r="P46" s="28">
        <v>33467</v>
      </c>
      <c r="Q46" s="19"/>
      <c r="R46" s="20"/>
    </row>
    <row r="47" spans="1:18" x14ac:dyDescent="0.2">
      <c r="A47" s="24" t="s">
        <v>123</v>
      </c>
      <c r="B47" s="24" t="s">
        <v>311</v>
      </c>
      <c r="C47" s="27">
        <v>438</v>
      </c>
      <c r="D47" s="27">
        <v>509</v>
      </c>
      <c r="E47" s="27">
        <v>495</v>
      </c>
      <c r="F47" s="27">
        <v>486</v>
      </c>
      <c r="G47" s="27">
        <v>447</v>
      </c>
      <c r="H47" s="27">
        <v>449</v>
      </c>
      <c r="I47" s="27">
        <v>441</v>
      </c>
      <c r="J47" s="27">
        <v>402</v>
      </c>
      <c r="K47" s="27">
        <v>449</v>
      </c>
      <c r="L47" s="27">
        <v>573</v>
      </c>
      <c r="M47" s="27">
        <v>497</v>
      </c>
      <c r="N47" s="27">
        <v>428</v>
      </c>
      <c r="O47" s="27">
        <v>380</v>
      </c>
      <c r="P47" s="28">
        <v>5994</v>
      </c>
      <c r="Q47" s="19"/>
      <c r="R47" s="20"/>
    </row>
    <row r="48" spans="1:18" x14ac:dyDescent="0.2">
      <c r="A48" s="24" t="s">
        <v>124</v>
      </c>
      <c r="B48" s="24" t="s">
        <v>312</v>
      </c>
      <c r="C48" s="27">
        <v>4266</v>
      </c>
      <c r="D48" s="27">
        <v>4201</v>
      </c>
      <c r="E48" s="27">
        <v>4188</v>
      </c>
      <c r="F48" s="27">
        <v>4419</v>
      </c>
      <c r="G48" s="27">
        <v>4439</v>
      </c>
      <c r="H48" s="27">
        <v>4285</v>
      </c>
      <c r="I48" s="27">
        <v>4231</v>
      </c>
      <c r="J48" s="27">
        <v>3954</v>
      </c>
      <c r="K48" s="27">
        <v>3889</v>
      </c>
      <c r="L48" s="27">
        <v>4725</v>
      </c>
      <c r="M48" s="27">
        <v>4274</v>
      </c>
      <c r="N48" s="27">
        <v>4135</v>
      </c>
      <c r="O48" s="27">
        <v>3900</v>
      </c>
      <c r="P48" s="28">
        <v>54906</v>
      </c>
      <c r="Q48" s="19"/>
      <c r="R48" s="20"/>
    </row>
    <row r="49" spans="1:18" x14ac:dyDescent="0.2">
      <c r="A49" s="24" t="s">
        <v>125</v>
      </c>
      <c r="B49" s="24" t="s">
        <v>313</v>
      </c>
      <c r="C49" s="27">
        <v>631</v>
      </c>
      <c r="D49" s="27">
        <v>605</v>
      </c>
      <c r="E49" s="27">
        <v>560</v>
      </c>
      <c r="F49" s="27">
        <v>639</v>
      </c>
      <c r="G49" s="27">
        <v>683</v>
      </c>
      <c r="H49" s="27">
        <v>682</v>
      </c>
      <c r="I49" s="27">
        <v>681</v>
      </c>
      <c r="J49" s="27">
        <v>628</v>
      </c>
      <c r="K49" s="27">
        <v>608</v>
      </c>
      <c r="L49" s="27">
        <v>722</v>
      </c>
      <c r="M49" s="27">
        <v>744</v>
      </c>
      <c r="N49" s="27">
        <v>671</v>
      </c>
      <c r="O49" s="27">
        <v>579</v>
      </c>
      <c r="P49" s="28">
        <v>8433</v>
      </c>
      <c r="Q49" s="19"/>
      <c r="R49" s="20"/>
    </row>
    <row r="50" spans="1:18" x14ac:dyDescent="0.2">
      <c r="A50" s="24" t="s">
        <v>126</v>
      </c>
      <c r="B50" s="24" t="s">
        <v>314</v>
      </c>
      <c r="C50" s="27">
        <v>2377</v>
      </c>
      <c r="D50" s="27">
        <v>2396</v>
      </c>
      <c r="E50" s="27">
        <v>2427</v>
      </c>
      <c r="F50" s="27">
        <v>2506</v>
      </c>
      <c r="G50" s="27">
        <v>2379</v>
      </c>
      <c r="H50" s="27">
        <v>2461</v>
      </c>
      <c r="I50" s="27">
        <v>2507</v>
      </c>
      <c r="J50" s="27">
        <v>2306</v>
      </c>
      <c r="K50" s="27">
        <v>2250</v>
      </c>
      <c r="L50" s="27">
        <v>2693</v>
      </c>
      <c r="M50" s="27">
        <v>2572</v>
      </c>
      <c r="N50" s="27">
        <v>2351</v>
      </c>
      <c r="O50" s="27">
        <v>2302</v>
      </c>
      <c r="P50" s="28">
        <v>31527</v>
      </c>
      <c r="Q50" s="19"/>
      <c r="R50" s="20"/>
    </row>
    <row r="51" spans="1:18" x14ac:dyDescent="0.2">
      <c r="A51" s="24" t="s">
        <v>127</v>
      </c>
      <c r="B51" s="24" t="s">
        <v>315</v>
      </c>
      <c r="C51" s="27">
        <v>122</v>
      </c>
      <c r="D51" s="27">
        <v>110</v>
      </c>
      <c r="E51" s="27">
        <v>118</v>
      </c>
      <c r="F51" s="27">
        <v>109</v>
      </c>
      <c r="G51" s="27">
        <v>128</v>
      </c>
      <c r="H51" s="27">
        <v>135</v>
      </c>
      <c r="I51" s="27">
        <v>142</v>
      </c>
      <c r="J51" s="27">
        <v>134</v>
      </c>
      <c r="K51" s="27">
        <v>108</v>
      </c>
      <c r="L51" s="27">
        <v>122</v>
      </c>
      <c r="M51" s="27">
        <v>145</v>
      </c>
      <c r="N51" s="27">
        <v>125</v>
      </c>
      <c r="O51" s="27">
        <v>108</v>
      </c>
      <c r="P51" s="28">
        <v>1606</v>
      </c>
      <c r="Q51" s="19"/>
      <c r="R51" s="20"/>
    </row>
    <row r="52" spans="1:18" x14ac:dyDescent="0.2">
      <c r="A52" s="24" t="s">
        <v>128</v>
      </c>
      <c r="B52" s="24" t="s">
        <v>316</v>
      </c>
      <c r="C52" s="27">
        <v>99</v>
      </c>
      <c r="D52" s="27">
        <v>93</v>
      </c>
      <c r="E52" s="27">
        <v>80</v>
      </c>
      <c r="F52" s="27">
        <v>95</v>
      </c>
      <c r="G52" s="27">
        <v>86</v>
      </c>
      <c r="H52" s="27">
        <v>89</v>
      </c>
      <c r="I52" s="27">
        <v>95</v>
      </c>
      <c r="J52" s="27">
        <v>92</v>
      </c>
      <c r="K52" s="27">
        <v>85</v>
      </c>
      <c r="L52" s="27">
        <v>106</v>
      </c>
      <c r="M52" s="27">
        <v>84</v>
      </c>
      <c r="N52" s="27">
        <v>97</v>
      </c>
      <c r="O52" s="27">
        <v>95</v>
      </c>
      <c r="P52" s="28">
        <v>1196</v>
      </c>
      <c r="Q52" s="19"/>
      <c r="R52" s="20"/>
    </row>
    <row r="53" spans="1:18" x14ac:dyDescent="0.2">
      <c r="A53" s="24" t="s">
        <v>129</v>
      </c>
      <c r="B53" s="24" t="s">
        <v>317</v>
      </c>
      <c r="C53" s="27">
        <v>538</v>
      </c>
      <c r="D53" s="27">
        <v>572</v>
      </c>
      <c r="E53" s="27">
        <v>547</v>
      </c>
      <c r="F53" s="27">
        <v>587</v>
      </c>
      <c r="G53" s="27">
        <v>627</v>
      </c>
      <c r="H53" s="27">
        <v>628</v>
      </c>
      <c r="I53" s="27">
        <v>570</v>
      </c>
      <c r="J53" s="27">
        <v>529</v>
      </c>
      <c r="K53" s="27">
        <v>549</v>
      </c>
      <c r="L53" s="27">
        <v>690</v>
      </c>
      <c r="M53" s="27">
        <v>620</v>
      </c>
      <c r="N53" s="27">
        <v>626</v>
      </c>
      <c r="O53" s="27">
        <v>623</v>
      </c>
      <c r="P53" s="28">
        <v>7706</v>
      </c>
      <c r="Q53" s="19"/>
      <c r="R53" s="20"/>
    </row>
    <row r="54" spans="1:18" x14ac:dyDescent="0.2">
      <c r="A54" s="24" t="s">
        <v>130</v>
      </c>
      <c r="B54" s="24" t="s">
        <v>318</v>
      </c>
      <c r="C54" s="27">
        <v>246</v>
      </c>
      <c r="D54" s="27">
        <v>271</v>
      </c>
      <c r="E54" s="27">
        <v>193</v>
      </c>
      <c r="F54" s="27">
        <v>253</v>
      </c>
      <c r="G54" s="27">
        <v>255</v>
      </c>
      <c r="H54" s="27">
        <v>239</v>
      </c>
      <c r="I54" s="27">
        <v>229</v>
      </c>
      <c r="J54" s="27">
        <v>224</v>
      </c>
      <c r="K54" s="27">
        <v>239</v>
      </c>
      <c r="L54" s="27">
        <v>238</v>
      </c>
      <c r="M54" s="27">
        <v>248</v>
      </c>
      <c r="N54" s="27">
        <v>245</v>
      </c>
      <c r="O54" s="27">
        <v>245</v>
      </c>
      <c r="P54" s="28">
        <v>3125</v>
      </c>
      <c r="Q54" s="19"/>
      <c r="R54" s="20"/>
    </row>
    <row r="55" spans="1:18" x14ac:dyDescent="0.2">
      <c r="A55" s="24" t="s">
        <v>131</v>
      </c>
      <c r="B55" s="24" t="s">
        <v>319</v>
      </c>
      <c r="C55" s="27">
        <v>5245</v>
      </c>
      <c r="D55" s="27">
        <v>5116</v>
      </c>
      <c r="E55" s="27">
        <v>5273</v>
      </c>
      <c r="F55" s="27">
        <v>5583</v>
      </c>
      <c r="G55" s="27">
        <v>5647</v>
      </c>
      <c r="H55" s="27">
        <v>5532</v>
      </c>
      <c r="I55" s="27">
        <v>5453</v>
      </c>
      <c r="J55" s="27">
        <v>5489</v>
      </c>
      <c r="K55" s="27">
        <v>4990</v>
      </c>
      <c r="L55" s="27">
        <v>6255</v>
      </c>
      <c r="M55" s="27">
        <v>6184</v>
      </c>
      <c r="N55" s="27">
        <v>5778</v>
      </c>
      <c r="O55" s="27">
        <v>5432</v>
      </c>
      <c r="P55" s="28">
        <v>71977</v>
      </c>
      <c r="Q55" s="19"/>
      <c r="R55" s="20"/>
    </row>
    <row r="56" spans="1:18" x14ac:dyDescent="0.2">
      <c r="A56" s="24" t="s">
        <v>132</v>
      </c>
      <c r="B56" s="24" t="s">
        <v>320</v>
      </c>
      <c r="C56" s="27">
        <v>217</v>
      </c>
      <c r="D56" s="27">
        <v>225</v>
      </c>
      <c r="E56" s="27">
        <v>247</v>
      </c>
      <c r="F56" s="27">
        <v>226</v>
      </c>
      <c r="G56" s="27">
        <v>225</v>
      </c>
      <c r="H56" s="27">
        <v>195</v>
      </c>
      <c r="I56" s="27">
        <v>179</v>
      </c>
      <c r="J56" s="27">
        <v>153</v>
      </c>
      <c r="K56" s="27">
        <v>183</v>
      </c>
      <c r="L56" s="27">
        <v>233</v>
      </c>
      <c r="M56" s="27">
        <v>200</v>
      </c>
      <c r="N56" s="27">
        <v>172</v>
      </c>
      <c r="O56" s="27">
        <v>138</v>
      </c>
      <c r="P56" s="28">
        <v>2593</v>
      </c>
      <c r="Q56" s="19"/>
      <c r="R56" s="20"/>
    </row>
    <row r="57" spans="1:18" x14ac:dyDescent="0.2">
      <c r="A57" s="24" t="s">
        <v>133</v>
      </c>
      <c r="B57" s="24" t="s">
        <v>321</v>
      </c>
      <c r="C57" s="27">
        <v>208</v>
      </c>
      <c r="D57" s="27">
        <v>195</v>
      </c>
      <c r="E57" s="27">
        <v>208</v>
      </c>
      <c r="F57" s="27">
        <v>225</v>
      </c>
      <c r="G57" s="27">
        <v>246</v>
      </c>
      <c r="H57" s="27">
        <v>226</v>
      </c>
      <c r="I57" s="27">
        <v>189</v>
      </c>
      <c r="J57" s="27">
        <v>181</v>
      </c>
      <c r="K57" s="27">
        <v>253</v>
      </c>
      <c r="L57" s="27">
        <v>273</v>
      </c>
      <c r="M57" s="27">
        <v>270</v>
      </c>
      <c r="N57" s="27">
        <v>225</v>
      </c>
      <c r="O57" s="27">
        <v>213</v>
      </c>
      <c r="P57" s="28">
        <v>2912</v>
      </c>
      <c r="Q57" s="19"/>
      <c r="R57" s="20"/>
    </row>
    <row r="58" spans="1:18" x14ac:dyDescent="0.2">
      <c r="A58" s="24" t="s">
        <v>134</v>
      </c>
      <c r="B58" s="24" t="s">
        <v>322</v>
      </c>
      <c r="C58" s="27">
        <v>57</v>
      </c>
      <c r="D58" s="27">
        <v>67</v>
      </c>
      <c r="E58" s="27">
        <v>79</v>
      </c>
      <c r="F58" s="27">
        <v>52</v>
      </c>
      <c r="G58" s="27">
        <v>66</v>
      </c>
      <c r="H58" s="27">
        <v>40</v>
      </c>
      <c r="I58" s="27">
        <v>45</v>
      </c>
      <c r="J58" s="27">
        <v>46</v>
      </c>
      <c r="K58" s="27">
        <v>64</v>
      </c>
      <c r="L58" s="27">
        <v>116</v>
      </c>
      <c r="M58" s="27">
        <v>90</v>
      </c>
      <c r="N58" s="27">
        <v>84</v>
      </c>
      <c r="O58" s="27">
        <v>62</v>
      </c>
      <c r="P58" s="28">
        <v>868</v>
      </c>
      <c r="Q58" s="19"/>
      <c r="R58" s="20"/>
    </row>
    <row r="59" spans="1:18" x14ac:dyDescent="0.2">
      <c r="A59" s="24" t="s">
        <v>135</v>
      </c>
      <c r="B59" s="24" t="s">
        <v>323</v>
      </c>
      <c r="C59" s="27">
        <v>1660</v>
      </c>
      <c r="D59" s="27">
        <v>1626</v>
      </c>
      <c r="E59" s="27">
        <v>1606</v>
      </c>
      <c r="F59" s="27">
        <v>1752</v>
      </c>
      <c r="G59" s="27">
        <v>1644</v>
      </c>
      <c r="H59" s="27">
        <v>1700</v>
      </c>
      <c r="I59" s="27">
        <v>1682</v>
      </c>
      <c r="J59" s="27">
        <v>1566</v>
      </c>
      <c r="K59" s="27">
        <v>1448</v>
      </c>
      <c r="L59" s="27">
        <v>1810</v>
      </c>
      <c r="M59" s="27">
        <v>1576</v>
      </c>
      <c r="N59" s="27">
        <v>1537</v>
      </c>
      <c r="O59" s="27">
        <v>1372</v>
      </c>
      <c r="P59" s="28">
        <v>20979</v>
      </c>
      <c r="Q59" s="19"/>
      <c r="R59" s="20"/>
    </row>
    <row r="60" spans="1:18" x14ac:dyDescent="0.2">
      <c r="A60" s="24" t="s">
        <v>136</v>
      </c>
      <c r="B60" s="24" t="s">
        <v>324</v>
      </c>
      <c r="C60" s="27">
        <v>536</v>
      </c>
      <c r="D60" s="27">
        <v>519</v>
      </c>
      <c r="E60" s="27">
        <v>522</v>
      </c>
      <c r="F60" s="27">
        <v>524</v>
      </c>
      <c r="G60" s="27">
        <v>562</v>
      </c>
      <c r="H60" s="27">
        <v>538</v>
      </c>
      <c r="I60" s="27">
        <v>503</v>
      </c>
      <c r="J60" s="27">
        <v>508</v>
      </c>
      <c r="K60" s="27">
        <v>581</v>
      </c>
      <c r="L60" s="27">
        <v>680</v>
      </c>
      <c r="M60" s="27">
        <v>570</v>
      </c>
      <c r="N60" s="27">
        <v>557</v>
      </c>
      <c r="O60" s="27">
        <v>573</v>
      </c>
      <c r="P60" s="28">
        <v>7173</v>
      </c>
      <c r="Q60" s="19"/>
      <c r="R60" s="20"/>
    </row>
    <row r="61" spans="1:18" x14ac:dyDescent="0.2">
      <c r="A61" s="24" t="s">
        <v>137</v>
      </c>
      <c r="B61" s="24" t="s">
        <v>325</v>
      </c>
      <c r="C61" s="27">
        <v>1006</v>
      </c>
      <c r="D61" s="27">
        <v>973</v>
      </c>
      <c r="E61" s="27">
        <v>987</v>
      </c>
      <c r="F61" s="27">
        <v>1025</v>
      </c>
      <c r="G61" s="27">
        <v>1080</v>
      </c>
      <c r="H61" s="27">
        <v>1095</v>
      </c>
      <c r="I61" s="27">
        <v>1020</v>
      </c>
      <c r="J61" s="27">
        <v>1055</v>
      </c>
      <c r="K61" s="27">
        <v>993</v>
      </c>
      <c r="L61" s="27">
        <v>1185</v>
      </c>
      <c r="M61" s="27">
        <v>1101</v>
      </c>
      <c r="N61" s="27">
        <v>1048</v>
      </c>
      <c r="O61" s="27">
        <v>976</v>
      </c>
      <c r="P61" s="28">
        <v>13544</v>
      </c>
      <c r="Q61" s="19"/>
      <c r="R61" s="20"/>
    </row>
    <row r="62" spans="1:18" x14ac:dyDescent="0.2">
      <c r="A62" s="24" t="s">
        <v>138</v>
      </c>
      <c r="B62" s="24" t="s">
        <v>326</v>
      </c>
      <c r="C62" s="27">
        <v>202</v>
      </c>
      <c r="D62" s="27">
        <v>226</v>
      </c>
      <c r="E62" s="27">
        <v>237</v>
      </c>
      <c r="F62" s="27">
        <v>246</v>
      </c>
      <c r="G62" s="27">
        <v>223</v>
      </c>
      <c r="H62" s="27">
        <v>220</v>
      </c>
      <c r="I62" s="27">
        <v>230</v>
      </c>
      <c r="J62" s="27">
        <v>202</v>
      </c>
      <c r="K62" s="27">
        <v>242</v>
      </c>
      <c r="L62" s="27">
        <v>244</v>
      </c>
      <c r="M62" s="27">
        <v>214</v>
      </c>
      <c r="N62" s="27">
        <v>204</v>
      </c>
      <c r="O62" s="27">
        <v>195</v>
      </c>
      <c r="P62" s="28">
        <v>2885</v>
      </c>
      <c r="Q62" s="19"/>
      <c r="R62" s="20"/>
    </row>
    <row r="63" spans="1:18" x14ac:dyDescent="0.2">
      <c r="A63" s="24" t="s">
        <v>139</v>
      </c>
      <c r="B63" s="24" t="s">
        <v>327</v>
      </c>
      <c r="C63" s="27">
        <v>731</v>
      </c>
      <c r="D63" s="27">
        <v>720</v>
      </c>
      <c r="E63" s="27">
        <v>724</v>
      </c>
      <c r="F63" s="27">
        <v>677</v>
      </c>
      <c r="G63" s="27">
        <v>710</v>
      </c>
      <c r="H63" s="27">
        <v>635</v>
      </c>
      <c r="I63" s="27">
        <v>604</v>
      </c>
      <c r="J63" s="27">
        <v>575</v>
      </c>
      <c r="K63" s="27">
        <v>582</v>
      </c>
      <c r="L63" s="27">
        <v>723</v>
      </c>
      <c r="M63" s="27">
        <v>659</v>
      </c>
      <c r="N63" s="27">
        <v>564</v>
      </c>
      <c r="O63" s="27">
        <v>503</v>
      </c>
      <c r="P63" s="28">
        <v>8407</v>
      </c>
      <c r="Q63" s="19"/>
      <c r="R63" s="20"/>
    </row>
    <row r="64" spans="1:18" x14ac:dyDescent="0.2">
      <c r="A64" s="24" t="s">
        <v>140</v>
      </c>
      <c r="B64" s="24" t="s">
        <v>328</v>
      </c>
      <c r="C64" s="27">
        <v>55</v>
      </c>
      <c r="D64" s="27">
        <v>41</v>
      </c>
      <c r="E64" s="27">
        <v>49</v>
      </c>
      <c r="F64" s="27">
        <v>52</v>
      </c>
      <c r="G64" s="27">
        <v>48</v>
      </c>
      <c r="H64" s="27">
        <v>52</v>
      </c>
      <c r="I64" s="27">
        <v>55</v>
      </c>
      <c r="J64" s="27">
        <v>44</v>
      </c>
      <c r="K64" s="27">
        <v>29</v>
      </c>
      <c r="L64" s="27">
        <v>45</v>
      </c>
      <c r="M64" s="27">
        <v>46</v>
      </c>
      <c r="N64" s="27">
        <v>49</v>
      </c>
      <c r="O64" s="27">
        <v>42</v>
      </c>
      <c r="P64" s="28">
        <v>607</v>
      </c>
      <c r="Q64" s="19"/>
      <c r="R64" s="20"/>
    </row>
    <row r="65" spans="1:18" x14ac:dyDescent="0.2">
      <c r="A65" s="24" t="s">
        <v>141</v>
      </c>
      <c r="B65" s="24" t="s">
        <v>329</v>
      </c>
      <c r="C65" s="27">
        <v>1292</v>
      </c>
      <c r="D65" s="27">
        <v>1376</v>
      </c>
      <c r="E65" s="27">
        <v>1387</v>
      </c>
      <c r="F65" s="27">
        <v>1468</v>
      </c>
      <c r="G65" s="27">
        <v>1547</v>
      </c>
      <c r="H65" s="27">
        <v>1553</v>
      </c>
      <c r="I65" s="27">
        <v>1539</v>
      </c>
      <c r="J65" s="27">
        <v>1408</v>
      </c>
      <c r="K65" s="27">
        <v>1696</v>
      </c>
      <c r="L65" s="27">
        <v>1870</v>
      </c>
      <c r="M65" s="27">
        <v>1818</v>
      </c>
      <c r="N65" s="27">
        <v>1870</v>
      </c>
      <c r="O65" s="27">
        <v>1603</v>
      </c>
      <c r="P65" s="28">
        <v>20427</v>
      </c>
      <c r="Q65" s="19"/>
      <c r="R65" s="20"/>
    </row>
    <row r="66" spans="1:18" x14ac:dyDescent="0.2">
      <c r="A66" s="24" t="s">
        <v>142</v>
      </c>
      <c r="B66" s="24" t="s">
        <v>330</v>
      </c>
      <c r="C66" s="27">
        <v>427</v>
      </c>
      <c r="D66" s="27">
        <v>484</v>
      </c>
      <c r="E66" s="27">
        <v>416</v>
      </c>
      <c r="F66" s="27">
        <v>488</v>
      </c>
      <c r="G66" s="27">
        <v>434</v>
      </c>
      <c r="H66" s="27">
        <v>513</v>
      </c>
      <c r="I66" s="27">
        <v>504</v>
      </c>
      <c r="J66" s="27">
        <v>471</v>
      </c>
      <c r="K66" s="27">
        <v>456</v>
      </c>
      <c r="L66" s="27">
        <v>520</v>
      </c>
      <c r="M66" s="27">
        <v>460</v>
      </c>
      <c r="N66" s="27">
        <v>470</v>
      </c>
      <c r="O66" s="27">
        <v>440</v>
      </c>
      <c r="P66" s="28">
        <v>6083</v>
      </c>
      <c r="Q66" s="19"/>
      <c r="R66" s="20"/>
    </row>
    <row r="67" spans="1:18" x14ac:dyDescent="0.2">
      <c r="A67" s="24" t="s">
        <v>143</v>
      </c>
      <c r="B67" s="24" t="s">
        <v>331</v>
      </c>
      <c r="C67" s="27">
        <v>299</v>
      </c>
      <c r="D67" s="27">
        <v>319</v>
      </c>
      <c r="E67" s="27">
        <v>302</v>
      </c>
      <c r="F67" s="27">
        <v>272</v>
      </c>
      <c r="G67" s="27">
        <v>293</v>
      </c>
      <c r="H67" s="27">
        <v>253</v>
      </c>
      <c r="I67" s="27">
        <v>287</v>
      </c>
      <c r="J67" s="27">
        <v>242</v>
      </c>
      <c r="K67" s="27">
        <v>290</v>
      </c>
      <c r="L67" s="27">
        <v>297</v>
      </c>
      <c r="M67" s="27">
        <v>321</v>
      </c>
      <c r="N67" s="27">
        <v>290</v>
      </c>
      <c r="O67" s="27">
        <v>312</v>
      </c>
      <c r="P67" s="28">
        <v>3777</v>
      </c>
      <c r="Q67" s="19"/>
      <c r="R67" s="20"/>
    </row>
    <row r="68" spans="1:18" x14ac:dyDescent="0.2">
      <c r="A68" s="24" t="s">
        <v>144</v>
      </c>
      <c r="B68" s="24" t="s">
        <v>332</v>
      </c>
      <c r="C68" s="27">
        <v>2425</v>
      </c>
      <c r="D68" s="27">
        <v>2520</v>
      </c>
      <c r="E68" s="27">
        <v>2612</v>
      </c>
      <c r="F68" s="27">
        <v>2813</v>
      </c>
      <c r="G68" s="27">
        <v>2785</v>
      </c>
      <c r="H68" s="27">
        <v>2825</v>
      </c>
      <c r="I68" s="27">
        <v>2829</v>
      </c>
      <c r="J68" s="27">
        <v>2785</v>
      </c>
      <c r="K68" s="27">
        <v>2688</v>
      </c>
      <c r="L68" s="27">
        <v>3052</v>
      </c>
      <c r="M68" s="27">
        <v>2864</v>
      </c>
      <c r="N68" s="27">
        <v>2661</v>
      </c>
      <c r="O68" s="27">
        <v>2413</v>
      </c>
      <c r="P68" s="28">
        <v>35272</v>
      </c>
      <c r="Q68" s="19"/>
      <c r="R68" s="20"/>
    </row>
    <row r="69" spans="1:18" x14ac:dyDescent="0.2">
      <c r="A69" s="24" t="s">
        <v>145</v>
      </c>
      <c r="B69" s="24" t="s">
        <v>333</v>
      </c>
      <c r="C69" s="27">
        <v>91</v>
      </c>
      <c r="D69" s="27">
        <v>98</v>
      </c>
      <c r="E69" s="27">
        <v>84</v>
      </c>
      <c r="F69" s="27">
        <v>85</v>
      </c>
      <c r="G69" s="27">
        <v>101</v>
      </c>
      <c r="H69" s="27">
        <v>78</v>
      </c>
      <c r="I69" s="27">
        <v>94</v>
      </c>
      <c r="J69" s="27">
        <v>72</v>
      </c>
      <c r="K69" s="27">
        <v>84</v>
      </c>
      <c r="L69" s="27">
        <v>92</v>
      </c>
      <c r="M69" s="27">
        <v>67</v>
      </c>
      <c r="N69" s="27">
        <v>97</v>
      </c>
      <c r="O69" s="27">
        <v>74</v>
      </c>
      <c r="P69" s="28">
        <v>1117</v>
      </c>
      <c r="Q69" s="19"/>
      <c r="R69" s="20"/>
    </row>
    <row r="70" spans="1:18" x14ac:dyDescent="0.2">
      <c r="A70" s="24" t="s">
        <v>146</v>
      </c>
      <c r="B70" s="24" t="s">
        <v>334</v>
      </c>
      <c r="C70" s="27">
        <v>736</v>
      </c>
      <c r="D70" s="27">
        <v>822</v>
      </c>
      <c r="E70" s="27">
        <v>761</v>
      </c>
      <c r="F70" s="27">
        <v>857</v>
      </c>
      <c r="G70" s="27">
        <v>827</v>
      </c>
      <c r="H70" s="27">
        <v>781</v>
      </c>
      <c r="I70" s="27">
        <v>776</v>
      </c>
      <c r="J70" s="27">
        <v>667</v>
      </c>
      <c r="K70" s="27">
        <v>788</v>
      </c>
      <c r="L70" s="27">
        <v>818</v>
      </c>
      <c r="M70" s="27">
        <v>764</v>
      </c>
      <c r="N70" s="27">
        <v>717</v>
      </c>
      <c r="O70" s="27">
        <v>718</v>
      </c>
      <c r="P70" s="28">
        <v>10032</v>
      </c>
      <c r="Q70" s="19"/>
      <c r="R70" s="20"/>
    </row>
    <row r="71" spans="1:18" x14ac:dyDescent="0.2">
      <c r="A71" s="24" t="s">
        <v>147</v>
      </c>
      <c r="B71" s="24" t="s">
        <v>335</v>
      </c>
      <c r="C71" s="27">
        <v>670</v>
      </c>
      <c r="D71" s="27">
        <v>705</v>
      </c>
      <c r="E71" s="27">
        <v>708</v>
      </c>
      <c r="F71" s="27">
        <v>701</v>
      </c>
      <c r="G71" s="27">
        <v>706</v>
      </c>
      <c r="H71" s="27">
        <v>728</v>
      </c>
      <c r="I71" s="27">
        <v>645</v>
      </c>
      <c r="J71" s="27">
        <v>584</v>
      </c>
      <c r="K71" s="27">
        <v>627</v>
      </c>
      <c r="L71" s="27">
        <v>745</v>
      </c>
      <c r="M71" s="27">
        <v>717</v>
      </c>
      <c r="N71" s="27">
        <v>623</v>
      </c>
      <c r="O71" s="27">
        <v>590</v>
      </c>
      <c r="P71" s="28">
        <v>8749</v>
      </c>
      <c r="Q71" s="19"/>
      <c r="R71" s="20"/>
    </row>
    <row r="72" spans="1:18" x14ac:dyDescent="0.2">
      <c r="A72" s="24" t="s">
        <v>148</v>
      </c>
      <c r="B72" s="24" t="s">
        <v>336</v>
      </c>
      <c r="C72" s="27">
        <v>806</v>
      </c>
      <c r="D72" s="27">
        <v>806</v>
      </c>
      <c r="E72" s="27">
        <v>897</v>
      </c>
      <c r="F72" s="27">
        <v>853</v>
      </c>
      <c r="G72" s="27">
        <v>903</v>
      </c>
      <c r="H72" s="27">
        <v>895</v>
      </c>
      <c r="I72" s="27">
        <v>892</v>
      </c>
      <c r="J72" s="27">
        <v>857</v>
      </c>
      <c r="K72" s="27">
        <v>885</v>
      </c>
      <c r="L72" s="27">
        <v>908</v>
      </c>
      <c r="M72" s="27">
        <v>948</v>
      </c>
      <c r="N72" s="27">
        <v>907</v>
      </c>
      <c r="O72" s="27">
        <v>841</v>
      </c>
      <c r="P72" s="28">
        <v>11398</v>
      </c>
      <c r="Q72" s="19"/>
      <c r="R72" s="20"/>
    </row>
    <row r="73" spans="1:18" x14ac:dyDescent="0.2">
      <c r="A73" s="24" t="s">
        <v>149</v>
      </c>
      <c r="B73" s="24" t="s">
        <v>337</v>
      </c>
      <c r="C73" s="27">
        <v>352</v>
      </c>
      <c r="D73" s="27">
        <v>306</v>
      </c>
      <c r="E73" s="27">
        <v>312</v>
      </c>
      <c r="F73" s="27">
        <v>361</v>
      </c>
      <c r="G73" s="27">
        <v>352</v>
      </c>
      <c r="H73" s="27">
        <v>370</v>
      </c>
      <c r="I73" s="27">
        <v>314</v>
      </c>
      <c r="J73" s="27">
        <v>319</v>
      </c>
      <c r="K73" s="27">
        <v>321</v>
      </c>
      <c r="L73" s="27">
        <v>379</v>
      </c>
      <c r="M73" s="27">
        <v>325</v>
      </c>
      <c r="N73" s="27">
        <v>352</v>
      </c>
      <c r="O73" s="27">
        <v>335</v>
      </c>
      <c r="P73" s="28">
        <v>4398</v>
      </c>
      <c r="Q73" s="19"/>
      <c r="R73" s="20"/>
    </row>
    <row r="74" spans="1:18" x14ac:dyDescent="0.2">
      <c r="A74" s="24" t="s">
        <v>150</v>
      </c>
      <c r="B74" s="24" t="s">
        <v>338</v>
      </c>
      <c r="C74" s="27">
        <v>188</v>
      </c>
      <c r="D74" s="27">
        <v>143</v>
      </c>
      <c r="E74" s="27">
        <v>154</v>
      </c>
      <c r="F74" s="27">
        <v>171</v>
      </c>
      <c r="G74" s="27">
        <v>162</v>
      </c>
      <c r="H74" s="27">
        <v>161</v>
      </c>
      <c r="I74" s="27">
        <v>167</v>
      </c>
      <c r="J74" s="27">
        <v>179</v>
      </c>
      <c r="K74" s="27">
        <v>198</v>
      </c>
      <c r="L74" s="27">
        <v>220</v>
      </c>
      <c r="M74" s="27">
        <v>196</v>
      </c>
      <c r="N74" s="27">
        <v>183</v>
      </c>
      <c r="O74" s="27">
        <v>216</v>
      </c>
      <c r="P74" s="28">
        <v>2338</v>
      </c>
      <c r="Q74" s="19"/>
      <c r="R74" s="20"/>
    </row>
    <row r="75" spans="1:18" x14ac:dyDescent="0.2">
      <c r="A75" s="24" t="s">
        <v>151</v>
      </c>
      <c r="B75" s="24" t="s">
        <v>339</v>
      </c>
      <c r="C75" s="27">
        <v>258</v>
      </c>
      <c r="D75" s="27">
        <v>246</v>
      </c>
      <c r="E75" s="27">
        <v>287</v>
      </c>
      <c r="F75" s="27">
        <v>295</v>
      </c>
      <c r="G75" s="27">
        <v>283</v>
      </c>
      <c r="H75" s="27">
        <v>275</v>
      </c>
      <c r="I75" s="27">
        <v>210</v>
      </c>
      <c r="J75" s="27">
        <v>237</v>
      </c>
      <c r="K75" s="27">
        <v>256</v>
      </c>
      <c r="L75" s="27">
        <v>259</v>
      </c>
      <c r="M75" s="27">
        <v>208</v>
      </c>
      <c r="N75" s="27">
        <v>198</v>
      </c>
      <c r="O75" s="27">
        <v>222</v>
      </c>
      <c r="P75" s="28">
        <v>3234</v>
      </c>
      <c r="Q75" s="19"/>
      <c r="R75" s="20"/>
    </row>
    <row r="76" spans="1:18" x14ac:dyDescent="0.2">
      <c r="A76" s="24" t="s">
        <v>152</v>
      </c>
      <c r="B76" s="24" t="s">
        <v>340</v>
      </c>
      <c r="C76" s="27">
        <v>457</v>
      </c>
      <c r="D76" s="27">
        <v>466</v>
      </c>
      <c r="E76" s="27">
        <v>476</v>
      </c>
      <c r="F76" s="27">
        <v>504</v>
      </c>
      <c r="G76" s="27">
        <v>469</v>
      </c>
      <c r="H76" s="27">
        <v>541</v>
      </c>
      <c r="I76" s="27">
        <v>442</v>
      </c>
      <c r="J76" s="27">
        <v>385</v>
      </c>
      <c r="K76" s="27">
        <v>475</v>
      </c>
      <c r="L76" s="27">
        <v>506</v>
      </c>
      <c r="M76" s="27">
        <v>513</v>
      </c>
      <c r="N76" s="27">
        <v>489</v>
      </c>
      <c r="O76" s="27">
        <v>466</v>
      </c>
      <c r="P76" s="28">
        <v>6189</v>
      </c>
      <c r="Q76" s="19"/>
      <c r="R76" s="20"/>
    </row>
    <row r="77" spans="1:18" x14ac:dyDescent="0.2">
      <c r="A77" s="24" t="s">
        <v>153</v>
      </c>
      <c r="B77" s="24" t="s">
        <v>341</v>
      </c>
      <c r="C77" s="27">
        <v>11602</v>
      </c>
      <c r="D77" s="27">
        <v>11746</v>
      </c>
      <c r="E77" s="27">
        <v>12190</v>
      </c>
      <c r="F77" s="27">
        <v>12541</v>
      </c>
      <c r="G77" s="27">
        <v>12444</v>
      </c>
      <c r="H77" s="27">
        <v>11973</v>
      </c>
      <c r="I77" s="27">
        <v>11325</v>
      </c>
      <c r="J77" s="27">
        <v>11180</v>
      </c>
      <c r="K77" s="27">
        <v>10477</v>
      </c>
      <c r="L77" s="27">
        <v>13007</v>
      </c>
      <c r="M77" s="27">
        <v>11889</v>
      </c>
      <c r="N77" s="27">
        <v>10160</v>
      </c>
      <c r="O77" s="27">
        <v>9666</v>
      </c>
      <c r="P77" s="28">
        <v>150200</v>
      </c>
      <c r="Q77" s="19"/>
      <c r="R77" s="20"/>
    </row>
    <row r="78" spans="1:18" x14ac:dyDescent="0.2">
      <c r="A78" s="24" t="s">
        <v>154</v>
      </c>
      <c r="B78" s="24" t="s">
        <v>342</v>
      </c>
      <c r="C78" s="27">
        <v>125</v>
      </c>
      <c r="D78" s="27">
        <v>118</v>
      </c>
      <c r="E78" s="27">
        <v>141</v>
      </c>
      <c r="F78" s="27">
        <v>132</v>
      </c>
      <c r="G78" s="27">
        <v>142</v>
      </c>
      <c r="H78" s="27">
        <v>136</v>
      </c>
      <c r="I78" s="27">
        <v>137</v>
      </c>
      <c r="J78" s="27">
        <v>135</v>
      </c>
      <c r="K78" s="27">
        <v>136</v>
      </c>
      <c r="L78" s="27">
        <v>180</v>
      </c>
      <c r="M78" s="27">
        <v>144</v>
      </c>
      <c r="N78" s="27">
        <v>172</v>
      </c>
      <c r="O78" s="27">
        <v>152</v>
      </c>
      <c r="P78" s="28">
        <v>1850</v>
      </c>
      <c r="Q78" s="19"/>
      <c r="R78" s="20"/>
    </row>
    <row r="79" spans="1:18" x14ac:dyDescent="0.2">
      <c r="A79" s="24" t="s">
        <v>155</v>
      </c>
      <c r="B79" s="24" t="s">
        <v>343</v>
      </c>
      <c r="C79" s="27">
        <v>288</v>
      </c>
      <c r="D79" s="27">
        <v>280</v>
      </c>
      <c r="E79" s="27">
        <v>294</v>
      </c>
      <c r="F79" s="27">
        <v>328</v>
      </c>
      <c r="G79" s="27">
        <v>339</v>
      </c>
      <c r="H79" s="27">
        <v>297</v>
      </c>
      <c r="I79" s="27">
        <v>310</v>
      </c>
      <c r="J79" s="27">
        <v>243</v>
      </c>
      <c r="K79" s="27">
        <v>300</v>
      </c>
      <c r="L79" s="27">
        <v>327</v>
      </c>
      <c r="M79" s="27">
        <v>327</v>
      </c>
      <c r="N79" s="27">
        <v>300</v>
      </c>
      <c r="O79" s="27">
        <v>293</v>
      </c>
      <c r="P79" s="28">
        <v>3926</v>
      </c>
      <c r="Q79" s="19"/>
      <c r="R79" s="20"/>
    </row>
    <row r="80" spans="1:18" x14ac:dyDescent="0.2">
      <c r="A80" s="24" t="s">
        <v>156</v>
      </c>
      <c r="B80" s="24" t="s">
        <v>344</v>
      </c>
      <c r="C80" s="27">
        <v>876</v>
      </c>
      <c r="D80" s="27">
        <v>907</v>
      </c>
      <c r="E80" s="27">
        <v>952</v>
      </c>
      <c r="F80" s="27">
        <v>986</v>
      </c>
      <c r="G80" s="27">
        <v>976</v>
      </c>
      <c r="H80" s="27">
        <v>985</v>
      </c>
      <c r="I80" s="27">
        <v>968</v>
      </c>
      <c r="J80" s="27">
        <v>941</v>
      </c>
      <c r="K80" s="27">
        <v>960</v>
      </c>
      <c r="L80" s="27">
        <v>1067</v>
      </c>
      <c r="M80" s="27">
        <v>1071</v>
      </c>
      <c r="N80" s="27">
        <v>1041</v>
      </c>
      <c r="O80" s="27">
        <v>966</v>
      </c>
      <c r="P80" s="28">
        <v>12696</v>
      </c>
      <c r="Q80" s="19"/>
      <c r="R80" s="20"/>
    </row>
    <row r="81" spans="1:18" x14ac:dyDescent="0.2">
      <c r="A81" s="58" t="s">
        <v>157</v>
      </c>
      <c r="B81" s="24" t="s">
        <v>345</v>
      </c>
      <c r="C81" s="27">
        <v>1075</v>
      </c>
      <c r="D81" s="27">
        <v>1193</v>
      </c>
      <c r="E81" s="27">
        <v>1238</v>
      </c>
      <c r="F81" s="27">
        <v>1195</v>
      </c>
      <c r="G81" s="27">
        <v>1237</v>
      </c>
      <c r="H81" s="27">
        <v>1172</v>
      </c>
      <c r="I81" s="27">
        <v>1147</v>
      </c>
      <c r="J81" s="27">
        <v>1045</v>
      </c>
      <c r="K81" s="27">
        <v>1107</v>
      </c>
      <c r="L81" s="27">
        <v>1288</v>
      </c>
      <c r="M81" s="27">
        <v>1277</v>
      </c>
      <c r="N81" s="27">
        <v>1173</v>
      </c>
      <c r="O81" s="27">
        <v>1106</v>
      </c>
      <c r="P81" s="28">
        <v>15253</v>
      </c>
      <c r="Q81" s="19"/>
      <c r="R81" s="20"/>
    </row>
    <row r="82" spans="1:18" x14ac:dyDescent="0.2">
      <c r="A82" s="24" t="s">
        <v>158</v>
      </c>
      <c r="B82" s="24" t="s">
        <v>346</v>
      </c>
      <c r="C82" s="27">
        <v>2006</v>
      </c>
      <c r="D82" s="27">
        <v>1932</v>
      </c>
      <c r="E82" s="27">
        <v>2064</v>
      </c>
      <c r="F82" s="27">
        <v>2104</v>
      </c>
      <c r="G82" s="27">
        <v>2128</v>
      </c>
      <c r="H82" s="27">
        <v>2225</v>
      </c>
      <c r="I82" s="27">
        <v>2008</v>
      </c>
      <c r="J82" s="27">
        <v>1924</v>
      </c>
      <c r="K82" s="27">
        <v>1811</v>
      </c>
      <c r="L82" s="27">
        <v>2440</v>
      </c>
      <c r="M82" s="27">
        <v>1983</v>
      </c>
      <c r="N82" s="27">
        <v>2030</v>
      </c>
      <c r="O82" s="27">
        <v>1950</v>
      </c>
      <c r="P82" s="28">
        <v>26605</v>
      </c>
      <c r="Q82" s="19"/>
      <c r="R82" s="20"/>
    </row>
    <row r="83" spans="1:18" x14ac:dyDescent="0.2">
      <c r="A83" s="24" t="s">
        <v>159</v>
      </c>
      <c r="B83" s="24" t="s">
        <v>347</v>
      </c>
      <c r="C83" s="27">
        <v>160</v>
      </c>
      <c r="D83" s="27">
        <v>159</v>
      </c>
      <c r="E83" s="27">
        <v>168</v>
      </c>
      <c r="F83" s="27">
        <v>168</v>
      </c>
      <c r="G83" s="27">
        <v>127</v>
      </c>
      <c r="H83" s="27">
        <v>127</v>
      </c>
      <c r="I83" s="27">
        <v>118</v>
      </c>
      <c r="J83" s="27">
        <v>136</v>
      </c>
      <c r="K83" s="27">
        <v>116</v>
      </c>
      <c r="L83" s="27">
        <v>148</v>
      </c>
      <c r="M83" s="27">
        <v>147</v>
      </c>
      <c r="N83" s="27">
        <v>102</v>
      </c>
      <c r="O83" s="27">
        <v>107</v>
      </c>
      <c r="P83" s="28">
        <v>1783</v>
      </c>
      <c r="Q83" s="19"/>
      <c r="R83" s="20"/>
    </row>
    <row r="84" spans="1:18" x14ac:dyDescent="0.2">
      <c r="A84" s="24" t="s">
        <v>160</v>
      </c>
      <c r="B84" s="24" t="s">
        <v>348</v>
      </c>
      <c r="C84" s="27">
        <v>2383</v>
      </c>
      <c r="D84" s="27">
        <v>2386</v>
      </c>
      <c r="E84" s="27">
        <v>2263</v>
      </c>
      <c r="F84" s="27">
        <v>2216</v>
      </c>
      <c r="G84" s="27">
        <v>2155</v>
      </c>
      <c r="H84" s="27">
        <v>2170</v>
      </c>
      <c r="I84" s="27">
        <v>2006</v>
      </c>
      <c r="J84" s="27">
        <v>1899</v>
      </c>
      <c r="K84" s="27">
        <v>1688</v>
      </c>
      <c r="L84" s="27">
        <v>2021</v>
      </c>
      <c r="M84" s="27">
        <v>1854</v>
      </c>
      <c r="N84" s="27">
        <v>1855</v>
      </c>
      <c r="O84" s="27">
        <v>1644</v>
      </c>
      <c r="P84" s="28">
        <v>26540</v>
      </c>
      <c r="Q84" s="19"/>
      <c r="R84" s="20"/>
    </row>
    <row r="85" spans="1:18" x14ac:dyDescent="0.2">
      <c r="A85" s="24" t="s">
        <v>161</v>
      </c>
      <c r="B85" s="24" t="s">
        <v>349</v>
      </c>
      <c r="C85" s="27">
        <v>519</v>
      </c>
      <c r="D85" s="27">
        <v>505</v>
      </c>
      <c r="E85" s="27">
        <v>550</v>
      </c>
      <c r="F85" s="27">
        <v>517</v>
      </c>
      <c r="G85" s="27">
        <v>572</v>
      </c>
      <c r="H85" s="27">
        <v>602</v>
      </c>
      <c r="I85" s="27">
        <v>637</v>
      </c>
      <c r="J85" s="27">
        <v>600</v>
      </c>
      <c r="K85" s="27">
        <v>541</v>
      </c>
      <c r="L85" s="27">
        <v>735</v>
      </c>
      <c r="M85" s="27">
        <v>618</v>
      </c>
      <c r="N85" s="27">
        <v>601</v>
      </c>
      <c r="O85" s="27">
        <v>547</v>
      </c>
      <c r="P85" s="28">
        <v>7544</v>
      </c>
      <c r="Q85" s="19"/>
      <c r="R85" s="20"/>
    </row>
    <row r="86" spans="1:18" x14ac:dyDescent="0.2">
      <c r="A86" s="24" t="s">
        <v>162</v>
      </c>
      <c r="B86" s="24" t="s">
        <v>255</v>
      </c>
      <c r="C86" s="27">
        <v>886</v>
      </c>
      <c r="D86" s="27">
        <v>886</v>
      </c>
      <c r="E86" s="27">
        <v>927</v>
      </c>
      <c r="F86" s="27">
        <v>914</v>
      </c>
      <c r="G86" s="27">
        <v>1043</v>
      </c>
      <c r="H86" s="27">
        <v>940</v>
      </c>
      <c r="I86" s="27">
        <v>929</v>
      </c>
      <c r="J86" s="27">
        <v>953</v>
      </c>
      <c r="K86" s="27">
        <v>925</v>
      </c>
      <c r="L86" s="27">
        <v>1062</v>
      </c>
      <c r="M86" s="27">
        <v>1039</v>
      </c>
      <c r="N86" s="27">
        <v>910</v>
      </c>
      <c r="O86" s="27">
        <v>825</v>
      </c>
      <c r="P86" s="28">
        <v>12239</v>
      </c>
      <c r="Q86" s="19"/>
      <c r="R86" s="20"/>
    </row>
    <row r="87" spans="1:18" x14ac:dyDescent="0.2">
      <c r="A87" s="24" t="s">
        <v>163</v>
      </c>
      <c r="B87" s="24" t="s">
        <v>350</v>
      </c>
      <c r="C87" s="27">
        <v>83</v>
      </c>
      <c r="D87" s="27">
        <v>96</v>
      </c>
      <c r="E87" s="27">
        <v>89</v>
      </c>
      <c r="F87" s="27">
        <v>89</v>
      </c>
      <c r="G87" s="27">
        <v>122</v>
      </c>
      <c r="H87" s="27">
        <v>80</v>
      </c>
      <c r="I87" s="27">
        <v>88</v>
      </c>
      <c r="J87" s="27">
        <v>109</v>
      </c>
      <c r="K87" s="27">
        <v>104</v>
      </c>
      <c r="L87" s="27">
        <v>131</v>
      </c>
      <c r="M87" s="27">
        <v>106</v>
      </c>
      <c r="N87" s="27">
        <v>96</v>
      </c>
      <c r="O87" s="27">
        <v>89</v>
      </c>
      <c r="P87" s="28">
        <v>1282</v>
      </c>
      <c r="Q87" s="19"/>
      <c r="R87" s="20"/>
    </row>
    <row r="88" spans="1:18" x14ac:dyDescent="0.2">
      <c r="A88" s="24" t="s">
        <v>164</v>
      </c>
      <c r="B88" s="24" t="s">
        <v>351</v>
      </c>
      <c r="C88" s="27">
        <v>421</v>
      </c>
      <c r="D88" s="27">
        <v>425</v>
      </c>
      <c r="E88" s="27">
        <v>482</v>
      </c>
      <c r="F88" s="27">
        <v>482</v>
      </c>
      <c r="G88" s="27">
        <v>471</v>
      </c>
      <c r="H88" s="27">
        <v>525</v>
      </c>
      <c r="I88" s="27">
        <v>437</v>
      </c>
      <c r="J88" s="27">
        <v>448</v>
      </c>
      <c r="K88" s="27">
        <v>366</v>
      </c>
      <c r="L88" s="27">
        <v>493</v>
      </c>
      <c r="M88" s="27">
        <v>402</v>
      </c>
      <c r="N88" s="27">
        <v>373</v>
      </c>
      <c r="O88" s="27">
        <v>389</v>
      </c>
      <c r="P88" s="28">
        <v>5714</v>
      </c>
      <c r="Q88" s="19"/>
      <c r="R88" s="20"/>
    </row>
    <row r="89" spans="1:18" x14ac:dyDescent="0.2">
      <c r="A89" s="24" t="s">
        <v>165</v>
      </c>
      <c r="B89" s="24" t="s">
        <v>352</v>
      </c>
      <c r="C89" s="27">
        <v>661</v>
      </c>
      <c r="D89" s="27">
        <v>714</v>
      </c>
      <c r="E89" s="27">
        <v>678</v>
      </c>
      <c r="F89" s="27">
        <v>711</v>
      </c>
      <c r="G89" s="27">
        <v>783</v>
      </c>
      <c r="H89" s="27">
        <v>792</v>
      </c>
      <c r="I89" s="27">
        <v>734</v>
      </c>
      <c r="J89" s="27">
        <v>738</v>
      </c>
      <c r="K89" s="27">
        <v>663</v>
      </c>
      <c r="L89" s="27">
        <v>833</v>
      </c>
      <c r="M89" s="27">
        <v>813</v>
      </c>
      <c r="N89" s="27">
        <v>732</v>
      </c>
      <c r="O89" s="27">
        <v>676</v>
      </c>
      <c r="P89" s="28">
        <v>9528</v>
      </c>
      <c r="Q89" s="19"/>
      <c r="R89" s="20"/>
    </row>
    <row r="90" spans="1:18" x14ac:dyDescent="0.2">
      <c r="A90" s="24" t="s">
        <v>166</v>
      </c>
      <c r="B90" s="24" t="s">
        <v>353</v>
      </c>
      <c r="C90" s="27">
        <v>111</v>
      </c>
      <c r="D90" s="27">
        <v>127</v>
      </c>
      <c r="E90" s="27">
        <v>141</v>
      </c>
      <c r="F90" s="27">
        <v>154</v>
      </c>
      <c r="G90" s="27">
        <v>147</v>
      </c>
      <c r="H90" s="27">
        <v>122</v>
      </c>
      <c r="I90" s="27">
        <v>116</v>
      </c>
      <c r="J90" s="27">
        <v>123</v>
      </c>
      <c r="K90" s="27">
        <v>110</v>
      </c>
      <c r="L90" s="27">
        <v>138</v>
      </c>
      <c r="M90" s="27">
        <v>114</v>
      </c>
      <c r="N90" s="27">
        <v>114</v>
      </c>
      <c r="O90" s="27">
        <v>128</v>
      </c>
      <c r="P90" s="28">
        <v>1645</v>
      </c>
      <c r="Q90" s="19"/>
      <c r="R90" s="20"/>
    </row>
    <row r="91" spans="1:18" x14ac:dyDescent="0.2">
      <c r="A91" s="24" t="s">
        <v>167</v>
      </c>
      <c r="B91" s="24" t="s">
        <v>354</v>
      </c>
      <c r="C91" s="27">
        <v>351</v>
      </c>
      <c r="D91" s="27">
        <v>365</v>
      </c>
      <c r="E91" s="27">
        <v>420</v>
      </c>
      <c r="F91" s="27">
        <v>371</v>
      </c>
      <c r="G91" s="27">
        <v>350</v>
      </c>
      <c r="H91" s="27">
        <v>372</v>
      </c>
      <c r="I91" s="27">
        <v>316</v>
      </c>
      <c r="J91" s="27">
        <v>289</v>
      </c>
      <c r="K91" s="27">
        <v>360</v>
      </c>
      <c r="L91" s="27">
        <v>407</v>
      </c>
      <c r="M91" s="27">
        <v>375</v>
      </c>
      <c r="N91" s="27">
        <v>314</v>
      </c>
      <c r="O91" s="27">
        <v>278</v>
      </c>
      <c r="P91" s="28">
        <v>4568</v>
      </c>
      <c r="Q91" s="19"/>
      <c r="R91" s="20"/>
    </row>
    <row r="92" spans="1:18" x14ac:dyDescent="0.2">
      <c r="A92" s="24" t="s">
        <v>168</v>
      </c>
      <c r="B92" s="24" t="s">
        <v>355</v>
      </c>
      <c r="C92" s="27">
        <v>1808</v>
      </c>
      <c r="D92" s="27">
        <v>1754</v>
      </c>
      <c r="E92" s="27">
        <v>1779</v>
      </c>
      <c r="F92" s="27">
        <v>1885</v>
      </c>
      <c r="G92" s="27">
        <v>1865</v>
      </c>
      <c r="H92" s="27">
        <v>1855</v>
      </c>
      <c r="I92" s="27">
        <v>1749</v>
      </c>
      <c r="J92" s="27">
        <v>1734</v>
      </c>
      <c r="K92" s="27">
        <v>1726</v>
      </c>
      <c r="L92" s="27">
        <v>2166</v>
      </c>
      <c r="M92" s="27">
        <v>1912</v>
      </c>
      <c r="N92" s="27">
        <v>1824</v>
      </c>
      <c r="O92" s="27">
        <v>1516</v>
      </c>
      <c r="P92" s="28">
        <v>23573</v>
      </c>
      <c r="Q92" s="19"/>
      <c r="R92" s="20"/>
    </row>
    <row r="93" spans="1:18" x14ac:dyDescent="0.2">
      <c r="A93" s="24" t="s">
        <v>169</v>
      </c>
      <c r="B93" s="24" t="s">
        <v>356</v>
      </c>
      <c r="C93" s="27">
        <v>138</v>
      </c>
      <c r="D93" s="27">
        <v>157</v>
      </c>
      <c r="E93" s="27">
        <v>159</v>
      </c>
      <c r="F93" s="27">
        <v>180</v>
      </c>
      <c r="G93" s="27">
        <v>151</v>
      </c>
      <c r="H93" s="27">
        <v>158</v>
      </c>
      <c r="I93" s="27">
        <v>182</v>
      </c>
      <c r="J93" s="27">
        <v>150</v>
      </c>
      <c r="K93" s="27">
        <v>171</v>
      </c>
      <c r="L93" s="27">
        <v>200</v>
      </c>
      <c r="M93" s="27">
        <v>179</v>
      </c>
      <c r="N93" s="27">
        <v>173</v>
      </c>
      <c r="O93" s="27">
        <v>165</v>
      </c>
      <c r="P93" s="28">
        <v>2163</v>
      </c>
      <c r="Q93" s="19"/>
      <c r="R93" s="20"/>
    </row>
    <row r="94" spans="1:18" x14ac:dyDescent="0.2">
      <c r="A94" s="24" t="s">
        <v>170</v>
      </c>
      <c r="B94" s="24" t="s">
        <v>357</v>
      </c>
      <c r="C94" s="27">
        <v>1234</v>
      </c>
      <c r="D94" s="27">
        <v>1212</v>
      </c>
      <c r="E94" s="27">
        <v>1265</v>
      </c>
      <c r="F94" s="27">
        <v>1251</v>
      </c>
      <c r="G94" s="27">
        <v>1357</v>
      </c>
      <c r="H94" s="27">
        <v>1381</v>
      </c>
      <c r="I94" s="27">
        <v>1425</v>
      </c>
      <c r="J94" s="27">
        <v>1320</v>
      </c>
      <c r="K94" s="27">
        <v>1266</v>
      </c>
      <c r="L94" s="27">
        <v>1544</v>
      </c>
      <c r="M94" s="27">
        <v>1363</v>
      </c>
      <c r="N94" s="27">
        <v>1393</v>
      </c>
      <c r="O94" s="27">
        <v>1294</v>
      </c>
      <c r="P94" s="28">
        <v>17305</v>
      </c>
      <c r="Q94" s="19"/>
      <c r="R94" s="20"/>
    </row>
    <row r="95" spans="1:18" x14ac:dyDescent="0.2">
      <c r="A95" s="24" t="s">
        <v>171</v>
      </c>
      <c r="B95" s="24" t="s">
        <v>358</v>
      </c>
      <c r="C95" s="27">
        <v>378</v>
      </c>
      <c r="D95" s="27">
        <v>376</v>
      </c>
      <c r="E95" s="27">
        <v>376</v>
      </c>
      <c r="F95" s="27">
        <v>397</v>
      </c>
      <c r="G95" s="27">
        <v>406</v>
      </c>
      <c r="H95" s="27">
        <v>340</v>
      </c>
      <c r="I95" s="27">
        <v>332</v>
      </c>
      <c r="J95" s="27">
        <v>299</v>
      </c>
      <c r="K95" s="27">
        <v>370</v>
      </c>
      <c r="L95" s="27">
        <v>390</v>
      </c>
      <c r="M95" s="27">
        <v>364</v>
      </c>
      <c r="N95" s="27">
        <v>351</v>
      </c>
      <c r="O95" s="27">
        <v>272</v>
      </c>
      <c r="P95" s="28">
        <v>4651</v>
      </c>
      <c r="Q95" s="19"/>
      <c r="R95" s="20"/>
    </row>
    <row r="96" spans="1:18" x14ac:dyDescent="0.2">
      <c r="A96" s="24" t="s">
        <v>172</v>
      </c>
      <c r="B96" s="24" t="s">
        <v>359</v>
      </c>
      <c r="C96" s="27">
        <v>549</v>
      </c>
      <c r="D96" s="27">
        <v>509</v>
      </c>
      <c r="E96" s="27">
        <v>579</v>
      </c>
      <c r="F96" s="27">
        <v>567</v>
      </c>
      <c r="G96" s="27">
        <v>614</v>
      </c>
      <c r="H96" s="27">
        <v>579</v>
      </c>
      <c r="I96" s="27">
        <v>551</v>
      </c>
      <c r="J96" s="27">
        <v>538</v>
      </c>
      <c r="K96" s="27">
        <v>589</v>
      </c>
      <c r="L96" s="27">
        <v>612</v>
      </c>
      <c r="M96" s="27">
        <v>599</v>
      </c>
      <c r="N96" s="27">
        <v>510</v>
      </c>
      <c r="O96" s="27">
        <v>538</v>
      </c>
      <c r="P96" s="28">
        <v>7334</v>
      </c>
      <c r="Q96" s="19"/>
      <c r="R96" s="20"/>
    </row>
    <row r="97" spans="1:18" x14ac:dyDescent="0.2">
      <c r="A97" s="24" t="s">
        <v>173</v>
      </c>
      <c r="B97" s="24" t="s">
        <v>360</v>
      </c>
      <c r="C97" s="27">
        <v>1795</v>
      </c>
      <c r="D97" s="27">
        <v>2012</v>
      </c>
      <c r="E97" s="27">
        <v>2000</v>
      </c>
      <c r="F97" s="27">
        <v>1951</v>
      </c>
      <c r="G97" s="27">
        <v>1890</v>
      </c>
      <c r="H97" s="27">
        <v>1825</v>
      </c>
      <c r="I97" s="27">
        <v>1664</v>
      </c>
      <c r="J97" s="27">
        <v>1478</v>
      </c>
      <c r="K97" s="27">
        <v>1644</v>
      </c>
      <c r="L97" s="27">
        <v>1856</v>
      </c>
      <c r="M97" s="27">
        <v>1899</v>
      </c>
      <c r="N97" s="27">
        <v>1675</v>
      </c>
      <c r="O97" s="27">
        <v>1496</v>
      </c>
      <c r="P97" s="28">
        <v>23185</v>
      </c>
      <c r="Q97" s="19"/>
      <c r="R97" s="20"/>
    </row>
    <row r="98" spans="1:18" x14ac:dyDescent="0.2">
      <c r="A98" s="24" t="s">
        <v>174</v>
      </c>
      <c r="B98" s="24" t="s">
        <v>361</v>
      </c>
      <c r="C98" s="27">
        <v>935</v>
      </c>
      <c r="D98" s="27">
        <v>935</v>
      </c>
      <c r="E98" s="27">
        <v>983</v>
      </c>
      <c r="F98" s="27">
        <v>963</v>
      </c>
      <c r="G98" s="27">
        <v>1008</v>
      </c>
      <c r="H98" s="27">
        <v>968</v>
      </c>
      <c r="I98" s="27">
        <v>865</v>
      </c>
      <c r="J98" s="27">
        <v>791</v>
      </c>
      <c r="K98" s="27">
        <v>903</v>
      </c>
      <c r="L98" s="27">
        <v>1144</v>
      </c>
      <c r="M98" s="27">
        <v>1094</v>
      </c>
      <c r="N98" s="27">
        <v>964</v>
      </c>
      <c r="O98" s="27">
        <v>913</v>
      </c>
      <c r="P98" s="28">
        <v>12466</v>
      </c>
      <c r="Q98" s="19"/>
      <c r="R98" s="20"/>
    </row>
    <row r="99" spans="1:18" x14ac:dyDescent="0.2">
      <c r="A99" s="24" t="s">
        <v>175</v>
      </c>
      <c r="B99" s="24" t="s">
        <v>362</v>
      </c>
      <c r="C99" s="27">
        <v>1383</v>
      </c>
      <c r="D99" s="27">
        <v>1371</v>
      </c>
      <c r="E99" s="27">
        <v>1500</v>
      </c>
      <c r="F99" s="27">
        <v>1547</v>
      </c>
      <c r="G99" s="27">
        <v>1552</v>
      </c>
      <c r="H99" s="27">
        <v>1516</v>
      </c>
      <c r="I99" s="27">
        <v>1438</v>
      </c>
      <c r="J99" s="27">
        <v>1375</v>
      </c>
      <c r="K99" s="27">
        <v>1586</v>
      </c>
      <c r="L99" s="27">
        <v>1706</v>
      </c>
      <c r="M99" s="27">
        <v>1609</v>
      </c>
      <c r="N99" s="27">
        <v>1467</v>
      </c>
      <c r="O99" s="27">
        <v>1268</v>
      </c>
      <c r="P99" s="28">
        <v>19318</v>
      </c>
      <c r="Q99" s="19"/>
      <c r="R99" s="20"/>
    </row>
    <row r="100" spans="1:18" x14ac:dyDescent="0.2">
      <c r="A100" s="24" t="s">
        <v>176</v>
      </c>
      <c r="B100" s="24" t="s">
        <v>363</v>
      </c>
      <c r="C100" s="27">
        <v>613</v>
      </c>
      <c r="D100" s="27">
        <v>600</v>
      </c>
      <c r="E100" s="27">
        <v>599</v>
      </c>
      <c r="F100" s="27">
        <v>621</v>
      </c>
      <c r="G100" s="27">
        <v>658</v>
      </c>
      <c r="H100" s="27">
        <v>574</v>
      </c>
      <c r="I100" s="27">
        <v>592</v>
      </c>
      <c r="J100" s="27">
        <v>614</v>
      </c>
      <c r="K100" s="27">
        <v>598</v>
      </c>
      <c r="L100" s="27">
        <v>720</v>
      </c>
      <c r="M100" s="27">
        <v>694</v>
      </c>
      <c r="N100" s="27">
        <v>666</v>
      </c>
      <c r="O100" s="27">
        <v>562</v>
      </c>
      <c r="P100" s="28">
        <v>8111</v>
      </c>
      <c r="Q100" s="19"/>
      <c r="R100" s="20"/>
    </row>
    <row r="101" spans="1:18" x14ac:dyDescent="0.2">
      <c r="A101" s="24" t="s">
        <v>177</v>
      </c>
      <c r="B101" s="24" t="s">
        <v>364</v>
      </c>
      <c r="C101" s="27">
        <v>611</v>
      </c>
      <c r="D101" s="27">
        <v>684</v>
      </c>
      <c r="E101" s="27">
        <v>621</v>
      </c>
      <c r="F101" s="27">
        <v>627</v>
      </c>
      <c r="G101" s="27">
        <v>627</v>
      </c>
      <c r="H101" s="27">
        <v>621</v>
      </c>
      <c r="I101" s="27">
        <v>635</v>
      </c>
      <c r="J101" s="27">
        <v>592</v>
      </c>
      <c r="K101" s="27">
        <v>659</v>
      </c>
      <c r="L101" s="27">
        <v>780</v>
      </c>
      <c r="M101" s="27">
        <v>684</v>
      </c>
      <c r="N101" s="27">
        <v>656</v>
      </c>
      <c r="O101" s="27">
        <v>561</v>
      </c>
      <c r="P101" s="28">
        <v>8358</v>
      </c>
      <c r="Q101" s="19"/>
      <c r="R101" s="20"/>
    </row>
    <row r="102" spans="1:18" x14ac:dyDescent="0.2">
      <c r="A102" s="24" t="s">
        <v>178</v>
      </c>
      <c r="B102" s="24" t="s">
        <v>365</v>
      </c>
      <c r="C102" s="27">
        <v>239</v>
      </c>
      <c r="D102" s="27">
        <v>229</v>
      </c>
      <c r="E102" s="27">
        <v>236</v>
      </c>
      <c r="F102" s="27">
        <v>242</v>
      </c>
      <c r="G102" s="27">
        <v>260</v>
      </c>
      <c r="H102" s="27">
        <v>245</v>
      </c>
      <c r="I102" s="27">
        <v>242</v>
      </c>
      <c r="J102" s="27">
        <v>249</v>
      </c>
      <c r="K102" s="27">
        <v>201</v>
      </c>
      <c r="L102" s="27">
        <v>242</v>
      </c>
      <c r="M102" s="27">
        <v>229</v>
      </c>
      <c r="N102" s="27">
        <v>236</v>
      </c>
      <c r="O102" s="27">
        <v>178</v>
      </c>
      <c r="P102" s="28">
        <v>3028</v>
      </c>
      <c r="Q102" s="19"/>
      <c r="R102" s="20"/>
    </row>
    <row r="103" spans="1:18" x14ac:dyDescent="0.2">
      <c r="A103" s="24" t="s">
        <v>179</v>
      </c>
      <c r="B103" s="24" t="s">
        <v>366</v>
      </c>
      <c r="C103" s="27">
        <v>469</v>
      </c>
      <c r="D103" s="27">
        <v>453</v>
      </c>
      <c r="E103" s="27">
        <v>515</v>
      </c>
      <c r="F103" s="27">
        <v>507</v>
      </c>
      <c r="G103" s="27">
        <v>490</v>
      </c>
      <c r="H103" s="27">
        <v>484</v>
      </c>
      <c r="I103" s="27">
        <v>396</v>
      </c>
      <c r="J103" s="27">
        <v>391</v>
      </c>
      <c r="K103" s="27">
        <v>444</v>
      </c>
      <c r="L103" s="27">
        <v>443</v>
      </c>
      <c r="M103" s="27">
        <v>400</v>
      </c>
      <c r="N103" s="27">
        <v>441</v>
      </c>
      <c r="O103" s="27">
        <v>438</v>
      </c>
      <c r="P103" s="28">
        <v>5871</v>
      </c>
      <c r="Q103" s="19"/>
      <c r="R103" s="20"/>
    </row>
    <row r="104" spans="1:18" x14ac:dyDescent="0.2">
      <c r="A104" s="24" t="s">
        <v>180</v>
      </c>
      <c r="B104" s="24" t="s">
        <v>367</v>
      </c>
      <c r="C104" s="27">
        <v>641</v>
      </c>
      <c r="D104" s="27">
        <v>660</v>
      </c>
      <c r="E104" s="27">
        <v>679</v>
      </c>
      <c r="F104" s="27">
        <v>658</v>
      </c>
      <c r="G104" s="27">
        <v>665</v>
      </c>
      <c r="H104" s="27">
        <v>675</v>
      </c>
      <c r="I104" s="27">
        <v>628</v>
      </c>
      <c r="J104" s="27">
        <v>640</v>
      </c>
      <c r="K104" s="27">
        <v>648</v>
      </c>
      <c r="L104" s="27">
        <v>669</v>
      </c>
      <c r="M104" s="27">
        <v>717</v>
      </c>
      <c r="N104" s="27">
        <v>549</v>
      </c>
      <c r="O104" s="27">
        <v>636</v>
      </c>
      <c r="P104" s="28">
        <v>8465</v>
      </c>
      <c r="Q104" s="19"/>
      <c r="R104" s="20"/>
    </row>
    <row r="105" spans="1:18" x14ac:dyDescent="0.2">
      <c r="A105" s="24" t="s">
        <v>181</v>
      </c>
      <c r="B105" s="24" t="s">
        <v>368</v>
      </c>
      <c r="C105" s="27">
        <v>440</v>
      </c>
      <c r="D105" s="27">
        <v>426</v>
      </c>
      <c r="E105" s="27">
        <v>415</v>
      </c>
      <c r="F105" s="27">
        <v>444</v>
      </c>
      <c r="G105" s="27">
        <v>446</v>
      </c>
      <c r="H105" s="27">
        <v>442</v>
      </c>
      <c r="I105" s="27">
        <v>442</v>
      </c>
      <c r="J105" s="27">
        <v>473</v>
      </c>
      <c r="K105" s="27">
        <v>465</v>
      </c>
      <c r="L105" s="27">
        <v>563</v>
      </c>
      <c r="M105" s="27">
        <v>507</v>
      </c>
      <c r="N105" s="27">
        <v>505</v>
      </c>
      <c r="O105" s="27">
        <v>490</v>
      </c>
      <c r="P105" s="28">
        <v>6058</v>
      </c>
      <c r="Q105" s="19"/>
      <c r="R105" s="20"/>
    </row>
    <row r="106" spans="1:18" x14ac:dyDescent="0.2">
      <c r="A106" s="24" t="s">
        <v>182</v>
      </c>
      <c r="B106" s="24" t="s">
        <v>369</v>
      </c>
      <c r="C106" s="27">
        <v>524</v>
      </c>
      <c r="D106" s="27">
        <v>547</v>
      </c>
      <c r="E106" s="27">
        <v>617</v>
      </c>
      <c r="F106" s="27">
        <v>626</v>
      </c>
      <c r="G106" s="27">
        <v>647</v>
      </c>
      <c r="H106" s="27">
        <v>578</v>
      </c>
      <c r="I106" s="27">
        <v>637</v>
      </c>
      <c r="J106" s="27">
        <v>567</v>
      </c>
      <c r="K106" s="27">
        <v>607</v>
      </c>
      <c r="L106" s="27">
        <v>720</v>
      </c>
      <c r="M106" s="27">
        <v>617</v>
      </c>
      <c r="N106" s="27">
        <v>681</v>
      </c>
      <c r="O106" s="27">
        <v>647</v>
      </c>
      <c r="P106" s="28">
        <v>8015</v>
      </c>
      <c r="Q106" s="19"/>
      <c r="R106" s="20"/>
    </row>
    <row r="107" spans="1:18" x14ac:dyDescent="0.2">
      <c r="A107" s="24" t="s">
        <v>183</v>
      </c>
      <c r="B107" s="24" t="s">
        <v>370</v>
      </c>
      <c r="C107" s="27">
        <v>86</v>
      </c>
      <c r="D107" s="27">
        <v>93</v>
      </c>
      <c r="E107" s="27">
        <v>92</v>
      </c>
      <c r="F107" s="27">
        <v>80</v>
      </c>
      <c r="G107" s="27">
        <v>101</v>
      </c>
      <c r="H107" s="27">
        <v>91</v>
      </c>
      <c r="I107" s="27">
        <v>92</v>
      </c>
      <c r="J107" s="27">
        <v>73</v>
      </c>
      <c r="K107" s="27">
        <v>93</v>
      </c>
      <c r="L107" s="27">
        <v>108</v>
      </c>
      <c r="M107" s="27">
        <v>87</v>
      </c>
      <c r="N107" s="27">
        <v>101</v>
      </c>
      <c r="O107" s="27">
        <v>83</v>
      </c>
      <c r="P107" s="28">
        <v>1180</v>
      </c>
      <c r="Q107" s="19"/>
      <c r="R107" s="20"/>
    </row>
    <row r="108" spans="1:18" x14ac:dyDescent="0.2">
      <c r="A108" s="24" t="s">
        <v>184</v>
      </c>
      <c r="B108" s="24" t="s">
        <v>371</v>
      </c>
      <c r="C108" s="27">
        <v>107</v>
      </c>
      <c r="D108" s="27">
        <v>114</v>
      </c>
      <c r="E108" s="27">
        <v>105</v>
      </c>
      <c r="F108" s="27">
        <v>149</v>
      </c>
      <c r="G108" s="27">
        <v>131</v>
      </c>
      <c r="H108" s="27">
        <v>127</v>
      </c>
      <c r="I108" s="27">
        <v>103</v>
      </c>
      <c r="J108" s="27">
        <v>118</v>
      </c>
      <c r="K108" s="27">
        <v>130</v>
      </c>
      <c r="L108" s="27">
        <v>117</v>
      </c>
      <c r="M108" s="27">
        <v>156</v>
      </c>
      <c r="N108" s="27">
        <v>119</v>
      </c>
      <c r="O108" s="27">
        <v>125</v>
      </c>
      <c r="P108" s="28">
        <v>1601</v>
      </c>
      <c r="Q108" s="19"/>
      <c r="R108" s="20"/>
    </row>
    <row r="109" spans="1:18" x14ac:dyDescent="0.2">
      <c r="A109" s="24" t="s">
        <v>185</v>
      </c>
      <c r="B109" s="24" t="s">
        <v>372</v>
      </c>
      <c r="C109" s="27">
        <v>194</v>
      </c>
      <c r="D109" s="27">
        <v>165</v>
      </c>
      <c r="E109" s="27">
        <v>131</v>
      </c>
      <c r="F109" s="27">
        <v>145</v>
      </c>
      <c r="G109" s="27">
        <v>145</v>
      </c>
      <c r="H109" s="27">
        <v>166</v>
      </c>
      <c r="I109" s="27">
        <v>147</v>
      </c>
      <c r="J109" s="27">
        <v>162</v>
      </c>
      <c r="K109" s="27">
        <v>159</v>
      </c>
      <c r="L109" s="27">
        <v>169</v>
      </c>
      <c r="M109" s="27">
        <v>145</v>
      </c>
      <c r="N109" s="27">
        <v>134</v>
      </c>
      <c r="O109" s="27">
        <v>103</v>
      </c>
      <c r="P109" s="28">
        <v>1965</v>
      </c>
      <c r="Q109" s="19"/>
      <c r="R109" s="20"/>
    </row>
    <row r="110" spans="1:18" x14ac:dyDescent="0.2">
      <c r="A110" s="24" t="s">
        <v>186</v>
      </c>
      <c r="B110" s="24" t="s">
        <v>373</v>
      </c>
      <c r="C110" s="27">
        <v>249</v>
      </c>
      <c r="D110" s="27">
        <v>249</v>
      </c>
      <c r="E110" s="27">
        <v>277</v>
      </c>
      <c r="F110" s="27">
        <v>237</v>
      </c>
      <c r="G110" s="27">
        <v>245</v>
      </c>
      <c r="H110" s="27">
        <v>278</v>
      </c>
      <c r="I110" s="27">
        <v>233</v>
      </c>
      <c r="J110" s="27">
        <v>240</v>
      </c>
      <c r="K110" s="27">
        <v>258</v>
      </c>
      <c r="L110" s="27">
        <v>302</v>
      </c>
      <c r="M110" s="27">
        <v>314</v>
      </c>
      <c r="N110" s="27">
        <v>280</v>
      </c>
      <c r="O110" s="27">
        <v>250</v>
      </c>
      <c r="P110" s="28">
        <v>3412</v>
      </c>
      <c r="Q110" s="19"/>
      <c r="R110" s="20"/>
    </row>
    <row r="111" spans="1:18" x14ac:dyDescent="0.2">
      <c r="A111" s="24" t="s">
        <v>187</v>
      </c>
      <c r="B111" s="24" t="s">
        <v>374</v>
      </c>
      <c r="C111" s="27">
        <v>47</v>
      </c>
      <c r="D111" s="27">
        <v>51</v>
      </c>
      <c r="E111" s="27">
        <v>54</v>
      </c>
      <c r="F111" s="27">
        <v>49</v>
      </c>
      <c r="G111" s="27">
        <v>58</v>
      </c>
      <c r="H111" s="27">
        <v>49</v>
      </c>
      <c r="I111" s="27">
        <v>45</v>
      </c>
      <c r="J111" s="27">
        <v>35</v>
      </c>
      <c r="K111" s="27">
        <v>39</v>
      </c>
      <c r="L111" s="27">
        <v>44</v>
      </c>
      <c r="M111" s="27">
        <v>43</v>
      </c>
      <c r="N111" s="27">
        <v>47</v>
      </c>
      <c r="O111" s="27">
        <v>49</v>
      </c>
      <c r="P111" s="28">
        <v>610</v>
      </c>
      <c r="Q111" s="19"/>
      <c r="R111" s="20"/>
    </row>
    <row r="112" spans="1:18" x14ac:dyDescent="0.2">
      <c r="A112" s="24" t="s">
        <v>188</v>
      </c>
      <c r="B112" s="24" t="s">
        <v>375</v>
      </c>
      <c r="C112" s="27">
        <v>2657</v>
      </c>
      <c r="D112" s="27">
        <v>2720</v>
      </c>
      <c r="E112" s="27">
        <v>2884</v>
      </c>
      <c r="F112" s="27">
        <v>3078</v>
      </c>
      <c r="G112" s="27">
        <v>3076</v>
      </c>
      <c r="H112" s="27">
        <v>3217</v>
      </c>
      <c r="I112" s="27">
        <v>3309</v>
      </c>
      <c r="J112" s="27">
        <v>3351</v>
      </c>
      <c r="K112" s="27">
        <v>3377</v>
      </c>
      <c r="L112" s="27">
        <v>3820</v>
      </c>
      <c r="M112" s="27">
        <v>3726</v>
      </c>
      <c r="N112" s="27">
        <v>3504</v>
      </c>
      <c r="O112" s="27">
        <v>3252</v>
      </c>
      <c r="P112" s="28">
        <v>41971</v>
      </c>
      <c r="Q112" s="19"/>
      <c r="R112" s="20"/>
    </row>
    <row r="113" spans="1:18" x14ac:dyDescent="0.2">
      <c r="A113" s="24" t="s">
        <v>189</v>
      </c>
      <c r="B113" s="24" t="s">
        <v>376</v>
      </c>
      <c r="C113" s="27">
        <v>453</v>
      </c>
      <c r="D113" s="27">
        <v>578</v>
      </c>
      <c r="E113" s="27">
        <v>596</v>
      </c>
      <c r="F113" s="27">
        <v>558</v>
      </c>
      <c r="G113" s="27">
        <v>501</v>
      </c>
      <c r="H113" s="27">
        <v>478</v>
      </c>
      <c r="I113" s="27">
        <v>385</v>
      </c>
      <c r="J113" s="27">
        <v>346</v>
      </c>
      <c r="K113" s="27">
        <v>381</v>
      </c>
      <c r="L113" s="27">
        <v>486</v>
      </c>
      <c r="M113" s="27">
        <v>446</v>
      </c>
      <c r="N113" s="27">
        <v>461</v>
      </c>
      <c r="O113" s="27">
        <v>403</v>
      </c>
      <c r="P113" s="28">
        <v>6072</v>
      </c>
      <c r="Q113" s="19"/>
      <c r="R113" s="20"/>
    </row>
    <row r="114" spans="1:18" x14ac:dyDescent="0.2">
      <c r="A114" s="24" t="s">
        <v>190</v>
      </c>
      <c r="B114" s="24" t="s">
        <v>377</v>
      </c>
      <c r="C114" s="27">
        <v>11744</v>
      </c>
      <c r="D114" s="27">
        <v>12331</v>
      </c>
      <c r="E114" s="27">
        <v>12572</v>
      </c>
      <c r="F114" s="27">
        <v>12885</v>
      </c>
      <c r="G114" s="27">
        <v>12785</v>
      </c>
      <c r="H114" s="27">
        <v>13016</v>
      </c>
      <c r="I114" s="27">
        <v>12861</v>
      </c>
      <c r="J114" s="27">
        <v>12389</v>
      </c>
      <c r="K114" s="27">
        <v>11874</v>
      </c>
      <c r="L114" s="27">
        <v>13802</v>
      </c>
      <c r="M114" s="27">
        <v>13084</v>
      </c>
      <c r="N114" s="27">
        <v>12183</v>
      </c>
      <c r="O114" s="27">
        <v>11172</v>
      </c>
      <c r="P114" s="28">
        <v>162698</v>
      </c>
      <c r="Q114" s="19"/>
      <c r="R114" s="20"/>
    </row>
    <row r="115" spans="1:18" x14ac:dyDescent="0.2">
      <c r="A115" s="24" t="s">
        <v>191</v>
      </c>
      <c r="B115" s="24" t="s">
        <v>378</v>
      </c>
      <c r="C115" s="27">
        <v>150</v>
      </c>
      <c r="D115" s="27">
        <v>174</v>
      </c>
      <c r="E115" s="27">
        <v>185</v>
      </c>
      <c r="F115" s="27">
        <v>183</v>
      </c>
      <c r="G115" s="27">
        <v>166</v>
      </c>
      <c r="H115" s="27">
        <v>157</v>
      </c>
      <c r="I115" s="27">
        <v>152</v>
      </c>
      <c r="J115" s="27">
        <v>142</v>
      </c>
      <c r="K115" s="27">
        <v>176</v>
      </c>
      <c r="L115" s="27">
        <v>175</v>
      </c>
      <c r="M115" s="27">
        <v>185</v>
      </c>
      <c r="N115" s="27">
        <v>164</v>
      </c>
      <c r="O115" s="27">
        <v>139</v>
      </c>
      <c r="P115" s="28">
        <v>2148</v>
      </c>
      <c r="Q115" s="19"/>
      <c r="R115" s="20"/>
    </row>
    <row r="116" spans="1:18" x14ac:dyDescent="0.2">
      <c r="A116" s="24" t="s">
        <v>192</v>
      </c>
      <c r="B116" s="24" t="s">
        <v>379</v>
      </c>
      <c r="C116" s="27">
        <v>107</v>
      </c>
      <c r="D116" s="27">
        <v>112</v>
      </c>
      <c r="E116" s="27">
        <v>149</v>
      </c>
      <c r="F116" s="27">
        <v>149</v>
      </c>
      <c r="G116" s="27">
        <v>121</v>
      </c>
      <c r="H116" s="27">
        <v>114</v>
      </c>
      <c r="I116" s="27">
        <v>93</v>
      </c>
      <c r="J116" s="27">
        <v>116</v>
      </c>
      <c r="K116" s="27">
        <v>113</v>
      </c>
      <c r="L116" s="27">
        <v>169</v>
      </c>
      <c r="M116" s="27">
        <v>111</v>
      </c>
      <c r="N116" s="27">
        <v>120</v>
      </c>
      <c r="O116" s="27">
        <v>81</v>
      </c>
      <c r="P116" s="28">
        <v>1555</v>
      </c>
      <c r="Q116" s="19"/>
      <c r="R116" s="20"/>
    </row>
    <row r="117" spans="1:18" x14ac:dyDescent="0.2">
      <c r="A117" s="24" t="s">
        <v>193</v>
      </c>
      <c r="B117" s="24" t="s">
        <v>380</v>
      </c>
      <c r="C117" s="27">
        <v>346</v>
      </c>
      <c r="D117" s="27">
        <v>346</v>
      </c>
      <c r="E117" s="27">
        <v>323</v>
      </c>
      <c r="F117" s="27">
        <v>363</v>
      </c>
      <c r="G117" s="27">
        <v>377</v>
      </c>
      <c r="H117" s="27">
        <v>364</v>
      </c>
      <c r="I117" s="27">
        <v>332</v>
      </c>
      <c r="J117" s="27">
        <v>332</v>
      </c>
      <c r="K117" s="27">
        <v>303</v>
      </c>
      <c r="L117" s="27">
        <v>364</v>
      </c>
      <c r="M117" s="27">
        <v>365</v>
      </c>
      <c r="N117" s="27">
        <v>334</v>
      </c>
      <c r="O117" s="27">
        <v>326</v>
      </c>
      <c r="P117" s="28">
        <v>4475</v>
      </c>
      <c r="Q117" s="19"/>
      <c r="R117" s="20"/>
    </row>
    <row r="118" spans="1:18" x14ac:dyDescent="0.2">
      <c r="A118" s="24" t="s">
        <v>194</v>
      </c>
      <c r="B118" s="24" t="s">
        <v>381</v>
      </c>
      <c r="C118" s="27">
        <v>1477</v>
      </c>
      <c r="D118" s="27">
        <v>1483</v>
      </c>
      <c r="E118" s="27">
        <v>1437</v>
      </c>
      <c r="F118" s="27">
        <v>1438</v>
      </c>
      <c r="G118" s="27">
        <v>1382</v>
      </c>
      <c r="H118" s="27">
        <v>1382</v>
      </c>
      <c r="I118" s="27">
        <v>1328</v>
      </c>
      <c r="J118" s="27">
        <v>1345</v>
      </c>
      <c r="K118" s="27">
        <v>1452</v>
      </c>
      <c r="L118" s="27">
        <v>1584</v>
      </c>
      <c r="M118" s="27">
        <v>1496</v>
      </c>
      <c r="N118" s="27">
        <v>1392</v>
      </c>
      <c r="O118" s="27">
        <v>1265</v>
      </c>
      <c r="P118" s="28">
        <v>18461</v>
      </c>
      <c r="Q118" s="19"/>
      <c r="R118" s="20"/>
    </row>
    <row r="119" spans="1:18" x14ac:dyDescent="0.2">
      <c r="A119" s="24" t="s">
        <v>195</v>
      </c>
      <c r="B119" s="24" t="s">
        <v>382</v>
      </c>
      <c r="C119" s="27">
        <v>672</v>
      </c>
      <c r="D119" s="27">
        <v>639</v>
      </c>
      <c r="E119" s="27">
        <v>699</v>
      </c>
      <c r="F119" s="27">
        <v>813</v>
      </c>
      <c r="G119" s="27">
        <v>740</v>
      </c>
      <c r="H119" s="27">
        <v>717</v>
      </c>
      <c r="I119" s="27">
        <v>731</v>
      </c>
      <c r="J119" s="27">
        <v>648</v>
      </c>
      <c r="K119" s="27">
        <v>785</v>
      </c>
      <c r="L119" s="27">
        <v>830</v>
      </c>
      <c r="M119" s="27">
        <v>802</v>
      </c>
      <c r="N119" s="27">
        <v>764</v>
      </c>
      <c r="O119" s="27">
        <v>720</v>
      </c>
      <c r="P119" s="28">
        <v>9560</v>
      </c>
      <c r="Q119" s="19"/>
      <c r="R119" s="20"/>
    </row>
    <row r="120" spans="1:18" x14ac:dyDescent="0.2">
      <c r="A120" s="24" t="s">
        <v>196</v>
      </c>
      <c r="B120" s="24" t="s">
        <v>383</v>
      </c>
      <c r="C120" s="27">
        <v>879</v>
      </c>
      <c r="D120" s="27">
        <v>925</v>
      </c>
      <c r="E120" s="27">
        <v>980</v>
      </c>
      <c r="F120" s="27">
        <v>934</v>
      </c>
      <c r="G120" s="27">
        <v>967</v>
      </c>
      <c r="H120" s="27">
        <v>900</v>
      </c>
      <c r="I120" s="27">
        <v>854</v>
      </c>
      <c r="J120" s="27">
        <v>883</v>
      </c>
      <c r="K120" s="27">
        <v>904</v>
      </c>
      <c r="L120" s="27">
        <v>1108</v>
      </c>
      <c r="M120" s="27">
        <v>983</v>
      </c>
      <c r="N120" s="27">
        <v>887</v>
      </c>
      <c r="O120" s="27">
        <v>852</v>
      </c>
      <c r="P120" s="28">
        <v>12056</v>
      </c>
      <c r="Q120" s="19"/>
      <c r="R120" s="20"/>
    </row>
    <row r="121" spans="1:18" x14ac:dyDescent="0.2">
      <c r="A121" s="24" t="s">
        <v>197</v>
      </c>
      <c r="B121" s="24" t="s">
        <v>384</v>
      </c>
      <c r="C121" s="27">
        <v>382</v>
      </c>
      <c r="D121" s="27">
        <v>379</v>
      </c>
      <c r="E121" s="27">
        <v>418</v>
      </c>
      <c r="F121" s="27">
        <v>382</v>
      </c>
      <c r="G121" s="27">
        <v>406</v>
      </c>
      <c r="H121" s="27">
        <v>381</v>
      </c>
      <c r="I121" s="27">
        <v>415</v>
      </c>
      <c r="J121" s="27">
        <v>391</v>
      </c>
      <c r="K121" s="27">
        <v>399</v>
      </c>
      <c r="L121" s="27">
        <v>411</v>
      </c>
      <c r="M121" s="27">
        <v>466</v>
      </c>
      <c r="N121" s="27">
        <v>435</v>
      </c>
      <c r="O121" s="27">
        <v>432</v>
      </c>
      <c r="P121" s="28">
        <v>5297</v>
      </c>
      <c r="Q121" s="19"/>
      <c r="R121" s="20"/>
    </row>
    <row r="122" spans="1:18" x14ac:dyDescent="0.2">
      <c r="A122" s="24" t="s">
        <v>198</v>
      </c>
      <c r="B122" s="24" t="s">
        <v>385</v>
      </c>
      <c r="C122" s="27">
        <v>149</v>
      </c>
      <c r="D122" s="27">
        <v>156</v>
      </c>
      <c r="E122" s="27">
        <v>156</v>
      </c>
      <c r="F122" s="27">
        <v>151</v>
      </c>
      <c r="G122" s="27">
        <v>184</v>
      </c>
      <c r="H122" s="27">
        <v>157</v>
      </c>
      <c r="I122" s="27">
        <v>177</v>
      </c>
      <c r="J122" s="27">
        <v>183</v>
      </c>
      <c r="K122" s="27">
        <v>162</v>
      </c>
      <c r="L122" s="27">
        <v>164</v>
      </c>
      <c r="M122" s="27">
        <v>208</v>
      </c>
      <c r="N122" s="27">
        <v>194</v>
      </c>
      <c r="O122" s="27">
        <v>147</v>
      </c>
      <c r="P122" s="28">
        <v>2188</v>
      </c>
      <c r="Q122" s="19"/>
      <c r="R122" s="20"/>
    </row>
    <row r="123" spans="1:18" ht="13.5" thickBot="1" x14ac:dyDescent="0.25">
      <c r="A123" s="21"/>
      <c r="B123" s="22" t="s">
        <v>748</v>
      </c>
      <c r="C123" s="25">
        <v>107162</v>
      </c>
      <c r="D123" s="25">
        <v>109199</v>
      </c>
      <c r="E123" s="25">
        <v>111558</v>
      </c>
      <c r="F123" s="25">
        <v>114931</v>
      </c>
      <c r="G123" s="25">
        <v>115098</v>
      </c>
      <c r="H123" s="25">
        <v>113469</v>
      </c>
      <c r="I123" s="25">
        <v>110364</v>
      </c>
      <c r="J123" s="25">
        <v>106357</v>
      </c>
      <c r="K123" s="25">
        <v>106579</v>
      </c>
      <c r="L123" s="25">
        <v>125796</v>
      </c>
      <c r="M123" s="25">
        <v>118204</v>
      </c>
      <c r="N123" s="25">
        <v>110171</v>
      </c>
      <c r="O123" s="25">
        <v>102061</v>
      </c>
      <c r="P123" s="25">
        <v>1450949</v>
      </c>
      <c r="Q123" s="19"/>
      <c r="R123" s="20"/>
    </row>
    <row r="124" spans="1:18" ht="13.5" thickTop="1" x14ac:dyDescent="0.2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1:18" x14ac:dyDescent="0.2">
      <c r="A125" s="58" t="s">
        <v>687</v>
      </c>
      <c r="B125" s="58" t="s">
        <v>688</v>
      </c>
      <c r="C125" s="27">
        <v>23</v>
      </c>
      <c r="D125" s="27">
        <v>32</v>
      </c>
      <c r="E125" s="27">
        <v>46</v>
      </c>
      <c r="F125" s="27">
        <v>44</v>
      </c>
      <c r="G125" s="27">
        <v>51</v>
      </c>
      <c r="H125" s="27">
        <v>65</v>
      </c>
      <c r="I125" s="27">
        <v>86</v>
      </c>
      <c r="J125" s="27">
        <v>107</v>
      </c>
      <c r="K125" s="27">
        <v>137</v>
      </c>
      <c r="L125" s="27">
        <v>138</v>
      </c>
      <c r="M125" s="27">
        <v>89</v>
      </c>
      <c r="N125" s="27">
        <v>0</v>
      </c>
      <c r="O125" s="27">
        <v>0</v>
      </c>
      <c r="P125" s="28">
        <v>818</v>
      </c>
      <c r="Q125" s="19"/>
      <c r="R125" s="20"/>
    </row>
    <row r="126" spans="1:18" x14ac:dyDescent="0.2">
      <c r="A126" s="58" t="s">
        <v>689</v>
      </c>
      <c r="B126" s="58" t="s">
        <v>690</v>
      </c>
      <c r="C126" s="27">
        <v>51</v>
      </c>
      <c r="D126" s="27">
        <v>49</v>
      </c>
      <c r="E126" s="27">
        <v>55</v>
      </c>
      <c r="F126" s="27">
        <v>58</v>
      </c>
      <c r="G126" s="27">
        <v>58</v>
      </c>
      <c r="H126" s="27">
        <v>56</v>
      </c>
      <c r="I126" s="27">
        <v>75</v>
      </c>
      <c r="J126" s="27">
        <v>75</v>
      </c>
      <c r="K126" s="27">
        <v>77</v>
      </c>
      <c r="L126" s="27">
        <v>61</v>
      </c>
      <c r="M126" s="27">
        <v>38</v>
      </c>
      <c r="N126" s="27">
        <v>19</v>
      </c>
      <c r="O126" s="27">
        <v>0</v>
      </c>
      <c r="P126" s="28">
        <v>672</v>
      </c>
      <c r="Q126" s="19"/>
      <c r="R126" s="20"/>
    </row>
    <row r="127" spans="1:18" x14ac:dyDescent="0.2">
      <c r="A127" s="58" t="s">
        <v>0</v>
      </c>
      <c r="B127" s="58" t="s">
        <v>504</v>
      </c>
      <c r="C127" s="27">
        <v>76</v>
      </c>
      <c r="D127" s="27">
        <v>76</v>
      </c>
      <c r="E127" s="27">
        <v>70</v>
      </c>
      <c r="F127" s="27">
        <v>76</v>
      </c>
      <c r="G127" s="27">
        <v>74</v>
      </c>
      <c r="H127" s="27">
        <v>75</v>
      </c>
      <c r="I127" s="27">
        <v>76</v>
      </c>
      <c r="J127" s="27">
        <v>68</v>
      </c>
      <c r="K127" s="27">
        <v>70</v>
      </c>
      <c r="L127" s="27">
        <v>49</v>
      </c>
      <c r="M127" s="27">
        <v>47</v>
      </c>
      <c r="N127" s="27">
        <v>38</v>
      </c>
      <c r="O127" s="27">
        <v>40</v>
      </c>
      <c r="P127" s="28">
        <v>835</v>
      </c>
      <c r="Q127" s="19"/>
      <c r="R127" s="20"/>
    </row>
    <row r="128" spans="1:18" x14ac:dyDescent="0.2">
      <c r="A128" s="58" t="s">
        <v>1</v>
      </c>
      <c r="B128" s="58" t="s">
        <v>505</v>
      </c>
      <c r="C128" s="27">
        <v>42</v>
      </c>
      <c r="D128" s="27">
        <v>48</v>
      </c>
      <c r="E128" s="27">
        <v>72</v>
      </c>
      <c r="F128" s="27">
        <v>52</v>
      </c>
      <c r="G128" s="27">
        <v>50</v>
      </c>
      <c r="H128" s="27">
        <v>48</v>
      </c>
      <c r="I128" s="27">
        <v>50</v>
      </c>
      <c r="J128" s="27">
        <v>69</v>
      </c>
      <c r="K128" s="27">
        <v>50</v>
      </c>
      <c r="L128" s="27">
        <v>54</v>
      </c>
      <c r="M128" s="27">
        <v>42</v>
      </c>
      <c r="N128" s="27">
        <v>36</v>
      </c>
      <c r="O128" s="27">
        <v>42</v>
      </c>
      <c r="P128" s="28">
        <v>655</v>
      </c>
      <c r="Q128" s="19"/>
      <c r="R128" s="20"/>
    </row>
    <row r="129" spans="1:18" x14ac:dyDescent="0.2">
      <c r="A129" s="58" t="s">
        <v>199</v>
      </c>
      <c r="B129" s="58" t="s">
        <v>389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27">
        <v>36</v>
      </c>
      <c r="I129" s="27">
        <v>42</v>
      </c>
      <c r="J129" s="27">
        <v>44</v>
      </c>
      <c r="K129" s="27">
        <v>43</v>
      </c>
      <c r="L129" s="27">
        <v>39</v>
      </c>
      <c r="M129" s="27">
        <v>56</v>
      </c>
      <c r="N129" s="27">
        <v>38</v>
      </c>
      <c r="O129" s="27">
        <v>37</v>
      </c>
      <c r="P129" s="28">
        <v>335</v>
      </c>
      <c r="Q129" s="19"/>
      <c r="R129" s="20"/>
    </row>
    <row r="130" spans="1:18" x14ac:dyDescent="0.2">
      <c r="A130" s="58" t="s">
        <v>2</v>
      </c>
      <c r="B130" s="58" t="s">
        <v>506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2</v>
      </c>
      <c r="L130" s="27">
        <v>12</v>
      </c>
      <c r="M130" s="27">
        <v>5</v>
      </c>
      <c r="N130" s="27">
        <v>2</v>
      </c>
      <c r="O130" s="27">
        <v>2</v>
      </c>
      <c r="P130" s="28">
        <v>23</v>
      </c>
      <c r="Q130" s="19"/>
      <c r="R130" s="20"/>
    </row>
    <row r="131" spans="1:18" x14ac:dyDescent="0.2">
      <c r="A131" s="58" t="s">
        <v>3</v>
      </c>
      <c r="B131" s="58" t="s">
        <v>691</v>
      </c>
      <c r="C131" s="27">
        <v>7</v>
      </c>
      <c r="D131" s="27">
        <v>11</v>
      </c>
      <c r="E131" s="27">
        <v>14</v>
      </c>
      <c r="F131" s="27">
        <v>10</v>
      </c>
      <c r="G131" s="27">
        <v>11</v>
      </c>
      <c r="H131" s="27">
        <v>11</v>
      </c>
      <c r="I131" s="27">
        <v>11</v>
      </c>
      <c r="J131" s="27">
        <v>7</v>
      </c>
      <c r="K131" s="27">
        <v>8</v>
      </c>
      <c r="L131" s="27">
        <v>18</v>
      </c>
      <c r="M131" s="27">
        <v>10</v>
      </c>
      <c r="N131" s="27">
        <v>7</v>
      </c>
      <c r="O131" s="27">
        <v>8</v>
      </c>
      <c r="P131" s="28">
        <v>133</v>
      </c>
      <c r="Q131" s="19"/>
      <c r="R131" s="20"/>
    </row>
    <row r="132" spans="1:18" x14ac:dyDescent="0.2">
      <c r="A132" s="58" t="s">
        <v>4</v>
      </c>
      <c r="B132" s="58" t="s">
        <v>507</v>
      </c>
      <c r="C132" s="27">
        <v>61</v>
      </c>
      <c r="D132" s="27">
        <v>51</v>
      </c>
      <c r="E132" s="27">
        <v>47</v>
      </c>
      <c r="F132" s="27">
        <v>51</v>
      </c>
      <c r="G132" s="27">
        <v>47</v>
      </c>
      <c r="H132" s="27">
        <v>39</v>
      </c>
      <c r="I132" s="27">
        <v>48</v>
      </c>
      <c r="J132" s="27">
        <v>29</v>
      </c>
      <c r="K132" s="27">
        <v>37</v>
      </c>
      <c r="L132" s="27">
        <v>23</v>
      </c>
      <c r="M132" s="27">
        <v>26</v>
      </c>
      <c r="N132" s="27">
        <v>10</v>
      </c>
      <c r="O132" s="27">
        <v>0</v>
      </c>
      <c r="P132" s="28">
        <v>469</v>
      </c>
      <c r="Q132" s="19"/>
      <c r="R132" s="20"/>
    </row>
    <row r="133" spans="1:18" x14ac:dyDescent="0.2">
      <c r="A133" s="58" t="s">
        <v>645</v>
      </c>
      <c r="B133" s="58" t="s">
        <v>646</v>
      </c>
      <c r="C133" s="27">
        <v>59</v>
      </c>
      <c r="D133" s="27">
        <v>55</v>
      </c>
      <c r="E133" s="27">
        <v>57</v>
      </c>
      <c r="F133" s="27">
        <v>53</v>
      </c>
      <c r="G133" s="27">
        <v>57</v>
      </c>
      <c r="H133" s="27">
        <v>59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8">
        <v>340</v>
      </c>
      <c r="Q133" s="19"/>
      <c r="R133" s="20"/>
    </row>
    <row r="134" spans="1:18" x14ac:dyDescent="0.2">
      <c r="A134" s="58" t="s">
        <v>508</v>
      </c>
      <c r="B134" s="58" t="s">
        <v>722</v>
      </c>
      <c r="C134" s="27">
        <v>0</v>
      </c>
      <c r="D134" s="27">
        <v>0</v>
      </c>
      <c r="E134" s="27">
        <v>0</v>
      </c>
      <c r="F134" s="27">
        <v>0</v>
      </c>
      <c r="G134" s="27">
        <v>0</v>
      </c>
      <c r="H134" s="27">
        <v>0</v>
      </c>
      <c r="I134" s="27">
        <v>35</v>
      </c>
      <c r="J134" s="27">
        <v>23</v>
      </c>
      <c r="K134" s="27">
        <v>35</v>
      </c>
      <c r="L134" s="27">
        <v>30</v>
      </c>
      <c r="M134" s="27">
        <v>27</v>
      </c>
      <c r="N134" s="27">
        <v>18</v>
      </c>
      <c r="O134" s="27">
        <v>7</v>
      </c>
      <c r="P134" s="28">
        <v>175</v>
      </c>
      <c r="Q134" s="19"/>
      <c r="R134" s="20"/>
    </row>
    <row r="135" spans="1:18" x14ac:dyDescent="0.2">
      <c r="A135" s="58" t="s">
        <v>5</v>
      </c>
      <c r="B135" s="58" t="s">
        <v>509</v>
      </c>
      <c r="C135" s="27">
        <v>122</v>
      </c>
      <c r="D135" s="27">
        <v>121</v>
      </c>
      <c r="E135" s="27">
        <v>119</v>
      </c>
      <c r="F135" s="27">
        <v>119</v>
      </c>
      <c r="G135" s="27">
        <v>107</v>
      </c>
      <c r="H135" s="27">
        <v>117</v>
      </c>
      <c r="I135" s="27">
        <v>103</v>
      </c>
      <c r="J135" s="27">
        <v>90</v>
      </c>
      <c r="K135" s="27">
        <v>77</v>
      </c>
      <c r="L135" s="27">
        <v>0</v>
      </c>
      <c r="M135" s="27">
        <v>0</v>
      </c>
      <c r="N135" s="27">
        <v>0</v>
      </c>
      <c r="O135" s="27">
        <v>0</v>
      </c>
      <c r="P135" s="28">
        <v>975</v>
      </c>
      <c r="Q135" s="19"/>
      <c r="R135" s="20"/>
    </row>
    <row r="136" spans="1:18" x14ac:dyDescent="0.2">
      <c r="A136" s="58" t="s">
        <v>647</v>
      </c>
      <c r="B136" s="58" t="s">
        <v>648</v>
      </c>
      <c r="C136" s="27">
        <v>94</v>
      </c>
      <c r="D136" s="27">
        <v>87</v>
      </c>
      <c r="E136" s="27">
        <v>65</v>
      </c>
      <c r="F136" s="27">
        <v>50</v>
      </c>
      <c r="G136" s="27">
        <v>36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8">
        <v>332</v>
      </c>
      <c r="Q136" s="19"/>
      <c r="R136" s="20"/>
    </row>
    <row r="137" spans="1:18" x14ac:dyDescent="0.2">
      <c r="A137" s="58" t="s">
        <v>6</v>
      </c>
      <c r="B137" s="58" t="s">
        <v>510</v>
      </c>
      <c r="C137" s="27">
        <v>53</v>
      </c>
      <c r="D137" s="27">
        <v>58</v>
      </c>
      <c r="E137" s="27">
        <v>58</v>
      </c>
      <c r="F137" s="27">
        <v>58</v>
      </c>
      <c r="G137" s="27">
        <v>58</v>
      </c>
      <c r="H137" s="27">
        <v>62</v>
      </c>
      <c r="I137" s="27">
        <v>62</v>
      </c>
      <c r="J137" s="27">
        <v>62</v>
      </c>
      <c r="K137" s="27">
        <v>62</v>
      </c>
      <c r="L137" s="27">
        <v>0</v>
      </c>
      <c r="M137" s="27">
        <v>0</v>
      </c>
      <c r="N137" s="27">
        <v>0</v>
      </c>
      <c r="O137" s="27">
        <v>0</v>
      </c>
      <c r="P137" s="28">
        <v>533</v>
      </c>
      <c r="Q137" s="19"/>
      <c r="R137" s="20"/>
    </row>
    <row r="138" spans="1:18" x14ac:dyDescent="0.2">
      <c r="A138" s="58" t="s">
        <v>7</v>
      </c>
      <c r="B138" s="58" t="s">
        <v>511</v>
      </c>
      <c r="C138" s="27">
        <v>35</v>
      </c>
      <c r="D138" s="27">
        <v>37</v>
      </c>
      <c r="E138" s="27">
        <v>42</v>
      </c>
      <c r="F138" s="27">
        <v>44</v>
      </c>
      <c r="G138" s="27">
        <v>51</v>
      </c>
      <c r="H138" s="27">
        <v>52</v>
      </c>
      <c r="I138" s="27">
        <v>51</v>
      </c>
      <c r="J138" s="27">
        <v>52</v>
      </c>
      <c r="K138" s="27">
        <v>51</v>
      </c>
      <c r="L138" s="27">
        <v>0</v>
      </c>
      <c r="M138" s="27">
        <v>0</v>
      </c>
      <c r="N138" s="27">
        <v>0</v>
      </c>
      <c r="O138" s="27">
        <v>0</v>
      </c>
      <c r="P138" s="28">
        <v>415</v>
      </c>
      <c r="Q138" s="19"/>
      <c r="R138" s="20"/>
    </row>
    <row r="139" spans="1:18" x14ac:dyDescent="0.2">
      <c r="A139" s="58" t="s">
        <v>649</v>
      </c>
      <c r="B139" s="58" t="s">
        <v>650</v>
      </c>
      <c r="C139" s="27">
        <v>117</v>
      </c>
      <c r="D139" s="27">
        <v>138</v>
      </c>
      <c r="E139" s="27">
        <v>98</v>
      </c>
      <c r="F139" s="27">
        <v>99</v>
      </c>
      <c r="G139" s="27">
        <v>109</v>
      </c>
      <c r="H139" s="27">
        <v>99</v>
      </c>
      <c r="I139" s="27">
        <v>92</v>
      </c>
      <c r="J139" s="27">
        <v>62</v>
      </c>
      <c r="K139" s="27">
        <v>67</v>
      </c>
      <c r="L139" s="27">
        <v>24</v>
      </c>
      <c r="M139" s="27">
        <v>21</v>
      </c>
      <c r="N139" s="27">
        <v>12</v>
      </c>
      <c r="O139" s="27">
        <v>12</v>
      </c>
      <c r="P139" s="28">
        <v>950</v>
      </c>
      <c r="Q139" s="19"/>
      <c r="R139" s="20"/>
    </row>
    <row r="140" spans="1:18" x14ac:dyDescent="0.2">
      <c r="A140" s="58" t="s">
        <v>651</v>
      </c>
      <c r="B140" s="58" t="s">
        <v>652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53</v>
      </c>
      <c r="J140" s="27">
        <v>105</v>
      </c>
      <c r="K140" s="27">
        <v>121</v>
      </c>
      <c r="L140" s="27">
        <v>110</v>
      </c>
      <c r="M140" s="27">
        <v>57</v>
      </c>
      <c r="N140" s="27">
        <v>45</v>
      </c>
      <c r="O140" s="27">
        <v>0</v>
      </c>
      <c r="P140" s="28">
        <v>491</v>
      </c>
      <c r="Q140" s="19"/>
      <c r="R140" s="20"/>
    </row>
    <row r="141" spans="1:18" x14ac:dyDescent="0.2">
      <c r="A141" s="58" t="s">
        <v>8</v>
      </c>
      <c r="B141" s="58" t="s">
        <v>512</v>
      </c>
      <c r="C141" s="27">
        <v>22</v>
      </c>
      <c r="D141" s="27">
        <v>23</v>
      </c>
      <c r="E141" s="27">
        <v>22</v>
      </c>
      <c r="F141" s="27">
        <v>19</v>
      </c>
      <c r="G141" s="27">
        <v>20</v>
      </c>
      <c r="H141" s="27">
        <v>22</v>
      </c>
      <c r="I141" s="27">
        <v>22</v>
      </c>
      <c r="J141" s="27">
        <v>20</v>
      </c>
      <c r="K141" s="27">
        <v>19</v>
      </c>
      <c r="L141" s="27">
        <v>0</v>
      </c>
      <c r="M141" s="27">
        <v>0</v>
      </c>
      <c r="N141" s="27">
        <v>0</v>
      </c>
      <c r="O141" s="27">
        <v>0</v>
      </c>
      <c r="P141" s="28">
        <v>189</v>
      </c>
      <c r="Q141" s="19"/>
      <c r="R141" s="20"/>
    </row>
    <row r="142" spans="1:18" x14ac:dyDescent="0.2">
      <c r="A142" s="58" t="s">
        <v>9</v>
      </c>
      <c r="B142" s="58" t="s">
        <v>513</v>
      </c>
      <c r="C142" s="27">
        <v>51</v>
      </c>
      <c r="D142" s="27">
        <v>50</v>
      </c>
      <c r="E142" s="27">
        <v>48</v>
      </c>
      <c r="F142" s="27">
        <v>32</v>
      </c>
      <c r="G142" s="27">
        <v>41</v>
      </c>
      <c r="H142" s="27">
        <v>42</v>
      </c>
      <c r="I142" s="27">
        <v>17</v>
      </c>
      <c r="J142" s="27">
        <v>19</v>
      </c>
      <c r="K142" s="27">
        <v>25</v>
      </c>
      <c r="L142" s="27">
        <v>0</v>
      </c>
      <c r="M142" s="27">
        <v>0</v>
      </c>
      <c r="N142" s="27">
        <v>0</v>
      </c>
      <c r="O142" s="27">
        <v>0</v>
      </c>
      <c r="P142" s="28">
        <v>325</v>
      </c>
      <c r="Q142" s="19"/>
      <c r="R142" s="20"/>
    </row>
    <row r="143" spans="1:18" x14ac:dyDescent="0.2">
      <c r="A143" s="58" t="s">
        <v>200</v>
      </c>
      <c r="B143" s="58" t="s">
        <v>514</v>
      </c>
      <c r="C143" s="27">
        <v>95</v>
      </c>
      <c r="D143" s="27">
        <v>99</v>
      </c>
      <c r="E143" s="27">
        <v>98</v>
      </c>
      <c r="F143" s="27">
        <v>83</v>
      </c>
      <c r="G143" s="27">
        <v>84</v>
      </c>
      <c r="H143" s="27">
        <v>87</v>
      </c>
      <c r="I143" s="27">
        <v>82</v>
      </c>
      <c r="J143" s="27">
        <v>84</v>
      </c>
      <c r="K143" s="27">
        <v>108</v>
      </c>
      <c r="L143" s="27">
        <v>70</v>
      </c>
      <c r="M143" s="27">
        <v>65</v>
      </c>
      <c r="N143" s="27">
        <v>43</v>
      </c>
      <c r="O143" s="27">
        <v>28</v>
      </c>
      <c r="P143" s="28">
        <v>1026</v>
      </c>
      <c r="Q143" s="19"/>
      <c r="R143" s="20"/>
    </row>
    <row r="144" spans="1:18" x14ac:dyDescent="0.2">
      <c r="A144" s="58" t="s">
        <v>515</v>
      </c>
      <c r="B144" s="58" t="s">
        <v>516</v>
      </c>
      <c r="C144" s="27">
        <v>201</v>
      </c>
      <c r="D144" s="27">
        <v>177</v>
      </c>
      <c r="E144" s="27">
        <v>177</v>
      </c>
      <c r="F144" s="27">
        <v>174</v>
      </c>
      <c r="G144" s="27">
        <v>146</v>
      </c>
      <c r="H144" s="27">
        <v>157</v>
      </c>
      <c r="I144" s="27">
        <v>188</v>
      </c>
      <c r="J144" s="27">
        <v>168</v>
      </c>
      <c r="K144" s="27">
        <v>186</v>
      </c>
      <c r="L144" s="27">
        <v>128</v>
      </c>
      <c r="M144" s="27">
        <v>18</v>
      </c>
      <c r="N144" s="27">
        <v>0</v>
      </c>
      <c r="O144" s="27">
        <v>0</v>
      </c>
      <c r="P144" s="28">
        <v>1720</v>
      </c>
      <c r="Q144" s="19"/>
      <c r="R144" s="20"/>
    </row>
    <row r="145" spans="1:18" x14ac:dyDescent="0.2">
      <c r="A145" s="58" t="s">
        <v>653</v>
      </c>
      <c r="B145" s="58" t="s">
        <v>654</v>
      </c>
      <c r="C145" s="27">
        <v>85</v>
      </c>
      <c r="D145" s="27">
        <v>60</v>
      </c>
      <c r="E145" s="27">
        <v>60</v>
      </c>
      <c r="F145" s="27">
        <v>58</v>
      </c>
      <c r="G145" s="27">
        <v>56</v>
      </c>
      <c r="H145" s="27">
        <v>58</v>
      </c>
      <c r="I145" s="27">
        <v>59</v>
      </c>
      <c r="J145" s="27">
        <v>33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8">
        <v>469</v>
      </c>
      <c r="Q145" s="19"/>
      <c r="R145" s="20"/>
    </row>
    <row r="146" spans="1:18" x14ac:dyDescent="0.2">
      <c r="A146" s="58" t="s">
        <v>723</v>
      </c>
      <c r="B146" s="58" t="s">
        <v>724</v>
      </c>
      <c r="C146" s="27">
        <v>128</v>
      </c>
      <c r="D146" s="27">
        <v>79</v>
      </c>
      <c r="E146" s="27">
        <v>84</v>
      </c>
      <c r="F146" s="27">
        <v>66</v>
      </c>
      <c r="G146" s="27">
        <v>67</v>
      </c>
      <c r="H146" s="27">
        <v>72</v>
      </c>
      <c r="I146" s="27">
        <v>67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8">
        <v>563</v>
      </c>
      <c r="Q146" s="19"/>
      <c r="R146" s="20"/>
    </row>
    <row r="147" spans="1:18" x14ac:dyDescent="0.2">
      <c r="A147" s="58" t="s">
        <v>10</v>
      </c>
      <c r="B147" s="58" t="s">
        <v>517</v>
      </c>
      <c r="C147" s="27">
        <v>37</v>
      </c>
      <c r="D147" s="27">
        <v>37</v>
      </c>
      <c r="E147" s="27">
        <v>37</v>
      </c>
      <c r="F147" s="27">
        <v>32</v>
      </c>
      <c r="G147" s="27">
        <v>32</v>
      </c>
      <c r="H147" s="27">
        <v>29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8">
        <v>204</v>
      </c>
      <c r="Q147" s="19"/>
      <c r="R147" s="20"/>
    </row>
    <row r="148" spans="1:18" x14ac:dyDescent="0.2">
      <c r="A148" s="58" t="s">
        <v>11</v>
      </c>
      <c r="B148" s="58" t="s">
        <v>518</v>
      </c>
      <c r="C148" s="27">
        <v>45</v>
      </c>
      <c r="D148" s="27">
        <v>45</v>
      </c>
      <c r="E148" s="27">
        <v>45</v>
      </c>
      <c r="F148" s="27">
        <v>48</v>
      </c>
      <c r="G148" s="27">
        <v>48</v>
      </c>
      <c r="H148" s="27">
        <v>48</v>
      </c>
      <c r="I148" s="27">
        <v>53</v>
      </c>
      <c r="J148" s="27">
        <v>53</v>
      </c>
      <c r="K148" s="27">
        <v>53</v>
      </c>
      <c r="L148" s="27">
        <v>60</v>
      </c>
      <c r="M148" s="27">
        <v>52</v>
      </c>
      <c r="N148" s="27">
        <v>60</v>
      </c>
      <c r="O148" s="27">
        <v>54</v>
      </c>
      <c r="P148" s="28">
        <v>664</v>
      </c>
      <c r="Q148" s="19"/>
      <c r="R148" s="20"/>
    </row>
    <row r="149" spans="1:18" x14ac:dyDescent="0.2">
      <c r="A149" s="58" t="s">
        <v>12</v>
      </c>
      <c r="B149" s="58" t="s">
        <v>519</v>
      </c>
      <c r="C149" s="27">
        <v>32</v>
      </c>
      <c r="D149" s="27">
        <v>33</v>
      </c>
      <c r="E149" s="27">
        <v>33</v>
      </c>
      <c r="F149" s="27">
        <v>36</v>
      </c>
      <c r="G149" s="27">
        <v>36</v>
      </c>
      <c r="H149" s="27">
        <v>40</v>
      </c>
      <c r="I149" s="27">
        <v>40</v>
      </c>
      <c r="J149" s="27">
        <v>40</v>
      </c>
      <c r="K149" s="27">
        <v>40</v>
      </c>
      <c r="L149" s="27">
        <v>45</v>
      </c>
      <c r="M149" s="27">
        <v>48</v>
      </c>
      <c r="N149" s="27">
        <v>44</v>
      </c>
      <c r="O149" s="27">
        <v>45</v>
      </c>
      <c r="P149" s="28">
        <v>512</v>
      </c>
      <c r="Q149" s="19"/>
      <c r="R149" s="20"/>
    </row>
    <row r="150" spans="1:18" x14ac:dyDescent="0.2">
      <c r="A150" s="58" t="s">
        <v>520</v>
      </c>
      <c r="B150" s="58" t="s">
        <v>521</v>
      </c>
      <c r="C150" s="27">
        <v>0</v>
      </c>
      <c r="D150" s="27">
        <v>38</v>
      </c>
      <c r="E150" s="27">
        <v>38</v>
      </c>
      <c r="F150" s="27">
        <v>35</v>
      </c>
      <c r="G150" s="27">
        <v>41</v>
      </c>
      <c r="H150" s="27">
        <v>33</v>
      </c>
      <c r="I150" s="27">
        <v>25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8">
        <v>210</v>
      </c>
      <c r="Q150" s="19"/>
      <c r="R150" s="20"/>
    </row>
    <row r="151" spans="1:18" x14ac:dyDescent="0.2">
      <c r="A151" s="58" t="s">
        <v>13</v>
      </c>
      <c r="B151" s="58" t="s">
        <v>522</v>
      </c>
      <c r="C151" s="27">
        <v>24</v>
      </c>
      <c r="D151" s="27">
        <v>30</v>
      </c>
      <c r="E151" s="27">
        <v>21</v>
      </c>
      <c r="F151" s="27">
        <v>25</v>
      </c>
      <c r="G151" s="27">
        <v>32</v>
      </c>
      <c r="H151" s="27">
        <v>35</v>
      </c>
      <c r="I151" s="27">
        <v>24</v>
      </c>
      <c r="J151" s="27">
        <v>28</v>
      </c>
      <c r="K151" s="27">
        <v>28</v>
      </c>
      <c r="L151" s="27">
        <v>0</v>
      </c>
      <c r="M151" s="27">
        <v>0</v>
      </c>
      <c r="N151" s="27">
        <v>0</v>
      </c>
      <c r="O151" s="27">
        <v>0</v>
      </c>
      <c r="P151" s="28">
        <v>247</v>
      </c>
      <c r="Q151" s="19"/>
      <c r="R151" s="20"/>
    </row>
    <row r="152" spans="1:18" x14ac:dyDescent="0.2">
      <c r="A152" s="58" t="s">
        <v>523</v>
      </c>
      <c r="B152" s="58" t="s">
        <v>524</v>
      </c>
      <c r="C152" s="27">
        <v>107</v>
      </c>
      <c r="D152" s="27">
        <v>87</v>
      </c>
      <c r="E152" s="27">
        <v>84</v>
      </c>
      <c r="F152" s="27">
        <v>84</v>
      </c>
      <c r="G152" s="27">
        <v>62</v>
      </c>
      <c r="H152" s="27">
        <v>61</v>
      </c>
      <c r="I152" s="27">
        <v>63</v>
      </c>
      <c r="J152" s="27">
        <v>63</v>
      </c>
      <c r="K152" s="27">
        <v>50</v>
      </c>
      <c r="L152" s="27">
        <v>36</v>
      </c>
      <c r="M152" s="27">
        <v>0</v>
      </c>
      <c r="N152" s="27">
        <v>0</v>
      </c>
      <c r="O152" s="27">
        <v>0</v>
      </c>
      <c r="P152" s="28">
        <v>697</v>
      </c>
      <c r="Q152" s="19"/>
      <c r="R152" s="20"/>
    </row>
    <row r="153" spans="1:18" x14ac:dyDescent="0.2">
      <c r="A153" s="58" t="s">
        <v>525</v>
      </c>
      <c r="B153" s="58" t="s">
        <v>526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7">
        <v>14</v>
      </c>
      <c r="J153" s="27">
        <v>14</v>
      </c>
      <c r="K153" s="27">
        <v>17</v>
      </c>
      <c r="L153" s="27">
        <v>22</v>
      </c>
      <c r="M153" s="27">
        <v>21</v>
      </c>
      <c r="N153" s="27">
        <v>19</v>
      </c>
      <c r="O153" s="27">
        <v>12</v>
      </c>
      <c r="P153" s="28">
        <v>119</v>
      </c>
      <c r="Q153" s="19"/>
      <c r="R153" s="20"/>
    </row>
    <row r="154" spans="1:18" x14ac:dyDescent="0.2">
      <c r="A154" s="58" t="s">
        <v>267</v>
      </c>
      <c r="B154" s="58" t="s">
        <v>527</v>
      </c>
      <c r="C154" s="27">
        <v>101</v>
      </c>
      <c r="D154" s="27">
        <v>118</v>
      </c>
      <c r="E154" s="27">
        <v>120</v>
      </c>
      <c r="F154" s="27">
        <v>109</v>
      </c>
      <c r="G154" s="27">
        <v>114</v>
      </c>
      <c r="H154" s="27">
        <v>112</v>
      </c>
      <c r="I154" s="27">
        <v>79</v>
      </c>
      <c r="J154" s="27">
        <v>106</v>
      </c>
      <c r="K154" s="27">
        <v>66</v>
      </c>
      <c r="L154" s="27">
        <v>0</v>
      </c>
      <c r="M154" s="27">
        <v>0</v>
      </c>
      <c r="N154" s="27">
        <v>0</v>
      </c>
      <c r="O154" s="27">
        <v>0</v>
      </c>
      <c r="P154" s="28">
        <v>925</v>
      </c>
      <c r="Q154" s="19"/>
      <c r="R154" s="20"/>
    </row>
    <row r="155" spans="1:18" x14ac:dyDescent="0.2">
      <c r="A155" s="58" t="s">
        <v>14</v>
      </c>
      <c r="B155" s="58" t="s">
        <v>528</v>
      </c>
      <c r="C155" s="27">
        <v>145</v>
      </c>
      <c r="D155" s="27">
        <v>107</v>
      </c>
      <c r="E155" s="27">
        <v>120</v>
      </c>
      <c r="F155" s="27">
        <v>96</v>
      </c>
      <c r="G155" s="27">
        <v>99</v>
      </c>
      <c r="H155" s="27">
        <v>96</v>
      </c>
      <c r="I155" s="27">
        <v>84</v>
      </c>
      <c r="J155" s="27">
        <v>78</v>
      </c>
      <c r="K155" s="27">
        <v>78</v>
      </c>
      <c r="L155" s="27">
        <v>47</v>
      </c>
      <c r="M155" s="27">
        <v>0</v>
      </c>
      <c r="N155" s="27">
        <v>0</v>
      </c>
      <c r="O155" s="27">
        <v>0</v>
      </c>
      <c r="P155" s="28">
        <v>950</v>
      </c>
      <c r="Q155" s="19"/>
      <c r="R155" s="20"/>
    </row>
    <row r="156" spans="1:18" x14ac:dyDescent="0.2">
      <c r="A156" s="58" t="s">
        <v>655</v>
      </c>
      <c r="B156" s="58" t="s">
        <v>656</v>
      </c>
      <c r="C156" s="27">
        <v>75</v>
      </c>
      <c r="D156" s="27">
        <v>75</v>
      </c>
      <c r="E156" s="27">
        <v>49</v>
      </c>
      <c r="F156" s="27">
        <v>50</v>
      </c>
      <c r="G156" s="27">
        <v>80</v>
      </c>
      <c r="H156" s="27">
        <v>58</v>
      </c>
      <c r="I156" s="27">
        <v>30</v>
      </c>
      <c r="J156" s="27">
        <v>31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8">
        <v>448</v>
      </c>
      <c r="Q156" s="19"/>
      <c r="R156" s="20"/>
    </row>
    <row r="157" spans="1:18" x14ac:dyDescent="0.2">
      <c r="A157" s="58" t="s">
        <v>529</v>
      </c>
      <c r="B157" s="58" t="s">
        <v>530</v>
      </c>
      <c r="C157" s="27">
        <v>2</v>
      </c>
      <c r="D157" s="27">
        <v>8</v>
      </c>
      <c r="E157" s="27">
        <v>6</v>
      </c>
      <c r="F157" s="27">
        <v>4</v>
      </c>
      <c r="G157" s="27">
        <v>4</v>
      </c>
      <c r="H157" s="27">
        <v>4</v>
      </c>
      <c r="I157" s="27">
        <v>6</v>
      </c>
      <c r="J157" s="27">
        <v>2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8">
        <v>36</v>
      </c>
      <c r="Q157" s="19"/>
      <c r="R157" s="20"/>
    </row>
    <row r="158" spans="1:18" x14ac:dyDescent="0.2">
      <c r="A158" s="58" t="s">
        <v>15</v>
      </c>
      <c r="B158" s="58" t="s">
        <v>531</v>
      </c>
      <c r="C158" s="27">
        <v>62</v>
      </c>
      <c r="D158" s="27">
        <v>69</v>
      </c>
      <c r="E158" s="27">
        <v>70</v>
      </c>
      <c r="F158" s="27">
        <v>73</v>
      </c>
      <c r="G158" s="27">
        <v>73</v>
      </c>
      <c r="H158" s="27">
        <v>74</v>
      </c>
      <c r="I158" s="27">
        <v>76</v>
      </c>
      <c r="J158" s="27">
        <v>73</v>
      </c>
      <c r="K158" s="27">
        <v>70</v>
      </c>
      <c r="L158" s="27">
        <v>0</v>
      </c>
      <c r="M158" s="27">
        <v>0</v>
      </c>
      <c r="N158" s="27">
        <v>0</v>
      </c>
      <c r="O158" s="27">
        <v>0</v>
      </c>
      <c r="P158" s="28">
        <v>640</v>
      </c>
      <c r="Q158" s="19"/>
      <c r="R158" s="20"/>
    </row>
    <row r="159" spans="1:18" x14ac:dyDescent="0.2">
      <c r="A159" s="58" t="s">
        <v>16</v>
      </c>
      <c r="B159" s="58" t="s">
        <v>532</v>
      </c>
      <c r="C159" s="27">
        <v>70</v>
      </c>
      <c r="D159" s="27">
        <v>64</v>
      </c>
      <c r="E159" s="27">
        <v>66</v>
      </c>
      <c r="F159" s="27">
        <v>63</v>
      </c>
      <c r="G159" s="27">
        <v>63</v>
      </c>
      <c r="H159" s="27">
        <v>44</v>
      </c>
      <c r="I159" s="27">
        <v>41</v>
      </c>
      <c r="J159" s="27">
        <v>24</v>
      </c>
      <c r="K159" s="27">
        <v>25</v>
      </c>
      <c r="L159" s="27">
        <v>0</v>
      </c>
      <c r="M159" s="27">
        <v>0</v>
      </c>
      <c r="N159" s="27">
        <v>0</v>
      </c>
      <c r="O159" s="27">
        <v>0</v>
      </c>
      <c r="P159" s="28">
        <v>460</v>
      </c>
      <c r="Q159" s="19"/>
      <c r="R159" s="20"/>
    </row>
    <row r="160" spans="1:18" x14ac:dyDescent="0.2">
      <c r="A160" s="58" t="s">
        <v>17</v>
      </c>
      <c r="B160" s="58" t="s">
        <v>533</v>
      </c>
      <c r="C160" s="27">
        <v>33</v>
      </c>
      <c r="D160" s="27">
        <v>32</v>
      </c>
      <c r="E160" s="27">
        <v>41</v>
      </c>
      <c r="F160" s="27">
        <v>45</v>
      </c>
      <c r="G160" s="27">
        <v>33</v>
      </c>
      <c r="H160" s="27">
        <v>30</v>
      </c>
      <c r="I160" s="27">
        <v>26</v>
      </c>
      <c r="J160" s="27">
        <v>11</v>
      </c>
      <c r="K160" s="27">
        <v>29</v>
      </c>
      <c r="L160" s="27">
        <v>0</v>
      </c>
      <c r="M160" s="27">
        <v>0</v>
      </c>
      <c r="N160" s="27">
        <v>0</v>
      </c>
      <c r="O160" s="27">
        <v>0</v>
      </c>
      <c r="P160" s="28">
        <v>280</v>
      </c>
      <c r="Q160" s="19"/>
      <c r="R160" s="20"/>
    </row>
    <row r="161" spans="1:18" x14ac:dyDescent="0.2">
      <c r="A161" s="58" t="s">
        <v>18</v>
      </c>
      <c r="B161" s="58" t="s">
        <v>534</v>
      </c>
      <c r="C161" s="27">
        <v>68</v>
      </c>
      <c r="D161" s="27">
        <v>64</v>
      </c>
      <c r="E161" s="27">
        <v>72</v>
      </c>
      <c r="F161" s="27">
        <v>72</v>
      </c>
      <c r="G161" s="27">
        <v>84</v>
      </c>
      <c r="H161" s="27">
        <v>82</v>
      </c>
      <c r="I161" s="27">
        <v>88</v>
      </c>
      <c r="J161" s="27">
        <v>113</v>
      </c>
      <c r="K161" s="27">
        <v>114</v>
      </c>
      <c r="L161" s="27">
        <v>95</v>
      </c>
      <c r="M161" s="27">
        <v>92</v>
      </c>
      <c r="N161" s="27">
        <v>78</v>
      </c>
      <c r="O161" s="27">
        <v>78</v>
      </c>
      <c r="P161" s="28">
        <v>1100</v>
      </c>
      <c r="Q161" s="19"/>
      <c r="R161" s="20"/>
    </row>
    <row r="162" spans="1:18" x14ac:dyDescent="0.2">
      <c r="A162" s="58" t="s">
        <v>19</v>
      </c>
      <c r="B162" s="58" t="s">
        <v>535</v>
      </c>
      <c r="C162" s="27">
        <v>102</v>
      </c>
      <c r="D162" s="27">
        <v>101</v>
      </c>
      <c r="E162" s="27">
        <v>96</v>
      </c>
      <c r="F162" s="27">
        <v>90</v>
      </c>
      <c r="G162" s="27">
        <v>102</v>
      </c>
      <c r="H162" s="27">
        <v>83</v>
      </c>
      <c r="I162" s="27">
        <v>91</v>
      </c>
      <c r="J162" s="27">
        <v>74</v>
      </c>
      <c r="K162" s="27">
        <v>75</v>
      </c>
      <c r="L162" s="27">
        <v>0</v>
      </c>
      <c r="M162" s="27">
        <v>0</v>
      </c>
      <c r="N162" s="27">
        <v>0</v>
      </c>
      <c r="O162" s="27">
        <v>0</v>
      </c>
      <c r="P162" s="28">
        <v>814</v>
      </c>
      <c r="Q162" s="19"/>
      <c r="R162" s="20"/>
    </row>
    <row r="163" spans="1:18" x14ac:dyDescent="0.2">
      <c r="A163" s="58" t="s">
        <v>20</v>
      </c>
      <c r="B163" s="58" t="s">
        <v>536</v>
      </c>
      <c r="C163" s="27">
        <v>46</v>
      </c>
      <c r="D163" s="27">
        <v>53</v>
      </c>
      <c r="E163" s="27">
        <v>53</v>
      </c>
      <c r="F163" s="27">
        <v>70</v>
      </c>
      <c r="G163" s="27">
        <v>70</v>
      </c>
      <c r="H163" s="27">
        <v>92</v>
      </c>
      <c r="I163" s="27">
        <v>92</v>
      </c>
      <c r="J163" s="27">
        <v>72</v>
      </c>
      <c r="K163" s="27">
        <v>52</v>
      </c>
      <c r="L163" s="27">
        <v>0</v>
      </c>
      <c r="M163" s="27">
        <v>0</v>
      </c>
      <c r="N163" s="27">
        <v>0</v>
      </c>
      <c r="O163" s="27">
        <v>0</v>
      </c>
      <c r="P163" s="28">
        <v>600</v>
      </c>
      <c r="Q163" s="19"/>
      <c r="R163" s="20"/>
    </row>
    <row r="164" spans="1:18" x14ac:dyDescent="0.2">
      <c r="A164" s="58" t="s">
        <v>258</v>
      </c>
      <c r="B164" s="58" t="s">
        <v>537</v>
      </c>
      <c r="C164" s="27">
        <v>107</v>
      </c>
      <c r="D164" s="27">
        <v>103</v>
      </c>
      <c r="E164" s="27">
        <v>105</v>
      </c>
      <c r="F164" s="27">
        <v>107</v>
      </c>
      <c r="G164" s="27">
        <v>103</v>
      </c>
      <c r="H164" s="27">
        <v>107</v>
      </c>
      <c r="I164" s="27">
        <v>103</v>
      </c>
      <c r="J164" s="27">
        <v>105</v>
      </c>
      <c r="K164" s="27">
        <v>105</v>
      </c>
      <c r="L164" s="27">
        <v>119</v>
      </c>
      <c r="M164" s="27">
        <v>105</v>
      </c>
      <c r="N164" s="27">
        <v>102</v>
      </c>
      <c r="O164" s="27">
        <v>89</v>
      </c>
      <c r="P164" s="28">
        <v>1360</v>
      </c>
      <c r="Q164" s="19"/>
      <c r="R164" s="20"/>
    </row>
    <row r="165" spans="1:18" x14ac:dyDescent="0.2">
      <c r="A165" s="58" t="s">
        <v>538</v>
      </c>
      <c r="B165" s="58" t="s">
        <v>539</v>
      </c>
      <c r="C165" s="27">
        <v>32</v>
      </c>
      <c r="D165" s="27">
        <v>27</v>
      </c>
      <c r="E165" s="27">
        <v>27</v>
      </c>
      <c r="F165" s="27">
        <v>28</v>
      </c>
      <c r="G165" s="27">
        <v>30</v>
      </c>
      <c r="H165" s="27">
        <v>23</v>
      </c>
      <c r="I165" s="27">
        <v>28</v>
      </c>
      <c r="J165" s="27">
        <v>18</v>
      </c>
      <c r="K165" s="27">
        <v>13</v>
      </c>
      <c r="L165" s="27">
        <v>0</v>
      </c>
      <c r="M165" s="27">
        <v>0</v>
      </c>
      <c r="N165" s="27">
        <v>0</v>
      </c>
      <c r="O165" s="27">
        <v>0</v>
      </c>
      <c r="P165" s="28">
        <v>226</v>
      </c>
      <c r="Q165" s="19"/>
      <c r="R165" s="20"/>
    </row>
    <row r="166" spans="1:18" x14ac:dyDescent="0.2">
      <c r="A166" s="58" t="s">
        <v>540</v>
      </c>
      <c r="B166" s="58" t="s">
        <v>541</v>
      </c>
      <c r="C166" s="27">
        <v>0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178</v>
      </c>
      <c r="M166" s="27">
        <v>152</v>
      </c>
      <c r="N166" s="27">
        <v>109</v>
      </c>
      <c r="O166" s="27">
        <v>91</v>
      </c>
      <c r="P166" s="28">
        <v>530</v>
      </c>
      <c r="Q166" s="19"/>
      <c r="R166" s="20"/>
    </row>
    <row r="167" spans="1:18" x14ac:dyDescent="0.2">
      <c r="A167" s="58" t="s">
        <v>542</v>
      </c>
      <c r="B167" s="58" t="s">
        <v>543</v>
      </c>
      <c r="C167" s="27">
        <v>32</v>
      </c>
      <c r="D167" s="27">
        <v>29</v>
      </c>
      <c r="E167" s="27">
        <v>28</v>
      </c>
      <c r="F167" s="27">
        <v>33</v>
      </c>
      <c r="G167" s="27">
        <v>28</v>
      </c>
      <c r="H167" s="27">
        <v>25</v>
      </c>
      <c r="I167" s="27">
        <v>17</v>
      </c>
      <c r="J167" s="27">
        <v>12</v>
      </c>
      <c r="K167" s="27">
        <v>17</v>
      </c>
      <c r="L167" s="27">
        <v>0</v>
      </c>
      <c r="M167" s="27">
        <v>0</v>
      </c>
      <c r="N167" s="27">
        <v>0</v>
      </c>
      <c r="O167" s="27">
        <v>0</v>
      </c>
      <c r="P167" s="28">
        <v>221</v>
      </c>
      <c r="Q167" s="19"/>
      <c r="R167" s="20"/>
    </row>
    <row r="168" spans="1:18" x14ac:dyDescent="0.2">
      <c r="A168" s="58" t="s">
        <v>657</v>
      </c>
      <c r="B168" s="58" t="s">
        <v>658</v>
      </c>
      <c r="C168" s="27">
        <v>42</v>
      </c>
      <c r="D168" s="27">
        <v>50</v>
      </c>
      <c r="E168" s="27">
        <v>51</v>
      </c>
      <c r="F168" s="27">
        <v>47</v>
      </c>
      <c r="G168" s="27">
        <v>51</v>
      </c>
      <c r="H168" s="27">
        <v>25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8">
        <v>266</v>
      </c>
      <c r="Q168" s="19"/>
      <c r="R168" s="20"/>
    </row>
    <row r="169" spans="1:18" x14ac:dyDescent="0.2">
      <c r="A169" s="58" t="s">
        <v>692</v>
      </c>
      <c r="B169" s="58" t="s">
        <v>693</v>
      </c>
      <c r="C169" s="27">
        <v>119</v>
      </c>
      <c r="D169" s="27">
        <v>88</v>
      </c>
      <c r="E169" s="27">
        <v>59</v>
      </c>
      <c r="F169" s="27">
        <v>59</v>
      </c>
      <c r="G169" s="27">
        <v>55</v>
      </c>
      <c r="H169" s="27">
        <v>52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8">
        <v>432</v>
      </c>
      <c r="Q169" s="19"/>
      <c r="R169" s="20"/>
    </row>
    <row r="170" spans="1:18" x14ac:dyDescent="0.2">
      <c r="A170" s="58" t="s">
        <v>694</v>
      </c>
      <c r="B170" s="58" t="s">
        <v>695</v>
      </c>
      <c r="C170" s="27">
        <v>0</v>
      </c>
      <c r="D170" s="27">
        <v>0</v>
      </c>
      <c r="E170" s="27">
        <v>0</v>
      </c>
      <c r="F170" s="27">
        <v>0</v>
      </c>
      <c r="G170" s="27">
        <v>0</v>
      </c>
      <c r="H170" s="27">
        <v>113</v>
      </c>
      <c r="I170" s="27">
        <v>109</v>
      </c>
      <c r="J170" s="27">
        <v>0</v>
      </c>
      <c r="K170" s="27">
        <v>0</v>
      </c>
      <c r="L170" s="27">
        <v>0</v>
      </c>
      <c r="M170" s="27">
        <v>0</v>
      </c>
      <c r="N170" s="27">
        <v>0</v>
      </c>
      <c r="O170" s="27">
        <v>0</v>
      </c>
      <c r="P170" s="28">
        <v>222</v>
      </c>
      <c r="Q170" s="19"/>
      <c r="R170" s="20"/>
    </row>
    <row r="171" spans="1:18" x14ac:dyDescent="0.2">
      <c r="A171" s="58" t="s">
        <v>544</v>
      </c>
      <c r="B171" s="58" t="s">
        <v>545</v>
      </c>
      <c r="C171" s="27">
        <v>60</v>
      </c>
      <c r="D171" s="27">
        <v>55</v>
      </c>
      <c r="E171" s="27">
        <v>84</v>
      </c>
      <c r="F171" s="27">
        <v>78</v>
      </c>
      <c r="G171" s="27">
        <v>100</v>
      </c>
      <c r="H171" s="27">
        <v>82</v>
      </c>
      <c r="I171" s="27">
        <v>79</v>
      </c>
      <c r="J171" s="27">
        <v>94</v>
      </c>
      <c r="K171" s="27">
        <v>100</v>
      </c>
      <c r="L171" s="27">
        <v>90</v>
      </c>
      <c r="M171" s="27">
        <v>64</v>
      </c>
      <c r="N171" s="27">
        <v>56</v>
      </c>
      <c r="O171" s="27">
        <v>58</v>
      </c>
      <c r="P171" s="28">
        <v>1000</v>
      </c>
      <c r="Q171" s="19"/>
      <c r="R171" s="20"/>
    </row>
    <row r="172" spans="1:18" x14ac:dyDescent="0.2">
      <c r="A172" s="58" t="s">
        <v>21</v>
      </c>
      <c r="B172" s="58" t="s">
        <v>546</v>
      </c>
      <c r="C172" s="27">
        <v>53</v>
      </c>
      <c r="D172" s="27">
        <v>55</v>
      </c>
      <c r="E172" s="27">
        <v>53</v>
      </c>
      <c r="F172" s="27">
        <v>55</v>
      </c>
      <c r="G172" s="27">
        <v>61</v>
      </c>
      <c r="H172" s="27">
        <v>45</v>
      </c>
      <c r="I172" s="27">
        <v>50</v>
      </c>
      <c r="J172" s="27">
        <v>45</v>
      </c>
      <c r="K172" s="27">
        <v>44</v>
      </c>
      <c r="L172" s="27">
        <v>45</v>
      </c>
      <c r="M172" s="27">
        <v>43</v>
      </c>
      <c r="N172" s="27">
        <v>39</v>
      </c>
      <c r="O172" s="27">
        <v>29</v>
      </c>
      <c r="P172" s="28">
        <v>617</v>
      </c>
      <c r="Q172" s="19"/>
      <c r="R172" s="20"/>
    </row>
    <row r="173" spans="1:18" x14ac:dyDescent="0.2">
      <c r="A173" s="58" t="s">
        <v>22</v>
      </c>
      <c r="B173" s="58" t="s">
        <v>547</v>
      </c>
      <c r="C173" s="27">
        <v>37</v>
      </c>
      <c r="D173" s="27">
        <v>63</v>
      </c>
      <c r="E173" s="27">
        <v>47</v>
      </c>
      <c r="F173" s="27">
        <v>56</v>
      </c>
      <c r="G173" s="27">
        <v>50</v>
      </c>
      <c r="H173" s="27">
        <v>44</v>
      </c>
      <c r="I173" s="27">
        <v>50</v>
      </c>
      <c r="J173" s="27">
        <v>51</v>
      </c>
      <c r="K173" s="27">
        <v>42</v>
      </c>
      <c r="L173" s="27">
        <v>36</v>
      </c>
      <c r="M173" s="27">
        <v>39</v>
      </c>
      <c r="N173" s="27">
        <v>23</v>
      </c>
      <c r="O173" s="27">
        <v>33</v>
      </c>
      <c r="P173" s="28">
        <v>571</v>
      </c>
      <c r="Q173" s="19"/>
      <c r="R173" s="20"/>
    </row>
    <row r="174" spans="1:18" x14ac:dyDescent="0.2">
      <c r="A174" s="58" t="s">
        <v>23</v>
      </c>
      <c r="B174" s="58" t="s">
        <v>548</v>
      </c>
      <c r="C174" s="27">
        <v>107</v>
      </c>
      <c r="D174" s="27">
        <v>101</v>
      </c>
      <c r="E174" s="27">
        <v>91</v>
      </c>
      <c r="F174" s="27">
        <v>74</v>
      </c>
      <c r="G174" s="27">
        <v>80</v>
      </c>
      <c r="H174" s="27">
        <v>75</v>
      </c>
      <c r="I174" s="27">
        <v>95</v>
      </c>
      <c r="J174" s="27">
        <v>83</v>
      </c>
      <c r="K174" s="27">
        <v>74</v>
      </c>
      <c r="L174" s="27">
        <v>0</v>
      </c>
      <c r="M174" s="27">
        <v>0</v>
      </c>
      <c r="N174" s="27">
        <v>0</v>
      </c>
      <c r="O174" s="27">
        <v>0</v>
      </c>
      <c r="P174" s="28">
        <v>780</v>
      </c>
      <c r="Q174" s="19"/>
      <c r="R174" s="20"/>
    </row>
    <row r="175" spans="1:18" x14ac:dyDescent="0.2">
      <c r="A175" s="58" t="s">
        <v>24</v>
      </c>
      <c r="B175" s="58" t="s">
        <v>696</v>
      </c>
      <c r="C175" s="27">
        <v>70</v>
      </c>
      <c r="D175" s="27">
        <v>73</v>
      </c>
      <c r="E175" s="27">
        <v>73</v>
      </c>
      <c r="F175" s="27">
        <v>73</v>
      </c>
      <c r="G175" s="27">
        <v>72</v>
      </c>
      <c r="H175" s="27">
        <v>72</v>
      </c>
      <c r="I175" s="27">
        <v>59</v>
      </c>
      <c r="J175" s="27">
        <v>58</v>
      </c>
      <c r="K175" s="27">
        <v>50</v>
      </c>
      <c r="L175" s="27">
        <v>0</v>
      </c>
      <c r="M175" s="27">
        <v>0</v>
      </c>
      <c r="N175" s="27">
        <v>0</v>
      </c>
      <c r="O175" s="27">
        <v>0</v>
      </c>
      <c r="P175" s="28">
        <v>600</v>
      </c>
      <c r="Q175" s="19"/>
      <c r="R175" s="20"/>
    </row>
    <row r="176" spans="1:18" x14ac:dyDescent="0.2">
      <c r="A176" s="58" t="s">
        <v>549</v>
      </c>
      <c r="B176" s="58" t="s">
        <v>550</v>
      </c>
      <c r="C176" s="27">
        <v>71</v>
      </c>
      <c r="D176" s="27">
        <v>80</v>
      </c>
      <c r="E176" s="27">
        <v>75</v>
      </c>
      <c r="F176" s="27">
        <v>55</v>
      </c>
      <c r="G176" s="27">
        <v>54</v>
      </c>
      <c r="H176" s="27">
        <v>55</v>
      </c>
      <c r="I176" s="27">
        <v>78</v>
      </c>
      <c r="J176" s="27">
        <v>81</v>
      </c>
      <c r="K176" s="27">
        <v>80</v>
      </c>
      <c r="L176" s="27">
        <v>64</v>
      </c>
      <c r="M176" s="27">
        <v>67</v>
      </c>
      <c r="N176" s="27">
        <v>28</v>
      </c>
      <c r="O176" s="27">
        <v>42</v>
      </c>
      <c r="P176" s="28">
        <v>830</v>
      </c>
      <c r="Q176" s="19"/>
      <c r="R176" s="20"/>
    </row>
    <row r="177" spans="1:18" x14ac:dyDescent="0.2">
      <c r="A177" s="58" t="s">
        <v>25</v>
      </c>
      <c r="B177" s="58" t="s">
        <v>551</v>
      </c>
      <c r="C177" s="27">
        <v>38</v>
      </c>
      <c r="D177" s="27">
        <v>30</v>
      </c>
      <c r="E177" s="27">
        <v>27</v>
      </c>
      <c r="F177" s="27">
        <v>27</v>
      </c>
      <c r="G177" s="27">
        <v>27</v>
      </c>
      <c r="H177" s="27">
        <v>27</v>
      </c>
      <c r="I177" s="27">
        <v>25</v>
      </c>
      <c r="J177" s="27">
        <v>24</v>
      </c>
      <c r="K177" s="27">
        <v>23</v>
      </c>
      <c r="L177" s="27">
        <v>0</v>
      </c>
      <c r="M177" s="27">
        <v>0</v>
      </c>
      <c r="N177" s="27">
        <v>0</v>
      </c>
      <c r="O177" s="27">
        <v>0</v>
      </c>
      <c r="P177" s="28">
        <v>248</v>
      </c>
      <c r="Q177" s="19"/>
      <c r="R177" s="20"/>
    </row>
    <row r="178" spans="1:18" x14ac:dyDescent="0.2">
      <c r="A178" s="58" t="s">
        <v>697</v>
      </c>
      <c r="B178" s="58" t="s">
        <v>698</v>
      </c>
      <c r="C178" s="27">
        <v>78</v>
      </c>
      <c r="D178" s="27">
        <v>76</v>
      </c>
      <c r="E178" s="27">
        <v>49</v>
      </c>
      <c r="F178" s="27">
        <v>48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8">
        <v>251</v>
      </c>
      <c r="Q178" s="19"/>
      <c r="R178" s="20"/>
    </row>
    <row r="179" spans="1:18" x14ac:dyDescent="0.2">
      <c r="A179" s="58" t="s">
        <v>26</v>
      </c>
      <c r="B179" s="58" t="s">
        <v>552</v>
      </c>
      <c r="C179" s="27">
        <v>116</v>
      </c>
      <c r="D179" s="27">
        <v>116</v>
      </c>
      <c r="E179" s="27">
        <v>115</v>
      </c>
      <c r="F179" s="27">
        <v>115</v>
      </c>
      <c r="G179" s="27">
        <v>114</v>
      </c>
      <c r="H179" s="27">
        <v>115</v>
      </c>
      <c r="I179" s="27">
        <v>116</v>
      </c>
      <c r="J179" s="27">
        <v>115</v>
      </c>
      <c r="K179" s="27">
        <v>115</v>
      </c>
      <c r="L179" s="27">
        <v>107</v>
      </c>
      <c r="M179" s="27">
        <v>91</v>
      </c>
      <c r="N179" s="27">
        <v>91</v>
      </c>
      <c r="O179" s="27">
        <v>74</v>
      </c>
      <c r="P179" s="28">
        <v>1400</v>
      </c>
      <c r="Q179" s="19"/>
      <c r="R179" s="20"/>
    </row>
    <row r="180" spans="1:18" x14ac:dyDescent="0.2">
      <c r="A180" s="58" t="s">
        <v>386</v>
      </c>
      <c r="B180" s="58" t="s">
        <v>553</v>
      </c>
      <c r="C180" s="27">
        <v>85</v>
      </c>
      <c r="D180" s="27">
        <v>85</v>
      </c>
      <c r="E180" s="27">
        <v>89</v>
      </c>
      <c r="F180" s="27">
        <v>89</v>
      </c>
      <c r="G180" s="27">
        <v>93</v>
      </c>
      <c r="H180" s="27">
        <v>97</v>
      </c>
      <c r="I180" s="27">
        <v>132</v>
      </c>
      <c r="J180" s="27">
        <v>132</v>
      </c>
      <c r="K180" s="27">
        <v>132</v>
      </c>
      <c r="L180" s="27">
        <v>138</v>
      </c>
      <c r="M180" s="27">
        <v>132</v>
      </c>
      <c r="N180" s="27">
        <v>117</v>
      </c>
      <c r="O180" s="27">
        <v>99</v>
      </c>
      <c r="P180" s="28">
        <v>1420</v>
      </c>
      <c r="Q180" s="19"/>
      <c r="R180" s="20"/>
    </row>
    <row r="181" spans="1:18" x14ac:dyDescent="0.2">
      <c r="A181" s="58" t="s">
        <v>554</v>
      </c>
      <c r="B181" s="58" t="s">
        <v>555</v>
      </c>
      <c r="C181" s="27">
        <v>94</v>
      </c>
      <c r="D181" s="27">
        <v>52</v>
      </c>
      <c r="E181" s="27">
        <v>56</v>
      </c>
      <c r="F181" s="27">
        <v>53</v>
      </c>
      <c r="G181" s="27">
        <v>52</v>
      </c>
      <c r="H181" s="27">
        <v>57</v>
      </c>
      <c r="I181" s="27">
        <v>100</v>
      </c>
      <c r="J181" s="27">
        <v>92</v>
      </c>
      <c r="K181" s="27">
        <v>100</v>
      </c>
      <c r="L181" s="27">
        <v>80</v>
      </c>
      <c r="M181" s="27">
        <v>87</v>
      </c>
      <c r="N181" s="27">
        <v>0</v>
      </c>
      <c r="O181" s="27">
        <v>0</v>
      </c>
      <c r="P181" s="28">
        <v>823</v>
      </c>
      <c r="Q181" s="19"/>
      <c r="R181" s="20"/>
    </row>
    <row r="182" spans="1:18" x14ac:dyDescent="0.2">
      <c r="A182" s="58" t="s">
        <v>556</v>
      </c>
      <c r="B182" s="58" t="s">
        <v>557</v>
      </c>
      <c r="C182" s="27">
        <v>0</v>
      </c>
      <c r="D182" s="27">
        <v>0</v>
      </c>
      <c r="E182" s="27">
        <v>0</v>
      </c>
      <c r="F182" s="27">
        <v>0</v>
      </c>
      <c r="G182" s="27">
        <v>0</v>
      </c>
      <c r="H182" s="27">
        <v>0</v>
      </c>
      <c r="I182" s="27">
        <v>0</v>
      </c>
      <c r="J182" s="27">
        <v>58</v>
      </c>
      <c r="K182" s="27">
        <v>76</v>
      </c>
      <c r="L182" s="27">
        <v>71</v>
      </c>
      <c r="M182" s="27">
        <v>78</v>
      </c>
      <c r="N182" s="27">
        <v>60</v>
      </c>
      <c r="O182" s="27">
        <v>48</v>
      </c>
      <c r="P182" s="28">
        <v>391</v>
      </c>
      <c r="Q182" s="19"/>
      <c r="R182" s="20"/>
    </row>
    <row r="183" spans="1:18" x14ac:dyDescent="0.2">
      <c r="A183" s="58" t="s">
        <v>27</v>
      </c>
      <c r="B183" s="58" t="s">
        <v>558</v>
      </c>
      <c r="C183" s="27">
        <v>99</v>
      </c>
      <c r="D183" s="27">
        <v>101</v>
      </c>
      <c r="E183" s="27">
        <v>100</v>
      </c>
      <c r="F183" s="27">
        <v>100</v>
      </c>
      <c r="G183" s="27">
        <v>100</v>
      </c>
      <c r="H183" s="27">
        <v>100</v>
      </c>
      <c r="I183" s="27">
        <v>100</v>
      </c>
      <c r="J183" s="27">
        <v>99</v>
      </c>
      <c r="K183" s="27">
        <v>100</v>
      </c>
      <c r="L183" s="27">
        <v>0</v>
      </c>
      <c r="M183" s="27">
        <v>0</v>
      </c>
      <c r="N183" s="27">
        <v>0</v>
      </c>
      <c r="O183" s="27">
        <v>0</v>
      </c>
      <c r="P183" s="28">
        <v>899</v>
      </c>
      <c r="Q183" s="19"/>
      <c r="R183" s="20"/>
    </row>
    <row r="184" spans="1:18" x14ac:dyDescent="0.2">
      <c r="A184" s="58" t="s">
        <v>28</v>
      </c>
      <c r="B184" s="58" t="s">
        <v>559</v>
      </c>
      <c r="C184" s="27">
        <v>28</v>
      </c>
      <c r="D184" s="27">
        <v>24</v>
      </c>
      <c r="E184" s="27">
        <v>32</v>
      </c>
      <c r="F184" s="27">
        <v>35</v>
      </c>
      <c r="G184" s="27">
        <v>24</v>
      </c>
      <c r="H184" s="27">
        <v>30</v>
      </c>
      <c r="I184" s="27">
        <v>55</v>
      </c>
      <c r="J184" s="27">
        <v>43</v>
      </c>
      <c r="K184" s="27">
        <v>29</v>
      </c>
      <c r="L184" s="27">
        <v>0</v>
      </c>
      <c r="M184" s="27">
        <v>0</v>
      </c>
      <c r="N184" s="27">
        <v>0</v>
      </c>
      <c r="O184" s="27">
        <v>0</v>
      </c>
      <c r="P184" s="28">
        <v>300</v>
      </c>
      <c r="Q184" s="19"/>
      <c r="R184" s="20"/>
    </row>
    <row r="185" spans="1:18" x14ac:dyDescent="0.2">
      <c r="A185" s="58" t="s">
        <v>29</v>
      </c>
      <c r="B185" s="58" t="s">
        <v>560</v>
      </c>
      <c r="C185" s="27">
        <v>166</v>
      </c>
      <c r="D185" s="27">
        <v>185</v>
      </c>
      <c r="E185" s="27">
        <v>195</v>
      </c>
      <c r="F185" s="27">
        <v>164</v>
      </c>
      <c r="G185" s="27">
        <v>160</v>
      </c>
      <c r="H185" s="27">
        <v>124</v>
      </c>
      <c r="I185" s="27">
        <v>130</v>
      </c>
      <c r="J185" s="27">
        <v>130</v>
      </c>
      <c r="K185" s="27">
        <v>113</v>
      </c>
      <c r="L185" s="27">
        <v>54</v>
      </c>
      <c r="M185" s="27">
        <v>0</v>
      </c>
      <c r="N185" s="27">
        <v>0</v>
      </c>
      <c r="O185" s="27">
        <v>0</v>
      </c>
      <c r="P185" s="28">
        <v>1421</v>
      </c>
      <c r="Q185" s="19"/>
      <c r="R185" s="20"/>
    </row>
    <row r="186" spans="1:18" x14ac:dyDescent="0.2">
      <c r="A186" s="58" t="s">
        <v>266</v>
      </c>
      <c r="B186" s="58" t="s">
        <v>561</v>
      </c>
      <c r="C186" s="27">
        <v>104</v>
      </c>
      <c r="D186" s="27">
        <v>121</v>
      </c>
      <c r="E186" s="27">
        <v>118</v>
      </c>
      <c r="F186" s="27">
        <v>121</v>
      </c>
      <c r="G186" s="27">
        <v>110</v>
      </c>
      <c r="H186" s="27">
        <v>126</v>
      </c>
      <c r="I186" s="27">
        <v>155</v>
      </c>
      <c r="J186" s="27">
        <v>148</v>
      </c>
      <c r="K186" s="27">
        <v>133</v>
      </c>
      <c r="L186" s="27">
        <v>108</v>
      </c>
      <c r="M186" s="27">
        <v>109</v>
      </c>
      <c r="N186" s="27">
        <v>81</v>
      </c>
      <c r="O186" s="27">
        <v>48</v>
      </c>
      <c r="P186" s="28">
        <v>1482</v>
      </c>
      <c r="Q186" s="19"/>
      <c r="R186" s="20"/>
    </row>
    <row r="187" spans="1:18" x14ac:dyDescent="0.2">
      <c r="A187" s="58" t="s">
        <v>562</v>
      </c>
      <c r="B187" s="58" t="s">
        <v>563</v>
      </c>
      <c r="C187" s="27">
        <v>117</v>
      </c>
      <c r="D187" s="27">
        <v>118</v>
      </c>
      <c r="E187" s="27">
        <v>95</v>
      </c>
      <c r="F187" s="27">
        <v>96</v>
      </c>
      <c r="G187" s="27">
        <v>96</v>
      </c>
      <c r="H187" s="27">
        <v>96</v>
      </c>
      <c r="I187" s="27">
        <v>128</v>
      </c>
      <c r="J187" s="27">
        <v>100</v>
      </c>
      <c r="K187" s="27">
        <v>100</v>
      </c>
      <c r="L187" s="27">
        <v>87</v>
      </c>
      <c r="M187" s="27">
        <v>91</v>
      </c>
      <c r="N187" s="27">
        <v>0</v>
      </c>
      <c r="O187" s="27">
        <v>0</v>
      </c>
      <c r="P187" s="28">
        <v>1124</v>
      </c>
      <c r="Q187" s="19"/>
      <c r="R187" s="20"/>
    </row>
    <row r="188" spans="1:18" x14ac:dyDescent="0.2">
      <c r="A188" s="58" t="s">
        <v>564</v>
      </c>
      <c r="B188" s="58" t="s">
        <v>565</v>
      </c>
      <c r="C188" s="27">
        <v>69</v>
      </c>
      <c r="D188" s="27">
        <v>71</v>
      </c>
      <c r="E188" s="27">
        <v>87</v>
      </c>
      <c r="F188" s="27">
        <v>74</v>
      </c>
      <c r="G188" s="27">
        <v>68</v>
      </c>
      <c r="H188" s="27">
        <v>56</v>
      </c>
      <c r="I188" s="27">
        <v>52</v>
      </c>
      <c r="J188" s="27">
        <v>48</v>
      </c>
      <c r="K188" s="27">
        <v>38</v>
      </c>
      <c r="L188" s="27">
        <v>40</v>
      </c>
      <c r="M188" s="27">
        <v>9</v>
      </c>
      <c r="N188" s="27">
        <v>0</v>
      </c>
      <c r="O188" s="27">
        <v>0</v>
      </c>
      <c r="P188" s="28">
        <v>612</v>
      </c>
      <c r="Q188" s="19"/>
      <c r="R188" s="20"/>
    </row>
    <row r="189" spans="1:18" x14ac:dyDescent="0.2">
      <c r="A189" s="58" t="s">
        <v>566</v>
      </c>
      <c r="B189" s="58" t="s">
        <v>567</v>
      </c>
      <c r="C189" s="27">
        <v>117</v>
      </c>
      <c r="D189" s="27">
        <v>102</v>
      </c>
      <c r="E189" s="27">
        <v>104</v>
      </c>
      <c r="F189" s="27">
        <v>102</v>
      </c>
      <c r="G189" s="27">
        <v>101</v>
      </c>
      <c r="H189" s="27">
        <v>104</v>
      </c>
      <c r="I189" s="27">
        <v>99</v>
      </c>
      <c r="J189" s="27">
        <v>81</v>
      </c>
      <c r="K189" s="27">
        <v>70</v>
      </c>
      <c r="L189" s="27">
        <v>0</v>
      </c>
      <c r="M189" s="27">
        <v>0</v>
      </c>
      <c r="N189" s="27">
        <v>0</v>
      </c>
      <c r="O189" s="27">
        <v>0</v>
      </c>
      <c r="P189" s="28">
        <v>880</v>
      </c>
      <c r="Q189" s="19"/>
      <c r="R189" s="20"/>
    </row>
    <row r="190" spans="1:18" x14ac:dyDescent="0.2">
      <c r="A190" s="58" t="s">
        <v>699</v>
      </c>
      <c r="B190" s="58" t="s">
        <v>700</v>
      </c>
      <c r="C190" s="27">
        <v>0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101</v>
      </c>
      <c r="M190" s="27">
        <v>106</v>
      </c>
      <c r="N190" s="27">
        <v>64</v>
      </c>
      <c r="O190" s="27">
        <v>0</v>
      </c>
      <c r="P190" s="28">
        <v>271</v>
      </c>
      <c r="Q190" s="19"/>
      <c r="R190" s="20"/>
    </row>
    <row r="191" spans="1:18" x14ac:dyDescent="0.2">
      <c r="A191" s="58" t="s">
        <v>725</v>
      </c>
      <c r="B191" s="58" t="s">
        <v>726</v>
      </c>
      <c r="C191" s="27">
        <v>110</v>
      </c>
      <c r="D191" s="27">
        <v>74</v>
      </c>
      <c r="E191" s="27">
        <v>97</v>
      </c>
      <c r="F191" s="27">
        <v>92</v>
      </c>
      <c r="G191" s="27">
        <v>81</v>
      </c>
      <c r="H191" s="27">
        <v>57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8">
        <v>511</v>
      </c>
      <c r="Q191" s="19"/>
      <c r="R191" s="20"/>
    </row>
    <row r="192" spans="1:18" x14ac:dyDescent="0.2">
      <c r="A192" s="58" t="s">
        <v>659</v>
      </c>
      <c r="B192" s="58" t="s">
        <v>660</v>
      </c>
      <c r="C192" s="27">
        <v>0</v>
      </c>
      <c r="D192" s="27">
        <v>0</v>
      </c>
      <c r="E192" s="27">
        <v>0</v>
      </c>
      <c r="F192" s="27">
        <v>0</v>
      </c>
      <c r="G192" s="27">
        <v>0</v>
      </c>
      <c r="H192" s="27">
        <v>89</v>
      </c>
      <c r="I192" s="27">
        <v>111</v>
      </c>
      <c r="J192" s="27">
        <v>92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8">
        <v>292</v>
      </c>
      <c r="Q192" s="19"/>
      <c r="R192" s="20"/>
    </row>
    <row r="193" spans="1:18" x14ac:dyDescent="0.2">
      <c r="A193" s="58" t="s">
        <v>661</v>
      </c>
      <c r="B193" s="58" t="s">
        <v>662</v>
      </c>
      <c r="C193" s="27">
        <v>42</v>
      </c>
      <c r="D193" s="27">
        <v>42</v>
      </c>
      <c r="E193" s="27">
        <v>45</v>
      </c>
      <c r="F193" s="27">
        <v>46</v>
      </c>
      <c r="G193" s="27">
        <v>46</v>
      </c>
      <c r="H193" s="27">
        <v>39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8">
        <v>260</v>
      </c>
      <c r="Q193" s="19"/>
      <c r="R193" s="20"/>
    </row>
    <row r="194" spans="1:18" x14ac:dyDescent="0.2">
      <c r="A194" s="58" t="s">
        <v>701</v>
      </c>
      <c r="B194" s="58" t="s">
        <v>702</v>
      </c>
      <c r="C194" s="27">
        <v>55</v>
      </c>
      <c r="D194" s="27">
        <v>52</v>
      </c>
      <c r="E194" s="27">
        <v>54</v>
      </c>
      <c r="F194" s="27">
        <v>54</v>
      </c>
      <c r="G194" s="27">
        <v>54</v>
      </c>
      <c r="H194" s="27">
        <v>56</v>
      </c>
      <c r="I194" s="27">
        <v>56</v>
      </c>
      <c r="J194" s="27">
        <v>46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8">
        <v>427</v>
      </c>
      <c r="Q194" s="19"/>
      <c r="R194" s="20"/>
    </row>
    <row r="195" spans="1:18" x14ac:dyDescent="0.2">
      <c r="A195" s="58" t="s">
        <v>30</v>
      </c>
      <c r="B195" s="58" t="s">
        <v>568</v>
      </c>
      <c r="C195" s="27">
        <v>21</v>
      </c>
      <c r="D195" s="27">
        <v>22</v>
      </c>
      <c r="E195" s="27">
        <v>21</v>
      </c>
      <c r="F195" s="27">
        <v>22</v>
      </c>
      <c r="G195" s="27">
        <v>22</v>
      </c>
      <c r="H195" s="27">
        <v>22</v>
      </c>
      <c r="I195" s="27">
        <v>23</v>
      </c>
      <c r="J195" s="27">
        <v>23</v>
      </c>
      <c r="K195" s="27">
        <v>25</v>
      </c>
      <c r="L195" s="27">
        <v>0</v>
      </c>
      <c r="M195" s="27">
        <v>0</v>
      </c>
      <c r="N195" s="27">
        <v>0</v>
      </c>
      <c r="O195" s="27">
        <v>0</v>
      </c>
      <c r="P195" s="28">
        <v>201</v>
      </c>
      <c r="Q195" s="19"/>
      <c r="R195" s="20"/>
    </row>
    <row r="196" spans="1:18" x14ac:dyDescent="0.2">
      <c r="A196" s="58" t="s">
        <v>727</v>
      </c>
      <c r="B196" s="58" t="s">
        <v>728</v>
      </c>
      <c r="C196" s="27">
        <v>49</v>
      </c>
      <c r="D196" s="27">
        <v>55</v>
      </c>
      <c r="E196" s="27">
        <v>51</v>
      </c>
      <c r="F196" s="27">
        <v>55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  <c r="O196" s="27">
        <v>0</v>
      </c>
      <c r="P196" s="28">
        <v>210</v>
      </c>
      <c r="Q196" s="19"/>
      <c r="R196" s="20"/>
    </row>
    <row r="197" spans="1:18" x14ac:dyDescent="0.2">
      <c r="A197" s="58" t="s">
        <v>31</v>
      </c>
      <c r="B197" s="58" t="s">
        <v>569</v>
      </c>
      <c r="C197" s="27">
        <v>60</v>
      </c>
      <c r="D197" s="27">
        <v>69</v>
      </c>
      <c r="E197" s="27">
        <v>62</v>
      </c>
      <c r="F197" s="27">
        <v>63</v>
      </c>
      <c r="G197" s="27">
        <v>61</v>
      </c>
      <c r="H197" s="27">
        <v>66</v>
      </c>
      <c r="I197" s="27">
        <v>59</v>
      </c>
      <c r="J197" s="27">
        <v>61</v>
      </c>
      <c r="K197" s="27">
        <v>59</v>
      </c>
      <c r="L197" s="27">
        <v>0</v>
      </c>
      <c r="M197" s="27">
        <v>0</v>
      </c>
      <c r="N197" s="27">
        <v>0</v>
      </c>
      <c r="O197" s="27">
        <v>0</v>
      </c>
      <c r="P197" s="28">
        <v>560</v>
      </c>
      <c r="Q197" s="19"/>
      <c r="R197" s="20"/>
    </row>
    <row r="198" spans="1:18" x14ac:dyDescent="0.2">
      <c r="A198" s="58" t="s">
        <v>32</v>
      </c>
      <c r="B198" s="58" t="s">
        <v>570</v>
      </c>
      <c r="C198" s="27">
        <v>11</v>
      </c>
      <c r="D198" s="27">
        <v>15</v>
      </c>
      <c r="E198" s="27">
        <v>8</v>
      </c>
      <c r="F198" s="27">
        <v>9</v>
      </c>
      <c r="G198" s="27">
        <v>13</v>
      </c>
      <c r="H198" s="27">
        <v>10</v>
      </c>
      <c r="I198" s="27">
        <v>12</v>
      </c>
      <c r="J198" s="27">
        <v>7</v>
      </c>
      <c r="K198" s="27">
        <v>9</v>
      </c>
      <c r="L198" s="27">
        <v>0</v>
      </c>
      <c r="M198" s="27">
        <v>0</v>
      </c>
      <c r="N198" s="27">
        <v>0</v>
      </c>
      <c r="O198" s="27">
        <v>0</v>
      </c>
      <c r="P198" s="28">
        <v>94</v>
      </c>
      <c r="Q198" s="19"/>
      <c r="R198" s="20"/>
    </row>
    <row r="199" spans="1:18" x14ac:dyDescent="0.2">
      <c r="A199" s="58" t="s">
        <v>259</v>
      </c>
      <c r="B199" s="58" t="s">
        <v>571</v>
      </c>
      <c r="C199" s="27">
        <v>112</v>
      </c>
      <c r="D199" s="27">
        <v>124</v>
      </c>
      <c r="E199" s="27">
        <v>124</v>
      </c>
      <c r="F199" s="27">
        <v>119</v>
      </c>
      <c r="G199" s="27">
        <v>129</v>
      </c>
      <c r="H199" s="27">
        <v>143</v>
      </c>
      <c r="I199" s="27">
        <v>166</v>
      </c>
      <c r="J199" s="27">
        <v>169</v>
      </c>
      <c r="K199" s="27">
        <v>159</v>
      </c>
      <c r="L199" s="27">
        <v>173</v>
      </c>
      <c r="M199" s="27">
        <v>170</v>
      </c>
      <c r="N199" s="27">
        <v>155</v>
      </c>
      <c r="O199" s="27">
        <v>132</v>
      </c>
      <c r="P199" s="28">
        <v>1875</v>
      </c>
      <c r="Q199" s="19"/>
      <c r="R199" s="20"/>
    </row>
    <row r="200" spans="1:18" x14ac:dyDescent="0.2">
      <c r="A200" s="58" t="s">
        <v>572</v>
      </c>
      <c r="B200" s="58" t="s">
        <v>573</v>
      </c>
      <c r="C200" s="27">
        <v>198</v>
      </c>
      <c r="D200" s="27">
        <v>216</v>
      </c>
      <c r="E200" s="27">
        <v>184</v>
      </c>
      <c r="F200" s="27">
        <v>206</v>
      </c>
      <c r="G200" s="27">
        <v>154</v>
      </c>
      <c r="H200" s="27">
        <v>176</v>
      </c>
      <c r="I200" s="27">
        <v>195</v>
      </c>
      <c r="J200" s="27">
        <v>198</v>
      </c>
      <c r="K200" s="27">
        <v>174</v>
      </c>
      <c r="L200" s="27">
        <v>131</v>
      </c>
      <c r="M200" s="27">
        <v>26</v>
      </c>
      <c r="N200" s="27">
        <v>0</v>
      </c>
      <c r="O200" s="27">
        <v>0</v>
      </c>
      <c r="P200" s="28">
        <v>1858</v>
      </c>
      <c r="Q200" s="19"/>
      <c r="R200" s="20"/>
    </row>
    <row r="201" spans="1:18" x14ac:dyDescent="0.2">
      <c r="A201" s="58" t="s">
        <v>729</v>
      </c>
      <c r="B201" s="58" t="s">
        <v>730</v>
      </c>
      <c r="C201" s="27">
        <v>85</v>
      </c>
      <c r="D201" s="27">
        <v>52</v>
      </c>
      <c r="E201" s="27">
        <v>63</v>
      </c>
      <c r="F201" s="27">
        <v>55</v>
      </c>
      <c r="G201" s="27">
        <v>53</v>
      </c>
      <c r="H201" s="27">
        <v>52</v>
      </c>
      <c r="I201" s="27">
        <v>65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8">
        <v>425</v>
      </c>
      <c r="Q201" s="19"/>
      <c r="R201" s="20"/>
    </row>
    <row r="202" spans="1:18" x14ac:dyDescent="0.2">
      <c r="A202" s="58" t="s">
        <v>33</v>
      </c>
      <c r="B202" s="58" t="s">
        <v>574</v>
      </c>
      <c r="C202" s="27">
        <v>33</v>
      </c>
      <c r="D202" s="27">
        <v>30</v>
      </c>
      <c r="E202" s="27">
        <v>33</v>
      </c>
      <c r="F202" s="27">
        <v>31</v>
      </c>
      <c r="G202" s="27">
        <v>30</v>
      </c>
      <c r="H202" s="27">
        <v>33</v>
      </c>
      <c r="I202" s="27">
        <v>33</v>
      </c>
      <c r="J202" s="27">
        <v>31</v>
      </c>
      <c r="K202" s="27">
        <v>28</v>
      </c>
      <c r="L202" s="27">
        <v>0</v>
      </c>
      <c r="M202" s="27">
        <v>0</v>
      </c>
      <c r="N202" s="27">
        <v>0</v>
      </c>
      <c r="O202" s="27">
        <v>0</v>
      </c>
      <c r="P202" s="28">
        <v>282</v>
      </c>
      <c r="Q202" s="19"/>
      <c r="R202" s="20"/>
    </row>
    <row r="203" spans="1:18" x14ac:dyDescent="0.2">
      <c r="A203" s="58" t="s">
        <v>260</v>
      </c>
      <c r="B203" s="58" t="s">
        <v>390</v>
      </c>
      <c r="C203" s="27">
        <v>74</v>
      </c>
      <c r="D203" s="27">
        <v>74</v>
      </c>
      <c r="E203" s="27">
        <v>75</v>
      </c>
      <c r="F203" s="27">
        <v>96</v>
      </c>
      <c r="G203" s="27">
        <v>75</v>
      </c>
      <c r="H203" s="27">
        <v>75</v>
      </c>
      <c r="I203" s="27">
        <v>77</v>
      </c>
      <c r="J203" s="27">
        <v>77</v>
      </c>
      <c r="K203" s="27">
        <v>76</v>
      </c>
      <c r="L203" s="27">
        <v>65</v>
      </c>
      <c r="M203" s="27">
        <v>85</v>
      </c>
      <c r="N203" s="27">
        <v>45</v>
      </c>
      <c r="O203" s="27">
        <v>50</v>
      </c>
      <c r="P203" s="28">
        <v>944</v>
      </c>
      <c r="Q203" s="19"/>
      <c r="R203" s="20"/>
    </row>
    <row r="204" spans="1:18" x14ac:dyDescent="0.2">
      <c r="A204" s="58" t="s">
        <v>34</v>
      </c>
      <c r="B204" s="58" t="s">
        <v>575</v>
      </c>
      <c r="C204" s="27">
        <v>24</v>
      </c>
      <c r="D204" s="27">
        <v>22</v>
      </c>
      <c r="E204" s="27">
        <v>20</v>
      </c>
      <c r="F204" s="27">
        <v>32</v>
      </c>
      <c r="G204" s="27">
        <v>18</v>
      </c>
      <c r="H204" s="27">
        <v>24</v>
      </c>
      <c r="I204" s="27">
        <v>19</v>
      </c>
      <c r="J204" s="27">
        <v>24</v>
      </c>
      <c r="K204" s="27">
        <v>17</v>
      </c>
      <c r="L204" s="27">
        <v>0</v>
      </c>
      <c r="M204" s="27">
        <v>0</v>
      </c>
      <c r="N204" s="27">
        <v>0</v>
      </c>
      <c r="O204" s="27">
        <v>0</v>
      </c>
      <c r="P204" s="28">
        <v>200</v>
      </c>
      <c r="Q204" s="19"/>
      <c r="R204" s="20"/>
    </row>
    <row r="205" spans="1:18" x14ac:dyDescent="0.2">
      <c r="A205" s="58" t="s">
        <v>35</v>
      </c>
      <c r="B205" s="58" t="s">
        <v>576</v>
      </c>
      <c r="C205" s="27">
        <v>145</v>
      </c>
      <c r="D205" s="27">
        <v>157</v>
      </c>
      <c r="E205" s="27">
        <v>156</v>
      </c>
      <c r="F205" s="27">
        <v>157</v>
      </c>
      <c r="G205" s="27">
        <v>160</v>
      </c>
      <c r="H205" s="27">
        <v>163</v>
      </c>
      <c r="I205" s="27">
        <v>174</v>
      </c>
      <c r="J205" s="27">
        <v>172</v>
      </c>
      <c r="K205" s="27">
        <v>172</v>
      </c>
      <c r="L205" s="27">
        <v>184</v>
      </c>
      <c r="M205" s="27">
        <v>185</v>
      </c>
      <c r="N205" s="27">
        <v>166</v>
      </c>
      <c r="O205" s="27">
        <v>159</v>
      </c>
      <c r="P205" s="28">
        <v>2150</v>
      </c>
      <c r="Q205" s="19"/>
      <c r="R205" s="20"/>
    </row>
    <row r="206" spans="1:18" x14ac:dyDescent="0.2">
      <c r="A206" s="58" t="s">
        <v>577</v>
      </c>
      <c r="B206" s="58" t="s">
        <v>578</v>
      </c>
      <c r="C206" s="27">
        <v>0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>
        <v>68</v>
      </c>
      <c r="J206" s="27">
        <v>66</v>
      </c>
      <c r="K206" s="27">
        <v>64</v>
      </c>
      <c r="L206" s="27">
        <v>67</v>
      </c>
      <c r="M206" s="27">
        <v>54</v>
      </c>
      <c r="N206" s="27">
        <v>51</v>
      </c>
      <c r="O206" s="27">
        <v>40</v>
      </c>
      <c r="P206" s="28">
        <v>410</v>
      </c>
      <c r="Q206" s="19"/>
      <c r="R206" s="20"/>
    </row>
    <row r="207" spans="1:18" x14ac:dyDescent="0.2">
      <c r="A207" s="58" t="s">
        <v>36</v>
      </c>
      <c r="B207" s="58" t="s">
        <v>579</v>
      </c>
      <c r="C207" s="27">
        <v>16</v>
      </c>
      <c r="D207" s="27">
        <v>15</v>
      </c>
      <c r="E207" s="27">
        <v>14</v>
      </c>
      <c r="F207" s="27">
        <v>16</v>
      </c>
      <c r="G207" s="27">
        <v>9</v>
      </c>
      <c r="H207" s="27">
        <v>12</v>
      </c>
      <c r="I207" s="27">
        <v>0</v>
      </c>
      <c r="J207" s="27">
        <v>0</v>
      </c>
      <c r="K207" s="27">
        <v>0</v>
      </c>
      <c r="L207" s="27">
        <v>0</v>
      </c>
      <c r="M207" s="27">
        <v>0</v>
      </c>
      <c r="N207" s="27">
        <v>0</v>
      </c>
      <c r="O207" s="27">
        <v>0</v>
      </c>
      <c r="P207" s="28">
        <v>82</v>
      </c>
      <c r="Q207" s="19"/>
      <c r="R207" s="20"/>
    </row>
    <row r="208" spans="1:18" x14ac:dyDescent="0.2">
      <c r="A208" s="58" t="s">
        <v>37</v>
      </c>
      <c r="B208" s="58" t="s">
        <v>580</v>
      </c>
      <c r="C208" s="27">
        <v>137</v>
      </c>
      <c r="D208" s="27">
        <v>169</v>
      </c>
      <c r="E208" s="27">
        <v>161</v>
      </c>
      <c r="F208" s="27">
        <v>165</v>
      </c>
      <c r="G208" s="27">
        <v>165</v>
      </c>
      <c r="H208" s="27">
        <v>162</v>
      </c>
      <c r="I208" s="27">
        <v>169</v>
      </c>
      <c r="J208" s="27">
        <v>162</v>
      </c>
      <c r="K208" s="27">
        <v>166</v>
      </c>
      <c r="L208" s="27">
        <v>86</v>
      </c>
      <c r="M208" s="27">
        <v>45</v>
      </c>
      <c r="N208" s="27">
        <v>38</v>
      </c>
      <c r="O208" s="27">
        <v>0</v>
      </c>
      <c r="P208" s="28">
        <v>1625</v>
      </c>
      <c r="Q208" s="19"/>
      <c r="R208" s="20"/>
    </row>
    <row r="209" spans="1:18" x14ac:dyDescent="0.2">
      <c r="A209" s="58" t="s">
        <v>38</v>
      </c>
      <c r="B209" s="58" t="s">
        <v>581</v>
      </c>
      <c r="C209" s="27">
        <v>0</v>
      </c>
      <c r="D209" s="27">
        <v>0</v>
      </c>
      <c r="E209" s="27">
        <v>0</v>
      </c>
      <c r="F209" s="27">
        <v>0</v>
      </c>
      <c r="G209" s="27">
        <v>0</v>
      </c>
      <c r="H209" s="27">
        <v>234</v>
      </c>
      <c r="I209" s="27">
        <v>240</v>
      </c>
      <c r="J209" s="27">
        <v>238</v>
      </c>
      <c r="K209" s="27">
        <v>242</v>
      </c>
      <c r="L209" s="27">
        <v>246</v>
      </c>
      <c r="M209" s="27">
        <v>255</v>
      </c>
      <c r="N209" s="27">
        <v>236</v>
      </c>
      <c r="O209" s="27">
        <v>224</v>
      </c>
      <c r="P209" s="28">
        <v>1915</v>
      </c>
      <c r="Q209" s="19"/>
      <c r="R209" s="20"/>
    </row>
    <row r="210" spans="1:18" x14ac:dyDescent="0.2">
      <c r="A210" s="58" t="s">
        <v>39</v>
      </c>
      <c r="B210" s="58" t="s">
        <v>582</v>
      </c>
      <c r="C210" s="27">
        <v>37</v>
      </c>
      <c r="D210" s="27">
        <v>37</v>
      </c>
      <c r="E210" s="27">
        <v>41</v>
      </c>
      <c r="F210" s="27">
        <v>46</v>
      </c>
      <c r="G210" s="27">
        <v>46</v>
      </c>
      <c r="H210" s="27">
        <v>46</v>
      </c>
      <c r="I210" s="27">
        <v>46</v>
      </c>
      <c r="J210" s="27">
        <v>46</v>
      </c>
      <c r="K210" s="27">
        <v>45</v>
      </c>
      <c r="L210" s="27">
        <v>0</v>
      </c>
      <c r="M210" s="27">
        <v>0</v>
      </c>
      <c r="N210" s="27">
        <v>0</v>
      </c>
      <c r="O210" s="27">
        <v>0</v>
      </c>
      <c r="P210" s="28">
        <v>390</v>
      </c>
      <c r="Q210" s="19"/>
      <c r="R210" s="20"/>
    </row>
    <row r="211" spans="1:18" x14ac:dyDescent="0.2">
      <c r="A211" s="58" t="s">
        <v>40</v>
      </c>
      <c r="B211" s="58" t="s">
        <v>583</v>
      </c>
      <c r="C211" s="27">
        <v>100</v>
      </c>
      <c r="D211" s="27">
        <v>102</v>
      </c>
      <c r="E211" s="27">
        <v>102</v>
      </c>
      <c r="F211" s="27">
        <v>102</v>
      </c>
      <c r="G211" s="27">
        <v>100</v>
      </c>
      <c r="H211" s="27">
        <v>100</v>
      </c>
      <c r="I211" s="27">
        <v>100</v>
      </c>
      <c r="J211" s="27">
        <v>100</v>
      </c>
      <c r="K211" s="27">
        <v>100</v>
      </c>
      <c r="L211" s="27">
        <v>157</v>
      </c>
      <c r="M211" s="27">
        <v>161</v>
      </c>
      <c r="N211" s="27">
        <v>130</v>
      </c>
      <c r="O211" s="27">
        <v>132</v>
      </c>
      <c r="P211" s="28">
        <v>1486</v>
      </c>
      <c r="Q211" s="19"/>
      <c r="R211" s="20"/>
    </row>
    <row r="212" spans="1:18" x14ac:dyDescent="0.2">
      <c r="A212" s="58" t="s">
        <v>201</v>
      </c>
      <c r="B212" s="58" t="s">
        <v>584</v>
      </c>
      <c r="C212" s="27">
        <v>98</v>
      </c>
      <c r="D212" s="27">
        <v>104</v>
      </c>
      <c r="E212" s="27">
        <v>109</v>
      </c>
      <c r="F212" s="27">
        <v>112</v>
      </c>
      <c r="G212" s="27">
        <v>119</v>
      </c>
      <c r="H212" s="27">
        <v>120</v>
      </c>
      <c r="I212" s="27">
        <v>118</v>
      </c>
      <c r="J212" s="27">
        <v>124</v>
      </c>
      <c r="K212" s="27">
        <v>139</v>
      </c>
      <c r="L212" s="27">
        <v>150</v>
      </c>
      <c r="M212" s="27">
        <v>152</v>
      </c>
      <c r="N212" s="27">
        <v>146</v>
      </c>
      <c r="O212" s="27">
        <v>154</v>
      </c>
      <c r="P212" s="28">
        <v>1645</v>
      </c>
      <c r="Q212" s="19"/>
      <c r="R212" s="20"/>
    </row>
    <row r="213" spans="1:18" x14ac:dyDescent="0.2">
      <c r="A213" s="58" t="s">
        <v>210</v>
      </c>
      <c r="B213" s="58" t="s">
        <v>585</v>
      </c>
      <c r="C213" s="27">
        <v>85</v>
      </c>
      <c r="D213" s="27">
        <v>85</v>
      </c>
      <c r="E213" s="27">
        <v>86</v>
      </c>
      <c r="F213" s="27">
        <v>85</v>
      </c>
      <c r="G213" s="27">
        <v>85</v>
      </c>
      <c r="H213" s="27">
        <v>83</v>
      </c>
      <c r="I213" s="27">
        <v>76</v>
      </c>
      <c r="J213" s="27">
        <v>78</v>
      </c>
      <c r="K213" s="27">
        <v>57</v>
      </c>
      <c r="L213" s="27">
        <v>0</v>
      </c>
      <c r="M213" s="27">
        <v>0</v>
      </c>
      <c r="N213" s="27">
        <v>0</v>
      </c>
      <c r="O213" s="27">
        <v>0</v>
      </c>
      <c r="P213" s="28">
        <v>720</v>
      </c>
      <c r="Q213" s="19"/>
      <c r="R213" s="20"/>
    </row>
    <row r="214" spans="1:18" x14ac:dyDescent="0.2">
      <c r="A214" s="58" t="s">
        <v>261</v>
      </c>
      <c r="B214" s="58" t="s">
        <v>586</v>
      </c>
      <c r="C214" s="27">
        <v>0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7">
        <v>52</v>
      </c>
      <c r="J214" s="27">
        <v>65</v>
      </c>
      <c r="K214" s="27">
        <v>102</v>
      </c>
      <c r="L214" s="27">
        <v>71</v>
      </c>
      <c r="M214" s="27">
        <v>70</v>
      </c>
      <c r="N214" s="27">
        <v>61</v>
      </c>
      <c r="O214" s="27">
        <v>51</v>
      </c>
      <c r="P214" s="28">
        <v>472</v>
      </c>
      <c r="Q214" s="19"/>
      <c r="R214" s="20"/>
    </row>
    <row r="215" spans="1:18" x14ac:dyDescent="0.2">
      <c r="A215" s="58" t="s">
        <v>262</v>
      </c>
      <c r="B215" s="58" t="s">
        <v>587</v>
      </c>
      <c r="C215" s="27">
        <v>113</v>
      </c>
      <c r="D215" s="27">
        <v>0</v>
      </c>
      <c r="E215" s="27">
        <v>0</v>
      </c>
      <c r="F215" s="27">
        <v>0</v>
      </c>
      <c r="G215" s="27">
        <v>77</v>
      </c>
      <c r="H215" s="27">
        <v>96</v>
      </c>
      <c r="I215" s="27">
        <v>166</v>
      </c>
      <c r="J215" s="27">
        <v>109</v>
      </c>
      <c r="K215" s="27">
        <v>106</v>
      </c>
      <c r="L215" s="27">
        <v>0</v>
      </c>
      <c r="M215" s="27">
        <v>0</v>
      </c>
      <c r="N215" s="27">
        <v>0</v>
      </c>
      <c r="O215" s="27">
        <v>0</v>
      </c>
      <c r="P215" s="28">
        <v>667</v>
      </c>
      <c r="Q215" s="19"/>
      <c r="R215" s="20"/>
    </row>
    <row r="216" spans="1:18" x14ac:dyDescent="0.2">
      <c r="A216" s="58" t="s">
        <v>588</v>
      </c>
      <c r="B216" s="58" t="s">
        <v>589</v>
      </c>
      <c r="C216" s="27">
        <v>95</v>
      </c>
      <c r="D216" s="27">
        <v>97</v>
      </c>
      <c r="E216" s="27">
        <v>100</v>
      </c>
      <c r="F216" s="27">
        <v>104</v>
      </c>
      <c r="G216" s="27">
        <v>106</v>
      </c>
      <c r="H216" s="27">
        <v>97</v>
      </c>
      <c r="I216" s="27">
        <v>116</v>
      </c>
      <c r="J216" s="27">
        <v>115</v>
      </c>
      <c r="K216" s="27">
        <v>0</v>
      </c>
      <c r="L216" s="27">
        <v>0</v>
      </c>
      <c r="M216" s="27">
        <v>0</v>
      </c>
      <c r="N216" s="27">
        <v>0</v>
      </c>
      <c r="O216" s="27">
        <v>0</v>
      </c>
      <c r="P216" s="28">
        <v>830</v>
      </c>
      <c r="Q216" s="19"/>
      <c r="R216" s="20"/>
    </row>
    <row r="217" spans="1:18" x14ac:dyDescent="0.2">
      <c r="A217" s="58" t="s">
        <v>590</v>
      </c>
      <c r="B217" s="58" t="s">
        <v>591</v>
      </c>
      <c r="C217" s="27">
        <v>37</v>
      </c>
      <c r="D217" s="27">
        <v>44</v>
      </c>
      <c r="E217" s="27">
        <v>37</v>
      </c>
      <c r="F217" s="27">
        <v>40</v>
      </c>
      <c r="G217" s="27">
        <v>20</v>
      </c>
      <c r="H217" s="27">
        <v>16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>
        <v>0</v>
      </c>
      <c r="O217" s="27">
        <v>0</v>
      </c>
      <c r="P217" s="28">
        <v>194</v>
      </c>
      <c r="Q217" s="19"/>
      <c r="R217" s="20"/>
    </row>
    <row r="218" spans="1:18" x14ac:dyDescent="0.2">
      <c r="A218" s="58" t="s">
        <v>592</v>
      </c>
      <c r="B218" s="58" t="s">
        <v>593</v>
      </c>
      <c r="C218" s="27">
        <v>40</v>
      </c>
      <c r="D218" s="27">
        <v>48</v>
      </c>
      <c r="E218" s="27">
        <v>60</v>
      </c>
      <c r="F218" s="27">
        <v>41</v>
      </c>
      <c r="G218" s="27">
        <v>53</v>
      </c>
      <c r="H218" s="27">
        <v>25</v>
      </c>
      <c r="I218" s="27">
        <v>34</v>
      </c>
      <c r="J218" s="27">
        <v>32</v>
      </c>
      <c r="K218" s="27">
        <v>21</v>
      </c>
      <c r="L218" s="27">
        <v>0</v>
      </c>
      <c r="M218" s="27">
        <v>0</v>
      </c>
      <c r="N218" s="27">
        <v>0</v>
      </c>
      <c r="O218" s="27">
        <v>0</v>
      </c>
      <c r="P218" s="28">
        <v>354</v>
      </c>
      <c r="Q218" s="19"/>
      <c r="R218" s="20"/>
    </row>
    <row r="219" spans="1:18" x14ac:dyDescent="0.2">
      <c r="A219" s="58" t="s">
        <v>594</v>
      </c>
      <c r="B219" s="58" t="s">
        <v>595</v>
      </c>
      <c r="C219" s="27">
        <v>68</v>
      </c>
      <c r="D219" s="27">
        <v>62</v>
      </c>
      <c r="E219" s="27">
        <v>75</v>
      </c>
      <c r="F219" s="27">
        <v>66</v>
      </c>
      <c r="G219" s="27">
        <v>59</v>
      </c>
      <c r="H219" s="27">
        <v>60</v>
      </c>
      <c r="I219" s="27">
        <v>73</v>
      </c>
      <c r="J219" s="27">
        <v>41</v>
      </c>
      <c r="K219" s="27">
        <v>52</v>
      </c>
      <c r="L219" s="27">
        <v>0</v>
      </c>
      <c r="M219" s="27">
        <v>0</v>
      </c>
      <c r="N219" s="27">
        <v>0</v>
      </c>
      <c r="O219" s="27">
        <v>0</v>
      </c>
      <c r="P219" s="28">
        <v>556</v>
      </c>
      <c r="Q219" s="19"/>
      <c r="R219" s="20"/>
    </row>
    <row r="220" spans="1:18" x14ac:dyDescent="0.2">
      <c r="A220" s="58" t="s">
        <v>663</v>
      </c>
      <c r="B220" s="58" t="s">
        <v>664</v>
      </c>
      <c r="C220" s="27">
        <v>92</v>
      </c>
      <c r="D220" s="27">
        <v>98</v>
      </c>
      <c r="E220" s="27">
        <v>103</v>
      </c>
      <c r="F220" s="27">
        <v>105</v>
      </c>
      <c r="G220" s="27">
        <v>114</v>
      </c>
      <c r="H220" s="27">
        <v>113</v>
      </c>
      <c r="I220" s="27">
        <v>118</v>
      </c>
      <c r="J220" s="27">
        <v>115</v>
      </c>
      <c r="K220" s="27">
        <v>114</v>
      </c>
      <c r="L220" s="27">
        <v>113</v>
      </c>
      <c r="M220" s="27">
        <v>91</v>
      </c>
      <c r="N220" s="27">
        <v>0</v>
      </c>
      <c r="O220" s="27">
        <v>0</v>
      </c>
      <c r="P220" s="28">
        <v>1176</v>
      </c>
      <c r="Q220" s="19"/>
      <c r="R220" s="20"/>
    </row>
    <row r="221" spans="1:18" x14ac:dyDescent="0.2">
      <c r="A221" s="58" t="s">
        <v>665</v>
      </c>
      <c r="B221" s="58" t="s">
        <v>666</v>
      </c>
      <c r="C221" s="27">
        <v>0</v>
      </c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7">
        <v>0</v>
      </c>
      <c r="J221" s="27">
        <v>0</v>
      </c>
      <c r="K221" s="27">
        <v>0</v>
      </c>
      <c r="L221" s="27">
        <v>39</v>
      </c>
      <c r="M221" s="27">
        <v>64</v>
      </c>
      <c r="N221" s="27">
        <v>50</v>
      </c>
      <c r="O221" s="27">
        <v>59</v>
      </c>
      <c r="P221" s="28">
        <v>212</v>
      </c>
      <c r="Q221" s="19"/>
      <c r="R221" s="20"/>
    </row>
    <row r="222" spans="1:18" x14ac:dyDescent="0.2">
      <c r="A222" s="58" t="s">
        <v>667</v>
      </c>
      <c r="B222" s="58" t="s">
        <v>668</v>
      </c>
      <c r="C222" s="27">
        <v>0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33</v>
      </c>
      <c r="J222" s="27">
        <v>37</v>
      </c>
      <c r="K222" s="27">
        <v>56</v>
      </c>
      <c r="L222" s="27">
        <v>58</v>
      </c>
      <c r="M222" s="27">
        <v>48</v>
      </c>
      <c r="N222" s="27">
        <v>40</v>
      </c>
      <c r="O222" s="27">
        <v>40</v>
      </c>
      <c r="P222" s="28">
        <v>312</v>
      </c>
      <c r="Q222" s="19"/>
      <c r="R222" s="20"/>
    </row>
    <row r="223" spans="1:18" x14ac:dyDescent="0.2">
      <c r="A223" s="58" t="s">
        <v>669</v>
      </c>
      <c r="B223" s="58" t="s">
        <v>670</v>
      </c>
      <c r="C223" s="27">
        <v>53</v>
      </c>
      <c r="D223" s="27">
        <v>55</v>
      </c>
      <c r="E223" s="27">
        <v>53</v>
      </c>
      <c r="F223" s="27">
        <v>49</v>
      </c>
      <c r="G223" s="27">
        <v>50</v>
      </c>
      <c r="H223" s="27">
        <v>50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8">
        <v>310</v>
      </c>
      <c r="Q223" s="19"/>
      <c r="R223" s="20"/>
    </row>
    <row r="224" spans="1:18" x14ac:dyDescent="0.2">
      <c r="A224" s="58" t="s">
        <v>671</v>
      </c>
      <c r="B224" s="58" t="s">
        <v>672</v>
      </c>
      <c r="C224" s="27">
        <v>31</v>
      </c>
      <c r="D224" s="27">
        <v>26</v>
      </c>
      <c r="E224" s="27">
        <v>35</v>
      </c>
      <c r="F224" s="27">
        <v>24</v>
      </c>
      <c r="G224" s="27">
        <v>22</v>
      </c>
      <c r="H224" s="27">
        <v>27</v>
      </c>
      <c r="I224" s="27">
        <v>21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8">
        <v>186</v>
      </c>
      <c r="Q224" s="19"/>
      <c r="R224" s="20"/>
    </row>
    <row r="225" spans="1:18" x14ac:dyDescent="0.2">
      <c r="A225" s="58" t="s">
        <v>673</v>
      </c>
      <c r="B225" s="58" t="s">
        <v>674</v>
      </c>
      <c r="C225" s="27">
        <v>39</v>
      </c>
      <c r="D225" s="27">
        <v>55</v>
      </c>
      <c r="E225" s="27">
        <v>50</v>
      </c>
      <c r="F225" s="27">
        <v>52</v>
      </c>
      <c r="G225" s="27">
        <v>26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27">
        <v>0</v>
      </c>
      <c r="P225" s="28">
        <v>222</v>
      </c>
      <c r="Q225" s="19"/>
      <c r="R225" s="20"/>
    </row>
    <row r="226" spans="1:18" x14ac:dyDescent="0.2">
      <c r="A226" s="58" t="s">
        <v>703</v>
      </c>
      <c r="B226" s="58" t="s">
        <v>704</v>
      </c>
      <c r="C226" s="27">
        <v>0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7">
        <v>0</v>
      </c>
      <c r="J226" s="27">
        <v>0</v>
      </c>
      <c r="K226" s="27">
        <v>0</v>
      </c>
      <c r="L226" s="27">
        <v>42</v>
      </c>
      <c r="M226" s="27">
        <v>54</v>
      </c>
      <c r="N226" s="27">
        <v>18</v>
      </c>
      <c r="O226" s="27">
        <v>25</v>
      </c>
      <c r="P226" s="28">
        <v>139</v>
      </c>
      <c r="Q226" s="19"/>
      <c r="R226" s="20"/>
    </row>
    <row r="227" spans="1:18" x14ac:dyDescent="0.2">
      <c r="A227" s="58" t="s">
        <v>705</v>
      </c>
      <c r="B227" s="58" t="s">
        <v>706</v>
      </c>
      <c r="C227" s="27">
        <v>75</v>
      </c>
      <c r="D227" s="27">
        <v>86</v>
      </c>
      <c r="E227" s="27">
        <v>79</v>
      </c>
      <c r="F227" s="27">
        <v>88</v>
      </c>
      <c r="G227" s="27">
        <v>78</v>
      </c>
      <c r="H227" s="27">
        <v>79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  <c r="O227" s="27">
        <v>0</v>
      </c>
      <c r="P227" s="28">
        <v>485</v>
      </c>
      <c r="Q227" s="19"/>
    </row>
    <row r="228" spans="1:18" x14ac:dyDescent="0.2">
      <c r="A228" s="58" t="s">
        <v>707</v>
      </c>
      <c r="B228" s="58" t="s">
        <v>708</v>
      </c>
      <c r="C228" s="27">
        <v>55</v>
      </c>
      <c r="D228" s="27">
        <v>55</v>
      </c>
      <c r="E228" s="27">
        <v>54</v>
      </c>
      <c r="F228" s="27">
        <v>54</v>
      </c>
      <c r="G228" s="27">
        <v>56</v>
      </c>
      <c r="H228" s="27">
        <v>50</v>
      </c>
      <c r="I228" s="27">
        <v>52</v>
      </c>
      <c r="J228" s="27">
        <v>50</v>
      </c>
      <c r="K228" s="27">
        <v>0</v>
      </c>
      <c r="L228" s="27">
        <v>0</v>
      </c>
      <c r="M228" s="27">
        <v>0</v>
      </c>
      <c r="N228" s="27">
        <v>0</v>
      </c>
      <c r="O228" s="27">
        <v>0</v>
      </c>
      <c r="P228" s="28">
        <v>426</v>
      </c>
      <c r="Q228" s="19"/>
    </row>
    <row r="229" spans="1:18" x14ac:dyDescent="0.2">
      <c r="A229" s="58" t="s">
        <v>709</v>
      </c>
      <c r="B229" s="58" t="s">
        <v>710</v>
      </c>
      <c r="C229" s="27">
        <v>40</v>
      </c>
      <c r="D229" s="27">
        <v>53</v>
      </c>
      <c r="E229" s="27">
        <v>28</v>
      </c>
      <c r="F229" s="27">
        <v>29</v>
      </c>
      <c r="G229" s="27">
        <v>28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  <c r="O229" s="27">
        <v>0</v>
      </c>
      <c r="P229" s="28">
        <v>178</v>
      </c>
    </row>
    <row r="230" spans="1:18" x14ac:dyDescent="0.2">
      <c r="A230" s="58" t="s">
        <v>731</v>
      </c>
      <c r="B230" s="58" t="s">
        <v>732</v>
      </c>
      <c r="C230" s="27">
        <v>99</v>
      </c>
      <c r="D230" s="27">
        <v>93</v>
      </c>
      <c r="E230" s="27">
        <v>104</v>
      </c>
      <c r="F230" s="27">
        <v>102</v>
      </c>
      <c r="G230" s="27">
        <v>88</v>
      </c>
      <c r="H230" s="27">
        <v>66</v>
      </c>
      <c r="I230" s="27">
        <v>70</v>
      </c>
      <c r="J230" s="27">
        <v>0</v>
      </c>
      <c r="K230" s="27">
        <v>0</v>
      </c>
      <c r="L230" s="27">
        <v>0</v>
      </c>
      <c r="M230" s="27">
        <v>0</v>
      </c>
      <c r="N230" s="27">
        <v>0</v>
      </c>
      <c r="O230" s="27">
        <v>0</v>
      </c>
      <c r="P230" s="28">
        <v>622</v>
      </c>
    </row>
    <row r="231" spans="1:18" x14ac:dyDescent="0.2">
      <c r="A231" s="58" t="s">
        <v>733</v>
      </c>
      <c r="B231" s="58" t="s">
        <v>734</v>
      </c>
      <c r="C231" s="27">
        <v>107</v>
      </c>
      <c r="D231" s="27">
        <v>92</v>
      </c>
      <c r="E231" s="27">
        <v>92</v>
      </c>
      <c r="F231" s="27">
        <v>96</v>
      </c>
      <c r="G231" s="27">
        <v>84</v>
      </c>
      <c r="H231" s="27">
        <v>81</v>
      </c>
      <c r="I231" s="27">
        <v>79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8">
        <v>631</v>
      </c>
    </row>
    <row r="232" spans="1:18" x14ac:dyDescent="0.2">
      <c r="A232" s="58" t="s">
        <v>41</v>
      </c>
      <c r="B232" s="58" t="s">
        <v>596</v>
      </c>
      <c r="C232" s="27">
        <v>79</v>
      </c>
      <c r="D232" s="27">
        <v>72</v>
      </c>
      <c r="E232" s="27">
        <v>65</v>
      </c>
      <c r="F232" s="27">
        <v>49</v>
      </c>
      <c r="G232" s="27">
        <v>45</v>
      </c>
      <c r="H232" s="27">
        <v>35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27">
        <v>0</v>
      </c>
      <c r="P232" s="28">
        <v>345</v>
      </c>
    </row>
    <row r="233" spans="1:18" x14ac:dyDescent="0.2">
      <c r="A233" s="58" t="s">
        <v>42</v>
      </c>
      <c r="B233" s="58" t="s">
        <v>597</v>
      </c>
      <c r="C233" s="27">
        <v>52</v>
      </c>
      <c r="D233" s="27">
        <v>58</v>
      </c>
      <c r="E233" s="27">
        <v>55</v>
      </c>
      <c r="F233" s="27">
        <v>58</v>
      </c>
      <c r="G233" s="27">
        <v>56</v>
      </c>
      <c r="H233" s="27">
        <v>61</v>
      </c>
      <c r="I233" s="27">
        <v>61</v>
      </c>
      <c r="J233" s="27">
        <v>59</v>
      </c>
      <c r="K233" s="27">
        <v>55</v>
      </c>
      <c r="L233" s="27">
        <v>29</v>
      </c>
      <c r="M233" s="27">
        <v>0</v>
      </c>
      <c r="N233" s="27">
        <v>0</v>
      </c>
      <c r="O233" s="27">
        <v>0</v>
      </c>
      <c r="P233" s="28">
        <v>544</v>
      </c>
    </row>
    <row r="234" spans="1:18" x14ac:dyDescent="0.2">
      <c r="A234" s="58" t="s">
        <v>43</v>
      </c>
      <c r="B234" s="58" t="s">
        <v>598</v>
      </c>
      <c r="C234" s="27">
        <v>102</v>
      </c>
      <c r="D234" s="27">
        <v>99</v>
      </c>
      <c r="E234" s="27">
        <v>102</v>
      </c>
      <c r="F234" s="27">
        <v>101</v>
      </c>
      <c r="G234" s="27">
        <v>103</v>
      </c>
      <c r="H234" s="27">
        <v>104</v>
      </c>
      <c r="I234" s="27">
        <v>112</v>
      </c>
      <c r="J234" s="27">
        <v>110</v>
      </c>
      <c r="K234" s="27">
        <v>113</v>
      </c>
      <c r="L234" s="27">
        <v>91</v>
      </c>
      <c r="M234" s="27">
        <v>79</v>
      </c>
      <c r="N234" s="27">
        <v>77</v>
      </c>
      <c r="O234" s="27">
        <v>57</v>
      </c>
      <c r="P234" s="28">
        <v>1250</v>
      </c>
    </row>
    <row r="235" spans="1:18" x14ac:dyDescent="0.2">
      <c r="A235" s="58" t="s">
        <v>44</v>
      </c>
      <c r="B235" s="58" t="s">
        <v>599</v>
      </c>
      <c r="C235" s="27">
        <v>40</v>
      </c>
      <c r="D235" s="27">
        <v>40</v>
      </c>
      <c r="E235" s="27">
        <v>44</v>
      </c>
      <c r="F235" s="27">
        <v>44</v>
      </c>
      <c r="G235" s="27">
        <v>48</v>
      </c>
      <c r="H235" s="27">
        <v>48</v>
      </c>
      <c r="I235" s="27">
        <v>48</v>
      </c>
      <c r="J235" s="27">
        <v>48</v>
      </c>
      <c r="K235" s="27">
        <v>48</v>
      </c>
      <c r="L235" s="27">
        <v>0</v>
      </c>
      <c r="M235" s="27">
        <v>0</v>
      </c>
      <c r="N235" s="27">
        <v>0</v>
      </c>
      <c r="O235" s="27">
        <v>0</v>
      </c>
      <c r="P235" s="28">
        <v>408</v>
      </c>
    </row>
    <row r="236" spans="1:18" x14ac:dyDescent="0.2">
      <c r="A236" s="58" t="s">
        <v>263</v>
      </c>
      <c r="B236" s="58" t="s">
        <v>600</v>
      </c>
      <c r="C236" s="27">
        <v>28</v>
      </c>
      <c r="D236" s="27">
        <v>15</v>
      </c>
      <c r="E236" s="27">
        <v>17</v>
      </c>
      <c r="F236" s="27">
        <v>17</v>
      </c>
      <c r="G236" s="27">
        <v>20</v>
      </c>
      <c r="H236" s="27">
        <v>18</v>
      </c>
      <c r="I236" s="27">
        <v>16</v>
      </c>
      <c r="J236" s="27">
        <v>17</v>
      </c>
      <c r="K236" s="27">
        <v>12</v>
      </c>
      <c r="L236" s="27">
        <v>0</v>
      </c>
      <c r="M236" s="27">
        <v>0</v>
      </c>
      <c r="N236" s="27">
        <v>0</v>
      </c>
      <c r="O236" s="27">
        <v>0</v>
      </c>
      <c r="P236" s="28">
        <v>160</v>
      </c>
    </row>
    <row r="237" spans="1:18" x14ac:dyDescent="0.2">
      <c r="A237" s="58" t="s">
        <v>601</v>
      </c>
      <c r="B237" s="58" t="s">
        <v>602</v>
      </c>
      <c r="C237" s="27">
        <v>57</v>
      </c>
      <c r="D237" s="27">
        <v>71</v>
      </c>
      <c r="E237" s="27">
        <v>69</v>
      </c>
      <c r="F237" s="27">
        <v>41</v>
      </c>
      <c r="G237" s="27">
        <v>35</v>
      </c>
      <c r="H237" s="27">
        <v>2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  <c r="O237" s="27">
        <v>0</v>
      </c>
      <c r="P237" s="28">
        <v>275</v>
      </c>
    </row>
    <row r="238" spans="1:18" x14ac:dyDescent="0.2">
      <c r="A238" s="58" t="s">
        <v>603</v>
      </c>
      <c r="B238" s="58" t="s">
        <v>604</v>
      </c>
      <c r="C238" s="27">
        <v>27</v>
      </c>
      <c r="D238" s="27">
        <v>26</v>
      </c>
      <c r="E238" s="27">
        <v>27</v>
      </c>
      <c r="F238" s="27">
        <v>28</v>
      </c>
      <c r="G238" s="27">
        <v>27</v>
      </c>
      <c r="H238" s="27">
        <v>28</v>
      </c>
      <c r="I238" s="27">
        <v>27</v>
      </c>
      <c r="J238" s="27">
        <v>21</v>
      </c>
      <c r="K238" s="27">
        <v>29</v>
      </c>
      <c r="L238" s="27">
        <v>0</v>
      </c>
      <c r="M238" s="27">
        <v>0</v>
      </c>
      <c r="N238" s="27">
        <v>0</v>
      </c>
      <c r="O238" s="27">
        <v>0</v>
      </c>
      <c r="P238" s="28">
        <v>240</v>
      </c>
    </row>
    <row r="239" spans="1:18" x14ac:dyDescent="0.2">
      <c r="A239" s="58" t="s">
        <v>735</v>
      </c>
      <c r="B239" s="58" t="s">
        <v>736</v>
      </c>
      <c r="C239" s="27">
        <v>0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7">
        <v>120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8">
        <v>120</v>
      </c>
    </row>
    <row r="240" spans="1:18" x14ac:dyDescent="0.2">
      <c r="A240" s="58" t="s">
        <v>45</v>
      </c>
      <c r="B240" s="58" t="s">
        <v>605</v>
      </c>
      <c r="C240" s="27">
        <v>114</v>
      </c>
      <c r="D240" s="27">
        <v>115</v>
      </c>
      <c r="E240" s="27">
        <v>117</v>
      </c>
      <c r="F240" s="27">
        <v>118</v>
      </c>
      <c r="G240" s="27">
        <v>115</v>
      </c>
      <c r="H240" s="27">
        <v>129</v>
      </c>
      <c r="I240" s="27">
        <v>116</v>
      </c>
      <c r="J240" s="27">
        <v>121</v>
      </c>
      <c r="K240" s="27">
        <v>121</v>
      </c>
      <c r="L240" s="27">
        <v>132</v>
      </c>
      <c r="M240" s="27">
        <v>102</v>
      </c>
      <c r="N240" s="27">
        <v>92</v>
      </c>
      <c r="O240" s="27">
        <v>98</v>
      </c>
      <c r="P240" s="28">
        <v>1490</v>
      </c>
    </row>
    <row r="241" spans="1:16" x14ac:dyDescent="0.2">
      <c r="A241" s="58" t="s">
        <v>606</v>
      </c>
      <c r="B241" s="58" t="s">
        <v>607</v>
      </c>
      <c r="C241" s="27">
        <v>17</v>
      </c>
      <c r="D241" s="27">
        <v>14</v>
      </c>
      <c r="E241" s="27">
        <v>21</v>
      </c>
      <c r="F241" s="27">
        <v>14</v>
      </c>
      <c r="G241" s="27">
        <v>22</v>
      </c>
      <c r="H241" s="27">
        <v>16</v>
      </c>
      <c r="I241" s="27">
        <v>13</v>
      </c>
      <c r="J241" s="27">
        <v>17</v>
      </c>
      <c r="K241" s="27">
        <v>8</v>
      </c>
      <c r="L241" s="27">
        <v>0</v>
      </c>
      <c r="M241" s="27">
        <v>0</v>
      </c>
      <c r="N241" s="27">
        <v>0</v>
      </c>
      <c r="O241" s="27">
        <v>0</v>
      </c>
      <c r="P241" s="28">
        <v>142</v>
      </c>
    </row>
    <row r="242" spans="1:16" x14ac:dyDescent="0.2">
      <c r="A242" s="58" t="s">
        <v>46</v>
      </c>
      <c r="B242" s="58" t="s">
        <v>608</v>
      </c>
      <c r="C242" s="27">
        <v>26</v>
      </c>
      <c r="D242" s="27">
        <v>25</v>
      </c>
      <c r="E242" s="27">
        <v>25</v>
      </c>
      <c r="F242" s="27">
        <v>24</v>
      </c>
      <c r="G242" s="27">
        <v>26</v>
      </c>
      <c r="H242" s="27">
        <v>26</v>
      </c>
      <c r="I242" s="27">
        <v>49</v>
      </c>
      <c r="J242" s="27">
        <v>50</v>
      </c>
      <c r="K242" s="27">
        <v>51</v>
      </c>
      <c r="L242" s="27">
        <v>46</v>
      </c>
      <c r="M242" s="27">
        <v>14</v>
      </c>
      <c r="N242" s="27">
        <v>0</v>
      </c>
      <c r="O242" s="27">
        <v>0</v>
      </c>
      <c r="P242" s="28">
        <v>362</v>
      </c>
    </row>
    <row r="243" spans="1:16" x14ac:dyDescent="0.2">
      <c r="A243" s="58" t="s">
        <v>675</v>
      </c>
      <c r="B243" s="58" t="s">
        <v>676</v>
      </c>
      <c r="C243" s="27">
        <v>43</v>
      </c>
      <c r="D243" s="27">
        <v>45</v>
      </c>
      <c r="E243" s="27">
        <v>48</v>
      </c>
      <c r="F243" s="27">
        <v>45</v>
      </c>
      <c r="G243" s="27">
        <v>50</v>
      </c>
      <c r="H243" s="27">
        <v>45</v>
      </c>
      <c r="I243" s="27">
        <v>42</v>
      </c>
      <c r="J243" s="27">
        <v>19</v>
      </c>
      <c r="K243" s="27">
        <v>13</v>
      </c>
      <c r="L243" s="27">
        <v>0</v>
      </c>
      <c r="M243" s="27">
        <v>0</v>
      </c>
      <c r="N243" s="27">
        <v>0</v>
      </c>
      <c r="O243" s="27">
        <v>0</v>
      </c>
      <c r="P243" s="28">
        <v>350</v>
      </c>
    </row>
    <row r="244" spans="1:16" x14ac:dyDescent="0.2">
      <c r="A244" s="58" t="s">
        <v>47</v>
      </c>
      <c r="B244" s="58" t="s">
        <v>609</v>
      </c>
      <c r="C244" s="27">
        <v>43</v>
      </c>
      <c r="D244" s="27">
        <v>46</v>
      </c>
      <c r="E244" s="27">
        <v>45</v>
      </c>
      <c r="F244" s="27">
        <v>52</v>
      </c>
      <c r="G244" s="27">
        <v>49</v>
      </c>
      <c r="H244" s="27">
        <v>42</v>
      </c>
      <c r="I244" s="27">
        <v>52</v>
      </c>
      <c r="J244" s="27">
        <v>50</v>
      </c>
      <c r="K244" s="27">
        <v>54</v>
      </c>
      <c r="L244" s="27">
        <v>33</v>
      </c>
      <c r="M244" s="27">
        <v>38</v>
      </c>
      <c r="N244" s="27">
        <v>39</v>
      </c>
      <c r="O244" s="27">
        <v>27</v>
      </c>
      <c r="P244" s="28">
        <v>570</v>
      </c>
    </row>
    <row r="245" spans="1:16" x14ac:dyDescent="0.2">
      <c r="A245" s="58" t="s">
        <v>711</v>
      </c>
      <c r="B245" s="58" t="s">
        <v>712</v>
      </c>
      <c r="C245" s="27">
        <v>0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7">
        <v>0</v>
      </c>
      <c r="J245" s="27">
        <v>82</v>
      </c>
      <c r="K245" s="27">
        <v>80</v>
      </c>
      <c r="L245" s="27">
        <v>84</v>
      </c>
      <c r="M245" s="27">
        <v>77</v>
      </c>
      <c r="N245" s="27">
        <v>0</v>
      </c>
      <c r="O245" s="27">
        <v>0</v>
      </c>
      <c r="P245" s="28">
        <v>323</v>
      </c>
    </row>
    <row r="246" spans="1:16" x14ac:dyDescent="0.2">
      <c r="A246" s="58" t="s">
        <v>48</v>
      </c>
      <c r="B246" s="58" t="s">
        <v>610</v>
      </c>
      <c r="C246" s="27">
        <v>69</v>
      </c>
      <c r="D246" s="27">
        <v>64</v>
      </c>
      <c r="E246" s="27">
        <v>72</v>
      </c>
      <c r="F246" s="27">
        <v>66</v>
      </c>
      <c r="G246" s="27">
        <v>64</v>
      </c>
      <c r="H246" s="27">
        <v>65</v>
      </c>
      <c r="I246" s="27">
        <v>0</v>
      </c>
      <c r="J246" s="27">
        <v>0</v>
      </c>
      <c r="K246" s="27">
        <v>0</v>
      </c>
      <c r="L246" s="27">
        <v>0</v>
      </c>
      <c r="M246" s="27">
        <v>0</v>
      </c>
      <c r="N246" s="27">
        <v>0</v>
      </c>
      <c r="O246" s="27">
        <v>0</v>
      </c>
      <c r="P246" s="28">
        <v>400</v>
      </c>
    </row>
    <row r="247" spans="1:16" x14ac:dyDescent="0.2">
      <c r="A247" s="58" t="s">
        <v>240</v>
      </c>
      <c r="B247" s="58" t="s">
        <v>611</v>
      </c>
      <c r="C247" s="27">
        <v>0</v>
      </c>
      <c r="D247" s="27">
        <v>0</v>
      </c>
      <c r="E247" s="27">
        <v>0</v>
      </c>
      <c r="F247" s="27">
        <v>0</v>
      </c>
      <c r="G247" s="27">
        <v>0</v>
      </c>
      <c r="H247" s="27">
        <v>0</v>
      </c>
      <c r="I247" s="27">
        <v>110</v>
      </c>
      <c r="J247" s="27">
        <v>115</v>
      </c>
      <c r="K247" s="27">
        <v>111</v>
      </c>
      <c r="L247" s="27">
        <v>119</v>
      </c>
      <c r="M247" s="27">
        <v>114</v>
      </c>
      <c r="N247" s="27">
        <v>97</v>
      </c>
      <c r="O247" s="27">
        <v>104</v>
      </c>
      <c r="P247" s="28">
        <v>770</v>
      </c>
    </row>
    <row r="248" spans="1:16" x14ac:dyDescent="0.2">
      <c r="A248" s="58" t="s">
        <v>737</v>
      </c>
      <c r="B248" s="58" t="s">
        <v>738</v>
      </c>
      <c r="C248" s="27">
        <v>26</v>
      </c>
      <c r="D248" s="27">
        <v>29</v>
      </c>
      <c r="E248" s="27">
        <v>35</v>
      </c>
      <c r="F248" s="27">
        <v>37</v>
      </c>
      <c r="G248" s="27">
        <v>26</v>
      </c>
      <c r="H248" s="27">
        <v>38</v>
      </c>
      <c r="I248" s="27">
        <v>18</v>
      </c>
      <c r="J248" s="27">
        <v>0</v>
      </c>
      <c r="K248" s="27">
        <v>0</v>
      </c>
      <c r="L248" s="27">
        <v>0</v>
      </c>
      <c r="M248" s="27">
        <v>0</v>
      </c>
      <c r="N248" s="27">
        <v>0</v>
      </c>
      <c r="O248" s="27">
        <v>0</v>
      </c>
      <c r="P248" s="28">
        <v>209</v>
      </c>
    </row>
    <row r="249" spans="1:16" x14ac:dyDescent="0.2">
      <c r="A249" s="58" t="s">
        <v>713</v>
      </c>
      <c r="B249" s="58" t="s">
        <v>714</v>
      </c>
      <c r="C249" s="27">
        <v>119</v>
      </c>
      <c r="D249" s="27">
        <v>98</v>
      </c>
      <c r="E249" s="27">
        <v>95</v>
      </c>
      <c r="F249" s="27">
        <v>95</v>
      </c>
      <c r="G249" s="27">
        <v>96</v>
      </c>
      <c r="H249" s="27">
        <v>82</v>
      </c>
      <c r="I249" s="27">
        <v>77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8">
        <v>662</v>
      </c>
    </row>
    <row r="250" spans="1:16" x14ac:dyDescent="0.2">
      <c r="A250" s="58" t="s">
        <v>715</v>
      </c>
      <c r="B250" s="58" t="s">
        <v>612</v>
      </c>
      <c r="C250" s="27">
        <v>0</v>
      </c>
      <c r="D250" s="27">
        <v>0</v>
      </c>
      <c r="E250" s="27">
        <v>0</v>
      </c>
      <c r="F250" s="27">
        <v>0</v>
      </c>
      <c r="G250" s="27">
        <v>0</v>
      </c>
      <c r="H250" s="27">
        <v>0</v>
      </c>
      <c r="I250" s="27">
        <v>122</v>
      </c>
      <c r="J250" s="27">
        <v>130</v>
      </c>
      <c r="K250" s="27">
        <v>130</v>
      </c>
      <c r="L250" s="27">
        <v>160</v>
      </c>
      <c r="M250" s="27">
        <v>162</v>
      </c>
      <c r="N250" s="27">
        <v>150</v>
      </c>
      <c r="O250" s="27">
        <v>146</v>
      </c>
      <c r="P250" s="28">
        <v>1000</v>
      </c>
    </row>
    <row r="251" spans="1:16" x14ac:dyDescent="0.2">
      <c r="A251" s="58" t="s">
        <v>49</v>
      </c>
      <c r="B251" s="58" t="s">
        <v>613</v>
      </c>
      <c r="C251" s="27">
        <v>0</v>
      </c>
      <c r="D251" s="27">
        <v>0</v>
      </c>
      <c r="E251" s="27">
        <v>0</v>
      </c>
      <c r="F251" s="27">
        <v>0</v>
      </c>
      <c r="G251" s="27">
        <v>0</v>
      </c>
      <c r="H251" s="27">
        <v>0</v>
      </c>
      <c r="I251" s="27">
        <v>42</v>
      </c>
      <c r="J251" s="27">
        <v>42</v>
      </c>
      <c r="K251" s="27">
        <v>36</v>
      </c>
      <c r="L251" s="27">
        <v>0</v>
      </c>
      <c r="M251" s="27">
        <v>0</v>
      </c>
      <c r="N251" s="27">
        <v>0</v>
      </c>
      <c r="O251" s="27">
        <v>0</v>
      </c>
      <c r="P251" s="28">
        <v>120</v>
      </c>
    </row>
    <row r="252" spans="1:16" x14ac:dyDescent="0.2">
      <c r="A252" s="58" t="s">
        <v>614</v>
      </c>
      <c r="B252" s="58" t="s">
        <v>615</v>
      </c>
      <c r="C252" s="27">
        <v>21</v>
      </c>
      <c r="D252" s="27">
        <v>22</v>
      </c>
      <c r="E252" s="27">
        <v>24</v>
      </c>
      <c r="F252" s="27">
        <v>24</v>
      </c>
      <c r="G252" s="27">
        <v>25</v>
      </c>
      <c r="H252" s="27">
        <v>26</v>
      </c>
      <c r="I252" s="27">
        <v>26</v>
      </c>
      <c r="J252" s="27">
        <v>26</v>
      </c>
      <c r="K252" s="27">
        <v>24</v>
      </c>
      <c r="L252" s="27">
        <v>0</v>
      </c>
      <c r="M252" s="27">
        <v>0</v>
      </c>
      <c r="N252" s="27">
        <v>0</v>
      </c>
      <c r="O252" s="27">
        <v>0</v>
      </c>
      <c r="P252" s="28">
        <v>218</v>
      </c>
    </row>
    <row r="253" spans="1:16" x14ac:dyDescent="0.2">
      <c r="A253" s="58" t="s">
        <v>50</v>
      </c>
      <c r="B253" s="58" t="s">
        <v>616</v>
      </c>
      <c r="C253" s="27">
        <v>0</v>
      </c>
      <c r="D253" s="27">
        <v>0</v>
      </c>
      <c r="E253" s="27">
        <v>0</v>
      </c>
      <c r="F253" s="27">
        <v>0</v>
      </c>
      <c r="G253" s="27">
        <v>0</v>
      </c>
      <c r="H253" s="27">
        <v>0</v>
      </c>
      <c r="I253" s="27">
        <v>114</v>
      </c>
      <c r="J253" s="27">
        <v>107</v>
      </c>
      <c r="K253" s="27">
        <v>104</v>
      </c>
      <c r="L253" s="27">
        <v>0</v>
      </c>
      <c r="M253" s="27">
        <v>0</v>
      </c>
      <c r="N253" s="27">
        <v>0</v>
      </c>
      <c r="O253" s="27">
        <v>0</v>
      </c>
      <c r="P253" s="28">
        <v>325</v>
      </c>
    </row>
    <row r="254" spans="1:16" x14ac:dyDescent="0.2">
      <c r="A254" s="58" t="s">
        <v>51</v>
      </c>
      <c r="B254" s="58" t="s">
        <v>617</v>
      </c>
      <c r="C254" s="27">
        <v>118</v>
      </c>
      <c r="D254" s="27">
        <v>123</v>
      </c>
      <c r="E254" s="27">
        <v>107</v>
      </c>
      <c r="F254" s="27">
        <v>124</v>
      </c>
      <c r="G254" s="27">
        <v>113</v>
      </c>
      <c r="H254" s="27">
        <v>112</v>
      </c>
      <c r="I254" s="27">
        <v>109</v>
      </c>
      <c r="J254" s="27">
        <v>112</v>
      </c>
      <c r="K254" s="27">
        <v>109</v>
      </c>
      <c r="L254" s="27">
        <v>108</v>
      </c>
      <c r="M254" s="27">
        <v>88</v>
      </c>
      <c r="N254" s="27">
        <v>94</v>
      </c>
      <c r="O254" s="27">
        <v>83</v>
      </c>
      <c r="P254" s="28">
        <v>1400</v>
      </c>
    </row>
    <row r="255" spans="1:16" x14ac:dyDescent="0.2">
      <c r="A255" s="58" t="s">
        <v>387</v>
      </c>
      <c r="B255" s="58" t="s">
        <v>618</v>
      </c>
      <c r="C255" s="27">
        <v>43</v>
      </c>
      <c r="D255" s="27">
        <v>34</v>
      </c>
      <c r="E255" s="27">
        <v>32</v>
      </c>
      <c r="F255" s="27">
        <v>42</v>
      </c>
      <c r="G255" s="27">
        <v>36</v>
      </c>
      <c r="H255" s="27">
        <v>32</v>
      </c>
      <c r="I255" s="27">
        <v>23</v>
      </c>
      <c r="J255" s="27">
        <v>51</v>
      </c>
      <c r="K255" s="27">
        <v>49</v>
      </c>
      <c r="L255" s="27">
        <v>37</v>
      </c>
      <c r="M255" s="27">
        <v>40</v>
      </c>
      <c r="N255" s="27">
        <v>34</v>
      </c>
      <c r="O255" s="27">
        <v>27</v>
      </c>
      <c r="P255" s="28">
        <v>480</v>
      </c>
    </row>
    <row r="256" spans="1:16" x14ac:dyDescent="0.2">
      <c r="A256" s="58" t="s">
        <v>52</v>
      </c>
      <c r="B256" s="58" t="s">
        <v>619</v>
      </c>
      <c r="C256" s="27">
        <v>0</v>
      </c>
      <c r="D256" s="27">
        <v>0</v>
      </c>
      <c r="E256" s="27">
        <v>0</v>
      </c>
      <c r="F256" s="27">
        <v>0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161</v>
      </c>
      <c r="M256" s="27">
        <v>149</v>
      </c>
      <c r="N256" s="27">
        <v>134</v>
      </c>
      <c r="O256" s="27">
        <v>119</v>
      </c>
      <c r="P256" s="28">
        <v>563</v>
      </c>
    </row>
    <row r="257" spans="1:16" x14ac:dyDescent="0.2">
      <c r="A257" s="58" t="s">
        <v>264</v>
      </c>
      <c r="B257" s="58" t="s">
        <v>620</v>
      </c>
      <c r="C257" s="27">
        <v>93</v>
      </c>
      <c r="D257" s="27">
        <v>91</v>
      </c>
      <c r="E257" s="27">
        <v>99</v>
      </c>
      <c r="F257" s="27">
        <v>75</v>
      </c>
      <c r="G257" s="27">
        <v>75</v>
      </c>
      <c r="H257" s="27">
        <v>75</v>
      </c>
      <c r="I257" s="27">
        <v>99</v>
      </c>
      <c r="J257" s="27">
        <v>75</v>
      </c>
      <c r="K257" s="27">
        <v>76</v>
      </c>
      <c r="L257" s="27">
        <v>72</v>
      </c>
      <c r="M257" s="27">
        <v>44</v>
      </c>
      <c r="N257" s="27">
        <v>37</v>
      </c>
      <c r="O257" s="27">
        <v>0</v>
      </c>
      <c r="P257" s="28">
        <v>911</v>
      </c>
    </row>
    <row r="258" spans="1:16" x14ac:dyDescent="0.2">
      <c r="A258" s="58" t="s">
        <v>53</v>
      </c>
      <c r="B258" s="58" t="s">
        <v>621</v>
      </c>
      <c r="C258" s="27">
        <v>24</v>
      </c>
      <c r="D258" s="27">
        <v>25</v>
      </c>
      <c r="E258" s="27">
        <v>25</v>
      </c>
      <c r="F258" s="27">
        <v>26</v>
      </c>
      <c r="G258" s="27">
        <v>25</v>
      </c>
      <c r="H258" s="27">
        <v>26</v>
      </c>
      <c r="I258" s="27">
        <v>25</v>
      </c>
      <c r="J258" s="27">
        <v>24</v>
      </c>
      <c r="K258" s="27">
        <v>24</v>
      </c>
      <c r="L258" s="27">
        <v>0</v>
      </c>
      <c r="M258" s="27">
        <v>0</v>
      </c>
      <c r="N258" s="27">
        <v>0</v>
      </c>
      <c r="O258" s="27">
        <v>0</v>
      </c>
      <c r="P258" s="28">
        <v>224</v>
      </c>
    </row>
    <row r="259" spans="1:16" x14ac:dyDescent="0.2">
      <c r="A259" s="58" t="s">
        <v>54</v>
      </c>
      <c r="B259" s="58" t="s">
        <v>622</v>
      </c>
      <c r="C259" s="27">
        <v>46</v>
      </c>
      <c r="D259" s="27">
        <v>48</v>
      </c>
      <c r="E259" s="27">
        <v>39</v>
      </c>
      <c r="F259" s="27">
        <v>46</v>
      </c>
      <c r="G259" s="27">
        <v>56</v>
      </c>
      <c r="H259" s="27">
        <v>43</v>
      </c>
      <c r="I259" s="27">
        <v>45</v>
      </c>
      <c r="J259" s="27">
        <v>34</v>
      </c>
      <c r="K259" s="27">
        <v>29</v>
      </c>
      <c r="L259" s="27">
        <v>0</v>
      </c>
      <c r="M259" s="27">
        <v>0</v>
      </c>
      <c r="N259" s="27">
        <v>0</v>
      </c>
      <c r="O259" s="27">
        <v>0</v>
      </c>
      <c r="P259" s="28">
        <v>386</v>
      </c>
    </row>
    <row r="260" spans="1:16" x14ac:dyDescent="0.2">
      <c r="A260" s="58" t="s">
        <v>55</v>
      </c>
      <c r="B260" s="58" t="s">
        <v>623</v>
      </c>
      <c r="C260" s="27">
        <v>108</v>
      </c>
      <c r="D260" s="27">
        <v>106</v>
      </c>
      <c r="E260" s="27">
        <v>111</v>
      </c>
      <c r="F260" s="27">
        <v>120</v>
      </c>
      <c r="G260" s="27">
        <v>121</v>
      </c>
      <c r="H260" s="27">
        <v>126</v>
      </c>
      <c r="I260" s="27">
        <v>145</v>
      </c>
      <c r="J260" s="27">
        <v>148</v>
      </c>
      <c r="K260" s="27">
        <v>156</v>
      </c>
      <c r="L260" s="27">
        <v>171</v>
      </c>
      <c r="M260" s="27">
        <v>148</v>
      </c>
      <c r="N260" s="27">
        <v>148</v>
      </c>
      <c r="O260" s="27">
        <v>113</v>
      </c>
      <c r="P260" s="28">
        <v>1721</v>
      </c>
    </row>
    <row r="261" spans="1:16" x14ac:dyDescent="0.2">
      <c r="A261" s="58" t="s">
        <v>739</v>
      </c>
      <c r="B261" s="58" t="s">
        <v>740</v>
      </c>
      <c r="C261" s="27">
        <v>113</v>
      </c>
      <c r="D261" s="27">
        <v>61</v>
      </c>
      <c r="E261" s="27">
        <v>79</v>
      </c>
      <c r="F261" s="27">
        <v>90</v>
      </c>
      <c r="G261" s="27">
        <v>0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27">
        <v>0</v>
      </c>
      <c r="N261" s="27">
        <v>0</v>
      </c>
      <c r="O261" s="27">
        <v>0</v>
      </c>
      <c r="P261" s="28">
        <v>343</v>
      </c>
    </row>
    <row r="262" spans="1:16" x14ac:dyDescent="0.2">
      <c r="A262" s="58" t="s">
        <v>741</v>
      </c>
      <c r="B262" s="58" t="s">
        <v>742</v>
      </c>
      <c r="C262" s="27">
        <v>125</v>
      </c>
      <c r="D262" s="27">
        <v>107</v>
      </c>
      <c r="E262" s="27">
        <v>91</v>
      </c>
      <c r="F262" s="27">
        <v>85</v>
      </c>
      <c r="G262" s="27">
        <v>86</v>
      </c>
      <c r="H262" s="27">
        <v>83</v>
      </c>
      <c r="I262" s="27">
        <v>168</v>
      </c>
      <c r="J262" s="27">
        <v>0</v>
      </c>
      <c r="K262" s="27">
        <v>0</v>
      </c>
      <c r="L262" s="27">
        <v>0</v>
      </c>
      <c r="M262" s="27">
        <v>0</v>
      </c>
      <c r="N262" s="27">
        <v>0</v>
      </c>
      <c r="O262" s="27">
        <v>0</v>
      </c>
      <c r="P262" s="28">
        <v>745</v>
      </c>
    </row>
    <row r="263" spans="1:16" x14ac:dyDescent="0.2">
      <c r="A263" s="58" t="s">
        <v>56</v>
      </c>
      <c r="B263" s="58" t="s">
        <v>256</v>
      </c>
      <c r="C263" s="27">
        <v>59</v>
      </c>
      <c r="D263" s="27">
        <v>65</v>
      </c>
      <c r="E263" s="27">
        <v>65</v>
      </c>
      <c r="F263" s="27">
        <v>72</v>
      </c>
      <c r="G263" s="27">
        <v>79</v>
      </c>
      <c r="H263" s="27">
        <v>80</v>
      </c>
      <c r="I263" s="27">
        <v>88</v>
      </c>
      <c r="J263" s="27">
        <v>86</v>
      </c>
      <c r="K263" s="27">
        <v>86</v>
      </c>
      <c r="L263" s="27">
        <v>95</v>
      </c>
      <c r="M263" s="27">
        <v>0</v>
      </c>
      <c r="N263" s="27">
        <v>0</v>
      </c>
      <c r="O263" s="27">
        <v>0</v>
      </c>
      <c r="P263" s="28">
        <v>775</v>
      </c>
    </row>
    <row r="264" spans="1:16" x14ac:dyDescent="0.2">
      <c r="A264" s="58" t="s">
        <v>388</v>
      </c>
      <c r="B264" s="58" t="s">
        <v>391</v>
      </c>
      <c r="C264" s="27">
        <v>131</v>
      </c>
      <c r="D264" s="27">
        <v>0</v>
      </c>
      <c r="E264" s="27">
        <v>0</v>
      </c>
      <c r="F264" s="27">
        <v>0</v>
      </c>
      <c r="G264" s="27">
        <v>134</v>
      </c>
      <c r="H264" s="27">
        <v>127</v>
      </c>
      <c r="I264" s="27">
        <v>127</v>
      </c>
      <c r="J264" s="27">
        <v>121</v>
      </c>
      <c r="K264" s="27">
        <v>124</v>
      </c>
      <c r="L264" s="27">
        <v>102</v>
      </c>
      <c r="M264" s="27">
        <v>102</v>
      </c>
      <c r="N264" s="27">
        <v>0</v>
      </c>
      <c r="O264" s="27">
        <v>0</v>
      </c>
      <c r="P264" s="28">
        <v>968</v>
      </c>
    </row>
    <row r="265" spans="1:16" x14ac:dyDescent="0.2">
      <c r="A265" s="58" t="s">
        <v>57</v>
      </c>
      <c r="B265" s="58" t="s">
        <v>743</v>
      </c>
      <c r="C265" s="27">
        <v>30</v>
      </c>
      <c r="D265" s="27">
        <v>30</v>
      </c>
      <c r="E265" s="27">
        <v>31</v>
      </c>
      <c r="F265" s="27">
        <v>30</v>
      </c>
      <c r="G265" s="27">
        <v>40</v>
      </c>
      <c r="H265" s="27">
        <v>45</v>
      </c>
      <c r="I265" s="27">
        <v>73</v>
      </c>
      <c r="J265" s="27">
        <v>75</v>
      </c>
      <c r="K265" s="27">
        <v>68</v>
      </c>
      <c r="L265" s="27">
        <v>0</v>
      </c>
      <c r="M265" s="27">
        <v>0</v>
      </c>
      <c r="N265" s="27">
        <v>0</v>
      </c>
      <c r="O265" s="27">
        <v>0</v>
      </c>
      <c r="P265" s="28">
        <v>422</v>
      </c>
    </row>
    <row r="266" spans="1:16" x14ac:dyDescent="0.2">
      <c r="A266" s="58" t="s">
        <v>58</v>
      </c>
      <c r="B266" s="58" t="s">
        <v>624</v>
      </c>
      <c r="C266" s="27">
        <v>0</v>
      </c>
      <c r="D266" s="27">
        <v>0</v>
      </c>
      <c r="E266" s="27">
        <v>0</v>
      </c>
      <c r="F266" s="27">
        <v>70</v>
      </c>
      <c r="G266" s="27">
        <v>68</v>
      </c>
      <c r="H266" s="27">
        <v>68</v>
      </c>
      <c r="I266" s="27">
        <v>67</v>
      </c>
      <c r="J266" s="27">
        <v>67</v>
      </c>
      <c r="K266" s="27">
        <v>68</v>
      </c>
      <c r="L266" s="27">
        <v>0</v>
      </c>
      <c r="M266" s="27">
        <v>0</v>
      </c>
      <c r="N266" s="27">
        <v>0</v>
      </c>
      <c r="O266" s="27">
        <v>0</v>
      </c>
      <c r="P266" s="28">
        <v>408</v>
      </c>
    </row>
    <row r="267" spans="1:16" x14ac:dyDescent="0.2">
      <c r="A267" s="58" t="s">
        <v>59</v>
      </c>
      <c r="B267" s="58" t="s">
        <v>625</v>
      </c>
      <c r="C267" s="27">
        <v>74</v>
      </c>
      <c r="D267" s="27">
        <v>73</v>
      </c>
      <c r="E267" s="27">
        <v>76</v>
      </c>
      <c r="F267" s="27">
        <v>79</v>
      </c>
      <c r="G267" s="27">
        <v>72</v>
      </c>
      <c r="H267" s="27">
        <v>68</v>
      </c>
      <c r="I267" s="27">
        <v>58</v>
      </c>
      <c r="J267" s="27">
        <v>58</v>
      </c>
      <c r="K267" s="27">
        <v>52</v>
      </c>
      <c r="L267" s="27">
        <v>0</v>
      </c>
      <c r="M267" s="27">
        <v>0</v>
      </c>
      <c r="N267" s="27">
        <v>0</v>
      </c>
      <c r="O267" s="27">
        <v>0</v>
      </c>
      <c r="P267" s="28">
        <v>610</v>
      </c>
    </row>
    <row r="268" spans="1:16" x14ac:dyDescent="0.2">
      <c r="A268" s="58" t="s">
        <v>60</v>
      </c>
      <c r="B268" s="58" t="s">
        <v>626</v>
      </c>
      <c r="C268" s="27">
        <v>128</v>
      </c>
      <c r="D268" s="27">
        <v>118</v>
      </c>
      <c r="E268" s="27">
        <v>128</v>
      </c>
      <c r="F268" s="27">
        <v>129</v>
      </c>
      <c r="G268" s="27">
        <v>136</v>
      </c>
      <c r="H268" s="27">
        <v>139</v>
      </c>
      <c r="I268" s="27">
        <v>139</v>
      </c>
      <c r="J268" s="27">
        <v>136</v>
      </c>
      <c r="K268" s="27">
        <v>140</v>
      </c>
      <c r="L268" s="27">
        <v>143</v>
      </c>
      <c r="M268" s="27">
        <v>129</v>
      </c>
      <c r="N268" s="27">
        <v>130</v>
      </c>
      <c r="O268" s="27">
        <v>130</v>
      </c>
      <c r="P268" s="28">
        <v>1725</v>
      </c>
    </row>
    <row r="269" spans="1:16" x14ac:dyDescent="0.2">
      <c r="A269" s="58" t="s">
        <v>61</v>
      </c>
      <c r="B269" s="58" t="s">
        <v>627</v>
      </c>
      <c r="C269" s="27">
        <v>87</v>
      </c>
      <c r="D269" s="27">
        <v>87</v>
      </c>
      <c r="E269" s="27">
        <v>96</v>
      </c>
      <c r="F269" s="27">
        <v>104</v>
      </c>
      <c r="G269" s="27">
        <v>104</v>
      </c>
      <c r="H269" s="27">
        <v>104</v>
      </c>
      <c r="I269" s="27">
        <v>106</v>
      </c>
      <c r="J269" s="27">
        <v>103</v>
      </c>
      <c r="K269" s="27">
        <v>104</v>
      </c>
      <c r="L269" s="27">
        <v>101</v>
      </c>
      <c r="M269" s="27">
        <v>98</v>
      </c>
      <c r="N269" s="27">
        <v>90</v>
      </c>
      <c r="O269" s="27">
        <v>66</v>
      </c>
      <c r="P269" s="28">
        <v>1250</v>
      </c>
    </row>
    <row r="270" spans="1:16" s="43" customFormat="1" x14ac:dyDescent="0.2">
      <c r="A270" s="58" t="s">
        <v>62</v>
      </c>
      <c r="B270" s="58" t="s">
        <v>628</v>
      </c>
      <c r="C270" s="27">
        <v>0</v>
      </c>
      <c r="D270" s="27">
        <v>0</v>
      </c>
      <c r="E270" s="27">
        <v>0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  <c r="K270" s="27">
        <v>0</v>
      </c>
      <c r="L270" s="27">
        <v>145</v>
      </c>
      <c r="M270" s="27">
        <v>149</v>
      </c>
      <c r="N270" s="27">
        <v>142</v>
      </c>
      <c r="O270" s="27">
        <v>139</v>
      </c>
      <c r="P270" s="28">
        <v>575</v>
      </c>
    </row>
    <row r="271" spans="1:16" s="43" customFormat="1" x14ac:dyDescent="0.2">
      <c r="A271" s="58" t="s">
        <v>63</v>
      </c>
      <c r="B271" s="58" t="s">
        <v>629</v>
      </c>
      <c r="C271" s="27">
        <v>72</v>
      </c>
      <c r="D271" s="27">
        <v>85</v>
      </c>
      <c r="E271" s="27">
        <v>111</v>
      </c>
      <c r="F271" s="27">
        <v>102</v>
      </c>
      <c r="G271" s="27">
        <v>99</v>
      </c>
      <c r="H271" s="27">
        <v>83</v>
      </c>
      <c r="I271" s="27">
        <v>53</v>
      </c>
      <c r="J271" s="27">
        <v>45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8">
        <v>650</v>
      </c>
    </row>
    <row r="272" spans="1:16" s="43" customFormat="1" x14ac:dyDescent="0.2">
      <c r="A272" s="58" t="s">
        <v>64</v>
      </c>
      <c r="B272" s="58" t="s">
        <v>630</v>
      </c>
      <c r="C272" s="27">
        <v>82</v>
      </c>
      <c r="D272" s="27">
        <v>108</v>
      </c>
      <c r="E272" s="27">
        <v>74</v>
      </c>
      <c r="F272" s="27">
        <v>90</v>
      </c>
      <c r="G272" s="27">
        <v>75</v>
      </c>
      <c r="H272" s="27">
        <v>84</v>
      </c>
      <c r="I272" s="27">
        <v>81</v>
      </c>
      <c r="J272" s="27">
        <v>55</v>
      </c>
      <c r="K272" s="27">
        <v>70</v>
      </c>
      <c r="L272" s="27">
        <v>0</v>
      </c>
      <c r="M272" s="27">
        <v>0</v>
      </c>
      <c r="N272" s="27">
        <v>0</v>
      </c>
      <c r="O272" s="27">
        <v>0</v>
      </c>
      <c r="P272" s="28">
        <v>719</v>
      </c>
    </row>
    <row r="273" spans="1:16" s="43" customFormat="1" x14ac:dyDescent="0.2">
      <c r="A273" s="58" t="s">
        <v>65</v>
      </c>
      <c r="B273" s="58" t="s">
        <v>631</v>
      </c>
      <c r="C273" s="27">
        <v>16</v>
      </c>
      <c r="D273" s="27">
        <v>16</v>
      </c>
      <c r="E273" s="27">
        <v>16</v>
      </c>
      <c r="F273" s="27">
        <v>16</v>
      </c>
      <c r="G273" s="27">
        <v>16</v>
      </c>
      <c r="H273" s="27">
        <v>16</v>
      </c>
      <c r="I273" s="27">
        <v>16</v>
      </c>
      <c r="J273" s="27">
        <v>16</v>
      </c>
      <c r="K273" s="27">
        <v>16</v>
      </c>
      <c r="L273" s="27">
        <v>0</v>
      </c>
      <c r="M273" s="27">
        <v>0</v>
      </c>
      <c r="N273" s="27">
        <v>0</v>
      </c>
      <c r="O273" s="27">
        <v>0</v>
      </c>
      <c r="P273" s="28">
        <v>144</v>
      </c>
    </row>
    <row r="274" spans="1:16" s="43" customFormat="1" x14ac:dyDescent="0.2">
      <c r="A274" s="58" t="s">
        <v>66</v>
      </c>
      <c r="B274" s="58" t="s">
        <v>632</v>
      </c>
      <c r="C274" s="27">
        <v>0</v>
      </c>
      <c r="D274" s="27">
        <v>0</v>
      </c>
      <c r="E274" s="27">
        <v>0</v>
      </c>
      <c r="F274" s="27">
        <v>0</v>
      </c>
      <c r="G274" s="27">
        <v>0</v>
      </c>
      <c r="H274" s="27">
        <v>0</v>
      </c>
      <c r="I274" s="27">
        <v>94</v>
      </c>
      <c r="J274" s="27">
        <v>93</v>
      </c>
      <c r="K274" s="27">
        <v>98</v>
      </c>
      <c r="L274" s="27">
        <v>85</v>
      </c>
      <c r="M274" s="27">
        <v>77</v>
      </c>
      <c r="N274" s="27">
        <v>71</v>
      </c>
      <c r="O274" s="27">
        <v>50</v>
      </c>
      <c r="P274" s="28">
        <v>568</v>
      </c>
    </row>
    <row r="275" spans="1:16" s="43" customFormat="1" x14ac:dyDescent="0.2">
      <c r="A275" s="58" t="s">
        <v>67</v>
      </c>
      <c r="B275" s="58" t="s">
        <v>716</v>
      </c>
      <c r="C275" s="27">
        <v>20</v>
      </c>
      <c r="D275" s="27">
        <v>27</v>
      </c>
      <c r="E275" s="27">
        <v>26</v>
      </c>
      <c r="F275" s="27">
        <v>20</v>
      </c>
      <c r="G275" s="27">
        <v>24</v>
      </c>
      <c r="H275" s="27">
        <v>18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8">
        <v>135</v>
      </c>
    </row>
    <row r="276" spans="1:16" s="43" customFormat="1" x14ac:dyDescent="0.2">
      <c r="A276" s="58" t="s">
        <v>68</v>
      </c>
      <c r="B276" s="58" t="s">
        <v>633</v>
      </c>
      <c r="C276" s="27">
        <v>119</v>
      </c>
      <c r="D276" s="27">
        <v>100</v>
      </c>
      <c r="E276" s="27">
        <v>97</v>
      </c>
      <c r="F276" s="27">
        <v>67</v>
      </c>
      <c r="G276" s="27">
        <v>51</v>
      </c>
      <c r="H276" s="27">
        <v>43</v>
      </c>
      <c r="I276" s="27">
        <v>23</v>
      </c>
      <c r="J276" s="27">
        <v>24</v>
      </c>
      <c r="K276" s="27">
        <v>26</v>
      </c>
      <c r="L276" s="27">
        <v>0</v>
      </c>
      <c r="M276" s="27">
        <v>0</v>
      </c>
      <c r="N276" s="27">
        <v>0</v>
      </c>
      <c r="O276" s="27">
        <v>0</v>
      </c>
      <c r="P276" s="28">
        <v>550</v>
      </c>
    </row>
    <row r="277" spans="1:16" s="43" customFormat="1" x14ac:dyDescent="0.2">
      <c r="A277" s="58" t="s">
        <v>265</v>
      </c>
      <c r="B277" s="58" t="s">
        <v>634</v>
      </c>
      <c r="C277" s="27">
        <v>63</v>
      </c>
      <c r="D277" s="27">
        <v>65</v>
      </c>
      <c r="E277" s="27">
        <v>63</v>
      </c>
      <c r="F277" s="27">
        <v>63</v>
      </c>
      <c r="G277" s="27">
        <v>63</v>
      </c>
      <c r="H277" s="27">
        <v>64</v>
      </c>
      <c r="I277" s="27">
        <v>63</v>
      </c>
      <c r="J277" s="27">
        <v>63</v>
      </c>
      <c r="K277" s="27">
        <v>63</v>
      </c>
      <c r="L277" s="27">
        <v>0</v>
      </c>
      <c r="M277" s="27">
        <v>0</v>
      </c>
      <c r="N277" s="27">
        <v>0</v>
      </c>
      <c r="O277" s="27">
        <v>0</v>
      </c>
      <c r="P277" s="28">
        <v>570</v>
      </c>
    </row>
    <row r="278" spans="1:16" s="43" customFormat="1" x14ac:dyDescent="0.2">
      <c r="A278" s="58" t="s">
        <v>635</v>
      </c>
      <c r="B278" s="58" t="s">
        <v>636</v>
      </c>
      <c r="C278" s="27">
        <v>89</v>
      </c>
      <c r="D278" s="27">
        <v>91</v>
      </c>
      <c r="E278" s="27">
        <v>89</v>
      </c>
      <c r="F278" s="27">
        <v>89</v>
      </c>
      <c r="G278" s="27">
        <v>92</v>
      </c>
      <c r="H278" s="27">
        <v>92</v>
      </c>
      <c r="I278" s="27">
        <v>94</v>
      </c>
      <c r="J278" s="27">
        <v>92</v>
      </c>
      <c r="K278" s="27">
        <v>83</v>
      </c>
      <c r="L278" s="27">
        <v>92</v>
      </c>
      <c r="M278" s="27">
        <v>56</v>
      </c>
      <c r="N278" s="27">
        <v>0</v>
      </c>
      <c r="O278" s="27">
        <v>0</v>
      </c>
      <c r="P278" s="28">
        <v>959</v>
      </c>
    </row>
    <row r="279" spans="1:16" s="43" customFormat="1" x14ac:dyDescent="0.2">
      <c r="A279" s="58" t="s">
        <v>637</v>
      </c>
      <c r="B279" s="58" t="s">
        <v>638</v>
      </c>
      <c r="C279" s="27">
        <v>0</v>
      </c>
      <c r="D279" s="27">
        <v>0</v>
      </c>
      <c r="E279" s="27">
        <v>0</v>
      </c>
      <c r="F279" s="27">
        <v>0</v>
      </c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138</v>
      </c>
      <c r="M279" s="27">
        <v>123</v>
      </c>
      <c r="N279" s="27">
        <v>83</v>
      </c>
      <c r="O279" s="27">
        <v>53</v>
      </c>
      <c r="P279" s="28">
        <v>397</v>
      </c>
    </row>
    <row r="280" spans="1:16" s="43" customFormat="1" x14ac:dyDescent="0.2">
      <c r="A280" s="58" t="s">
        <v>677</v>
      </c>
      <c r="B280" s="58" t="s">
        <v>678</v>
      </c>
      <c r="C280" s="27">
        <v>105</v>
      </c>
      <c r="D280" s="27">
        <v>103</v>
      </c>
      <c r="E280" s="27">
        <v>100</v>
      </c>
      <c r="F280" s="27">
        <v>100</v>
      </c>
      <c r="G280" s="27">
        <v>102</v>
      </c>
      <c r="H280" s="27">
        <v>100</v>
      </c>
      <c r="I280" s="27">
        <v>100</v>
      </c>
      <c r="J280" s="27">
        <v>100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8">
        <v>810</v>
      </c>
    </row>
    <row r="281" spans="1:16" s="43" customFormat="1" x14ac:dyDescent="0.2">
      <c r="A281" s="58" t="s">
        <v>679</v>
      </c>
      <c r="B281" s="58" t="s">
        <v>680</v>
      </c>
      <c r="C281" s="27">
        <v>120</v>
      </c>
      <c r="D281" s="27">
        <v>119</v>
      </c>
      <c r="E281" s="27">
        <v>123</v>
      </c>
      <c r="F281" s="27">
        <v>121</v>
      </c>
      <c r="G281" s="27">
        <v>115</v>
      </c>
      <c r="H281" s="27">
        <v>118</v>
      </c>
      <c r="I281" s="27">
        <v>140</v>
      </c>
      <c r="J281" s="27">
        <v>127</v>
      </c>
      <c r="K281" s="27">
        <v>99</v>
      </c>
      <c r="L281" s="27">
        <v>0</v>
      </c>
      <c r="M281" s="27">
        <v>0</v>
      </c>
      <c r="N281" s="27">
        <v>0</v>
      </c>
      <c r="O281" s="27">
        <v>0</v>
      </c>
      <c r="P281" s="28">
        <v>1082</v>
      </c>
    </row>
    <row r="282" spans="1:16" x14ac:dyDescent="0.2">
      <c r="A282" s="58" t="s">
        <v>681</v>
      </c>
      <c r="B282" s="58" t="s">
        <v>682</v>
      </c>
      <c r="C282" s="27">
        <v>84</v>
      </c>
      <c r="D282" s="27">
        <v>84</v>
      </c>
      <c r="E282" s="27">
        <v>84</v>
      </c>
      <c r="F282" s="27">
        <v>84</v>
      </c>
      <c r="G282" s="27">
        <v>84</v>
      </c>
      <c r="H282" s="27">
        <v>84</v>
      </c>
      <c r="I282" s="27">
        <v>74</v>
      </c>
      <c r="J282" s="27">
        <v>54</v>
      </c>
      <c r="K282" s="27">
        <v>33</v>
      </c>
      <c r="L282" s="27">
        <v>0</v>
      </c>
      <c r="M282" s="27">
        <v>0</v>
      </c>
      <c r="N282" s="27">
        <v>0</v>
      </c>
      <c r="O282" s="27">
        <v>0</v>
      </c>
      <c r="P282" s="28">
        <v>665</v>
      </c>
    </row>
    <row r="283" spans="1:16" s="43" customFormat="1" x14ac:dyDescent="0.2">
      <c r="A283" s="58" t="s">
        <v>69</v>
      </c>
      <c r="B283" s="58" t="s">
        <v>639</v>
      </c>
      <c r="C283" s="27">
        <v>10</v>
      </c>
      <c r="D283" s="27">
        <v>17</v>
      </c>
      <c r="E283" s="27">
        <v>8</v>
      </c>
      <c r="F283" s="27">
        <v>14</v>
      </c>
      <c r="G283" s="27">
        <v>13</v>
      </c>
      <c r="H283" s="27">
        <v>12</v>
      </c>
      <c r="I283" s="27">
        <v>16</v>
      </c>
      <c r="J283" s="27">
        <v>12</v>
      </c>
      <c r="K283" s="27">
        <v>27</v>
      </c>
      <c r="L283" s="27">
        <v>17</v>
      </c>
      <c r="M283" s="27">
        <v>14</v>
      </c>
      <c r="N283" s="27">
        <v>10</v>
      </c>
      <c r="O283" s="27">
        <v>25</v>
      </c>
      <c r="P283" s="28">
        <v>195</v>
      </c>
    </row>
    <row r="284" spans="1:16" s="43" customFormat="1" x14ac:dyDescent="0.2">
      <c r="A284" s="58" t="s">
        <v>717</v>
      </c>
      <c r="B284" s="58" t="s">
        <v>718</v>
      </c>
      <c r="C284" s="27">
        <v>108</v>
      </c>
      <c r="D284" s="27">
        <v>98</v>
      </c>
      <c r="E284" s="27">
        <v>65</v>
      </c>
      <c r="F284" s="27">
        <v>0</v>
      </c>
      <c r="G284" s="27">
        <v>0</v>
      </c>
      <c r="H284" s="27">
        <v>0</v>
      </c>
      <c r="I284" s="27">
        <v>0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8">
        <v>271</v>
      </c>
    </row>
    <row r="285" spans="1:16" s="43" customFormat="1" x14ac:dyDescent="0.2">
      <c r="A285" s="58" t="s">
        <v>744</v>
      </c>
      <c r="B285" s="58" t="s">
        <v>745</v>
      </c>
      <c r="C285" s="27">
        <v>0</v>
      </c>
      <c r="D285" s="27">
        <v>0</v>
      </c>
      <c r="E285" s="27">
        <v>0</v>
      </c>
      <c r="F285" s="27">
        <v>0</v>
      </c>
      <c r="G285" s="27">
        <v>0</v>
      </c>
      <c r="H285" s="27">
        <v>0</v>
      </c>
      <c r="I285" s="27">
        <v>0</v>
      </c>
      <c r="J285" s="27">
        <v>0</v>
      </c>
      <c r="K285" s="27">
        <v>0</v>
      </c>
      <c r="L285" s="27">
        <v>11</v>
      </c>
      <c r="M285" s="27">
        <v>10</v>
      </c>
      <c r="N285" s="27">
        <v>13</v>
      </c>
      <c r="O285" s="27">
        <v>24</v>
      </c>
      <c r="P285" s="28">
        <v>58</v>
      </c>
    </row>
    <row r="286" spans="1:16" s="43" customFormat="1" x14ac:dyDescent="0.2">
      <c r="A286" s="58" t="s">
        <v>209</v>
      </c>
      <c r="B286" s="58" t="s">
        <v>641</v>
      </c>
      <c r="C286" s="27">
        <v>25</v>
      </c>
      <c r="D286" s="27">
        <v>22</v>
      </c>
      <c r="E286" s="27">
        <v>25</v>
      </c>
      <c r="F286" s="27">
        <v>13</v>
      </c>
      <c r="G286" s="27">
        <v>26</v>
      </c>
      <c r="H286" s="27">
        <v>27</v>
      </c>
      <c r="I286" s="27">
        <v>23</v>
      </c>
      <c r="J286" s="27">
        <v>23</v>
      </c>
      <c r="K286" s="27">
        <v>19</v>
      </c>
      <c r="L286" s="27">
        <v>0</v>
      </c>
      <c r="M286" s="27">
        <v>0</v>
      </c>
      <c r="N286" s="27">
        <v>0</v>
      </c>
      <c r="O286" s="27">
        <v>0</v>
      </c>
      <c r="P286" s="28">
        <v>203</v>
      </c>
    </row>
    <row r="287" spans="1:16" s="43" customFormat="1" x14ac:dyDescent="0.2">
      <c r="A287" s="58" t="s">
        <v>70</v>
      </c>
      <c r="B287" s="58" t="s">
        <v>642</v>
      </c>
      <c r="C287" s="27">
        <v>44</v>
      </c>
      <c r="D287" s="27">
        <v>56</v>
      </c>
      <c r="E287" s="27">
        <v>50</v>
      </c>
      <c r="F287" s="27">
        <v>53</v>
      </c>
      <c r="G287" s="27">
        <v>53</v>
      </c>
      <c r="H287" s="27">
        <v>54</v>
      </c>
      <c r="I287" s="27">
        <v>27</v>
      </c>
      <c r="J287" s="27">
        <v>27</v>
      </c>
      <c r="K287" s="27">
        <v>0</v>
      </c>
      <c r="L287" s="27">
        <v>0</v>
      </c>
      <c r="M287" s="27">
        <v>0</v>
      </c>
      <c r="N287" s="27">
        <v>0</v>
      </c>
      <c r="O287" s="27">
        <v>0</v>
      </c>
      <c r="P287" s="28">
        <v>364</v>
      </c>
    </row>
    <row r="288" spans="1:16" s="43" customFormat="1" x14ac:dyDescent="0.2">
      <c r="A288" s="58" t="s">
        <v>683</v>
      </c>
      <c r="B288" s="58" t="s">
        <v>684</v>
      </c>
      <c r="C288" s="27">
        <v>90</v>
      </c>
      <c r="D288" s="27">
        <v>101</v>
      </c>
      <c r="E288" s="27">
        <v>103</v>
      </c>
      <c r="F288" s="27">
        <v>116</v>
      </c>
      <c r="G288" s="27">
        <v>101</v>
      </c>
      <c r="H288" s="27">
        <v>113</v>
      </c>
      <c r="I288" s="27">
        <v>113</v>
      </c>
      <c r="J288" s="27">
        <v>0</v>
      </c>
      <c r="K288" s="27">
        <v>0</v>
      </c>
      <c r="L288" s="27">
        <v>0</v>
      </c>
      <c r="M288" s="27">
        <v>0</v>
      </c>
      <c r="N288" s="27">
        <v>0</v>
      </c>
      <c r="O288" s="27">
        <v>0</v>
      </c>
      <c r="P288" s="28">
        <v>737</v>
      </c>
    </row>
    <row r="289" spans="1:16" s="43" customFormat="1" x14ac:dyDescent="0.2">
      <c r="A289" s="58" t="s">
        <v>71</v>
      </c>
      <c r="B289" s="58" t="s">
        <v>719</v>
      </c>
      <c r="C289" s="27">
        <v>36</v>
      </c>
      <c r="D289" s="27">
        <v>33</v>
      </c>
      <c r="E289" s="27">
        <v>36</v>
      </c>
      <c r="F289" s="27">
        <v>16</v>
      </c>
      <c r="G289" s="27">
        <v>27</v>
      </c>
      <c r="H289" s="27">
        <v>26</v>
      </c>
      <c r="I289" s="27">
        <v>20</v>
      </c>
      <c r="J289" s="27">
        <v>12</v>
      </c>
      <c r="K289" s="27">
        <v>18</v>
      </c>
      <c r="L289" s="27">
        <v>0</v>
      </c>
      <c r="M289" s="27">
        <v>0</v>
      </c>
      <c r="N289" s="27">
        <v>0</v>
      </c>
      <c r="O289" s="27">
        <v>0</v>
      </c>
      <c r="P289" s="28">
        <v>224</v>
      </c>
    </row>
    <row r="290" spans="1:16" s="43" customFormat="1" x14ac:dyDescent="0.2">
      <c r="A290" s="58" t="s">
        <v>72</v>
      </c>
      <c r="B290" s="58" t="s">
        <v>643</v>
      </c>
      <c r="C290" s="27">
        <v>106</v>
      </c>
      <c r="D290" s="27">
        <v>105</v>
      </c>
      <c r="E290" s="27">
        <v>117</v>
      </c>
      <c r="F290" s="27">
        <v>114</v>
      </c>
      <c r="G290" s="27">
        <v>104</v>
      </c>
      <c r="H290" s="27">
        <v>100</v>
      </c>
      <c r="I290" s="27">
        <v>88</v>
      </c>
      <c r="J290" s="27">
        <v>68</v>
      </c>
      <c r="K290" s="27">
        <v>73</v>
      </c>
      <c r="L290" s="27">
        <v>0</v>
      </c>
      <c r="M290" s="27">
        <v>0</v>
      </c>
      <c r="N290" s="27">
        <v>0</v>
      </c>
      <c r="O290" s="27">
        <v>0</v>
      </c>
      <c r="P290" s="28">
        <v>875</v>
      </c>
    </row>
    <row r="291" spans="1:16" s="43" customFormat="1" x14ac:dyDescent="0.2">
      <c r="A291" s="58" t="s">
        <v>685</v>
      </c>
      <c r="B291" s="58" t="s">
        <v>686</v>
      </c>
      <c r="C291" s="27">
        <v>74</v>
      </c>
      <c r="D291" s="27">
        <v>53</v>
      </c>
      <c r="E291" s="27">
        <v>55</v>
      </c>
      <c r="F291" s="27">
        <v>61</v>
      </c>
      <c r="G291" s="27">
        <v>53</v>
      </c>
      <c r="H291" s="27">
        <v>58</v>
      </c>
      <c r="I291" s="27">
        <v>88</v>
      </c>
      <c r="J291" s="27">
        <v>59</v>
      </c>
      <c r="K291" s="27">
        <v>62</v>
      </c>
      <c r="L291" s="27">
        <v>52</v>
      </c>
      <c r="M291" s="27">
        <v>49</v>
      </c>
      <c r="N291" s="27">
        <v>0</v>
      </c>
      <c r="O291" s="27">
        <v>0</v>
      </c>
      <c r="P291" s="28">
        <v>664</v>
      </c>
    </row>
    <row r="292" spans="1:16" x14ac:dyDescent="0.2">
      <c r="A292" s="29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1"/>
    </row>
    <row r="293" spans="1:16" ht="13.5" thickBot="1" x14ac:dyDescent="0.25">
      <c r="A293" s="32"/>
      <c r="B293" s="33" t="s">
        <v>268</v>
      </c>
      <c r="C293" s="34">
        <f t="shared" ref="C293:P293" si="0">SUM(C125:C292)</f>
        <v>9853</v>
      </c>
      <c r="D293" s="34">
        <f t="shared" si="0"/>
        <v>9487</v>
      </c>
      <c r="E293" s="34">
        <f t="shared" si="0"/>
        <v>9401</v>
      </c>
      <c r="F293" s="34">
        <f t="shared" si="0"/>
        <v>9224</v>
      </c>
      <c r="G293" s="34">
        <f t="shared" si="0"/>
        <v>9056</v>
      </c>
      <c r="H293" s="34">
        <f t="shared" si="0"/>
        <v>9235</v>
      </c>
      <c r="I293" s="34">
        <f t="shared" si="0"/>
        <v>9982</v>
      </c>
      <c r="J293" s="34">
        <f t="shared" si="0"/>
        <v>8768</v>
      </c>
      <c r="K293" s="34">
        <f t="shared" si="0"/>
        <v>8170</v>
      </c>
      <c r="L293" s="34">
        <f t="shared" si="0"/>
        <v>6185</v>
      </c>
      <c r="M293" s="34">
        <f t="shared" si="0"/>
        <v>5209</v>
      </c>
      <c r="N293" s="34">
        <f t="shared" si="0"/>
        <v>3816</v>
      </c>
      <c r="O293" s="34">
        <f t="shared" si="0"/>
        <v>3303</v>
      </c>
      <c r="P293" s="34">
        <f t="shared" si="0"/>
        <v>101689</v>
      </c>
    </row>
    <row r="294" spans="1:16" ht="13.5" thickTop="1" x14ac:dyDescent="0.2"/>
    <row r="295" spans="1:16" ht="13.5" thickBot="1" x14ac:dyDescent="0.25">
      <c r="A295" s="32"/>
      <c r="B295" s="32" t="s">
        <v>269</v>
      </c>
      <c r="C295" s="35">
        <f t="shared" ref="C295:P295" si="1">SUM(C293+C123)</f>
        <v>117015</v>
      </c>
      <c r="D295" s="35">
        <f t="shared" si="1"/>
        <v>118686</v>
      </c>
      <c r="E295" s="35">
        <f t="shared" si="1"/>
        <v>120959</v>
      </c>
      <c r="F295" s="35">
        <f t="shared" si="1"/>
        <v>124155</v>
      </c>
      <c r="G295" s="35">
        <f t="shared" si="1"/>
        <v>124154</v>
      </c>
      <c r="H295" s="35">
        <f t="shared" si="1"/>
        <v>122704</v>
      </c>
      <c r="I295" s="35">
        <f t="shared" si="1"/>
        <v>120346</v>
      </c>
      <c r="J295" s="35">
        <f t="shared" si="1"/>
        <v>115125</v>
      </c>
      <c r="K295" s="35">
        <f t="shared" si="1"/>
        <v>114749</v>
      </c>
      <c r="L295" s="35">
        <f t="shared" si="1"/>
        <v>131981</v>
      </c>
      <c r="M295" s="35">
        <f t="shared" si="1"/>
        <v>123413</v>
      </c>
      <c r="N295" s="35">
        <f t="shared" si="1"/>
        <v>113987</v>
      </c>
      <c r="O295" s="35">
        <f t="shared" si="1"/>
        <v>105364</v>
      </c>
      <c r="P295" s="35">
        <f t="shared" si="1"/>
        <v>1552638</v>
      </c>
    </row>
    <row r="296" spans="1:16" ht="13.5" thickTop="1" x14ac:dyDescent="0.2"/>
  </sheetData>
  <mergeCells count="17">
    <mergeCell ref="L5:L6"/>
    <mergeCell ref="M5:M6"/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</mergeCells>
  <phoneticPr fontId="7" type="noConversion"/>
  <printOptions horizontalCentered="1"/>
  <pageMargins left="0" right="0" top="0.43" bottom="0.85" header="0.2" footer="0.19"/>
  <pageSetup scale="85" orientation="landscape" horizontalDpi="4294967293" r:id="rId1"/>
  <headerFooter alignWithMargins="0">
    <oddFooter>&amp;L&amp;"Arial,Italic"&amp;8Division of School Business Services
School Allotments Section
&amp;C &amp;R&amp;"Arial,Italic"&amp;8November 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Your LEA</vt:lpstr>
      <vt:lpstr>ADM</vt:lpstr>
      <vt:lpstr>MLD</vt:lpstr>
      <vt:lpstr>PLAN</vt:lpstr>
      <vt:lpstr>PLAN!BetterAdm</vt:lpstr>
      <vt:lpstr>ADM!Print_Titles</vt:lpstr>
      <vt:lpstr>MLD!Print_Titles</vt:lpstr>
      <vt:lpstr>PLAN!Print_Titles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Nicola Lefler</cp:lastModifiedBy>
  <cp:lastPrinted>2016-04-01T13:22:35Z</cp:lastPrinted>
  <dcterms:created xsi:type="dcterms:W3CDTF">2003-10-24T16:59:24Z</dcterms:created>
  <dcterms:modified xsi:type="dcterms:W3CDTF">2018-08-31T18:59:49Z</dcterms:modified>
</cp:coreProperties>
</file>