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dpincgov-my.sharepoint.com/personal/tracey_bates_dpi_nc_gov/Documents/NC Jr Chef/NCJCC 2025/"/>
    </mc:Choice>
  </mc:AlternateContent>
  <xr:revisionPtr revIDLastSave="0" documentId="14_{85988CB2-24DF-461B-BC9E-1E86DC8FA98B}" xr6:coauthVersionLast="47" xr6:coauthVersionMax="47" xr10:uidLastSave="{00000000-0000-0000-0000-000000000000}"/>
  <bookViews>
    <workbookView xWindow="-108" yWindow="-108" windowWidth="23256" windowHeight="12576" activeTab="2" xr2:uid="{00000000-000D-0000-FFFF-FFFF00000000}"/>
  </bookViews>
  <sheets>
    <sheet name="NCJCC Instructions" sheetId="6" r:id="rId1"/>
    <sheet name="Application" sheetId="2" r:id="rId2"/>
    <sheet name="Nutrient Analysis" sheetId="3" r:id="rId3"/>
    <sheet name="Common Foods" sheetId="4" r:id="rId4"/>
    <sheet name="Cost Analysis" sheetId="7" r:id="rId5"/>
  </sheets>
  <definedNames>
    <definedName name="Z_D1166760_D7FE_4247_ACC5_9E9036758CB3_.wvu.Rows" localSheetId="2" hidden="1">'Nutrient Analysis'!$35:$35</definedName>
  </definedNames>
  <calcPr calcId="191029"/>
  <customWorkbookViews>
    <customWorkbookView name="Windows User - Personal View" guid="{D1166760-D7FE-4247-ACC5-9E9036758CB3}" mergeInterval="0" personalView="1" maximized="1" xWindow="-9" yWindow="-9" windowWidth="1938" windowHeight="11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7" l="1"/>
  <c r="C4" i="7"/>
  <c r="E3" i="7"/>
  <c r="B3" i="7"/>
  <c r="E7" i="7"/>
  <c r="E8" i="7"/>
  <c r="E9" i="7"/>
  <c r="E10" i="7"/>
  <c r="E11" i="7"/>
  <c r="E12" i="7"/>
  <c r="E13" i="7"/>
  <c r="E14" i="7"/>
  <c r="E15" i="7"/>
  <c r="E16" i="7"/>
  <c r="E17" i="7"/>
  <c r="E18" i="7"/>
  <c r="E19" i="7"/>
  <c r="E20" i="7"/>
  <c r="E21" i="7"/>
  <c r="E22" i="7"/>
  <c r="E23" i="7"/>
  <c r="E24" i="7"/>
  <c r="E25" i="7"/>
  <c r="E6" i="7"/>
  <c r="B7" i="7" l="1"/>
  <c r="B8" i="7"/>
  <c r="B9" i="7"/>
  <c r="B10" i="7"/>
  <c r="B11" i="7"/>
  <c r="B12" i="7"/>
  <c r="B13" i="7"/>
  <c r="B14" i="7"/>
  <c r="B15" i="7"/>
  <c r="B16" i="7"/>
  <c r="B17" i="7"/>
  <c r="B18" i="7"/>
  <c r="B19" i="7"/>
  <c r="B20" i="7"/>
  <c r="B21" i="7"/>
  <c r="B22" i="7"/>
  <c r="B23" i="7"/>
  <c r="B24" i="7"/>
  <c r="B25" i="7"/>
  <c r="B6" i="7"/>
  <c r="F7" i="7"/>
  <c r="F8" i="7"/>
  <c r="F9" i="7"/>
  <c r="F10" i="7"/>
  <c r="F11" i="7"/>
  <c r="F12" i="7"/>
  <c r="F13" i="7"/>
  <c r="F14" i="7"/>
  <c r="F15" i="7"/>
  <c r="F16" i="7"/>
  <c r="F17" i="7"/>
  <c r="F18" i="7"/>
  <c r="F19" i="7"/>
  <c r="F20" i="7"/>
  <c r="F21" i="7"/>
  <c r="F22" i="7"/>
  <c r="F23" i="7"/>
  <c r="F24" i="7"/>
  <c r="F25" i="7"/>
  <c r="F6" i="7"/>
  <c r="G25" i="7" l="1"/>
  <c r="G24" i="7"/>
  <c r="G23" i="7"/>
  <c r="G22" i="7"/>
  <c r="G21" i="7"/>
  <c r="G20" i="7"/>
  <c r="G19" i="7"/>
  <c r="G18" i="7"/>
  <c r="G17" i="7"/>
  <c r="G16" i="7"/>
  <c r="G15" i="7"/>
  <c r="G14" i="7"/>
  <c r="G13" i="7"/>
  <c r="G12" i="7"/>
  <c r="G11" i="7"/>
  <c r="G10" i="7"/>
  <c r="G9" i="7"/>
  <c r="G8" i="7"/>
  <c r="G7" i="7"/>
  <c r="G6" i="7"/>
  <c r="G27" i="7" l="1"/>
  <c r="G28" i="7" s="1"/>
  <c r="F2" i="3"/>
  <c r="E1" i="3"/>
  <c r="B1"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C24" i="3"/>
  <c r="D24" i="3"/>
  <c r="C25" i="3"/>
  <c r="D25" i="3"/>
  <c r="C26" i="3"/>
  <c r="D26" i="3"/>
  <c r="C27" i="3"/>
  <c r="D27" i="3"/>
  <c r="C28" i="3"/>
  <c r="D28" i="3"/>
  <c r="C29" i="3"/>
  <c r="D29" i="3"/>
  <c r="B28" i="3"/>
  <c r="B10" i="3"/>
  <c r="B11" i="3"/>
  <c r="B12" i="3"/>
  <c r="B13" i="3"/>
  <c r="B14" i="3"/>
  <c r="B15" i="3"/>
  <c r="B16" i="3"/>
  <c r="B17" i="3"/>
  <c r="B18" i="3"/>
  <c r="B19" i="3"/>
  <c r="B20" i="3"/>
  <c r="B21" i="3"/>
  <c r="B22" i="3"/>
  <c r="B23" i="3"/>
  <c r="B24" i="3"/>
  <c r="B25" i="3"/>
  <c r="B26" i="3"/>
  <c r="B27" i="3"/>
  <c r="B29" i="3"/>
  <c r="E30" i="3"/>
  <c r="C33" i="3" s="1"/>
  <c r="F30" i="3"/>
  <c r="G30" i="3"/>
  <c r="C34" i="3" s="1"/>
  <c r="F31" i="3" l="1"/>
  <c r="E33" i="3"/>
  <c r="B32" i="2" s="1"/>
  <c r="E34" i="3"/>
  <c r="H32" i="2" s="1"/>
  <c r="G31" i="3"/>
  <c r="E31" i="3"/>
  <c r="C35" i="3"/>
  <c r="C36" i="3" s="1"/>
  <c r="E35" i="3" l="1"/>
  <c r="E36" i="3" s="1"/>
  <c r="E32" i="2" s="1"/>
</calcChain>
</file>

<file path=xl/sharedStrings.xml><?xml version="1.0" encoding="utf-8"?>
<sst xmlns="http://schemas.openxmlformats.org/spreadsheetml/2006/main" count="379" uniqueCount="289">
  <si>
    <t>Team Name:</t>
  </si>
  <si>
    <t>Recipe Name:</t>
  </si>
  <si>
    <t>Ingredient #</t>
  </si>
  <si>
    <t>Ingredient</t>
  </si>
  <si>
    <t>Amount Used in Recipe</t>
  </si>
  <si>
    <t>Calories for Amount Used in Recipe</t>
  </si>
  <si>
    <t>Grams of Total Saturated Fat in Amount Used in Recipe</t>
  </si>
  <si>
    <t>Total Per Recipe</t>
  </si>
  <si>
    <t>Total Per Serving</t>
  </si>
  <si>
    <t>Per Recipe</t>
  </si>
  <si>
    <t>Per Serving</t>
  </si>
  <si>
    <t>Total Calories</t>
  </si>
  <si>
    <t>Total Sodium (mg)</t>
  </si>
  <si>
    <t>Total Calories from Sat Fat</t>
  </si>
  <si>
    <t>% Calories from Sat Fat</t>
  </si>
  <si>
    <r>
      <t xml:space="preserve">Enter the </t>
    </r>
    <r>
      <rPr>
        <b/>
        <sz val="11"/>
        <color theme="1"/>
        <rFont val="Calibri"/>
        <family val="2"/>
        <scheme val="minor"/>
      </rPr>
      <t>per serving</t>
    </r>
    <r>
      <rPr>
        <sz val="11"/>
        <color theme="1"/>
        <rFont val="Calibri"/>
        <family val="2"/>
        <scheme val="minor"/>
      </rPr>
      <t xml:space="preserve"> numbers from this tool onto page 2 of your team application</t>
    </r>
  </si>
  <si>
    <t>Butter</t>
  </si>
  <si>
    <t>Oil</t>
  </si>
  <si>
    <t>Vegetable</t>
  </si>
  <si>
    <t>Olive</t>
  </si>
  <si>
    <t>Food</t>
  </si>
  <si>
    <t>Weight</t>
  </si>
  <si>
    <t>Volume</t>
  </si>
  <si>
    <t>Calories</t>
  </si>
  <si>
    <t>Parmesan, Grated</t>
  </si>
  <si>
    <t>1 cup</t>
  </si>
  <si>
    <t>Saturated Fat (g)</t>
  </si>
  <si>
    <t>Sodium (mg)</t>
  </si>
  <si>
    <t>Cheddar Cheese, Shredded</t>
  </si>
  <si>
    <t>Regular</t>
  </si>
  <si>
    <t>Mozzarella, Shredded</t>
  </si>
  <si>
    <t>Part Skim</t>
  </si>
  <si>
    <t>1 Tbsp</t>
  </si>
  <si>
    <t>5g</t>
  </si>
  <si>
    <t>Whole Milk</t>
  </si>
  <si>
    <t>13.5g</t>
  </si>
  <si>
    <t>13.6g</t>
  </si>
  <si>
    <t>Salted</t>
  </si>
  <si>
    <t>Unsalted</t>
  </si>
  <si>
    <t>14.2g</t>
  </si>
  <si>
    <t>Fats/oils</t>
  </si>
  <si>
    <t>Milk</t>
  </si>
  <si>
    <t xml:space="preserve">Whole </t>
  </si>
  <si>
    <t>4 oz/113 g</t>
  </si>
  <si>
    <t>4 oz/112 g</t>
  </si>
  <si>
    <t>Grains</t>
  </si>
  <si>
    <t>1 lb</t>
  </si>
  <si>
    <t>Tortilla, whole wheat, 6"</t>
  </si>
  <si>
    <t>each</t>
  </si>
  <si>
    <t>Tortilla, whole grain, 8"</t>
  </si>
  <si>
    <t>Pasta</t>
  </si>
  <si>
    <t xml:space="preserve"> Bow Tie, Whole Wheat, Dry</t>
  </si>
  <si>
    <t xml:space="preserve"> Elbow, Whole Wheat, Dry</t>
  </si>
  <si>
    <t xml:space="preserve"> Penne, Whole Grain, Dry</t>
  </si>
  <si>
    <t xml:space="preserve"> Rotini, Whole Wheat, Dry</t>
  </si>
  <si>
    <t>Shells, Whole Wheat, Dry</t>
  </si>
  <si>
    <t>Spaghetti, Whole Wheat, Dry</t>
  </si>
  <si>
    <t>Lasagna, Whole Wheat, Dry</t>
  </si>
  <si>
    <t>Bread/Tortilla</t>
  </si>
  <si>
    <t>Bread, whole wheat</t>
  </si>
  <si>
    <t>slice</t>
  </si>
  <si>
    <t>Bread, white-wheat</t>
  </si>
  <si>
    <t>Spinach</t>
  </si>
  <si>
    <t>Winter Squash, Average, All Varieties</t>
  </si>
  <si>
    <t>Summer Squash, Average, All Varieties</t>
  </si>
  <si>
    <t>149 g/ 5.3 oz</t>
  </si>
  <si>
    <t>91 g/ 3.2 oz</t>
  </si>
  <si>
    <t>128 g/ 4.5 oz</t>
  </si>
  <si>
    <t>107 g/ 3.8 oz</t>
  </si>
  <si>
    <t>82 g/ 2.9 oz</t>
  </si>
  <si>
    <t>160 g/ 5.6 oz</t>
  </si>
  <si>
    <t>150 g/ 5.3 oz</t>
  </si>
  <si>
    <t>213 g/ 7.5 oz</t>
  </si>
  <si>
    <t>30 g/ 1.1 oz</t>
  </si>
  <si>
    <t>113 g/ 4 oz</t>
  </si>
  <si>
    <t>116 g/4 oz</t>
  </si>
  <si>
    <t>All fields are required.</t>
  </si>
  <si>
    <t>Team Application</t>
  </si>
  <si>
    <t>Team Name</t>
  </si>
  <si>
    <t>School District</t>
  </si>
  <si>
    <t>School Name</t>
  </si>
  <si>
    <t>Name of Principal or District Administrator</t>
  </si>
  <si>
    <t>Mailing Address</t>
  </si>
  <si>
    <t>Email Address</t>
  </si>
  <si>
    <t>Team Members</t>
  </si>
  <si>
    <t>Grade</t>
  </si>
  <si>
    <t>Name</t>
  </si>
  <si>
    <t>Recipe Name</t>
  </si>
  <si>
    <t>School Mailing Address</t>
  </si>
  <si>
    <t>Recipe Entry Form</t>
  </si>
  <si>
    <t>Recipe Description</t>
  </si>
  <si>
    <t>Serving Size</t>
  </si>
  <si>
    <t>Preparation Time</t>
  </si>
  <si>
    <t>Cooking Time</t>
  </si>
  <si>
    <t>Nutrient Composition</t>
  </si>
  <si>
    <t>Calories per Serving</t>
  </si>
  <si>
    <t>Percent Calories from Saturated Fat</t>
  </si>
  <si>
    <t>Milligrams of Sodium per Serving</t>
  </si>
  <si>
    <t>Ingredients</t>
  </si>
  <si>
    <t>Amount</t>
  </si>
  <si>
    <t>Unit/Measure</t>
  </si>
  <si>
    <t>Ingredient Name</t>
  </si>
  <si>
    <t>Ingredient No.</t>
  </si>
  <si>
    <t>Instructions</t>
  </si>
  <si>
    <t>Unit/ Measure</t>
  </si>
  <si>
    <t>Directions</t>
  </si>
  <si>
    <t>Yield*</t>
  </si>
  <si>
    <t>Yield (Number of Servings)</t>
  </si>
  <si>
    <t>Vegetables and Fruits, fresh*</t>
  </si>
  <si>
    <t>* other fruit and vegetable information available at http://ndb.nal.usda.gov/ndb/search/list</t>
  </si>
  <si>
    <t>Meat/Protein</t>
  </si>
  <si>
    <t>Flour</t>
  </si>
  <si>
    <t>Whole Wheat</t>
  </si>
  <si>
    <t>Cottage Cheese</t>
  </si>
  <si>
    <t>Egg, whole, large</t>
  </si>
  <si>
    <t>Chicken, boneless, skinless, cooked</t>
  </si>
  <si>
    <t>226 g</t>
  </si>
  <si>
    <t>228 g</t>
  </si>
  <si>
    <t>120 g</t>
  </si>
  <si>
    <t>White Whole Wheat, Enriched Blend</t>
  </si>
  <si>
    <t>Rice</t>
  </si>
  <si>
    <t>Brown, Dry</t>
  </si>
  <si>
    <t>Wild, Dry</t>
  </si>
  <si>
    <t>185 g</t>
  </si>
  <si>
    <t>1 cup dry = about 1 ⅔ cups cooked</t>
  </si>
  <si>
    <t>160 g</t>
  </si>
  <si>
    <t>1 cup dry = about 3-4 cups cooked</t>
  </si>
  <si>
    <t>Beef, ground, 90% lean, cooked</t>
  </si>
  <si>
    <t>Beef, ground, 85% lean, cooked</t>
  </si>
  <si>
    <t>Beef, ground, 80% lean, cooked</t>
  </si>
  <si>
    <t>1 lb raw meat yields approximately 12 oz cooked, drained meat</t>
  </si>
  <si>
    <t>1 each</t>
  </si>
  <si>
    <t>180 g</t>
  </si>
  <si>
    <t>50 g</t>
  </si>
  <si>
    <t>1 oz cooked contains 43 cal, 0.3g sat fat, 15 mg sodium</t>
  </si>
  <si>
    <t>Chicken, white meat, diced, pre-cooked</t>
  </si>
  <si>
    <t>Notes</t>
  </si>
  <si>
    <t>1 lb dry = about 7 ⅛ c cooked</t>
  </si>
  <si>
    <t>1 lb dry = about 8 ⅛ c cooked</t>
  </si>
  <si>
    <t>1 lb dry = about 6 ¾ c cooked pieces</t>
  </si>
  <si>
    <t>1 lb dry = about 8 ⅝ c cooked</t>
  </si>
  <si>
    <t>1 lb dry = about 9 ½ c cooked</t>
  </si>
  <si>
    <t>1 lb dry = about  7 ⅝ c cooked</t>
  </si>
  <si>
    <t>1 lb dry = about 8 ½ c cooked</t>
  </si>
  <si>
    <t>Meat should be weighed, not measured in cups</t>
  </si>
  <si>
    <t>1 oz/ 28 g</t>
  </si>
  <si>
    <t>Ham, cooked, diced</t>
  </si>
  <si>
    <t>1.2 oz/ 34 g</t>
  </si>
  <si>
    <t>Yogurt</t>
  </si>
  <si>
    <t>Greek, plain</t>
  </si>
  <si>
    <t>28 g</t>
  </si>
  <si>
    <t>28-32 g</t>
  </si>
  <si>
    <t>42-48 g</t>
  </si>
  <si>
    <t>Greek, vanilla</t>
  </si>
  <si>
    <t>225-250 g</t>
  </si>
  <si>
    <t>Apple, chopped</t>
  </si>
  <si>
    <t>125 g</t>
  </si>
  <si>
    <t>Apple, whole, medium (3" diameter)</t>
  </si>
  <si>
    <t>182 g</t>
  </si>
  <si>
    <t>Bell Peppers, chopped</t>
  </si>
  <si>
    <t>Bell Peppers, whole, medium (3" long)</t>
  </si>
  <si>
    <t>119 g</t>
  </si>
  <si>
    <t>Carrots, chopped</t>
  </si>
  <si>
    <t>Carrots, whole, large (7-8" long)</t>
  </si>
  <si>
    <t>72 g</t>
  </si>
  <si>
    <t>Potatoes, diced</t>
  </si>
  <si>
    <t>Potatoes, whole, medium</t>
  </si>
  <si>
    <t>Onion, chopped</t>
  </si>
  <si>
    <t>Eggplant, cubed</t>
  </si>
  <si>
    <t>Eggplant, whole, unpeeled</t>
  </si>
  <si>
    <t>548 g</t>
  </si>
  <si>
    <t>Onion, whole, medium (2-3" diameter)</t>
  </si>
  <si>
    <t>110 g</t>
  </si>
  <si>
    <t>Cranberries, whole</t>
  </si>
  <si>
    <t>100 g</t>
  </si>
  <si>
    <t>Vegetables and Fruits, canned or dried*</t>
  </si>
  <si>
    <t>Beans, black, canned</t>
  </si>
  <si>
    <t>Beans, garbanzo canned</t>
  </si>
  <si>
    <t>Beans, white/northern canned</t>
  </si>
  <si>
    <t>Beans, kidney canned</t>
  </si>
  <si>
    <t>Beans, pinto canned</t>
  </si>
  <si>
    <t>Cranberries, dried</t>
  </si>
  <si>
    <t>240 g</t>
  </si>
  <si>
    <t>Beans, black, canned, low sodium</t>
  </si>
  <si>
    <t>256 g</t>
  </si>
  <si>
    <t>262 g</t>
  </si>
  <si>
    <t>121 g</t>
  </si>
  <si>
    <t>Raisins, seedless</t>
  </si>
  <si>
    <t>145 g</t>
  </si>
  <si>
    <t xml:space="preserve"> 1 cup</t>
  </si>
  <si>
    <t>1 cup/8 fl oz</t>
  </si>
  <si>
    <t>5 ¾ cup</t>
  </si>
  <si>
    <t>3 ⅝ cup</t>
  </si>
  <si>
    <t xml:space="preserve"> 5 ⅞ cup</t>
  </si>
  <si>
    <t>5 ⅜ cup</t>
  </si>
  <si>
    <t>6 ⅜ cup</t>
  </si>
  <si>
    <t>4 ¾  cup</t>
  </si>
  <si>
    <t>1 cup, cubed</t>
  </si>
  <si>
    <t>1 cup, sliced</t>
  </si>
  <si>
    <t>Cauliflower, chopped</t>
  </si>
  <si>
    <t>Broccoli, chopped</t>
  </si>
  <si>
    <t>Dairy, Cheese</t>
  </si>
  <si>
    <t>Dairy, Other</t>
  </si>
  <si>
    <t>Cheddar</t>
  </si>
  <si>
    <t>Colby</t>
  </si>
  <si>
    <t>Provolone</t>
  </si>
  <si>
    <t>Mozzarella</t>
  </si>
  <si>
    <t>Slices, Average, Regular Fat Content</t>
  </si>
  <si>
    <t>Swiss</t>
  </si>
  <si>
    <t>21 g</t>
  </si>
  <si>
    <t>1 slice</t>
  </si>
  <si>
    <t>19 g</t>
  </si>
  <si>
    <t>18 g</t>
  </si>
  <si>
    <t>Slices of cheese come in many different sizes, often ranging from 11g - 28g. It is recommended to use a nutrition facts label whenever possible for accurate nutrient analysis.</t>
  </si>
  <si>
    <t xml:space="preserve">*Place a single number as the yield.  Do not use a range (6-8 servings).  For example, enter "6" if a recipe produces 6 servings. </t>
  </si>
  <si>
    <t>This project was adapted from Whipping Up Wellness, Wisconsin Student Chef Competition. Wisconsin Team Nutrition, Wisconsin Department of Public Instruction, 2016.</t>
  </si>
  <si>
    <t>Application Instructions:</t>
  </si>
  <si>
    <t>1. Save a copy of this document by selecting "File" and "Save As". Save your document in the following format:</t>
  </si>
  <si>
    <t>District Name - School Name - Team Name - Recipe Name</t>
  </si>
  <si>
    <t>2. Complete the "Application", "Nutrient Analysis" and "Cost Analysis" sheets. Many cells on this sheet have</t>
  </si>
  <si>
    <t xml:space="preserve">(see below for instructions). If you encounter a cell that you believe has been inadvertently locked, please send </t>
  </si>
  <si>
    <t xml:space="preserve">NC Jr. Chef Competition - recipe contest and cooking competition. A signature is required from your school's </t>
  </si>
  <si>
    <t xml:space="preserve">provided input on your team recipe to ensure that it meets the nutrition criteria and is replicable for school meals.  </t>
  </si>
  <si>
    <t>You may print the application page for obtaining signatures and scan the completed and signed page. Include</t>
  </si>
  <si>
    <t>director and save it as an image (JPEG, PNG, GIF, TIF, etc.). To place the digitized signature in the application:</t>
  </si>
  <si>
    <t>1. Right click on the "Sample Signature" image.</t>
  </si>
  <si>
    <t>2. Select "Change Picture".</t>
  </si>
  <si>
    <t>3. If required, select the "From File" option.</t>
  </si>
  <si>
    <t xml:space="preserve">4. Double click on saved image of the digitized signature or select and click "Insert" to insert the image into the </t>
  </si>
  <si>
    <t>application.</t>
  </si>
  <si>
    <t xml:space="preserve">3. Refer to the NC Jr. Chef Competition guidelines and general application instructions for helpful tips when </t>
  </si>
  <si>
    <t>completing the application.</t>
  </si>
  <si>
    <t>Adapted from Whipping Up Wellness, Wisconsin Student Chef Competition. Wisconsin Team Nutrition, Wisconsin</t>
  </si>
  <si>
    <t>Department of Public Instruction and Georgia Farm to School Student Chef Competition, Georgia Department of</t>
  </si>
  <si>
    <t>Education, School Nutrition Division.</t>
  </si>
  <si>
    <t>Adult Team Supervisor</t>
  </si>
  <si>
    <t>Work Phone</t>
  </si>
  <si>
    <t>Mobile Phone</t>
  </si>
  <si>
    <t>Cost Analysis</t>
  </si>
  <si>
    <t xml:space="preserve">Team Name: </t>
  </si>
  <si>
    <t>Portion Size:</t>
  </si>
  <si>
    <t>Purchase Unit</t>
  </si>
  <si>
    <t>Purchase Cost</t>
  </si>
  <si>
    <t>Amount Needed</t>
  </si>
  <si>
    <t>Ingredient Cost</t>
  </si>
  <si>
    <t>Total Recipe Cost</t>
  </si>
  <si>
    <t>Portion Cost</t>
  </si>
  <si>
    <r>
      <rPr>
        <b/>
        <sz val="10"/>
        <color theme="1"/>
        <rFont val="Arial"/>
        <family val="2"/>
      </rPr>
      <t xml:space="preserve">All NC grown ingredients must be in bold </t>
    </r>
    <r>
      <rPr>
        <b/>
        <sz val="10"/>
        <color rgb="FF00B050"/>
        <rFont val="Arial"/>
        <family val="2"/>
      </rPr>
      <t>GREEN</t>
    </r>
    <r>
      <rPr>
        <b/>
        <sz val="10"/>
        <color theme="1"/>
        <rFont val="Arial"/>
        <family val="2"/>
      </rPr>
      <t xml:space="preserve"> font. USDA Foods item must be in bold </t>
    </r>
    <r>
      <rPr>
        <b/>
        <sz val="10"/>
        <color rgb="FF0000FF"/>
        <rFont val="Arial"/>
        <family val="2"/>
      </rPr>
      <t>BLUE</t>
    </r>
    <r>
      <rPr>
        <b/>
        <sz val="10"/>
        <color theme="1"/>
        <rFont val="Arial"/>
        <family val="2"/>
      </rPr>
      <t xml:space="preserve"> font. </t>
    </r>
  </si>
  <si>
    <t xml:space="preserve">Nutrition director and request that s/he signs off on your application to attest that they have reviewed and </t>
  </si>
  <si>
    <t xml:space="preserve">4. Submit a copy of the completed Excel application, photo of the final dish, and completed and signed parent </t>
  </si>
  <si>
    <t>Fat free</t>
  </si>
  <si>
    <t xml:space="preserve"> Reduced fat</t>
  </si>
  <si>
    <t>Reduced fat</t>
  </si>
  <si>
    <t>Pepper Jack</t>
  </si>
  <si>
    <t>Fat free/Skim</t>
  </si>
  <si>
    <t>Low Fat/1%</t>
  </si>
  <si>
    <t>Reduced Fat/2%</t>
  </si>
  <si>
    <t>Plain, low fat</t>
  </si>
  <si>
    <t>Plain, fat free</t>
  </si>
  <si>
    <t>Vanilla, low fat</t>
  </si>
  <si>
    <t>Vanilla, fat free</t>
  </si>
  <si>
    <t xml:space="preserve"> Fat free</t>
  </si>
  <si>
    <t>Low fat (1% milkfat)</t>
  </si>
  <si>
    <t>been locked from editing. All unlocked cells may be typed in without difficulty except the "Digital Signature" cell</t>
  </si>
  <si>
    <t>Milligrams of Sodium in Amount Used in Recipe</t>
  </si>
  <si>
    <t>Principal Email</t>
  </si>
  <si>
    <t>School Nutrition Director Email</t>
  </si>
  <si>
    <t>this signature page with your competition submission. Alternatively, you may request a</t>
  </si>
  <si>
    <t xml:space="preserve">permission and release forms through the NCJCC Submission Form. </t>
  </si>
  <si>
    <t>North Carolina Junior Chef Competition</t>
  </si>
  <si>
    <t>Number of Yield/Portions:</t>
  </si>
  <si>
    <t>copy of the digitized signatures for your school principal, PSU administrator and/or School Nutrition</t>
  </si>
  <si>
    <t>Name of School Nutrition Director</t>
  </si>
  <si>
    <t xml:space="preserve">The purpose of this tool is to help aid you in calculating your cost per serving for the recipe. Please enter the team name, recipe name, number of portions/servings the recipe yields and the portion size. Enter the ingredients. Note this information will not populate from the Application sheet. Enter the purchase unit for the ingredient, purchase cost, the unit cost (which is the cost/unit measure), amount needed and the ingredient cost will be calculated for you. The total recipe cost will add up at the bottom of the column. The cost per portion or serving will be calculate based on the number of portions or servings entered above. If you need a version of this sheet that allows for manual entry and calculation of this information, please email tracey.bates@dpi.nc.gov or gwen.turner@dpi.nc.gov. </t>
  </si>
  <si>
    <t>Adult Team Supervisor Name and Role</t>
  </si>
  <si>
    <r>
      <rPr>
        <b/>
        <i/>
        <sz val="11"/>
        <color theme="1"/>
        <rFont val="Calibri"/>
        <family val="2"/>
        <scheme val="minor"/>
      </rPr>
      <t>Signatures</t>
    </r>
    <r>
      <rPr>
        <sz val="11"/>
        <color theme="1"/>
        <rFont val="Calibri"/>
        <family val="2"/>
        <scheme val="minor"/>
      </rPr>
      <t xml:space="preserve"> - Follow your school and public school unit (PSU) procedures for approval to participate in the</t>
    </r>
  </si>
  <si>
    <t xml:space="preserve">principal and may be needed from an PSU administrator. It is encouraged that you consult with your School </t>
  </si>
  <si>
    <t xml:space="preserve">an email to tracey.bates@dpi.nc.gov or gwen.turner@dpi.nc.gov. </t>
  </si>
  <si>
    <t>1. Enter the number of servings that your recipe creates if it does not default to the correct number. Enter a single number ("8") only. Do not enter a range ("6-8").</t>
  </si>
  <si>
    <t xml:space="preserve">The purpose of this tool is to help aid you in calculating your calories, fat, saturated fat, and sodium when developing a recipe. The ingredients, amount used in recipe, and unit/measure will automatically populate based on your ingredients entered on the Application sheet. If you need a version of this sheet that allows for manual entry of this information, please email tracey.bates@dpi.nc.gov or gwen.turner@dpi.nc.gov. To assist you in completing the nutrient analysis, a list of common ingredient nutritional facts is available if nutrition facts labels are unavailable. This list is not all-inclusive, but rather ingredients that are commonly observed in this type of competition. Please use the Food Data Central, https://fdc.nal.usda.gov/, to find other common foods. </t>
  </si>
  <si>
    <t>2. Calculate the total amount of calories, grams of saturated fat, and milligrams of sodium for each ingredient used in the recipe. You should use nutrition facts labels, the list of common foods on sheet four of this spreadsheet, or utilize an electronic program (https://fdc.nal.usda.gov/; nutritiondata.com; calorieking.com) to complete these calculations. Do not enter labels for the numbers (cal, g, mg).</t>
  </si>
  <si>
    <t>3. Enter the per serving calories, per serving milligrams of sodium, and percent calories from saturated fat onto the application page if the numbers do not automatically populate. These values will be automatically calculated based on your recipe yield and the ingredient information you provide.</t>
  </si>
  <si>
    <t>Most 15.5 oz cans of beans have approximately 1 ¾ c of beans. If you rinse your beans, the sodium content will be reduced. Visit http://ndb.nal.usda.gov/ndb/search/list to search for the revised content.</t>
  </si>
  <si>
    <t>Unit Cost ($ / unit measure)</t>
  </si>
  <si>
    <r>
      <t xml:space="preserve">Digital Signature </t>
    </r>
    <r>
      <rPr>
        <sz val="6"/>
        <color theme="1"/>
        <rFont val="Arial"/>
        <family val="2"/>
      </rPr>
      <t>An alternative document (e.g. scan of signed form) may be submitted if a digital signature is not available.</t>
    </r>
  </si>
  <si>
    <t xml:space="preserve">Digital Signature </t>
  </si>
  <si>
    <t>Highlight across the columns to enter your data.</t>
  </si>
  <si>
    <r>
      <t>Instructions:</t>
    </r>
    <r>
      <rPr>
        <sz val="8"/>
        <color theme="1"/>
        <rFont val="Arial"/>
        <family val="2"/>
      </rPr>
      <t xml:space="preserve"> Complete this form and submit it with your recipe (tab 2), nutritional analysis (tab 3), cost analysis (tab 5), electronic photo of your dish and parental permission and release forms. </t>
    </r>
  </si>
  <si>
    <t xml:space="preserve">Meal Components (Amounts of Meat/Meat Alternate, Grain, Vegetable and/or Fruit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</si>
</sst>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indexed="8"/>
      <name val="Calibri"/>
      <family val="2"/>
    </font>
    <font>
      <i/>
      <sz val="10"/>
      <color indexed="8"/>
      <name val="Arial"/>
      <family val="2"/>
    </font>
    <font>
      <b/>
      <sz val="10"/>
      <color indexed="8"/>
      <name val="Arial"/>
      <family val="2"/>
    </font>
    <font>
      <sz val="10"/>
      <color indexed="8"/>
      <name val="Arial"/>
      <family val="2"/>
    </font>
    <font>
      <b/>
      <sz val="11"/>
      <color theme="1"/>
      <name val="Calibri"/>
      <family val="2"/>
      <scheme val="minor"/>
    </font>
    <font>
      <b/>
      <sz val="12"/>
      <color indexed="8"/>
      <name val="Arial"/>
      <family val="2"/>
    </font>
    <font>
      <i/>
      <sz val="11"/>
      <color theme="1"/>
      <name val="Calibri"/>
      <family val="2"/>
      <scheme val="minor"/>
    </font>
    <font>
      <b/>
      <i/>
      <sz val="11"/>
      <color theme="1"/>
      <name val="Calibri"/>
      <family val="2"/>
      <scheme val="minor"/>
    </font>
    <font>
      <sz val="11"/>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u/>
      <sz val="11"/>
      <color theme="10"/>
      <name val="Calibri"/>
      <family val="2"/>
    </font>
    <font>
      <b/>
      <u/>
      <sz val="8"/>
      <color theme="10"/>
      <name val="Arial"/>
      <family val="2"/>
    </font>
    <font>
      <sz val="8"/>
      <name val="Arial"/>
      <family val="2"/>
    </font>
    <font>
      <b/>
      <sz val="12"/>
      <color theme="1"/>
      <name val="Arial"/>
      <family val="2"/>
    </font>
    <font>
      <sz val="6"/>
      <color theme="1"/>
      <name val="Arial"/>
      <family val="2"/>
    </font>
    <font>
      <b/>
      <i/>
      <sz val="11"/>
      <color theme="0"/>
      <name val="Calibri"/>
      <family val="2"/>
      <scheme val="minor"/>
    </font>
    <font>
      <sz val="9"/>
      <color theme="1"/>
      <name val="Arial"/>
      <family val="2"/>
    </font>
    <font>
      <b/>
      <sz val="11"/>
      <color theme="0"/>
      <name val="Calibri"/>
      <family val="2"/>
      <scheme val="minor"/>
    </font>
    <font>
      <sz val="11"/>
      <color theme="0"/>
      <name val="Calibri"/>
      <family val="2"/>
      <scheme val="minor"/>
    </font>
    <font>
      <b/>
      <sz val="10"/>
      <color rgb="FF00B050"/>
      <name val="Arial"/>
      <family val="2"/>
    </font>
    <font>
      <b/>
      <sz val="10"/>
      <color rgb="FF0000FF"/>
      <name val="Arial"/>
      <family val="2"/>
    </font>
    <font>
      <sz val="11"/>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mediumGray"/>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mediumGray">
        <bgColor theme="0" tint="-0.14999847407452621"/>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thin">
        <color indexed="64"/>
      </right>
      <top style="thin">
        <color indexed="64"/>
      </top>
      <bottom style="double">
        <color auto="1"/>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83">
    <xf numFmtId="0" fontId="0" fillId="0" borderId="0" xfId="0"/>
    <xf numFmtId="0" fontId="0" fillId="0" borderId="1" xfId="0" applyBorder="1" applyProtection="1">
      <protection locked="0"/>
    </xf>
    <xf numFmtId="0" fontId="9" fillId="0" borderId="0" xfId="0" applyFont="1"/>
    <xf numFmtId="0" fontId="12" fillId="0" borderId="0" xfId="0" applyFont="1"/>
    <xf numFmtId="0" fontId="16" fillId="0" borderId="0" xfId="2" applyFont="1" applyAlignment="1" applyProtection="1">
      <alignment horizontal="center"/>
    </xf>
    <xf numFmtId="0" fontId="9" fillId="0" borderId="8" xfId="0" applyFont="1" applyBorder="1"/>
    <xf numFmtId="0" fontId="15" fillId="0" borderId="9" xfId="2" applyFont="1" applyBorder="1" applyAlignment="1" applyProtection="1">
      <alignment horizontal="right"/>
    </xf>
    <xf numFmtId="0" fontId="0" fillId="0" borderId="1" xfId="0" applyBorder="1"/>
    <xf numFmtId="0" fontId="6" fillId="0" borderId="1" xfId="0" applyFont="1" applyBorder="1" applyAlignment="1">
      <alignment horizontal="center" wrapText="1"/>
    </xf>
    <xf numFmtId="0" fontId="0" fillId="0" borderId="1" xfId="0" applyBorder="1" applyAlignment="1">
      <alignment horizontal="center"/>
    </xf>
    <xf numFmtId="0" fontId="3" fillId="0" borderId="1" xfId="0" applyFont="1" applyBorder="1" applyAlignment="1">
      <alignment wrapText="1"/>
    </xf>
    <xf numFmtId="0" fontId="3" fillId="3" borderId="1" xfId="0" applyFont="1" applyFill="1" applyBorder="1" applyAlignment="1">
      <alignment wrapText="1"/>
    </xf>
    <xf numFmtId="0" fontId="3" fillId="0" borderId="7" xfId="0" applyFont="1" applyBorder="1" applyAlignment="1">
      <alignment wrapText="1"/>
    </xf>
    <xf numFmtId="0" fontId="3" fillId="0" borderId="1" xfId="0" applyFont="1" applyBorder="1" applyAlignment="1">
      <alignment horizontal="center" wrapText="1"/>
    </xf>
    <xf numFmtId="0" fontId="0" fillId="0" borderId="9" xfId="0" applyBorder="1"/>
    <xf numFmtId="0" fontId="0" fillId="0" borderId="1" xfId="0" applyBorder="1" applyAlignment="1">
      <alignment wrapText="1"/>
    </xf>
    <xf numFmtId="0" fontId="0" fillId="0" borderId="1" xfId="0" applyBorder="1" applyAlignment="1">
      <alignment horizontal="right" wrapText="1"/>
    </xf>
    <xf numFmtId="0" fontId="0" fillId="0" borderId="9" xfId="0" applyBorder="1" applyAlignment="1">
      <alignment wrapText="1"/>
    </xf>
    <xf numFmtId="10" fontId="4" fillId="0" borderId="1" xfId="1" applyNumberFormat="1" applyFont="1" applyBorder="1" applyProtection="1"/>
    <xf numFmtId="0" fontId="12" fillId="0" borderId="1" xfId="0" applyFont="1" applyBorder="1" applyAlignment="1">
      <alignment horizontal="center" vertical="top" wrapText="1"/>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0" fontId="13" fillId="0" borderId="21" xfId="0" applyFont="1" applyBorder="1"/>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7" fillId="8" borderId="1" xfId="0" applyFont="1" applyFill="1" applyBorder="1" applyAlignment="1">
      <alignment horizontal="left" vertical="center"/>
    </xf>
    <xf numFmtId="0" fontId="0" fillId="8" borderId="1" xfId="0" applyFill="1" applyBorder="1" applyAlignment="1">
      <alignment horizontal="center" vertical="center"/>
    </xf>
    <xf numFmtId="0" fontId="0" fillId="8" borderId="1" xfId="0" applyFill="1" applyBorder="1" applyAlignment="1">
      <alignment horizontal="right" vertical="center"/>
    </xf>
    <xf numFmtId="0" fontId="7" fillId="0" borderId="1" xfId="0" applyFont="1" applyBorder="1" applyAlignment="1">
      <alignment horizontal="left" vertical="center"/>
    </xf>
    <xf numFmtId="0" fontId="0" fillId="5" borderId="1" xfId="0" applyFill="1" applyBorder="1" applyAlignment="1">
      <alignment horizontal="center" vertical="center"/>
    </xf>
    <xf numFmtId="0" fontId="7" fillId="8" borderId="1" xfId="0" applyFont="1" applyFill="1" applyBorder="1" applyAlignment="1">
      <alignment vertical="center"/>
    </xf>
    <xf numFmtId="0" fontId="0" fillId="8" borderId="1" xfId="0" applyFill="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9" borderId="1" xfId="0" applyFill="1" applyBorder="1" applyAlignment="1">
      <alignment horizontal="center" vertical="center"/>
    </xf>
    <xf numFmtId="0" fontId="0" fillId="8" borderId="1" xfId="0" applyFill="1" applyBorder="1" applyAlignment="1">
      <alignment horizontal="center" vertical="center" wrapText="1"/>
    </xf>
    <xf numFmtId="0" fontId="7" fillId="0" borderId="1" xfId="0" applyFont="1" applyBorder="1" applyAlignment="1">
      <alignment vertical="center"/>
    </xf>
    <xf numFmtId="0" fontId="0" fillId="0" borderId="1" xfId="0" applyBorder="1" applyAlignment="1">
      <alignment vertical="center"/>
    </xf>
    <xf numFmtId="12" fontId="0" fillId="0" borderId="1" xfId="0" applyNumberFormat="1" applyBorder="1" applyAlignment="1">
      <alignment horizontal="center" vertical="center"/>
    </xf>
    <xf numFmtId="164" fontId="0" fillId="0" borderId="0" xfId="0" applyNumberFormat="1" applyAlignment="1">
      <alignment vertical="center"/>
    </xf>
    <xf numFmtId="0" fontId="9" fillId="10" borderId="0" xfId="0" applyFont="1" applyFill="1" applyAlignment="1">
      <alignment horizontal="left" vertical="top" wrapText="1"/>
    </xf>
    <xf numFmtId="0" fontId="9" fillId="10" borderId="0" xfId="0" applyFont="1" applyFill="1" applyAlignment="1">
      <alignment horizontal="center"/>
    </xf>
    <xf numFmtId="0" fontId="9" fillId="0" borderId="0" xfId="0" applyFont="1" applyAlignment="1" applyProtection="1">
      <alignment horizontal="left" vertical="center" wrapText="1"/>
      <protection locked="0"/>
    </xf>
    <xf numFmtId="0" fontId="12" fillId="0" borderId="0" xfId="0" applyFont="1" applyAlignment="1">
      <alignment horizontal="center" vertical="center" wrapText="1"/>
    </xf>
    <xf numFmtId="0" fontId="9" fillId="10" borderId="9" xfId="0" applyFont="1" applyFill="1" applyBorder="1" applyAlignment="1">
      <alignment horizontal="center"/>
    </xf>
    <xf numFmtId="0" fontId="9" fillId="10" borderId="8" xfId="0" applyFont="1" applyFill="1" applyBorder="1" applyAlignment="1">
      <alignment horizontal="center"/>
    </xf>
    <xf numFmtId="0" fontId="5" fillId="0" borderId="0" xfId="0" applyFon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xf>
    <xf numFmtId="0" fontId="22" fillId="7" borderId="0" xfId="0" applyFont="1" applyFill="1"/>
    <xf numFmtId="0" fontId="21" fillId="7" borderId="0" xfId="0" applyFont="1" applyFill="1"/>
    <xf numFmtId="0" fontId="5" fillId="0" borderId="0" xfId="0" applyFont="1" applyAlignment="1">
      <alignment horizontal="right"/>
    </xf>
    <xf numFmtId="0" fontId="21" fillId="7" borderId="0" xfId="0" applyFont="1" applyFill="1" applyAlignment="1">
      <alignment horizontal="center"/>
    </xf>
    <xf numFmtId="0" fontId="21" fillId="7" borderId="0" xfId="0" applyFont="1" applyFill="1" applyAlignment="1">
      <alignment horizontal="center" wrapText="1"/>
    </xf>
    <xf numFmtId="0" fontId="0" fillId="0" borderId="0" xfId="0" applyAlignment="1">
      <alignment horizontal="center"/>
    </xf>
    <xf numFmtId="2" fontId="0" fillId="0" borderId="0" xfId="0" applyNumberFormat="1"/>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0" xfId="0" applyFont="1" applyAlignment="1">
      <alignment horizontal="left" wrapText="1"/>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0" fillId="0" borderId="3" xfId="0" applyFont="1" applyBorder="1" applyAlignment="1" applyProtection="1">
      <alignment horizontal="left" vertical="center" wrapText="1"/>
      <protection locked="0"/>
    </xf>
    <xf numFmtId="0" fontId="9" fillId="0" borderId="8" xfId="0" applyFont="1" applyBorder="1" applyAlignment="1">
      <alignment horizontal="center"/>
    </xf>
    <xf numFmtId="0" fontId="17" fillId="0" borderId="6" xfId="0" applyFont="1" applyBorder="1" applyAlignment="1">
      <alignment wrapText="1"/>
    </xf>
    <xf numFmtId="0" fontId="10" fillId="0" borderId="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0" fillId="0" borderId="2" xfId="0" applyBorder="1" applyAlignment="1">
      <alignment horizontal="right"/>
    </xf>
    <xf numFmtId="0" fontId="0" fillId="0" borderId="3" xfId="0" applyBorder="1" applyAlignment="1">
      <alignment horizontal="right"/>
    </xf>
    <xf numFmtId="0" fontId="0" fillId="0" borderId="3" xfId="0" applyBorder="1" applyAlignment="1">
      <alignment horizontal="centerContinuous"/>
    </xf>
    <xf numFmtId="0" fontId="0" fillId="0" borderId="4" xfId="0" applyBorder="1" applyAlignment="1">
      <alignment horizontal="centerContinuous"/>
    </xf>
    <xf numFmtId="1" fontId="2" fillId="0" borderId="1" xfId="0" applyNumberFormat="1" applyFont="1" applyBorder="1" applyAlignment="1" applyProtection="1">
      <alignment horizontal="centerContinuous"/>
      <protection locked="0"/>
    </xf>
    <xf numFmtId="0" fontId="5" fillId="0" borderId="2" xfId="0" applyFont="1" applyBorder="1" applyAlignment="1">
      <alignment horizontal="centerContinuous"/>
    </xf>
    <xf numFmtId="0" fontId="0" fillId="0" borderId="3" xfId="0" applyBorder="1" applyAlignment="1">
      <alignment horizontal="centerContinuous" wrapText="1"/>
    </xf>
    <xf numFmtId="0" fontId="0" fillId="0" borderId="4" xfId="0" applyBorder="1" applyAlignment="1">
      <alignment horizontal="centerContinuous" wrapText="1"/>
    </xf>
    <xf numFmtId="1" fontId="2" fillId="0" borderId="1" xfId="0" applyNumberFormat="1" applyFont="1" applyBorder="1" applyAlignment="1" applyProtection="1">
      <alignment horizontal="centerContinuous" wrapText="1"/>
      <protection locked="0"/>
    </xf>
    <xf numFmtId="0" fontId="5" fillId="0" borderId="2" xfId="0" applyFont="1" applyBorder="1" applyAlignment="1">
      <alignment horizontal="centerContinuous" wrapText="1" readingOrder="1"/>
    </xf>
    <xf numFmtId="0" fontId="0" fillId="0" borderId="3" xfId="0" applyBorder="1" applyAlignment="1">
      <alignment horizontal="centerContinuous" readingOrder="1"/>
    </xf>
    <xf numFmtId="0" fontId="0" fillId="0" borderId="4" xfId="0" applyBorder="1" applyAlignment="1">
      <alignment horizontal="centerContinuous" readingOrder="1"/>
    </xf>
    <xf numFmtId="1" fontId="2" fillId="0" borderId="1" xfId="0" applyNumberFormat="1" applyFont="1" applyBorder="1" applyAlignment="1" applyProtection="1">
      <alignment horizontal="centerContinuous" readingOrder="1"/>
      <protection locked="0"/>
    </xf>
    <xf numFmtId="0" fontId="0" fillId="0" borderId="2" xfId="0" applyBorder="1" applyAlignment="1">
      <alignment horizontal="centerContinuous" wrapText="1"/>
    </xf>
    <xf numFmtId="0" fontId="0" fillId="0" borderId="2" xfId="0" applyBorder="1" applyProtection="1">
      <protection locked="0"/>
    </xf>
    <xf numFmtId="0" fontId="0" fillId="0" borderId="2" xfId="0" applyBorder="1"/>
    <xf numFmtId="0" fontId="5" fillId="0" borderId="20" xfId="0" applyFont="1" applyBorder="1" applyAlignment="1">
      <alignment horizontal="center" wrapText="1"/>
    </xf>
    <xf numFmtId="0" fontId="5" fillId="0" borderId="10" xfId="0" applyFont="1" applyBorder="1" applyAlignment="1">
      <alignment horizontal="center" wrapText="1"/>
    </xf>
    <xf numFmtId="0" fontId="0" fillId="4" borderId="5" xfId="0" applyFill="1" applyBorder="1" applyAlignment="1">
      <alignment horizontal="left" vertical="center" wrapText="1"/>
    </xf>
    <xf numFmtId="0" fontId="0" fillId="4" borderId="8" xfId="0" applyFill="1" applyBorder="1" applyAlignment="1">
      <alignment horizontal="left" vertical="center" wrapText="1"/>
    </xf>
    <xf numFmtId="0" fontId="0" fillId="4" borderId="10" xfId="0" applyFill="1" applyBorder="1" applyAlignment="1">
      <alignment horizontal="left" vertical="center" wrapText="1"/>
    </xf>
    <xf numFmtId="0" fontId="0" fillId="4" borderId="6" xfId="0" applyFill="1" applyBorder="1" applyAlignment="1">
      <alignment horizontal="left" vertical="center" wrapText="1"/>
    </xf>
    <xf numFmtId="0" fontId="0" fillId="4" borderId="0" xfId="0" applyFill="1" applyAlignment="1">
      <alignment horizontal="left" vertical="center" wrapText="1"/>
    </xf>
    <xf numFmtId="0" fontId="0" fillId="4" borderId="11" xfId="0" applyFill="1" applyBorder="1" applyAlignment="1">
      <alignment horizontal="left" vertical="center" wrapText="1"/>
    </xf>
    <xf numFmtId="0" fontId="6" fillId="0" borderId="2"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3" xfId="0" applyFont="1" applyBorder="1" applyAlignment="1">
      <alignment horizontal="centerContinuous" vertical="center" wrapText="1"/>
    </xf>
    <xf numFmtId="1" fontId="2" fillId="2" borderId="1" xfId="0" applyNumberFormat="1" applyFont="1" applyFill="1" applyBorder="1" applyAlignment="1" applyProtection="1">
      <alignment horizontal="centerContinuous"/>
      <protection locked="0"/>
    </xf>
    <xf numFmtId="0" fontId="19" fillId="7" borderId="2" xfId="0" applyFont="1" applyFill="1" applyBorder="1" applyAlignment="1">
      <alignment horizontal="centerContinuous" vertical="center"/>
    </xf>
    <xf numFmtId="0" fontId="19" fillId="7" borderId="3" xfId="0" applyFont="1" applyFill="1" applyBorder="1" applyAlignment="1">
      <alignment horizontal="centerContinuous" vertical="center"/>
    </xf>
    <xf numFmtId="0" fontId="19" fillId="7" borderId="4" xfId="0" applyFont="1" applyFill="1" applyBorder="1" applyAlignment="1">
      <alignment horizontal="centerContinuous" vertical="center"/>
    </xf>
    <xf numFmtId="0" fontId="0" fillId="0" borderId="1" xfId="0" applyBorder="1" applyAlignment="1">
      <alignment horizontal="center" vertical="distributed" wrapText="1"/>
    </xf>
    <xf numFmtId="0" fontId="0" fillId="0" borderId="1" xfId="0" applyBorder="1" applyAlignment="1">
      <alignment horizontal="centerContinuous" vertical="center" wrapText="1"/>
    </xf>
    <xf numFmtId="0" fontId="19" fillId="0" borderId="2" xfId="0" applyFont="1" applyBorder="1" applyAlignment="1">
      <alignment horizontal="centerContinuous" vertical="center"/>
    </xf>
    <xf numFmtId="0" fontId="0" fillId="0" borderId="3" xfId="0" applyBorder="1" applyAlignment="1">
      <alignment horizontal="centerContinuous" vertical="center" wrapText="1"/>
    </xf>
    <xf numFmtId="0" fontId="19" fillId="0" borderId="3" xfId="0" applyFont="1" applyBorder="1" applyAlignment="1">
      <alignment horizontal="centerContinuous" vertical="center" wrapText="1"/>
    </xf>
    <xf numFmtId="0" fontId="19" fillId="0" borderId="4" xfId="0" applyFont="1" applyBorder="1" applyAlignment="1">
      <alignment horizontal="centerContinuous" vertical="center" wrapText="1"/>
    </xf>
    <xf numFmtId="0" fontId="0" fillId="0" borderId="0" xfId="0" applyAlignment="1">
      <alignment horizontal="centerContinuous"/>
    </xf>
    <xf numFmtId="0" fontId="0" fillId="0" borderId="0" xfId="0" applyAlignment="1">
      <alignment horizontal="centerContinuous" wrapText="1"/>
    </xf>
    <xf numFmtId="0" fontId="25" fillId="0" borderId="0" xfId="0" applyFont="1" applyAlignment="1">
      <alignment horizontal="centerContinuous" wrapText="1"/>
    </xf>
    <xf numFmtId="0" fontId="22" fillId="0" borderId="0" xfId="0" applyFont="1" applyAlignment="1">
      <alignment horizontal="centerContinuous" wrapText="1"/>
    </xf>
    <xf numFmtId="0" fontId="21" fillId="0" borderId="0" xfId="0" applyFont="1" applyAlignment="1">
      <alignment horizontal="centerContinuous" wrapText="1"/>
    </xf>
    <xf numFmtId="0" fontId="9" fillId="0" borderId="5" xfId="0" applyFont="1" applyBorder="1" applyAlignment="1">
      <alignment horizontal="centerContinuous" wrapText="1"/>
    </xf>
    <xf numFmtId="0" fontId="17" fillId="0" borderId="6" xfId="0" applyFont="1" applyBorder="1" applyAlignment="1">
      <alignment horizontal="centerContinuous" wrapText="1"/>
    </xf>
    <xf numFmtId="0" fontId="13" fillId="0" borderId="6" xfId="0" applyFont="1" applyBorder="1" applyAlignment="1">
      <alignment horizontal="centerContinuous" vertical="top" wrapText="1"/>
    </xf>
    <xf numFmtId="0" fontId="13" fillId="0" borderId="7" xfId="0" applyFont="1" applyBorder="1" applyAlignment="1">
      <alignment horizontal="centerContinuous" vertical="top" wrapText="1"/>
    </xf>
    <xf numFmtId="0" fontId="10" fillId="0" borderId="3" xfId="0" applyFont="1" applyBorder="1" applyAlignment="1" applyProtection="1">
      <alignment vertical="center" wrapText="1"/>
      <protection locked="0"/>
    </xf>
    <xf numFmtId="0" fontId="10" fillId="0" borderId="3" xfId="0" applyFont="1" applyBorder="1" applyAlignment="1" applyProtection="1">
      <alignment horizontal="centerContinuous" vertical="top" wrapText="1"/>
      <protection locked="0"/>
    </xf>
    <xf numFmtId="0" fontId="10" fillId="0" borderId="4" xfId="0" applyFont="1" applyBorder="1" applyAlignment="1" applyProtection="1">
      <alignment horizontal="centerContinuous" vertical="top" wrapText="1"/>
      <protection locked="0"/>
    </xf>
    <xf numFmtId="0" fontId="12" fillId="0" borderId="1"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2" fillId="0" borderId="4" xfId="0" applyFont="1" applyBorder="1" applyAlignment="1">
      <alignment vertical="top" wrapText="1"/>
    </xf>
    <xf numFmtId="0" fontId="12" fillId="0" borderId="6" xfId="0" applyFont="1" applyBorder="1" applyAlignment="1">
      <alignment horizontal="centerContinuous" vertical="top" wrapText="1"/>
    </xf>
    <xf numFmtId="0" fontId="12" fillId="0" borderId="7" xfId="0" applyFont="1" applyBorder="1" applyAlignment="1">
      <alignment horizontal="centerContinuous" vertical="top" wrapText="1"/>
    </xf>
    <xf numFmtId="0" fontId="10" fillId="0" borderId="2" xfId="0" applyFont="1" applyBorder="1" applyAlignment="1" applyProtection="1">
      <alignment horizontal="centerContinuous" vertical="top" wrapText="1"/>
      <protection locked="0"/>
    </xf>
    <xf numFmtId="0" fontId="10" fillId="0" borderId="7" xfId="0" applyFont="1" applyBorder="1" applyAlignment="1" applyProtection="1">
      <alignment horizontal="centerContinuous" vertical="top" wrapText="1"/>
      <protection locked="0"/>
    </xf>
    <xf numFmtId="0" fontId="10" fillId="0" borderId="11" xfId="0" applyFont="1" applyBorder="1" applyAlignment="1" applyProtection="1">
      <alignment horizontal="centerContinuous" vertical="top" wrapText="1"/>
      <protection locked="0"/>
    </xf>
    <xf numFmtId="0" fontId="12" fillId="0" borderId="4" xfId="0" applyFont="1" applyBorder="1" applyAlignment="1">
      <alignment horizontal="center" vertical="top" wrapText="1"/>
    </xf>
    <xf numFmtId="0" fontId="12" fillId="0" borderId="12" xfId="0" applyFont="1" applyBorder="1" applyAlignment="1">
      <alignment horizontal="centerContinuous" vertical="top" wrapText="1"/>
    </xf>
    <xf numFmtId="0" fontId="12" fillId="0" borderId="20" xfId="0" applyFont="1" applyBorder="1" applyAlignment="1" applyProtection="1">
      <alignment horizontal="left" vertical="top" wrapText="1"/>
      <protection locked="0"/>
    </xf>
    <xf numFmtId="0" fontId="10" fillId="0" borderId="6" xfId="0" applyFont="1" applyBorder="1" applyAlignment="1" applyProtection="1">
      <alignment horizontal="centerContinuous" vertical="top" wrapText="1"/>
      <protection locked="0"/>
    </xf>
    <xf numFmtId="0" fontId="0" fillId="0" borderId="3" xfId="0" applyBorder="1" applyAlignment="1">
      <alignment vertical="top"/>
    </xf>
    <xf numFmtId="0" fontId="10" fillId="0" borderId="12" xfId="0" applyFont="1" applyBorder="1" applyAlignment="1" applyProtection="1">
      <alignment horizontal="centerContinuous" vertical="top" wrapText="1"/>
      <protection locked="0"/>
    </xf>
    <xf numFmtId="0" fontId="10" fillId="0" borderId="5" xfId="0" applyFont="1" applyBorder="1" applyAlignment="1" applyProtection="1">
      <alignment horizontal="centerContinuous" vertical="top" wrapText="1"/>
      <protection locked="0"/>
    </xf>
    <xf numFmtId="0" fontId="12" fillId="0" borderId="5" xfId="0" applyFont="1" applyBorder="1" applyAlignment="1">
      <alignment vertical="top" wrapText="1"/>
    </xf>
    <xf numFmtId="0" fontId="12" fillId="0" borderId="5" xfId="0" applyFont="1" applyBorder="1" applyAlignment="1">
      <alignment horizontal="left" vertical="top" wrapText="1"/>
    </xf>
    <xf numFmtId="0" fontId="12" fillId="0" borderId="4" xfId="0" applyFont="1" applyBorder="1" applyAlignment="1" applyProtection="1">
      <alignment horizontal="centerContinuous" vertical="center" wrapText="1"/>
      <protection locked="0"/>
    </xf>
    <xf numFmtId="0" fontId="12" fillId="0" borderId="2" xfId="0" applyFont="1" applyBorder="1" applyAlignment="1" applyProtection="1">
      <alignment horizontal="centerContinuous"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25" xfId="0" applyFont="1" applyBorder="1" applyAlignment="1">
      <alignment horizontal="left" vertical="top" wrapText="1"/>
    </xf>
    <xf numFmtId="0" fontId="10" fillId="0" borderId="16" xfId="0" applyFont="1" applyBorder="1" applyAlignment="1" applyProtection="1">
      <alignment horizontal="centerContinuous" vertical="top" wrapText="1"/>
      <protection locked="0"/>
    </xf>
    <xf numFmtId="0" fontId="10" fillId="0" borderId="17" xfId="0" applyFont="1" applyBorder="1" applyAlignment="1" applyProtection="1">
      <alignment horizontal="centerContinuous" vertical="top" wrapText="1"/>
      <protection locked="0"/>
    </xf>
    <xf numFmtId="0" fontId="12" fillId="0" borderId="19" xfId="0" applyFont="1" applyBorder="1" applyAlignment="1">
      <alignment horizontal="centerContinuous" vertical="top" wrapText="1"/>
    </xf>
    <xf numFmtId="0" fontId="11" fillId="6" borderId="10" xfId="0" applyFont="1" applyFill="1" applyBorder="1" applyAlignment="1">
      <alignment horizontal="centerContinuous" vertical="center" wrapText="1"/>
    </xf>
    <xf numFmtId="0" fontId="11" fillId="6" borderId="11" xfId="0" applyFont="1" applyFill="1" applyBorder="1" applyAlignment="1">
      <alignment horizontal="centerContinuous" vertical="center" wrapText="1"/>
    </xf>
    <xf numFmtId="0" fontId="11" fillId="6" borderId="15" xfId="0" applyFont="1" applyFill="1" applyBorder="1" applyAlignment="1">
      <alignment horizontal="centerContinuous" vertical="center" wrapText="1"/>
    </xf>
    <xf numFmtId="0" fontId="18" fillId="0" borderId="18" xfId="0" applyFont="1" applyBorder="1" applyAlignment="1">
      <alignment horizontal="centerContinuous" vertical="center" wrapText="1"/>
    </xf>
    <xf numFmtId="0" fontId="18" fillId="0" borderId="16" xfId="0" applyFont="1" applyBorder="1" applyAlignment="1">
      <alignment horizontal="centerContinuous" vertical="center" wrapText="1"/>
    </xf>
    <xf numFmtId="0" fontId="18" fillId="0" borderId="17" xfId="0" applyFont="1" applyBorder="1" applyAlignment="1">
      <alignment horizontal="centerContinuous" vertical="center" wrapText="1"/>
    </xf>
    <xf numFmtId="0" fontId="11" fillId="0" borderId="18" xfId="0" applyFont="1" applyBorder="1" applyAlignment="1" applyProtection="1">
      <alignment horizontal="centerContinuous" vertical="center" wrapText="1"/>
      <protection locked="0"/>
    </xf>
    <xf numFmtId="0" fontId="10" fillId="0" borderId="16" xfId="0" applyFont="1" applyBorder="1" applyAlignment="1" applyProtection="1">
      <alignment horizontal="centerContinuous" vertical="center" wrapText="1"/>
      <protection locked="0"/>
    </xf>
    <xf numFmtId="0" fontId="10" fillId="0" borderId="17" xfId="0" applyFont="1" applyBorder="1" applyAlignment="1" applyProtection="1">
      <alignment horizontal="centerContinuous" vertical="center" wrapText="1"/>
      <protection locked="0"/>
    </xf>
    <xf numFmtId="0" fontId="11" fillId="6" borderId="13" xfId="0" applyFont="1" applyFill="1" applyBorder="1" applyAlignment="1">
      <alignment horizontal="centerContinuous" vertical="center" wrapText="1"/>
    </xf>
    <xf numFmtId="0" fontId="11" fillId="6" borderId="14" xfId="0" applyFont="1" applyFill="1" applyBorder="1" applyAlignment="1">
      <alignment horizontal="centerContinuous" vertical="center" wrapText="1"/>
    </xf>
    <xf numFmtId="0" fontId="11" fillId="6" borderId="22" xfId="0" applyFont="1" applyFill="1" applyBorder="1" applyAlignment="1">
      <alignment horizontal="centerContinuous" vertical="center" wrapText="1"/>
    </xf>
    <xf numFmtId="0" fontId="11" fillId="6" borderId="23" xfId="0" applyFont="1" applyFill="1" applyBorder="1" applyAlignment="1">
      <alignment horizontal="centerContinuous" vertical="center" wrapText="1"/>
    </xf>
    <xf numFmtId="0" fontId="11" fillId="6" borderId="12" xfId="0" applyFont="1" applyFill="1" applyBorder="1" applyAlignment="1">
      <alignment horizontal="centerContinuous" vertical="center" wrapText="1"/>
    </xf>
    <xf numFmtId="0" fontId="11" fillId="6" borderId="24" xfId="0" applyFont="1" applyFill="1" applyBorder="1" applyAlignment="1">
      <alignment horizontal="centerContinuous" vertical="center" wrapText="1"/>
    </xf>
    <xf numFmtId="0" fontId="20" fillId="10" borderId="0" xfId="0" applyFont="1" applyFill="1" applyAlignment="1">
      <alignment horizontal="centerContinuous" vertical="top" wrapText="1"/>
    </xf>
    <xf numFmtId="0" fontId="12" fillId="0" borderId="2" xfId="0" applyFont="1" applyBorder="1" applyAlignment="1">
      <alignment horizontal="center" vertical="center" wrapText="1"/>
    </xf>
    <xf numFmtId="0" fontId="10" fillId="0" borderId="8" xfId="0" applyFont="1" applyBorder="1" applyAlignment="1" applyProtection="1">
      <alignment horizontal="centerContinuous" vertical="top" wrapText="1"/>
      <protection locked="0"/>
    </xf>
    <xf numFmtId="0" fontId="10" fillId="0" borderId="10" xfId="0" applyFont="1" applyBorder="1" applyAlignment="1" applyProtection="1">
      <alignment horizontal="centerContinuous" vertical="top" wrapText="1"/>
      <protection locked="0"/>
    </xf>
    <xf numFmtId="2" fontId="10" fillId="0" borderId="1"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lignment horizontal="centerContinuous" vertical="top" wrapText="1"/>
    </xf>
    <xf numFmtId="0" fontId="10" fillId="0" borderId="3" xfId="0" applyFont="1" applyBorder="1" applyAlignment="1">
      <alignment horizontal="centerContinuous" vertical="top" wrapText="1"/>
    </xf>
    <xf numFmtId="0" fontId="10" fillId="0" borderId="16" xfId="0" applyFont="1" applyBorder="1" applyAlignment="1">
      <alignment horizontal="centerContinuous" vertical="top" wrapText="1"/>
    </xf>
    <xf numFmtId="0" fontId="9" fillId="10" borderId="9" xfId="0" applyFont="1" applyFill="1" applyBorder="1" applyAlignment="1">
      <alignment horizontal="center"/>
    </xf>
    <xf numFmtId="0" fontId="9" fillId="10" borderId="8" xfId="0" applyFont="1" applyFill="1" applyBorder="1" applyAlignment="1">
      <alignment horizontal="center"/>
    </xf>
    <xf numFmtId="0" fontId="9" fillId="10" borderId="0" xfId="0" applyFont="1" applyFill="1" applyAlignment="1">
      <alignment horizontal="center"/>
    </xf>
    <xf numFmtId="0" fontId="10" fillId="0" borderId="20" xfId="0" applyFont="1" applyBorder="1" applyAlignment="1" applyProtection="1">
      <alignment horizontal="center" vertical="center" wrapText="1"/>
      <protection locked="0"/>
    </xf>
    <xf numFmtId="9" fontId="10" fillId="0" borderId="20" xfId="1" applyFont="1" applyBorder="1" applyAlignment="1" applyProtection="1">
      <alignment horizontal="center" vertical="center" wrapText="1"/>
      <protection locked="0"/>
    </xf>
    <xf numFmtId="0" fontId="5" fillId="0" borderId="2" xfId="0" applyFont="1" applyBorder="1" applyAlignment="1">
      <alignment horizontal="left" wrapText="1"/>
    </xf>
    <xf numFmtId="0" fontId="5" fillId="0" borderId="3" xfId="0" applyFont="1" applyBorder="1" applyAlignment="1">
      <alignment horizontal="left" wrapText="1"/>
    </xf>
    <xf numFmtId="0" fontId="0" fillId="0" borderId="3" xfId="0" applyBorder="1" applyAlignment="1">
      <alignment horizontal="right"/>
    </xf>
    <xf numFmtId="0" fontId="0" fillId="0" borderId="4" xfId="0" applyBorder="1" applyAlignment="1">
      <alignment horizontal="right"/>
    </xf>
  </cellXfs>
  <cellStyles count="3">
    <cellStyle name="Hyperlink" xfId="2" builtinId="8"/>
    <cellStyle name="Normal" xfId="0" builtinId="0"/>
    <cellStyle name="Percent" xfId="1" builtinId="5"/>
  </cellStyles>
  <dxfs count="5">
    <dxf>
      <fill>
        <patternFill patternType="solid">
          <fgColor indexed="64"/>
          <bgColor rgb="FFFFC000"/>
        </patternFill>
      </fill>
      <alignment horizontal="left" vertical="center" textRotation="0" wrapText="1" indent="0" justifyLastLine="0" shrinkToFit="0" readingOrder="0"/>
      <protection locked="1" hidden="0"/>
    </dxf>
    <dxf>
      <fill>
        <patternFill patternType="solid">
          <fgColor indexed="64"/>
          <bgColor rgb="FFFFC000"/>
        </patternFill>
      </fill>
      <alignment horizontal="left" vertical="center" textRotation="0" wrapText="1" indent="0" justifyLastLine="0" shrinkToFit="0" readingOrder="0"/>
      <border diagonalUp="0" diagonalDown="0">
        <left style="thin">
          <color indexed="64"/>
        </left>
        <right/>
        <top/>
        <bottom/>
        <vertical/>
        <horizontal/>
      </border>
      <protection locked="1" hidden="0"/>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53341</xdr:colOff>
      <xdr:row>11</xdr:row>
      <xdr:rowOff>68580</xdr:rowOff>
    </xdr:from>
    <xdr:to>
      <xdr:col>4</xdr:col>
      <xdr:colOff>670911</xdr:colOff>
      <xdr:row>11</xdr:row>
      <xdr:rowOff>472440</xdr:rowOff>
    </xdr:to>
    <xdr:pic>
      <xdr:nvPicPr>
        <xdr:cNvPr id="2" name="Picture 1" descr="Sample Signa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9241" y="3840480"/>
          <a:ext cx="1417670" cy="403860"/>
        </a:xfrm>
        <a:prstGeom prst="rect">
          <a:avLst/>
        </a:prstGeom>
      </xdr:spPr>
    </xdr:pic>
    <xdr:clientData fLocksWithSheet="0"/>
  </xdr:twoCellAnchor>
  <xdr:twoCellAnchor editAs="oneCell">
    <xdr:from>
      <xdr:col>7</xdr:col>
      <xdr:colOff>178399</xdr:colOff>
      <xdr:row>11</xdr:row>
      <xdr:rowOff>53136</xdr:rowOff>
    </xdr:from>
    <xdr:to>
      <xdr:col>8</xdr:col>
      <xdr:colOff>1181101</xdr:colOff>
      <xdr:row>11</xdr:row>
      <xdr:rowOff>419100</xdr:rowOff>
    </xdr:to>
    <xdr:pic>
      <xdr:nvPicPr>
        <xdr:cNvPr id="4" name="Picture 3" descr="Sample Signature&#10;">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2779" y="3825036"/>
          <a:ext cx="1284642" cy="365964"/>
        </a:xfrm>
        <a:prstGeom prst="rect">
          <a:avLst/>
        </a:prstGeom>
      </xdr:spPr>
    </xdr:pic>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116A20-8611-4C7A-8C98-8DB2E6452C12}" name="Table2" displayName="Table2" ref="A9:G36" totalsRowShown="0" headerRowDxfId="4" headerRowBorderDxfId="3" tableBorderDxfId="2">
  <autoFilter ref="A9:G36" xr:uid="{A0116A20-8611-4C7A-8C98-8DB2E6452C12}"/>
  <tableColumns count="7">
    <tableColumn id="1" xr3:uid="{FCC4EE55-1D32-4B3C-AF6F-EF4319F8B429}" name="Ingredient #"/>
    <tableColumn id="2" xr3:uid="{FB032C44-F4A1-446B-8E75-4DFEE1230AE1}" name="Ingredient"/>
    <tableColumn id="3" xr3:uid="{F8D10176-A487-4CEE-9D5F-7675F17AE182}" name="Amount Used in Recipe"/>
    <tableColumn id="4" xr3:uid="{DAC436AD-868D-41CB-9BAA-0805CEA0D3C9}" name="Unit/ Measure"/>
    <tableColumn id="5" xr3:uid="{CA8D0AA6-A5DC-4486-909B-7379817FC786}" name="Calories for Amount Used in Recipe"/>
    <tableColumn id="6" xr3:uid="{1B5B6C5D-856D-48A4-A259-2A2FED0D2B7D}" name="Grams of Total Saturated Fat in Amount Used in Recipe" dataDxfId="1"/>
    <tableColumn id="7" xr3:uid="{FCCAEDC1-970F-4B8E-8B8B-9A12FBE5754C}" name="Milligrams of Sodium in Amount Used in Recipe"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opLeftCell="A13" workbookViewId="0">
      <selection activeCell="A9" sqref="A9"/>
    </sheetView>
  </sheetViews>
  <sheetFormatPr defaultRowHeight="14.4" x14ac:dyDescent="0.3"/>
  <cols>
    <col min="1" max="1" width="93.21875" customWidth="1"/>
  </cols>
  <sheetData>
    <row r="1" spans="1:1" x14ac:dyDescent="0.3">
      <c r="A1" s="51" t="s">
        <v>216</v>
      </c>
    </row>
    <row r="3" spans="1:1" x14ac:dyDescent="0.3">
      <c r="A3" t="s">
        <v>217</v>
      </c>
    </row>
    <row r="4" spans="1:1" x14ac:dyDescent="0.3">
      <c r="A4" t="s">
        <v>218</v>
      </c>
    </row>
    <row r="6" spans="1:1" x14ac:dyDescent="0.3">
      <c r="A6" t="s">
        <v>219</v>
      </c>
    </row>
    <row r="7" spans="1:1" x14ac:dyDescent="0.3">
      <c r="A7" t="s">
        <v>263</v>
      </c>
    </row>
    <row r="8" spans="1:1" x14ac:dyDescent="0.3">
      <c r="A8" t="s">
        <v>220</v>
      </c>
    </row>
    <row r="9" spans="1:1" x14ac:dyDescent="0.3">
      <c r="A9" t="s">
        <v>277</v>
      </c>
    </row>
    <row r="11" spans="1:1" x14ac:dyDescent="0.3">
      <c r="A11" t="s">
        <v>275</v>
      </c>
    </row>
    <row r="12" spans="1:1" x14ac:dyDescent="0.3">
      <c r="A12" t="s">
        <v>221</v>
      </c>
    </row>
    <row r="13" spans="1:1" x14ac:dyDescent="0.3">
      <c r="A13" t="s">
        <v>276</v>
      </c>
    </row>
    <row r="14" spans="1:1" x14ac:dyDescent="0.3">
      <c r="A14" t="s">
        <v>248</v>
      </c>
    </row>
    <row r="15" spans="1:1" x14ac:dyDescent="0.3">
      <c r="A15" t="s">
        <v>222</v>
      </c>
    </row>
    <row r="16" spans="1:1" x14ac:dyDescent="0.3">
      <c r="A16" t="s">
        <v>223</v>
      </c>
    </row>
    <row r="17" spans="1:1" x14ac:dyDescent="0.3">
      <c r="A17" t="s">
        <v>267</v>
      </c>
    </row>
    <row r="18" spans="1:1" x14ac:dyDescent="0.3">
      <c r="A18" t="s">
        <v>271</v>
      </c>
    </row>
    <row r="19" spans="1:1" x14ac:dyDescent="0.3">
      <c r="A19" t="s">
        <v>224</v>
      </c>
    </row>
    <row r="20" spans="1:1" x14ac:dyDescent="0.3">
      <c r="A20" s="52" t="s">
        <v>225</v>
      </c>
    </row>
    <row r="21" spans="1:1" x14ac:dyDescent="0.3">
      <c r="A21" s="52" t="s">
        <v>226</v>
      </c>
    </row>
    <row r="22" spans="1:1" x14ac:dyDescent="0.3">
      <c r="A22" s="52" t="s">
        <v>227</v>
      </c>
    </row>
    <row r="23" spans="1:1" x14ac:dyDescent="0.3">
      <c r="A23" s="52" t="s">
        <v>228</v>
      </c>
    </row>
    <row r="24" spans="1:1" x14ac:dyDescent="0.3">
      <c r="A24" s="53" t="s">
        <v>229</v>
      </c>
    </row>
    <row r="26" spans="1:1" x14ac:dyDescent="0.3">
      <c r="A26" s="54" t="s">
        <v>230</v>
      </c>
    </row>
    <row r="27" spans="1:1" x14ac:dyDescent="0.3">
      <c r="A27" t="s">
        <v>231</v>
      </c>
    </row>
    <row r="29" spans="1:1" x14ac:dyDescent="0.3">
      <c r="A29" t="s">
        <v>249</v>
      </c>
    </row>
    <row r="30" spans="1:1" x14ac:dyDescent="0.3">
      <c r="A30" t="s">
        <v>268</v>
      </c>
    </row>
    <row r="33" spans="1:1" x14ac:dyDescent="0.3">
      <c r="A33" t="s">
        <v>232</v>
      </c>
    </row>
    <row r="34" spans="1:1" x14ac:dyDescent="0.3">
      <c r="A34" t="s">
        <v>233</v>
      </c>
    </row>
    <row r="35" spans="1:1" x14ac:dyDescent="0.3">
      <c r="A35"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3"/>
  <sheetViews>
    <sheetView topLeftCell="A64" zoomScaleNormal="100" workbookViewId="0">
      <selection activeCell="I10" sqref="I10"/>
    </sheetView>
  </sheetViews>
  <sheetFormatPr defaultColWidth="9.109375" defaultRowHeight="13.8" x14ac:dyDescent="0.25"/>
  <cols>
    <col min="1" max="1" width="2.6640625" style="2" customWidth="1"/>
    <col min="2" max="2" width="11" style="2" customWidth="1"/>
    <col min="3" max="3" width="8" style="2" customWidth="1"/>
    <col min="4" max="4" width="11.6640625" style="2" customWidth="1"/>
    <col min="5" max="5" width="10.6640625" style="2" customWidth="1"/>
    <col min="6" max="6" width="1.6640625" style="2" customWidth="1"/>
    <col min="7" max="7" width="20.88671875" style="2" customWidth="1"/>
    <col min="8" max="8" width="4.109375" style="2" customWidth="1"/>
    <col min="9" max="9" width="22.44140625" style="2" customWidth="1"/>
    <col min="10" max="10" width="2.6640625" style="2" customWidth="1"/>
    <col min="11" max="16384" width="9.109375" style="2"/>
  </cols>
  <sheetData>
    <row r="1" spans="1:10" ht="10.5" customHeight="1" x14ac:dyDescent="0.25">
      <c r="A1" s="176"/>
      <c r="B1" s="176"/>
      <c r="C1" s="176"/>
      <c r="D1" s="176"/>
      <c r="E1" s="176"/>
      <c r="F1" s="176"/>
      <c r="G1" s="176"/>
      <c r="H1" s="176"/>
      <c r="I1" s="176"/>
      <c r="J1" s="176"/>
    </row>
    <row r="2" spans="1:10" ht="32.4" customHeight="1" x14ac:dyDescent="0.3">
      <c r="A2" s="174"/>
      <c r="B2" s="117" t="s">
        <v>269</v>
      </c>
      <c r="C2" s="118"/>
      <c r="D2" s="118"/>
      <c r="E2" s="71"/>
      <c r="F2" s="71"/>
      <c r="G2" s="119" t="s">
        <v>287</v>
      </c>
      <c r="H2" s="119"/>
      <c r="I2" s="120"/>
      <c r="J2" s="175"/>
    </row>
    <row r="3" spans="1:10" ht="29.4" customHeight="1" x14ac:dyDescent="0.25">
      <c r="A3" s="174"/>
      <c r="B3" s="70"/>
      <c r="C3" s="64"/>
      <c r="D3" s="64"/>
      <c r="E3" s="64"/>
      <c r="G3" s="65" t="s">
        <v>286</v>
      </c>
      <c r="H3" s="65"/>
      <c r="I3" s="66"/>
      <c r="J3" s="175"/>
    </row>
    <row r="4" spans="1:10" ht="13.5" customHeight="1" thickBot="1" x14ac:dyDescent="0.3">
      <c r="A4" s="174"/>
      <c r="B4" s="5"/>
      <c r="C4" s="3"/>
      <c r="G4" s="22" t="s">
        <v>76</v>
      </c>
      <c r="H4" s="4"/>
      <c r="I4" s="6"/>
      <c r="J4" s="175"/>
    </row>
    <row r="5" spans="1:10" ht="15.75" customHeight="1" thickTop="1" x14ac:dyDescent="0.25">
      <c r="A5" s="174"/>
      <c r="B5" s="159" t="s">
        <v>77</v>
      </c>
      <c r="C5" s="162"/>
      <c r="D5" s="162"/>
      <c r="E5" s="162"/>
      <c r="F5" s="162"/>
      <c r="G5" s="162"/>
      <c r="H5" s="162"/>
      <c r="I5" s="164"/>
      <c r="J5" s="175"/>
    </row>
    <row r="6" spans="1:10" ht="28.5" customHeight="1" x14ac:dyDescent="0.25">
      <c r="A6" s="174"/>
      <c r="B6" s="141" t="s">
        <v>78</v>
      </c>
      <c r="C6" s="133"/>
      <c r="D6" s="122"/>
      <c r="E6" s="122"/>
      <c r="F6" s="122"/>
      <c r="G6" s="122"/>
      <c r="H6" s="122"/>
      <c r="I6" s="123"/>
      <c r="J6" s="176"/>
    </row>
    <row r="7" spans="1:10" ht="28.5" customHeight="1" x14ac:dyDescent="0.25">
      <c r="A7" s="176"/>
      <c r="B7" s="141" t="s">
        <v>79</v>
      </c>
      <c r="C7" s="134"/>
      <c r="D7" s="122"/>
      <c r="E7" s="122"/>
      <c r="F7" s="122"/>
      <c r="G7" s="122"/>
      <c r="H7" s="122"/>
      <c r="I7" s="123"/>
      <c r="J7" s="175"/>
    </row>
    <row r="8" spans="1:10" ht="28.5" customHeight="1" x14ac:dyDescent="0.25">
      <c r="A8" s="176"/>
      <c r="B8" s="141" t="s">
        <v>80</v>
      </c>
      <c r="C8" s="133"/>
      <c r="D8" s="122"/>
      <c r="E8" s="122"/>
      <c r="F8" s="122"/>
      <c r="G8" s="122"/>
      <c r="H8" s="122"/>
      <c r="I8" s="123"/>
      <c r="J8" s="175"/>
    </row>
    <row r="9" spans="1:10" ht="28.5" customHeight="1" x14ac:dyDescent="0.25">
      <c r="A9" s="176"/>
      <c r="B9" s="141" t="s">
        <v>88</v>
      </c>
      <c r="C9" s="133"/>
      <c r="D9" s="136"/>
      <c r="E9" s="122"/>
      <c r="F9" s="122"/>
      <c r="G9" s="122"/>
      <c r="H9" s="122"/>
      <c r="I9" s="123"/>
      <c r="J9" s="176"/>
    </row>
    <row r="10" spans="1:10" ht="45.6" customHeight="1" x14ac:dyDescent="0.25">
      <c r="A10" s="176"/>
      <c r="B10" s="140" t="s">
        <v>81</v>
      </c>
      <c r="C10" s="137"/>
      <c r="D10" s="139"/>
      <c r="E10" s="138"/>
      <c r="G10" s="135" t="s">
        <v>272</v>
      </c>
      <c r="H10" s="125"/>
      <c r="I10" s="126"/>
      <c r="J10" s="175"/>
    </row>
    <row r="11" spans="1:10" ht="38.25" customHeight="1" x14ac:dyDescent="0.25">
      <c r="A11" s="176"/>
      <c r="B11" s="141" t="s">
        <v>265</v>
      </c>
      <c r="C11" s="68"/>
      <c r="D11" s="139"/>
      <c r="E11" s="123"/>
      <c r="G11" s="74" t="s">
        <v>266</v>
      </c>
      <c r="H11" s="130"/>
      <c r="I11" s="123"/>
      <c r="J11" s="175"/>
    </row>
    <row r="12" spans="1:10" ht="38.25" customHeight="1" x14ac:dyDescent="0.25">
      <c r="A12" s="176"/>
      <c r="B12" s="67" t="s">
        <v>285</v>
      </c>
      <c r="C12" s="133"/>
      <c r="D12" s="144"/>
      <c r="E12" s="145"/>
      <c r="G12" s="62" t="s">
        <v>284</v>
      </c>
      <c r="H12" s="143"/>
      <c r="I12" s="142"/>
      <c r="J12" s="175"/>
    </row>
    <row r="13" spans="1:10" ht="13.8" customHeight="1" x14ac:dyDescent="0.25">
      <c r="A13" s="174"/>
      <c r="B13" s="150" t="s">
        <v>235</v>
      </c>
      <c r="C13" s="151"/>
      <c r="D13" s="151"/>
      <c r="E13" s="151"/>
      <c r="F13" s="151"/>
      <c r="G13" s="151"/>
      <c r="H13" s="151"/>
      <c r="I13" s="163"/>
      <c r="J13" s="175"/>
    </row>
    <row r="14" spans="1:10" ht="33" customHeight="1" x14ac:dyDescent="0.25">
      <c r="A14" s="174"/>
      <c r="B14" s="63" t="s">
        <v>274</v>
      </c>
      <c r="C14" s="172"/>
      <c r="D14" s="122"/>
      <c r="E14" s="123"/>
      <c r="F14" s="121"/>
      <c r="G14" s="67" t="s">
        <v>236</v>
      </c>
      <c r="H14" s="171"/>
      <c r="I14" s="123"/>
      <c r="J14" s="175"/>
    </row>
    <row r="15" spans="1:10" ht="28.5" customHeight="1" x14ac:dyDescent="0.25">
      <c r="A15" s="174"/>
      <c r="B15" s="63" t="s">
        <v>82</v>
      </c>
      <c r="C15" s="172"/>
      <c r="D15" s="122"/>
      <c r="E15" s="123"/>
      <c r="F15" s="69"/>
      <c r="G15" s="63" t="s">
        <v>237</v>
      </c>
      <c r="H15" s="172"/>
      <c r="I15" s="123"/>
      <c r="J15" s="175"/>
    </row>
    <row r="16" spans="1:10" ht="28.5" customHeight="1" thickBot="1" x14ac:dyDescent="0.3">
      <c r="A16" s="174"/>
      <c r="B16" s="146" t="s">
        <v>83</v>
      </c>
      <c r="C16" s="173"/>
      <c r="D16" s="147"/>
      <c r="E16" s="147"/>
      <c r="F16" s="147"/>
      <c r="G16" s="147"/>
      <c r="H16" s="147"/>
      <c r="I16" s="148"/>
      <c r="J16" s="175"/>
    </row>
    <row r="17" spans="1:10" ht="14.4" customHeight="1" thickTop="1" x14ac:dyDescent="0.25">
      <c r="A17" s="174"/>
      <c r="B17" s="161" t="s">
        <v>84</v>
      </c>
      <c r="C17" s="162"/>
      <c r="D17" s="162"/>
      <c r="E17" s="162"/>
      <c r="F17" s="162"/>
      <c r="G17" s="162"/>
      <c r="H17" s="162"/>
      <c r="I17" s="152"/>
      <c r="J17" s="175"/>
    </row>
    <row r="18" spans="1:10" x14ac:dyDescent="0.25">
      <c r="A18" s="176"/>
      <c r="B18" s="67" t="s">
        <v>86</v>
      </c>
      <c r="C18" s="128"/>
      <c r="D18" s="128"/>
      <c r="E18" s="128"/>
      <c r="F18" s="128"/>
      <c r="G18" s="128"/>
      <c r="H18" s="129"/>
      <c r="I18" s="127" t="s">
        <v>85</v>
      </c>
      <c r="J18" s="175"/>
    </row>
    <row r="19" spans="1:10" ht="28.5" customHeight="1" x14ac:dyDescent="0.25">
      <c r="A19" s="176"/>
      <c r="B19" s="167"/>
      <c r="C19" s="136"/>
      <c r="D19" s="136"/>
      <c r="E19" s="136"/>
      <c r="F19" s="136"/>
      <c r="G19" s="136"/>
      <c r="H19" s="131"/>
      <c r="I19" s="72"/>
      <c r="J19" s="175"/>
    </row>
    <row r="20" spans="1:10" ht="28.5" customHeight="1" x14ac:dyDescent="0.25">
      <c r="A20" s="176"/>
      <c r="B20" s="130"/>
      <c r="C20" s="122"/>
      <c r="D20" s="122"/>
      <c r="E20" s="122"/>
      <c r="F20" s="122"/>
      <c r="G20" s="122"/>
      <c r="H20" s="123"/>
      <c r="I20" s="72"/>
      <c r="J20" s="175"/>
    </row>
    <row r="21" spans="1:10" ht="28.5" customHeight="1" x14ac:dyDescent="0.25">
      <c r="A21" s="176"/>
      <c r="B21" s="168"/>
      <c r="C21" s="132"/>
      <c r="D21" s="132"/>
      <c r="E21" s="132"/>
      <c r="F21" s="132"/>
      <c r="G21" s="132"/>
      <c r="H21" s="138"/>
      <c r="I21" s="72"/>
      <c r="J21" s="175"/>
    </row>
    <row r="22" spans="1:10" ht="28.5" customHeight="1" x14ac:dyDescent="0.25">
      <c r="A22" s="176"/>
      <c r="B22" s="168"/>
      <c r="C22" s="132"/>
      <c r="D22" s="132"/>
      <c r="E22" s="132"/>
      <c r="F22" s="132"/>
      <c r="G22" s="132"/>
      <c r="H22" s="138"/>
      <c r="I22" s="72"/>
      <c r="J22" s="175"/>
    </row>
    <row r="23" spans="1:10" ht="28.5" customHeight="1" thickBot="1" x14ac:dyDescent="0.3">
      <c r="A23" s="176"/>
      <c r="B23" s="168"/>
      <c r="C23" s="132"/>
      <c r="D23" s="132"/>
      <c r="E23" s="132"/>
      <c r="F23" s="132"/>
      <c r="G23" s="132"/>
      <c r="H23" s="138"/>
      <c r="I23" s="72"/>
      <c r="J23" s="175"/>
    </row>
    <row r="24" spans="1:10" ht="14.4" customHeight="1" thickTop="1" x14ac:dyDescent="0.25">
      <c r="A24" s="174"/>
      <c r="B24" s="150" t="s">
        <v>89</v>
      </c>
      <c r="C24" s="151"/>
      <c r="D24" s="151"/>
      <c r="E24" s="151"/>
      <c r="F24" s="151"/>
      <c r="G24" s="151"/>
      <c r="H24" s="151"/>
      <c r="I24" s="152"/>
      <c r="J24" s="175"/>
    </row>
    <row r="25" spans="1:10" x14ac:dyDescent="0.25">
      <c r="A25" s="174"/>
      <c r="B25" s="62" t="s">
        <v>87</v>
      </c>
      <c r="C25" s="125"/>
      <c r="D25" s="125"/>
      <c r="E25" s="125"/>
      <c r="F25" s="125"/>
      <c r="G25" s="125"/>
      <c r="H25" s="125"/>
      <c r="I25" s="126"/>
      <c r="J25" s="175"/>
    </row>
    <row r="26" spans="1:10" ht="20.399999999999999" x14ac:dyDescent="0.25">
      <c r="A26" s="174"/>
      <c r="B26" s="62" t="s">
        <v>90</v>
      </c>
      <c r="C26" s="125"/>
      <c r="D26" s="125"/>
      <c r="E26" s="125"/>
      <c r="F26" s="125"/>
      <c r="G26" s="125"/>
      <c r="H26" s="125"/>
      <c r="I26" s="126"/>
      <c r="J26" s="175"/>
    </row>
    <row r="27" spans="1:10" ht="11.25" customHeight="1" x14ac:dyDescent="0.25">
      <c r="A27" s="174"/>
      <c r="B27" s="124" t="s">
        <v>106</v>
      </c>
      <c r="C27" s="124"/>
      <c r="D27" s="124" t="s">
        <v>91</v>
      </c>
      <c r="E27" s="124"/>
      <c r="F27" s="124" t="s">
        <v>92</v>
      </c>
      <c r="G27" s="124"/>
      <c r="H27" s="124" t="s">
        <v>93</v>
      </c>
      <c r="I27" s="124"/>
      <c r="J27" s="175"/>
    </row>
    <row r="28" spans="1:10" ht="19.5" customHeight="1" x14ac:dyDescent="0.25">
      <c r="A28" s="174"/>
      <c r="B28" s="177"/>
      <c r="C28" s="177"/>
      <c r="D28" s="177"/>
      <c r="E28" s="177"/>
      <c r="F28" s="177"/>
      <c r="G28" s="177"/>
      <c r="H28" s="177"/>
      <c r="I28" s="177"/>
      <c r="J28" s="175"/>
    </row>
    <row r="29" spans="1:10" ht="14.4" customHeight="1" thickBot="1" x14ac:dyDescent="0.3">
      <c r="A29" s="174"/>
      <c r="B29" s="153" t="s">
        <v>214</v>
      </c>
      <c r="C29" s="154"/>
      <c r="D29" s="154"/>
      <c r="E29" s="154"/>
      <c r="F29" s="154"/>
      <c r="G29" s="154"/>
      <c r="H29" s="154"/>
      <c r="I29" s="155"/>
      <c r="J29" s="175"/>
    </row>
    <row r="30" spans="1:10" ht="14.4" customHeight="1" thickTop="1" x14ac:dyDescent="0.25">
      <c r="A30" s="174"/>
      <c r="B30" s="159" t="s">
        <v>94</v>
      </c>
      <c r="C30" s="160"/>
      <c r="D30" s="160"/>
      <c r="E30" s="160"/>
      <c r="F30" s="160"/>
      <c r="G30" s="160"/>
      <c r="H30" s="160"/>
      <c r="I30" s="152"/>
      <c r="J30" s="175"/>
    </row>
    <row r="31" spans="1:10" ht="11.25" customHeight="1" x14ac:dyDescent="0.25">
      <c r="A31" s="174"/>
      <c r="B31" s="149" t="s">
        <v>95</v>
      </c>
      <c r="C31" s="149"/>
      <c r="D31" s="124"/>
      <c r="E31" s="124" t="s">
        <v>96</v>
      </c>
      <c r="F31" s="124"/>
      <c r="G31" s="124"/>
      <c r="H31" s="124" t="s">
        <v>97</v>
      </c>
      <c r="I31" s="124"/>
      <c r="J31" s="175"/>
    </row>
    <row r="32" spans="1:10" ht="29.25" customHeight="1" x14ac:dyDescent="0.25">
      <c r="A32" s="174"/>
      <c r="B32" s="177" t="e">
        <f>'Nutrient Analysis'!$E$33</f>
        <v>#DIV/0!</v>
      </c>
      <c r="C32" s="177"/>
      <c r="D32" s="177"/>
      <c r="E32" s="178" t="e">
        <f>'Nutrient Analysis'!$E$36</f>
        <v>#DIV/0!</v>
      </c>
      <c r="F32" s="178"/>
      <c r="G32" s="178"/>
      <c r="H32" s="177" t="e">
        <f>'Nutrient Analysis'!$E$34</f>
        <v>#DIV/0!</v>
      </c>
      <c r="I32" s="177"/>
      <c r="J32" s="175"/>
    </row>
    <row r="33" spans="1:10" ht="29.25" customHeight="1" thickBot="1" x14ac:dyDescent="0.3">
      <c r="A33" s="49"/>
      <c r="B33" s="156" t="s">
        <v>247</v>
      </c>
      <c r="C33" s="157"/>
      <c r="D33" s="157"/>
      <c r="E33" s="157"/>
      <c r="F33" s="157"/>
      <c r="G33" s="157"/>
      <c r="H33" s="157"/>
      <c r="I33" s="158"/>
      <c r="J33" s="50"/>
    </row>
    <row r="34" spans="1:10" ht="14.4" thickTop="1" x14ac:dyDescent="0.25">
      <c r="A34" s="174"/>
      <c r="B34" s="159" t="s">
        <v>98</v>
      </c>
      <c r="C34" s="160"/>
      <c r="D34" s="160"/>
      <c r="E34" s="160"/>
      <c r="F34" s="160"/>
      <c r="G34" s="160"/>
      <c r="H34" s="160"/>
      <c r="I34" s="152"/>
      <c r="J34" s="175"/>
    </row>
    <row r="35" spans="1:10" ht="15" customHeight="1" x14ac:dyDescent="0.25">
      <c r="A35" s="174"/>
      <c r="B35" s="19" t="s">
        <v>102</v>
      </c>
      <c r="C35" s="19" t="s">
        <v>99</v>
      </c>
      <c r="D35" s="19" t="s">
        <v>100</v>
      </c>
      <c r="E35" s="149" t="s">
        <v>101</v>
      </c>
      <c r="F35" s="149"/>
      <c r="G35" s="149"/>
      <c r="H35" s="149"/>
      <c r="I35" s="149"/>
      <c r="J35" s="175"/>
    </row>
    <row r="36" spans="1:10" x14ac:dyDescent="0.25">
      <c r="A36" s="174"/>
      <c r="B36" s="20">
        <v>1</v>
      </c>
      <c r="C36" s="169"/>
      <c r="D36" s="170"/>
      <c r="E36" s="130"/>
      <c r="F36" s="122"/>
      <c r="G36" s="122"/>
      <c r="H36" s="122"/>
      <c r="I36" s="123"/>
      <c r="J36" s="176"/>
    </row>
    <row r="37" spans="1:10" x14ac:dyDescent="0.25">
      <c r="A37" s="174"/>
      <c r="B37" s="20">
        <v>2</v>
      </c>
      <c r="C37" s="169"/>
      <c r="D37" s="73"/>
      <c r="E37" s="122"/>
      <c r="F37" s="122"/>
      <c r="G37" s="122"/>
      <c r="H37" s="122"/>
      <c r="I37" s="122"/>
      <c r="J37" s="175"/>
    </row>
    <row r="38" spans="1:10" x14ac:dyDescent="0.25">
      <c r="A38" s="174"/>
      <c r="B38" s="20">
        <v>3</v>
      </c>
      <c r="C38" s="169"/>
      <c r="D38" s="73"/>
      <c r="E38" s="130"/>
      <c r="F38" s="122"/>
      <c r="G38" s="122"/>
      <c r="H38" s="122"/>
      <c r="I38" s="123"/>
      <c r="J38" s="175"/>
    </row>
    <row r="39" spans="1:10" x14ac:dyDescent="0.25">
      <c r="A39" s="174"/>
      <c r="B39" s="20">
        <v>4</v>
      </c>
      <c r="C39" s="169"/>
      <c r="D39" s="73"/>
      <c r="E39" s="130"/>
      <c r="F39" s="122"/>
      <c r="G39" s="122"/>
      <c r="H39" s="122"/>
      <c r="I39" s="123"/>
      <c r="J39" s="175"/>
    </row>
    <row r="40" spans="1:10" x14ac:dyDescent="0.25">
      <c r="A40" s="174"/>
      <c r="B40" s="20">
        <v>5</v>
      </c>
      <c r="C40" s="169"/>
      <c r="D40" s="73"/>
      <c r="E40" s="130"/>
      <c r="F40" s="122"/>
      <c r="G40" s="122"/>
      <c r="H40" s="122"/>
      <c r="I40" s="123"/>
      <c r="J40" s="175"/>
    </row>
    <row r="41" spans="1:10" x14ac:dyDescent="0.25">
      <c r="A41" s="174"/>
      <c r="B41" s="20">
        <v>6</v>
      </c>
      <c r="C41" s="169"/>
      <c r="D41" s="73"/>
      <c r="E41" s="130"/>
      <c r="F41" s="122"/>
      <c r="G41" s="122"/>
      <c r="H41" s="122"/>
      <c r="I41" s="123"/>
      <c r="J41" s="175"/>
    </row>
    <row r="42" spans="1:10" x14ac:dyDescent="0.25">
      <c r="A42" s="174"/>
      <c r="B42" s="20">
        <v>7</v>
      </c>
      <c r="C42" s="169"/>
      <c r="D42" s="73"/>
      <c r="E42" s="130"/>
      <c r="F42" s="122"/>
      <c r="G42" s="122"/>
      <c r="H42" s="122"/>
      <c r="I42" s="123"/>
      <c r="J42" s="175"/>
    </row>
    <row r="43" spans="1:10" x14ac:dyDescent="0.25">
      <c r="A43" s="174"/>
      <c r="B43" s="20">
        <v>8</v>
      </c>
      <c r="C43" s="169"/>
      <c r="D43" s="73"/>
      <c r="E43" s="130"/>
      <c r="F43" s="122"/>
      <c r="G43" s="122"/>
      <c r="H43" s="122"/>
      <c r="I43" s="123"/>
      <c r="J43" s="175"/>
    </row>
    <row r="44" spans="1:10" x14ac:dyDescent="0.25">
      <c r="A44" s="174"/>
      <c r="B44" s="20">
        <v>9</v>
      </c>
      <c r="C44" s="169"/>
      <c r="D44" s="73"/>
      <c r="E44" s="130"/>
      <c r="F44" s="122"/>
      <c r="G44" s="122"/>
      <c r="H44" s="122"/>
      <c r="I44" s="123"/>
      <c r="J44" s="175"/>
    </row>
    <row r="45" spans="1:10" x14ac:dyDescent="0.25">
      <c r="A45" s="174"/>
      <c r="B45" s="20">
        <v>10</v>
      </c>
      <c r="C45" s="169"/>
      <c r="D45" s="73"/>
      <c r="E45" s="130"/>
      <c r="F45" s="122"/>
      <c r="G45" s="122"/>
      <c r="H45" s="122"/>
      <c r="I45" s="123"/>
      <c r="J45" s="175"/>
    </row>
    <row r="46" spans="1:10" x14ac:dyDescent="0.25">
      <c r="A46" s="174"/>
      <c r="B46" s="20">
        <v>11</v>
      </c>
      <c r="C46" s="169"/>
      <c r="D46" s="73"/>
      <c r="E46" s="130"/>
      <c r="F46" s="122"/>
      <c r="G46" s="122"/>
      <c r="H46" s="122"/>
      <c r="I46" s="123"/>
      <c r="J46" s="175"/>
    </row>
    <row r="47" spans="1:10" x14ac:dyDescent="0.25">
      <c r="A47" s="174"/>
      <c r="B47" s="20">
        <v>12</v>
      </c>
      <c r="C47" s="169"/>
      <c r="D47" s="73"/>
      <c r="E47" s="130"/>
      <c r="F47" s="122"/>
      <c r="G47" s="122"/>
      <c r="H47" s="122"/>
      <c r="I47" s="123"/>
      <c r="J47" s="175"/>
    </row>
    <row r="48" spans="1:10" x14ac:dyDescent="0.25">
      <c r="A48" s="174"/>
      <c r="B48" s="20">
        <v>13</v>
      </c>
      <c r="C48" s="169"/>
      <c r="D48" s="73"/>
      <c r="E48" s="130"/>
      <c r="F48" s="122"/>
      <c r="G48" s="122"/>
      <c r="H48" s="122"/>
      <c r="I48" s="123"/>
      <c r="J48" s="175"/>
    </row>
    <row r="49" spans="1:10" x14ac:dyDescent="0.25">
      <c r="A49" s="174"/>
      <c r="B49" s="20">
        <v>14</v>
      </c>
      <c r="C49" s="169"/>
      <c r="D49" s="73"/>
      <c r="E49" s="130"/>
      <c r="F49" s="122"/>
      <c r="G49" s="122"/>
      <c r="H49" s="122"/>
      <c r="I49" s="123"/>
      <c r="J49" s="175"/>
    </row>
    <row r="50" spans="1:10" x14ac:dyDescent="0.25">
      <c r="A50" s="174"/>
      <c r="B50" s="20">
        <v>15</v>
      </c>
      <c r="C50" s="169"/>
      <c r="D50" s="73"/>
      <c r="E50" s="130"/>
      <c r="F50" s="122"/>
      <c r="G50" s="122"/>
      <c r="H50" s="122"/>
      <c r="I50" s="123"/>
      <c r="J50" s="175"/>
    </row>
    <row r="51" spans="1:10" x14ac:dyDescent="0.25">
      <c r="A51" s="174"/>
      <c r="B51" s="20">
        <v>16</v>
      </c>
      <c r="C51" s="169"/>
      <c r="D51" s="73"/>
      <c r="E51" s="130"/>
      <c r="F51" s="122"/>
      <c r="G51" s="122"/>
      <c r="H51" s="122"/>
      <c r="I51" s="123"/>
      <c r="J51" s="175"/>
    </row>
    <row r="52" spans="1:10" x14ac:dyDescent="0.25">
      <c r="A52" s="174"/>
      <c r="B52" s="20">
        <v>17</v>
      </c>
      <c r="C52" s="169"/>
      <c r="D52" s="73"/>
      <c r="E52" s="130"/>
      <c r="F52" s="122"/>
      <c r="G52" s="122"/>
      <c r="H52" s="122"/>
      <c r="I52" s="123"/>
      <c r="J52" s="175"/>
    </row>
    <row r="53" spans="1:10" x14ac:dyDescent="0.25">
      <c r="A53" s="174"/>
      <c r="B53" s="20">
        <v>18</v>
      </c>
      <c r="C53" s="169"/>
      <c r="D53" s="73"/>
      <c r="E53" s="130"/>
      <c r="F53" s="122"/>
      <c r="G53" s="122"/>
      <c r="H53" s="122"/>
      <c r="I53" s="123"/>
      <c r="J53" s="175"/>
    </row>
    <row r="54" spans="1:10" x14ac:dyDescent="0.25">
      <c r="A54" s="174"/>
      <c r="B54" s="20">
        <v>19</v>
      </c>
      <c r="C54" s="169"/>
      <c r="D54" s="73"/>
      <c r="E54" s="130"/>
      <c r="F54" s="122"/>
      <c r="G54" s="122"/>
      <c r="H54" s="122"/>
      <c r="I54" s="123"/>
      <c r="J54" s="175"/>
    </row>
    <row r="55" spans="1:10" ht="14.4" thickBot="1" x14ac:dyDescent="0.3">
      <c r="A55" s="174"/>
      <c r="B55" s="20">
        <v>20</v>
      </c>
      <c r="C55" s="169"/>
      <c r="D55" s="73"/>
      <c r="E55" s="130"/>
      <c r="F55" s="122"/>
      <c r="G55" s="122"/>
      <c r="H55" s="122"/>
      <c r="I55" s="123"/>
      <c r="J55" s="175"/>
    </row>
    <row r="56" spans="1:10" ht="14.4" customHeight="1" thickTop="1" x14ac:dyDescent="0.25">
      <c r="A56" s="174"/>
      <c r="B56" s="159" t="s">
        <v>103</v>
      </c>
      <c r="C56" s="162"/>
      <c r="D56" s="162"/>
      <c r="E56" s="162"/>
      <c r="F56" s="162"/>
      <c r="G56" s="162"/>
      <c r="H56" s="162"/>
      <c r="I56" s="164"/>
      <c r="J56" s="175"/>
    </row>
    <row r="57" spans="1:10" ht="19.8" customHeight="1" x14ac:dyDescent="0.25">
      <c r="A57" s="174"/>
      <c r="B57" s="166">
        <v>1</v>
      </c>
      <c r="C57" s="130"/>
      <c r="D57" s="122"/>
      <c r="E57" s="122"/>
      <c r="F57" s="122"/>
      <c r="G57" s="122"/>
      <c r="H57" s="122"/>
      <c r="I57" s="123"/>
      <c r="J57" s="176"/>
    </row>
    <row r="58" spans="1:10" ht="18.75" customHeight="1" x14ac:dyDescent="0.25">
      <c r="A58" s="174"/>
      <c r="B58" s="21">
        <v>2</v>
      </c>
      <c r="C58" s="130"/>
      <c r="D58" s="122"/>
      <c r="E58" s="122"/>
      <c r="F58" s="122"/>
      <c r="G58" s="122"/>
      <c r="H58" s="122"/>
      <c r="I58" s="123"/>
      <c r="J58" s="175"/>
    </row>
    <row r="59" spans="1:10" ht="18.75" customHeight="1" x14ac:dyDescent="0.25">
      <c r="A59" s="174"/>
      <c r="B59" s="21">
        <v>3</v>
      </c>
      <c r="C59" s="130"/>
      <c r="D59" s="122"/>
      <c r="E59" s="122"/>
      <c r="F59" s="122"/>
      <c r="G59" s="122"/>
      <c r="H59" s="122"/>
      <c r="I59" s="123"/>
      <c r="J59" s="175"/>
    </row>
    <row r="60" spans="1:10" ht="18.75" customHeight="1" x14ac:dyDescent="0.25">
      <c r="A60" s="174"/>
      <c r="B60" s="21">
        <v>4</v>
      </c>
      <c r="C60" s="130"/>
      <c r="D60" s="122"/>
      <c r="E60" s="122"/>
      <c r="F60" s="122"/>
      <c r="G60" s="122"/>
      <c r="H60" s="122"/>
      <c r="I60" s="123"/>
      <c r="J60" s="175"/>
    </row>
    <row r="61" spans="1:10" ht="18.75" customHeight="1" x14ac:dyDescent="0.25">
      <c r="A61" s="174"/>
      <c r="B61" s="21">
        <v>5</v>
      </c>
      <c r="C61" s="130"/>
      <c r="D61" s="122"/>
      <c r="E61" s="122"/>
      <c r="F61" s="122"/>
      <c r="G61" s="122"/>
      <c r="H61" s="122"/>
      <c r="I61" s="123"/>
      <c r="J61" s="175"/>
    </row>
    <row r="62" spans="1:10" ht="18.75" customHeight="1" x14ac:dyDescent="0.25">
      <c r="A62" s="174"/>
      <c r="B62" s="21">
        <v>6</v>
      </c>
      <c r="C62" s="130"/>
      <c r="D62" s="122"/>
      <c r="E62" s="122"/>
      <c r="F62" s="122"/>
      <c r="G62" s="122"/>
      <c r="H62" s="122"/>
      <c r="I62" s="123"/>
      <c r="J62" s="175"/>
    </row>
    <row r="63" spans="1:10" ht="18.75" customHeight="1" x14ac:dyDescent="0.25">
      <c r="A63" s="174"/>
      <c r="B63" s="21">
        <v>7</v>
      </c>
      <c r="C63" s="130"/>
      <c r="D63" s="122"/>
      <c r="E63" s="122"/>
      <c r="F63" s="122"/>
      <c r="G63" s="122"/>
      <c r="H63" s="122"/>
      <c r="I63" s="123"/>
      <c r="J63" s="175"/>
    </row>
    <row r="64" spans="1:10" ht="18.75" customHeight="1" x14ac:dyDescent="0.25">
      <c r="A64" s="174"/>
      <c r="B64" s="21">
        <v>8</v>
      </c>
      <c r="C64" s="130"/>
      <c r="D64" s="122"/>
      <c r="E64" s="122"/>
      <c r="F64" s="122"/>
      <c r="G64" s="122"/>
      <c r="H64" s="122"/>
      <c r="I64" s="123"/>
      <c r="J64" s="175"/>
    </row>
    <row r="65" spans="1:10" ht="18.75" customHeight="1" x14ac:dyDescent="0.25">
      <c r="A65" s="174"/>
      <c r="B65" s="21">
        <v>9</v>
      </c>
      <c r="C65" s="130"/>
      <c r="D65" s="122"/>
      <c r="E65" s="122"/>
      <c r="F65" s="122"/>
      <c r="G65" s="122"/>
      <c r="H65" s="122"/>
      <c r="I65" s="123"/>
      <c r="J65" s="175"/>
    </row>
    <row r="66" spans="1:10" ht="18.75" customHeight="1" x14ac:dyDescent="0.25">
      <c r="A66" s="174"/>
      <c r="B66" s="21">
        <v>10</v>
      </c>
      <c r="C66" s="130"/>
      <c r="D66" s="122"/>
      <c r="E66" s="122"/>
      <c r="F66" s="122"/>
      <c r="G66" s="122"/>
      <c r="H66" s="122"/>
      <c r="I66" s="123"/>
      <c r="J66" s="175"/>
    </row>
    <row r="67" spans="1:10" ht="18.75" customHeight="1" x14ac:dyDescent="0.25">
      <c r="A67" s="174"/>
      <c r="B67" s="21">
        <v>11</v>
      </c>
      <c r="C67" s="130"/>
      <c r="D67" s="122"/>
      <c r="E67" s="122"/>
      <c r="F67" s="122"/>
      <c r="G67" s="122"/>
      <c r="H67" s="122"/>
      <c r="I67" s="123"/>
      <c r="J67" s="175"/>
    </row>
    <row r="68" spans="1:10" ht="18.75" customHeight="1" x14ac:dyDescent="0.25">
      <c r="A68" s="174"/>
      <c r="B68" s="21">
        <v>12</v>
      </c>
      <c r="C68" s="130"/>
      <c r="D68" s="122"/>
      <c r="E68" s="122"/>
      <c r="F68" s="122"/>
      <c r="G68" s="122"/>
      <c r="H68" s="122"/>
      <c r="I68" s="123"/>
      <c r="J68" s="175"/>
    </row>
    <row r="69" spans="1:10" ht="18.75" customHeight="1" x14ac:dyDescent="0.25">
      <c r="A69" s="174"/>
      <c r="B69" s="21">
        <v>13</v>
      </c>
      <c r="C69" s="130"/>
      <c r="D69" s="122"/>
      <c r="E69" s="122"/>
      <c r="F69" s="122"/>
      <c r="G69" s="122"/>
      <c r="H69" s="122"/>
      <c r="I69" s="123"/>
      <c r="J69" s="175"/>
    </row>
    <row r="70" spans="1:10" ht="18.75" customHeight="1" x14ac:dyDescent="0.25">
      <c r="A70" s="174"/>
      <c r="B70" s="21">
        <v>14</v>
      </c>
      <c r="C70" s="130"/>
      <c r="D70" s="122"/>
      <c r="E70" s="122"/>
      <c r="F70" s="122"/>
      <c r="G70" s="122"/>
      <c r="H70" s="122"/>
      <c r="I70" s="123"/>
      <c r="J70" s="175"/>
    </row>
    <row r="71" spans="1:10" ht="18.75" customHeight="1" x14ac:dyDescent="0.25">
      <c r="A71" s="174"/>
      <c r="B71" s="21">
        <v>15</v>
      </c>
      <c r="C71" s="130"/>
      <c r="D71" s="122"/>
      <c r="E71" s="122"/>
      <c r="F71" s="122"/>
      <c r="G71" s="122"/>
      <c r="H71" s="122"/>
      <c r="I71" s="123"/>
      <c r="J71" s="175"/>
    </row>
    <row r="72" spans="1:10" ht="18.75" customHeight="1" x14ac:dyDescent="0.25">
      <c r="A72" s="174"/>
      <c r="B72" s="21">
        <v>16</v>
      </c>
      <c r="C72" s="130"/>
      <c r="D72" s="122"/>
      <c r="E72" s="122"/>
      <c r="F72" s="122"/>
      <c r="G72" s="122"/>
      <c r="H72" s="122"/>
      <c r="I72" s="123"/>
      <c r="J72" s="175"/>
    </row>
    <row r="73" spans="1:10" ht="18.75" customHeight="1" x14ac:dyDescent="0.25">
      <c r="A73" s="174"/>
      <c r="B73" s="21">
        <v>17</v>
      </c>
      <c r="C73" s="130"/>
      <c r="D73" s="122"/>
      <c r="E73" s="122"/>
      <c r="F73" s="122"/>
      <c r="G73" s="122"/>
      <c r="H73" s="122"/>
      <c r="I73" s="123"/>
      <c r="J73" s="175"/>
    </row>
    <row r="74" spans="1:10" ht="18.75" customHeight="1" x14ac:dyDescent="0.25">
      <c r="A74" s="174"/>
      <c r="B74" s="21">
        <v>18</v>
      </c>
      <c r="C74" s="130"/>
      <c r="D74" s="122"/>
      <c r="E74" s="122"/>
      <c r="F74" s="122"/>
      <c r="G74" s="122"/>
      <c r="H74" s="122"/>
      <c r="I74" s="123"/>
      <c r="J74" s="175"/>
    </row>
    <row r="75" spans="1:10" ht="18.75" customHeight="1" x14ac:dyDescent="0.25">
      <c r="A75" s="174"/>
      <c r="B75" s="21">
        <v>19</v>
      </c>
      <c r="C75" s="130"/>
      <c r="D75" s="122"/>
      <c r="E75" s="122"/>
      <c r="F75" s="122"/>
      <c r="G75" s="122"/>
      <c r="H75" s="122"/>
      <c r="I75" s="123"/>
      <c r="J75" s="175"/>
    </row>
    <row r="76" spans="1:10" ht="18.75" customHeight="1" x14ac:dyDescent="0.25">
      <c r="A76" s="174"/>
      <c r="B76" s="21">
        <v>20</v>
      </c>
      <c r="C76" s="130"/>
      <c r="D76" s="122"/>
      <c r="E76" s="122"/>
      <c r="F76" s="122"/>
      <c r="G76" s="122"/>
      <c r="H76" s="122"/>
      <c r="I76" s="123"/>
      <c r="J76" s="175"/>
    </row>
    <row r="77" spans="1:10" ht="18.75" customHeight="1" x14ac:dyDescent="0.25">
      <c r="A77" s="174"/>
      <c r="B77" s="21">
        <v>21</v>
      </c>
      <c r="C77" s="130"/>
      <c r="D77" s="122"/>
      <c r="E77" s="122"/>
      <c r="F77" s="122"/>
      <c r="G77" s="122"/>
      <c r="H77" s="122"/>
      <c r="I77" s="123"/>
      <c r="J77" s="175"/>
    </row>
    <row r="78" spans="1:10" ht="18.75" customHeight="1" x14ac:dyDescent="0.25">
      <c r="A78" s="174"/>
      <c r="B78" s="21">
        <v>22</v>
      </c>
      <c r="C78" s="130"/>
      <c r="D78" s="122"/>
      <c r="E78" s="122"/>
      <c r="F78" s="122"/>
      <c r="G78" s="122"/>
      <c r="H78" s="122"/>
      <c r="I78" s="123"/>
      <c r="J78" s="175"/>
    </row>
    <row r="79" spans="1:10" ht="18.75" customHeight="1" x14ac:dyDescent="0.25">
      <c r="A79" s="174"/>
      <c r="B79" s="21">
        <v>23</v>
      </c>
      <c r="C79" s="130"/>
      <c r="D79" s="122"/>
      <c r="E79" s="122"/>
      <c r="F79" s="122"/>
      <c r="G79" s="122"/>
      <c r="H79" s="122"/>
      <c r="I79" s="123"/>
      <c r="J79" s="175"/>
    </row>
    <row r="80" spans="1:10" ht="18.75" customHeight="1" x14ac:dyDescent="0.25">
      <c r="A80" s="174"/>
      <c r="B80" s="21">
        <v>24</v>
      </c>
      <c r="C80" s="130"/>
      <c r="D80" s="122"/>
      <c r="E80" s="122"/>
      <c r="F80" s="122"/>
      <c r="G80" s="122"/>
      <c r="H80" s="122"/>
      <c r="I80" s="123"/>
      <c r="J80" s="175"/>
    </row>
    <row r="81" spans="1:10" ht="18.75" customHeight="1" x14ac:dyDescent="0.25">
      <c r="A81" s="174"/>
      <c r="B81" s="21">
        <v>25</v>
      </c>
      <c r="C81" s="130"/>
      <c r="D81" s="122"/>
      <c r="E81" s="122"/>
      <c r="F81" s="122"/>
      <c r="G81" s="122"/>
      <c r="H81" s="122"/>
      <c r="I81" s="123"/>
      <c r="J81" s="175"/>
    </row>
    <row r="82" spans="1:10" ht="18.75" customHeight="1" x14ac:dyDescent="0.25">
      <c r="A82" s="174"/>
      <c r="B82" s="21">
        <v>26</v>
      </c>
      <c r="C82" s="130"/>
      <c r="D82" s="122"/>
      <c r="E82" s="122"/>
      <c r="F82" s="122"/>
      <c r="G82" s="122"/>
      <c r="H82" s="122"/>
      <c r="I82" s="123"/>
      <c r="J82" s="175"/>
    </row>
    <row r="83" spans="1:10" ht="18.75" customHeight="1" x14ac:dyDescent="0.25">
      <c r="A83" s="174"/>
      <c r="B83" s="21">
        <v>27</v>
      </c>
      <c r="C83" s="130"/>
      <c r="D83" s="122"/>
      <c r="E83" s="122"/>
      <c r="F83" s="122"/>
      <c r="G83" s="122"/>
      <c r="H83" s="122"/>
      <c r="I83" s="123"/>
      <c r="J83" s="175"/>
    </row>
    <row r="84" spans="1:10" ht="18.75" customHeight="1" x14ac:dyDescent="0.25">
      <c r="A84" s="174"/>
      <c r="B84" s="21">
        <v>28</v>
      </c>
      <c r="C84" s="130"/>
      <c r="D84" s="122"/>
      <c r="E84" s="122"/>
      <c r="F84" s="122"/>
      <c r="G84" s="122"/>
      <c r="H84" s="122"/>
      <c r="I84" s="123"/>
      <c r="J84" s="175"/>
    </row>
    <row r="85" spans="1:10" ht="18.75" customHeight="1" x14ac:dyDescent="0.25">
      <c r="A85" s="174"/>
      <c r="B85" s="21">
        <v>29</v>
      </c>
      <c r="C85" s="130"/>
      <c r="D85" s="122"/>
      <c r="E85" s="122"/>
      <c r="F85" s="122"/>
      <c r="G85" s="122"/>
      <c r="H85" s="122"/>
      <c r="I85" s="123"/>
      <c r="J85" s="175"/>
    </row>
    <row r="86" spans="1:10" ht="18.75" customHeight="1" x14ac:dyDescent="0.25">
      <c r="A86" s="174"/>
      <c r="B86" s="21">
        <v>30</v>
      </c>
      <c r="C86" s="130"/>
      <c r="D86" s="122"/>
      <c r="E86" s="122"/>
      <c r="F86" s="122"/>
      <c r="G86" s="122"/>
      <c r="H86" s="122"/>
      <c r="I86" s="123"/>
      <c r="J86" s="175"/>
    </row>
    <row r="87" spans="1:10" ht="18.75" customHeight="1" x14ac:dyDescent="0.25">
      <c r="A87" s="174"/>
      <c r="B87" s="21">
        <v>31</v>
      </c>
      <c r="C87" s="130"/>
      <c r="D87" s="122"/>
      <c r="E87" s="122"/>
      <c r="F87" s="122"/>
      <c r="G87" s="122"/>
      <c r="H87" s="122"/>
      <c r="I87" s="123"/>
      <c r="J87" s="175"/>
    </row>
    <row r="88" spans="1:10" ht="18.75" customHeight="1" x14ac:dyDescent="0.25">
      <c r="A88" s="174"/>
      <c r="B88" s="21">
        <v>32</v>
      </c>
      <c r="C88" s="130"/>
      <c r="D88" s="122"/>
      <c r="E88" s="122"/>
      <c r="F88" s="122"/>
      <c r="G88" s="122"/>
      <c r="H88" s="122"/>
      <c r="I88" s="123"/>
      <c r="J88" s="175"/>
    </row>
    <row r="89" spans="1:10" ht="18.75" customHeight="1" x14ac:dyDescent="0.25">
      <c r="A89" s="174"/>
      <c r="B89" s="21">
        <v>33</v>
      </c>
      <c r="C89" s="130"/>
      <c r="D89" s="122"/>
      <c r="E89" s="122"/>
      <c r="F89" s="122"/>
      <c r="G89" s="122"/>
      <c r="H89" s="122"/>
      <c r="I89" s="123"/>
      <c r="J89" s="175"/>
    </row>
    <row r="90" spans="1:10" ht="18.75" customHeight="1" x14ac:dyDescent="0.25">
      <c r="A90" s="174"/>
      <c r="B90" s="21">
        <v>34</v>
      </c>
      <c r="C90" s="130"/>
      <c r="D90" s="122"/>
      <c r="E90" s="122"/>
      <c r="F90" s="122"/>
      <c r="G90" s="122"/>
      <c r="H90" s="122"/>
      <c r="I90" s="123"/>
      <c r="J90" s="175"/>
    </row>
    <row r="91" spans="1:10" ht="18.75" customHeight="1" x14ac:dyDescent="0.25">
      <c r="A91" s="174"/>
      <c r="B91" s="21">
        <v>35</v>
      </c>
      <c r="C91" s="130"/>
      <c r="D91" s="122"/>
      <c r="E91" s="122"/>
      <c r="F91" s="122"/>
      <c r="G91" s="122"/>
      <c r="H91" s="122"/>
      <c r="I91" s="123"/>
      <c r="J91" s="175"/>
    </row>
    <row r="92" spans="1:10" ht="24" customHeight="1" x14ac:dyDescent="0.25">
      <c r="A92" s="46"/>
      <c r="B92" s="48"/>
      <c r="C92" s="47"/>
      <c r="D92" s="47"/>
      <c r="E92" s="47"/>
      <c r="F92" s="47"/>
      <c r="G92" s="47"/>
      <c r="H92" s="47"/>
      <c r="I92" s="47"/>
      <c r="J92" s="46"/>
    </row>
    <row r="93" spans="1:10" ht="28.2" customHeight="1" x14ac:dyDescent="0.25">
      <c r="A93" s="165" t="s">
        <v>215</v>
      </c>
      <c r="B93" s="165"/>
      <c r="C93" s="165"/>
      <c r="D93" s="165"/>
      <c r="E93" s="165"/>
      <c r="F93" s="165"/>
      <c r="G93" s="165"/>
      <c r="H93" s="165"/>
      <c r="I93" s="165"/>
      <c r="J93" s="45"/>
    </row>
  </sheetData>
  <sheetProtection selectLockedCells="1"/>
  <customSheetViews>
    <customSheetView guid="{D1166760-D7FE-4247-ACC5-9E9036758CB3}" topLeftCell="A25">
      <selection activeCell="A75" sqref="A75:I75"/>
      <pageMargins left="0.5" right="0.4" top="0.75" bottom="0.45" header="0.3" footer="0.3"/>
      <pageSetup orientation="portrait" r:id="rId1"/>
    </customSheetView>
  </customSheetViews>
  <mergeCells count="12">
    <mergeCell ref="A34:A91"/>
    <mergeCell ref="J34:J91"/>
    <mergeCell ref="A1:J1"/>
    <mergeCell ref="A2:A32"/>
    <mergeCell ref="J2:J32"/>
    <mergeCell ref="B28:C28"/>
    <mergeCell ref="D28:E28"/>
    <mergeCell ref="F28:G28"/>
    <mergeCell ref="H28:I28"/>
    <mergeCell ref="B32:D32"/>
    <mergeCell ref="E32:G32"/>
    <mergeCell ref="H32:I32"/>
  </mergeCells>
  <printOptions gridLines="1"/>
  <pageMargins left="0.5" right="0.4" top="0.75" bottom="0.4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tabSelected="1" zoomScale="80" zoomScaleNormal="80" workbookViewId="0">
      <selection activeCell="F4" sqref="F4"/>
    </sheetView>
  </sheetViews>
  <sheetFormatPr defaultRowHeight="14.4" x14ac:dyDescent="0.3"/>
  <cols>
    <col min="1" max="1" width="12.6640625" customWidth="1"/>
    <col min="2" max="2" width="31.6640625" customWidth="1"/>
    <col min="3" max="4" width="15.109375" customWidth="1"/>
    <col min="5" max="5" width="18.88671875" customWidth="1"/>
    <col min="6" max="6" width="16.109375" customWidth="1"/>
    <col min="7" max="7" width="17.88671875" customWidth="1"/>
    <col min="8" max="8" width="3.5546875" customWidth="1"/>
  </cols>
  <sheetData>
    <row r="1" spans="1:7" ht="31.5" customHeight="1" x14ac:dyDescent="0.3">
      <c r="A1" s="8" t="s">
        <v>0</v>
      </c>
      <c r="B1" s="99">
        <f>Application!$D$6</f>
        <v>0</v>
      </c>
      <c r="C1" s="100"/>
      <c r="D1" s="8" t="s">
        <v>1</v>
      </c>
      <c r="E1" s="99" t="e">
        <f>Application!#REF!</f>
        <v>#REF!</v>
      </c>
      <c r="F1" s="101"/>
      <c r="G1" s="100"/>
    </row>
    <row r="2" spans="1:7" ht="18" customHeight="1" x14ac:dyDescent="0.3">
      <c r="A2" s="75"/>
      <c r="B2" s="76"/>
      <c r="C2" s="76"/>
      <c r="D2" s="77" t="s">
        <v>107</v>
      </c>
      <c r="E2" s="78"/>
      <c r="F2" s="102">
        <f>Application!$B$28</f>
        <v>0</v>
      </c>
      <c r="G2" s="102"/>
    </row>
    <row r="3" spans="1:7" ht="40.200000000000003" customHeight="1" x14ac:dyDescent="0.3">
      <c r="A3" s="179" t="s">
        <v>288</v>
      </c>
      <c r="B3" s="180"/>
      <c r="C3" s="181"/>
      <c r="D3" s="181"/>
      <c r="E3" s="181"/>
      <c r="F3" s="181"/>
      <c r="G3" s="182"/>
    </row>
    <row r="4" spans="1:7" ht="18" customHeight="1" x14ac:dyDescent="0.3">
      <c r="A4" s="80" t="s">
        <v>105</v>
      </c>
      <c r="B4" s="77"/>
      <c r="C4" s="77"/>
      <c r="D4" s="77"/>
      <c r="E4" s="78"/>
      <c r="F4" s="79"/>
      <c r="G4" s="79"/>
    </row>
    <row r="5" spans="1:7" ht="93" customHeight="1" x14ac:dyDescent="0.3">
      <c r="A5" s="84" t="s">
        <v>279</v>
      </c>
      <c r="B5" s="85"/>
      <c r="C5" s="85"/>
      <c r="D5" s="85"/>
      <c r="E5" s="86"/>
      <c r="F5" s="87"/>
      <c r="G5" s="87"/>
    </row>
    <row r="6" spans="1:7" ht="32.4" customHeight="1" x14ac:dyDescent="0.3">
      <c r="A6" s="88" t="s">
        <v>278</v>
      </c>
      <c r="B6" s="81"/>
      <c r="C6" s="81"/>
      <c r="D6" s="81"/>
      <c r="E6" s="82"/>
      <c r="F6" s="83"/>
      <c r="G6" s="83"/>
    </row>
    <row r="7" spans="1:7" ht="42.6" customHeight="1" x14ac:dyDescent="0.3">
      <c r="A7" s="88" t="s">
        <v>280</v>
      </c>
      <c r="B7" s="81"/>
      <c r="C7" s="81"/>
      <c r="D7" s="81"/>
      <c r="E7" s="82"/>
      <c r="F7" s="83"/>
      <c r="G7" s="83"/>
    </row>
    <row r="8" spans="1:7" ht="32.4" customHeight="1" x14ac:dyDescent="0.3">
      <c r="A8" s="88" t="s">
        <v>281</v>
      </c>
      <c r="B8" s="81"/>
      <c r="C8" s="81"/>
      <c r="D8" s="81"/>
      <c r="E8" s="82"/>
      <c r="F8" s="83"/>
      <c r="G8" s="83"/>
    </row>
    <row r="9" spans="1:7" ht="59.25" customHeight="1" x14ac:dyDescent="0.3">
      <c r="A9" s="91" t="s">
        <v>2</v>
      </c>
      <c r="B9" s="91" t="s">
        <v>3</v>
      </c>
      <c r="C9" s="91" t="s">
        <v>4</v>
      </c>
      <c r="D9" s="91" t="s">
        <v>104</v>
      </c>
      <c r="E9" s="91" t="s">
        <v>5</v>
      </c>
      <c r="F9" s="91" t="s">
        <v>6</v>
      </c>
      <c r="G9" s="92" t="s">
        <v>264</v>
      </c>
    </row>
    <row r="10" spans="1:7" x14ac:dyDescent="0.3">
      <c r="A10" s="9">
        <v>1</v>
      </c>
      <c r="B10" s="7">
        <f>Application!E36</f>
        <v>0</v>
      </c>
      <c r="C10" s="7">
        <f>Application!C36</f>
        <v>0</v>
      </c>
      <c r="D10" s="7">
        <f>Application!D36</f>
        <v>0</v>
      </c>
      <c r="E10" s="1"/>
      <c r="F10" s="1"/>
      <c r="G10" s="89"/>
    </row>
    <row r="11" spans="1:7" x14ac:dyDescent="0.3">
      <c r="A11" s="9">
        <v>2</v>
      </c>
      <c r="B11" s="7">
        <f>Application!E37</f>
        <v>0</v>
      </c>
      <c r="C11" s="7">
        <f>Application!C37</f>
        <v>0</v>
      </c>
      <c r="D11" s="7">
        <f>Application!D37</f>
        <v>0</v>
      </c>
      <c r="E11" s="1"/>
      <c r="F11" s="1"/>
      <c r="G11" s="89"/>
    </row>
    <row r="12" spans="1:7" x14ac:dyDescent="0.3">
      <c r="A12" s="9">
        <v>3</v>
      </c>
      <c r="B12" s="7">
        <f>Application!E38</f>
        <v>0</v>
      </c>
      <c r="C12" s="7">
        <f>Application!C38</f>
        <v>0</v>
      </c>
      <c r="D12" s="7">
        <f>Application!D38</f>
        <v>0</v>
      </c>
      <c r="E12" s="1"/>
      <c r="F12" s="1"/>
      <c r="G12" s="89"/>
    </row>
    <row r="13" spans="1:7" ht="14.4" customHeight="1" x14ac:dyDescent="0.3">
      <c r="A13" s="9">
        <v>4</v>
      </c>
      <c r="B13" s="7">
        <f>Application!E39</f>
        <v>0</v>
      </c>
      <c r="C13" s="7">
        <f>Application!C39</f>
        <v>0</v>
      </c>
      <c r="D13" s="7">
        <f>Application!D39</f>
        <v>0</v>
      </c>
      <c r="E13" s="1"/>
      <c r="F13" s="1"/>
      <c r="G13" s="89"/>
    </row>
    <row r="14" spans="1:7" x14ac:dyDescent="0.3">
      <c r="A14" s="9">
        <v>5</v>
      </c>
      <c r="B14" s="7">
        <f>Application!E40</f>
        <v>0</v>
      </c>
      <c r="C14" s="7">
        <f>Application!C40</f>
        <v>0</v>
      </c>
      <c r="D14" s="7">
        <f>Application!D40</f>
        <v>0</v>
      </c>
      <c r="E14" s="1"/>
      <c r="F14" s="1"/>
      <c r="G14" s="89"/>
    </row>
    <row r="15" spans="1:7" x14ac:dyDescent="0.3">
      <c r="A15" s="9">
        <v>6</v>
      </c>
      <c r="B15" s="7">
        <f>Application!E41</f>
        <v>0</v>
      </c>
      <c r="C15" s="7">
        <f>Application!C41</f>
        <v>0</v>
      </c>
      <c r="D15" s="7">
        <f>Application!D41</f>
        <v>0</v>
      </c>
      <c r="E15" s="1"/>
      <c r="F15" s="1"/>
      <c r="G15" s="89"/>
    </row>
    <row r="16" spans="1:7" ht="15" customHeight="1" x14ac:dyDescent="0.3">
      <c r="A16" s="9">
        <v>7</v>
      </c>
      <c r="B16" s="7">
        <f>Application!E42</f>
        <v>0</v>
      </c>
      <c r="C16" s="7">
        <f>Application!C42</f>
        <v>0</v>
      </c>
      <c r="D16" s="7">
        <f>Application!D42</f>
        <v>0</v>
      </c>
      <c r="E16" s="1"/>
      <c r="F16" s="1"/>
      <c r="G16" s="89"/>
    </row>
    <row r="17" spans="1:7" x14ac:dyDescent="0.3">
      <c r="A17" s="9">
        <v>8</v>
      </c>
      <c r="B17" s="7">
        <f>Application!E43</f>
        <v>0</v>
      </c>
      <c r="C17" s="7">
        <f>Application!C43</f>
        <v>0</v>
      </c>
      <c r="D17" s="7">
        <f>Application!D43</f>
        <v>0</v>
      </c>
      <c r="E17" s="1"/>
      <c r="F17" s="1"/>
      <c r="G17" s="89"/>
    </row>
    <row r="18" spans="1:7" x14ac:dyDescent="0.3">
      <c r="A18" s="9">
        <v>9</v>
      </c>
      <c r="B18" s="7">
        <f>Application!E44</f>
        <v>0</v>
      </c>
      <c r="C18" s="7">
        <f>Application!C44</f>
        <v>0</v>
      </c>
      <c r="D18" s="7">
        <f>Application!D44</f>
        <v>0</v>
      </c>
      <c r="E18" s="1"/>
      <c r="F18" s="1"/>
      <c r="G18" s="89"/>
    </row>
    <row r="19" spans="1:7" x14ac:dyDescent="0.3">
      <c r="A19" s="9">
        <v>10</v>
      </c>
      <c r="B19" s="7">
        <f>Application!E45</f>
        <v>0</v>
      </c>
      <c r="C19" s="7">
        <f>Application!C45</f>
        <v>0</v>
      </c>
      <c r="D19" s="7">
        <f>Application!D45</f>
        <v>0</v>
      </c>
      <c r="E19" s="1"/>
      <c r="F19" s="1"/>
      <c r="G19" s="89"/>
    </row>
    <row r="20" spans="1:7" x14ac:dyDescent="0.3">
      <c r="A20" s="9">
        <v>11</v>
      </c>
      <c r="B20" s="7">
        <f>Application!E46</f>
        <v>0</v>
      </c>
      <c r="C20" s="7">
        <f>Application!C46</f>
        <v>0</v>
      </c>
      <c r="D20" s="7">
        <f>Application!D46</f>
        <v>0</v>
      </c>
      <c r="E20" s="1"/>
      <c r="F20" s="1"/>
      <c r="G20" s="89"/>
    </row>
    <row r="21" spans="1:7" ht="15" customHeight="1" x14ac:dyDescent="0.3">
      <c r="A21" s="9">
        <v>12</v>
      </c>
      <c r="B21" s="7">
        <f>Application!E47</f>
        <v>0</v>
      </c>
      <c r="C21" s="7">
        <f>Application!C47</f>
        <v>0</v>
      </c>
      <c r="D21" s="7">
        <f>Application!D47</f>
        <v>0</v>
      </c>
      <c r="E21" s="1"/>
      <c r="F21" s="1"/>
      <c r="G21" s="89"/>
    </row>
    <row r="22" spans="1:7" x14ac:dyDescent="0.3">
      <c r="A22" s="9">
        <v>13</v>
      </c>
      <c r="B22" s="7">
        <f>Application!E48</f>
        <v>0</v>
      </c>
      <c r="C22" s="7">
        <f>Application!C48</f>
        <v>0</v>
      </c>
      <c r="D22" s="7">
        <f>Application!D48</f>
        <v>0</v>
      </c>
      <c r="E22" s="1"/>
      <c r="F22" s="1"/>
      <c r="G22" s="89"/>
    </row>
    <row r="23" spans="1:7" x14ac:dyDescent="0.3">
      <c r="A23" s="9">
        <v>14</v>
      </c>
      <c r="B23" s="7">
        <f>Application!E49</f>
        <v>0</v>
      </c>
      <c r="C23" s="7">
        <f>Application!C49</f>
        <v>0</v>
      </c>
      <c r="D23" s="7">
        <f>Application!D49</f>
        <v>0</v>
      </c>
      <c r="E23" s="1"/>
      <c r="F23" s="1"/>
      <c r="G23" s="89"/>
    </row>
    <row r="24" spans="1:7" x14ac:dyDescent="0.3">
      <c r="A24" s="9">
        <v>15</v>
      </c>
      <c r="B24" s="7">
        <f>Application!E50</f>
        <v>0</v>
      </c>
      <c r="C24" s="7">
        <f>Application!C50</f>
        <v>0</v>
      </c>
      <c r="D24" s="7">
        <f>Application!D50</f>
        <v>0</v>
      </c>
      <c r="E24" s="1"/>
      <c r="F24" s="1"/>
      <c r="G24" s="89"/>
    </row>
    <row r="25" spans="1:7" x14ac:dyDescent="0.3">
      <c r="A25" s="9">
        <v>16</v>
      </c>
      <c r="B25" s="7">
        <f>Application!E51</f>
        <v>0</v>
      </c>
      <c r="C25" s="7">
        <f>Application!C51</f>
        <v>0</v>
      </c>
      <c r="D25" s="7">
        <f>Application!D51</f>
        <v>0</v>
      </c>
      <c r="E25" s="1"/>
      <c r="F25" s="1"/>
      <c r="G25" s="89"/>
    </row>
    <row r="26" spans="1:7" x14ac:dyDescent="0.3">
      <c r="A26" s="9">
        <v>17</v>
      </c>
      <c r="B26" s="7">
        <f>Application!E52</f>
        <v>0</v>
      </c>
      <c r="C26" s="7">
        <f>Application!C52</f>
        <v>0</v>
      </c>
      <c r="D26" s="7">
        <f>Application!D52</f>
        <v>0</v>
      </c>
      <c r="E26" s="1"/>
      <c r="F26" s="1"/>
      <c r="G26" s="89"/>
    </row>
    <row r="27" spans="1:7" x14ac:dyDescent="0.3">
      <c r="A27" s="9">
        <v>18</v>
      </c>
      <c r="B27" s="7">
        <f>Application!E53</f>
        <v>0</v>
      </c>
      <c r="C27" s="7">
        <f>Application!C53</f>
        <v>0</v>
      </c>
      <c r="D27" s="7">
        <f>Application!D53</f>
        <v>0</v>
      </c>
      <c r="E27" s="1"/>
      <c r="F27" s="1"/>
      <c r="G27" s="89"/>
    </row>
    <row r="28" spans="1:7" x14ac:dyDescent="0.3">
      <c r="A28" s="9">
        <v>19</v>
      </c>
      <c r="B28" s="7">
        <f>Application!E54</f>
        <v>0</v>
      </c>
      <c r="C28" s="7">
        <f>Application!C54</f>
        <v>0</v>
      </c>
      <c r="D28" s="7">
        <f>Application!D54</f>
        <v>0</v>
      </c>
      <c r="E28" s="1"/>
      <c r="F28" s="1"/>
      <c r="G28" s="89"/>
    </row>
    <row r="29" spans="1:7" x14ac:dyDescent="0.3">
      <c r="A29" s="9">
        <v>20</v>
      </c>
      <c r="B29" s="7">
        <f>Application!E55</f>
        <v>0</v>
      </c>
      <c r="C29" s="7">
        <f>Application!C55</f>
        <v>0</v>
      </c>
      <c r="D29" s="7">
        <f>Application!D55</f>
        <v>0</v>
      </c>
      <c r="E29" s="1"/>
      <c r="F29" s="1"/>
      <c r="G29" s="89"/>
    </row>
    <row r="30" spans="1:7" ht="27" x14ac:dyDescent="0.3">
      <c r="A30" s="10" t="s">
        <v>7</v>
      </c>
      <c r="B30" s="11"/>
      <c r="C30" s="11"/>
      <c r="D30" s="11"/>
      <c r="E30" s="7">
        <f>SUM(E10:E29)</f>
        <v>0</v>
      </c>
      <c r="F30" s="7">
        <f>SUM(F10:F29)</f>
        <v>0</v>
      </c>
      <c r="G30" s="90">
        <f>SUM(G10:G29)</f>
        <v>0</v>
      </c>
    </row>
    <row r="31" spans="1:7" ht="27" x14ac:dyDescent="0.3">
      <c r="A31" s="10" t="s">
        <v>8</v>
      </c>
      <c r="B31" s="11"/>
      <c r="C31" s="11"/>
      <c r="D31" s="11"/>
      <c r="E31" s="7" t="e">
        <f>E30/F2</f>
        <v>#DIV/0!</v>
      </c>
      <c r="F31" s="7" t="e">
        <f>F30/F2</f>
        <v>#DIV/0!</v>
      </c>
      <c r="G31" s="90" t="e">
        <f>G30/F2</f>
        <v>#DIV/0!</v>
      </c>
    </row>
    <row r="32" spans="1:7" x14ac:dyDescent="0.3">
      <c r="A32" s="12"/>
      <c r="B32" s="10"/>
      <c r="C32" s="13" t="s">
        <v>9</v>
      </c>
      <c r="D32" s="13"/>
      <c r="E32" s="13" t="s">
        <v>10</v>
      </c>
      <c r="F32" s="7"/>
      <c r="G32" s="90"/>
    </row>
    <row r="33" spans="1:7" ht="43.2" customHeight="1" x14ac:dyDescent="0.3">
      <c r="A33" s="14"/>
      <c r="B33" s="15" t="s">
        <v>11</v>
      </c>
      <c r="C33" s="16">
        <f>E30</f>
        <v>0</v>
      </c>
      <c r="D33" s="16"/>
      <c r="E33" s="16" t="e">
        <f>C33/F2</f>
        <v>#DIV/0!</v>
      </c>
      <c r="F33" s="93" t="s">
        <v>15</v>
      </c>
      <c r="G33" s="96"/>
    </row>
    <row r="34" spans="1:7" ht="22.5" customHeight="1" x14ac:dyDescent="0.3">
      <c r="A34" s="17"/>
      <c r="B34" s="15" t="s">
        <v>12</v>
      </c>
      <c r="C34" s="16">
        <f>G30</f>
        <v>0</v>
      </c>
      <c r="D34" s="16"/>
      <c r="E34" s="16" t="e">
        <f>C34/F2</f>
        <v>#DIV/0!</v>
      </c>
      <c r="F34" s="94"/>
      <c r="G34" s="97"/>
    </row>
    <row r="35" spans="1:7" ht="15" hidden="1" customHeight="1" x14ac:dyDescent="0.3">
      <c r="A35" s="14"/>
      <c r="B35" s="15" t="s">
        <v>13</v>
      </c>
      <c r="C35" s="7">
        <f>F30*9</f>
        <v>0</v>
      </c>
      <c r="D35" s="7"/>
      <c r="E35" s="7" t="e">
        <f>C35/F2</f>
        <v>#DIV/0!</v>
      </c>
      <c r="F35" s="94"/>
      <c r="G35" s="97"/>
    </row>
    <row r="36" spans="1:7" x14ac:dyDescent="0.3">
      <c r="A36" s="14"/>
      <c r="B36" s="15" t="s">
        <v>14</v>
      </c>
      <c r="C36" s="18" t="e">
        <f>C35/C33</f>
        <v>#DIV/0!</v>
      </c>
      <c r="D36" s="18"/>
      <c r="E36" s="18" t="e">
        <f>E35/E33</f>
        <v>#DIV/0!</v>
      </c>
      <c r="F36" s="95"/>
      <c r="G36" s="98"/>
    </row>
  </sheetData>
  <customSheetViews>
    <customSheetView guid="{D1166760-D7FE-4247-ACC5-9E9036758CB3}" hiddenRows="1" topLeftCell="A16">
      <selection activeCell="A4" sqref="A4"/>
      <pageMargins left="0.7" right="0.7" top="0.75" bottom="0.5" header="0.3" footer="0.3"/>
      <pageSetup orientation="landscape" r:id="rId1"/>
      <headerFooter alignWithMargins="0">
        <oddHeader>&amp;C&amp;"Arial,Bold"&amp;18Recipe Analyzer</oddHeader>
      </headerFooter>
    </customSheetView>
  </customSheetViews>
  <mergeCells count="2">
    <mergeCell ref="A3:B3"/>
    <mergeCell ref="C3:G3"/>
  </mergeCells>
  <pageMargins left="0.45" right="0.45" top="0.75" bottom="0.5" header="0.3" footer="0.3"/>
  <pageSetup orientation="landscape" r:id="rId2"/>
  <headerFooter alignWithMargins="0">
    <oddHeader>&amp;C&amp;"Arial,Bold"&amp;18Recipe Analyzer</oddHead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topLeftCell="A29" zoomScale="80" zoomScaleNormal="80" workbookViewId="0">
      <selection activeCell="I95" sqref="I95"/>
    </sheetView>
  </sheetViews>
  <sheetFormatPr defaultColWidth="9.109375" defaultRowHeight="14.4" x14ac:dyDescent="0.3"/>
  <cols>
    <col min="1" max="1" width="40.33203125" style="27" customWidth="1"/>
    <col min="2" max="2" width="12.5546875" style="37" customWidth="1"/>
    <col min="3" max="3" width="13.109375" style="37" bestFit="1" customWidth="1"/>
    <col min="4" max="4" width="9.109375" style="37"/>
    <col min="5" max="5" width="10.109375" style="37" customWidth="1"/>
    <col min="6" max="6" width="10" style="37" customWidth="1"/>
    <col min="7" max="7" width="36.6640625" style="37" customWidth="1"/>
    <col min="8" max="8" width="9.5546875" style="27" bestFit="1" customWidth="1"/>
    <col min="9" max="16384" width="9.109375" style="27"/>
  </cols>
  <sheetData>
    <row r="1" spans="1:7" s="26" customFormat="1" ht="28.8" x14ac:dyDescent="0.3">
      <c r="A1" s="23" t="s">
        <v>20</v>
      </c>
      <c r="B1" s="24" t="s">
        <v>21</v>
      </c>
      <c r="C1" s="24" t="s">
        <v>22</v>
      </c>
      <c r="D1" s="24" t="s">
        <v>23</v>
      </c>
      <c r="E1" s="25" t="s">
        <v>26</v>
      </c>
      <c r="F1" s="25" t="s">
        <v>27</v>
      </c>
      <c r="G1" s="24" t="s">
        <v>136</v>
      </c>
    </row>
    <row r="2" spans="1:7" x14ac:dyDescent="0.3">
      <c r="A2" s="103" t="s">
        <v>201</v>
      </c>
      <c r="B2" s="104"/>
      <c r="C2" s="104"/>
      <c r="D2" s="104"/>
      <c r="E2" s="104"/>
      <c r="F2" s="104"/>
      <c r="G2" s="105"/>
    </row>
    <row r="3" spans="1:7" x14ac:dyDescent="0.3">
      <c r="A3" s="41" t="s">
        <v>28</v>
      </c>
      <c r="B3" s="28"/>
      <c r="C3" s="28"/>
      <c r="D3" s="28"/>
      <c r="E3" s="28"/>
      <c r="F3" s="28"/>
      <c r="G3" s="28"/>
    </row>
    <row r="4" spans="1:7" x14ac:dyDescent="0.3">
      <c r="A4" s="29" t="s">
        <v>29</v>
      </c>
      <c r="B4" s="28" t="s">
        <v>43</v>
      </c>
      <c r="C4" s="28" t="s">
        <v>25</v>
      </c>
      <c r="D4" s="28">
        <v>459</v>
      </c>
      <c r="E4" s="28">
        <v>21.89</v>
      </c>
      <c r="F4" s="28">
        <v>728</v>
      </c>
      <c r="G4" s="28"/>
    </row>
    <row r="5" spans="1:7" x14ac:dyDescent="0.3">
      <c r="A5" s="29" t="s">
        <v>251</v>
      </c>
      <c r="B5" s="28" t="s">
        <v>43</v>
      </c>
      <c r="C5" s="28" t="s">
        <v>25</v>
      </c>
      <c r="D5" s="28">
        <v>360</v>
      </c>
      <c r="E5" s="28">
        <v>12</v>
      </c>
      <c r="F5" s="28">
        <v>720</v>
      </c>
      <c r="G5" s="28"/>
    </row>
    <row r="6" spans="1:7" x14ac:dyDescent="0.3">
      <c r="A6" s="29" t="s">
        <v>250</v>
      </c>
      <c r="B6" s="28" t="s">
        <v>43</v>
      </c>
      <c r="C6" s="28" t="s">
        <v>25</v>
      </c>
      <c r="D6" s="28">
        <v>180</v>
      </c>
      <c r="E6" s="28">
        <v>0</v>
      </c>
      <c r="F6" s="28">
        <v>1120</v>
      </c>
      <c r="G6" s="28"/>
    </row>
    <row r="7" spans="1:7" x14ac:dyDescent="0.3">
      <c r="A7" s="30" t="s">
        <v>113</v>
      </c>
      <c r="B7" s="31"/>
      <c r="C7" s="31"/>
      <c r="D7" s="31"/>
      <c r="E7" s="31"/>
      <c r="F7" s="31"/>
      <c r="G7" s="31"/>
    </row>
    <row r="8" spans="1:7" x14ac:dyDescent="0.3">
      <c r="A8" s="32" t="s">
        <v>262</v>
      </c>
      <c r="B8" s="31" t="s">
        <v>116</v>
      </c>
      <c r="C8" s="31" t="s">
        <v>25</v>
      </c>
      <c r="D8" s="31">
        <v>163</v>
      </c>
      <c r="E8" s="31">
        <v>1.5</v>
      </c>
      <c r="F8" s="31">
        <v>918</v>
      </c>
      <c r="G8" s="31"/>
    </row>
    <row r="9" spans="1:7" x14ac:dyDescent="0.3">
      <c r="A9" s="32" t="s">
        <v>250</v>
      </c>
      <c r="B9" s="31" t="s">
        <v>117</v>
      </c>
      <c r="C9" s="31" t="s">
        <v>25</v>
      </c>
      <c r="D9" s="31">
        <v>160</v>
      </c>
      <c r="E9" s="31">
        <v>0</v>
      </c>
      <c r="F9" s="31">
        <v>900</v>
      </c>
      <c r="G9" s="31"/>
    </row>
    <row r="10" spans="1:7" x14ac:dyDescent="0.3">
      <c r="A10" s="41" t="s">
        <v>30</v>
      </c>
      <c r="B10" s="28"/>
      <c r="C10" s="28"/>
      <c r="D10" s="28"/>
      <c r="E10" s="28"/>
      <c r="F10" s="28"/>
      <c r="G10" s="28"/>
    </row>
    <row r="11" spans="1:7" x14ac:dyDescent="0.3">
      <c r="A11" s="29" t="s">
        <v>34</v>
      </c>
      <c r="B11" s="28" t="s">
        <v>44</v>
      </c>
      <c r="C11" s="28" t="s">
        <v>25</v>
      </c>
      <c r="D11" s="28">
        <v>336</v>
      </c>
      <c r="E11" s="28">
        <v>14.73</v>
      </c>
      <c r="F11" s="28">
        <v>702</v>
      </c>
      <c r="G11" s="28"/>
    </row>
    <row r="12" spans="1:7" x14ac:dyDescent="0.3">
      <c r="A12" s="29" t="s">
        <v>31</v>
      </c>
      <c r="B12" s="28" t="s">
        <v>43</v>
      </c>
      <c r="C12" s="28" t="s">
        <v>25</v>
      </c>
      <c r="D12" s="28">
        <v>340</v>
      </c>
      <c r="E12" s="28">
        <v>12.96</v>
      </c>
      <c r="F12" s="28">
        <v>771</v>
      </c>
      <c r="G12" s="28"/>
    </row>
    <row r="13" spans="1:7" x14ac:dyDescent="0.3">
      <c r="A13" s="29" t="s">
        <v>261</v>
      </c>
      <c r="B13" s="28" t="s">
        <v>43</v>
      </c>
      <c r="C13" s="28" t="s">
        <v>25</v>
      </c>
      <c r="D13" s="28">
        <v>159</v>
      </c>
      <c r="E13" s="28">
        <v>0</v>
      </c>
      <c r="F13" s="28">
        <v>840</v>
      </c>
      <c r="G13" s="28"/>
    </row>
    <row r="14" spans="1:7" x14ac:dyDescent="0.3">
      <c r="A14" s="30" t="s">
        <v>24</v>
      </c>
      <c r="B14" s="31"/>
      <c r="C14" s="31"/>
      <c r="D14" s="31"/>
      <c r="E14" s="31"/>
      <c r="F14" s="31"/>
      <c r="G14" s="31"/>
    </row>
    <row r="15" spans="1:7" x14ac:dyDescent="0.3">
      <c r="A15" s="32" t="s">
        <v>29</v>
      </c>
      <c r="B15" s="31" t="s">
        <v>33</v>
      </c>
      <c r="C15" s="31" t="s">
        <v>32</v>
      </c>
      <c r="D15" s="31">
        <v>21</v>
      </c>
      <c r="E15" s="31">
        <v>0.77</v>
      </c>
      <c r="F15" s="31">
        <v>90</v>
      </c>
      <c r="G15" s="31"/>
    </row>
    <row r="16" spans="1:7" x14ac:dyDescent="0.3">
      <c r="A16" s="32" t="s">
        <v>252</v>
      </c>
      <c r="B16" s="31" t="s">
        <v>33</v>
      </c>
      <c r="C16" s="31" t="s">
        <v>32</v>
      </c>
      <c r="D16" s="31">
        <v>13</v>
      </c>
      <c r="E16" s="31">
        <v>0.66</v>
      </c>
      <c r="F16" s="31">
        <v>76</v>
      </c>
      <c r="G16" s="31"/>
    </row>
    <row r="17" spans="1:7" x14ac:dyDescent="0.3">
      <c r="A17" s="32" t="s">
        <v>250</v>
      </c>
      <c r="B17" s="31" t="s">
        <v>33</v>
      </c>
      <c r="C17" s="31" t="s">
        <v>32</v>
      </c>
      <c r="D17" s="31">
        <v>18</v>
      </c>
      <c r="E17" s="31">
        <v>0.16</v>
      </c>
      <c r="F17" s="31">
        <v>58</v>
      </c>
      <c r="G17" s="31"/>
    </row>
    <row r="18" spans="1:7" ht="28.8" x14ac:dyDescent="0.3">
      <c r="A18" s="33" t="s">
        <v>207</v>
      </c>
      <c r="B18" s="107" t="s">
        <v>213</v>
      </c>
      <c r="C18" s="107"/>
      <c r="D18" s="107"/>
      <c r="E18" s="107"/>
      <c r="F18" s="107"/>
      <c r="G18" s="107"/>
    </row>
    <row r="19" spans="1:7" ht="14.4" customHeight="1" x14ac:dyDescent="0.3">
      <c r="A19" s="29" t="s">
        <v>203</v>
      </c>
      <c r="B19" s="28" t="s">
        <v>209</v>
      </c>
      <c r="C19" s="28" t="s">
        <v>210</v>
      </c>
      <c r="D19" s="28">
        <v>80</v>
      </c>
      <c r="E19" s="28">
        <v>4</v>
      </c>
      <c r="F19" s="28">
        <v>130</v>
      </c>
      <c r="G19" s="106"/>
    </row>
    <row r="20" spans="1:7" x14ac:dyDescent="0.3">
      <c r="A20" s="29" t="s">
        <v>204</v>
      </c>
      <c r="B20" s="28" t="s">
        <v>209</v>
      </c>
      <c r="C20" s="28" t="s">
        <v>210</v>
      </c>
      <c r="D20" s="28">
        <v>80</v>
      </c>
      <c r="E20" s="28">
        <v>4</v>
      </c>
      <c r="F20" s="28">
        <v>135</v>
      </c>
      <c r="G20" s="106"/>
    </row>
    <row r="21" spans="1:7" x14ac:dyDescent="0.3">
      <c r="A21" s="29" t="s">
        <v>206</v>
      </c>
      <c r="B21" s="28" t="s">
        <v>209</v>
      </c>
      <c r="C21" s="28" t="s">
        <v>210</v>
      </c>
      <c r="D21" s="28">
        <v>60</v>
      </c>
      <c r="E21" s="28">
        <v>2.5</v>
      </c>
      <c r="F21" s="28">
        <v>140</v>
      </c>
      <c r="G21" s="106"/>
    </row>
    <row r="22" spans="1:7" x14ac:dyDescent="0.3">
      <c r="A22" s="29" t="s">
        <v>253</v>
      </c>
      <c r="B22" s="28" t="s">
        <v>209</v>
      </c>
      <c r="C22" s="28" t="s">
        <v>210</v>
      </c>
      <c r="D22" s="28">
        <v>80</v>
      </c>
      <c r="E22" s="28">
        <v>4</v>
      </c>
      <c r="F22" s="28">
        <v>140</v>
      </c>
      <c r="G22" s="106"/>
    </row>
    <row r="23" spans="1:7" x14ac:dyDescent="0.3">
      <c r="A23" s="29" t="s">
        <v>205</v>
      </c>
      <c r="B23" s="28" t="s">
        <v>211</v>
      </c>
      <c r="C23" s="28" t="s">
        <v>210</v>
      </c>
      <c r="D23" s="28">
        <v>70</v>
      </c>
      <c r="E23" s="28">
        <v>3</v>
      </c>
      <c r="F23" s="28">
        <v>135</v>
      </c>
      <c r="G23" s="106"/>
    </row>
    <row r="24" spans="1:7" x14ac:dyDescent="0.3">
      <c r="A24" s="29" t="s">
        <v>208</v>
      </c>
      <c r="B24" s="28" t="s">
        <v>212</v>
      </c>
      <c r="C24" s="28" t="s">
        <v>210</v>
      </c>
      <c r="D24" s="28">
        <v>70</v>
      </c>
      <c r="E24" s="28">
        <v>3</v>
      </c>
      <c r="F24" s="28">
        <v>35</v>
      </c>
      <c r="G24" s="106"/>
    </row>
    <row r="25" spans="1:7" x14ac:dyDescent="0.3">
      <c r="A25" s="103" t="s">
        <v>202</v>
      </c>
      <c r="B25" s="104"/>
      <c r="C25" s="104"/>
      <c r="D25" s="104"/>
      <c r="E25" s="104"/>
      <c r="F25" s="104"/>
      <c r="G25" s="105"/>
    </row>
    <row r="26" spans="1:7" x14ac:dyDescent="0.3">
      <c r="A26" s="33" t="s">
        <v>41</v>
      </c>
      <c r="B26" s="28"/>
      <c r="C26" s="28"/>
      <c r="D26" s="28"/>
      <c r="E26" s="28"/>
      <c r="F26" s="28"/>
      <c r="G26" s="28"/>
    </row>
    <row r="27" spans="1:7" x14ac:dyDescent="0.3">
      <c r="A27" s="29" t="s">
        <v>254</v>
      </c>
      <c r="B27" s="34"/>
      <c r="C27" s="28" t="s">
        <v>190</v>
      </c>
      <c r="D27" s="28">
        <v>91</v>
      </c>
      <c r="E27" s="28">
        <v>0.4</v>
      </c>
      <c r="F27" s="28">
        <v>130</v>
      </c>
      <c r="G27" s="28"/>
    </row>
    <row r="28" spans="1:7" x14ac:dyDescent="0.3">
      <c r="A28" s="29" t="s">
        <v>255</v>
      </c>
      <c r="B28" s="34"/>
      <c r="C28" s="28" t="s">
        <v>190</v>
      </c>
      <c r="D28" s="28">
        <v>105</v>
      </c>
      <c r="E28" s="28">
        <v>1.48</v>
      </c>
      <c r="F28" s="28">
        <v>127</v>
      </c>
      <c r="G28" s="28"/>
    </row>
    <row r="29" spans="1:7" x14ac:dyDescent="0.3">
      <c r="A29" s="29" t="s">
        <v>256</v>
      </c>
      <c r="B29" s="34"/>
      <c r="C29" s="28" t="s">
        <v>190</v>
      </c>
      <c r="D29" s="28">
        <v>137</v>
      </c>
      <c r="E29" s="28">
        <v>3.02</v>
      </c>
      <c r="F29" s="28">
        <v>145</v>
      </c>
      <c r="G29" s="28"/>
    </row>
    <row r="30" spans="1:7" x14ac:dyDescent="0.3">
      <c r="A30" s="29" t="s">
        <v>42</v>
      </c>
      <c r="B30" s="34"/>
      <c r="C30" s="28" t="s">
        <v>190</v>
      </c>
      <c r="D30" s="28">
        <v>149</v>
      </c>
      <c r="E30" s="28">
        <v>4.55</v>
      </c>
      <c r="F30" s="28">
        <v>105</v>
      </c>
      <c r="G30" s="28"/>
    </row>
    <row r="31" spans="1:7" x14ac:dyDescent="0.3">
      <c r="A31" s="30" t="s">
        <v>148</v>
      </c>
      <c r="B31" s="31"/>
      <c r="C31" s="31"/>
      <c r="D31" s="31"/>
      <c r="E31" s="31"/>
      <c r="F31" s="31"/>
      <c r="G31" s="31"/>
    </row>
    <row r="32" spans="1:7" x14ac:dyDescent="0.3">
      <c r="A32" s="32" t="s">
        <v>149</v>
      </c>
      <c r="B32" s="31" t="s">
        <v>154</v>
      </c>
      <c r="C32" s="31" t="s">
        <v>25</v>
      </c>
      <c r="D32" s="31">
        <v>120</v>
      </c>
      <c r="E32" s="31">
        <v>0</v>
      </c>
      <c r="F32" s="31">
        <v>80</v>
      </c>
      <c r="G32" s="31"/>
    </row>
    <row r="33" spans="1:7" x14ac:dyDescent="0.3">
      <c r="A33" s="32" t="s">
        <v>153</v>
      </c>
      <c r="B33" s="31" t="s">
        <v>154</v>
      </c>
      <c r="C33" s="31" t="s">
        <v>25</v>
      </c>
      <c r="D33" s="31">
        <v>190</v>
      </c>
      <c r="E33" s="31">
        <v>0</v>
      </c>
      <c r="F33" s="31">
        <v>70</v>
      </c>
      <c r="G33" s="31"/>
    </row>
    <row r="34" spans="1:7" x14ac:dyDescent="0.3">
      <c r="A34" s="32" t="s">
        <v>257</v>
      </c>
      <c r="B34" s="31" t="s">
        <v>154</v>
      </c>
      <c r="C34" s="31" t="s">
        <v>25</v>
      </c>
      <c r="D34" s="31">
        <v>154</v>
      </c>
      <c r="E34" s="31">
        <v>2.4500000000000002</v>
      </c>
      <c r="F34" s="31">
        <v>172</v>
      </c>
      <c r="G34" s="31"/>
    </row>
    <row r="35" spans="1:7" x14ac:dyDescent="0.3">
      <c r="A35" s="32" t="s">
        <v>258</v>
      </c>
      <c r="B35" s="31" t="s">
        <v>154</v>
      </c>
      <c r="C35" s="31" t="s">
        <v>25</v>
      </c>
      <c r="D35" s="31">
        <v>137</v>
      </c>
      <c r="E35" s="31">
        <v>0</v>
      </c>
      <c r="F35" s="31">
        <v>189</v>
      </c>
      <c r="G35" s="31"/>
    </row>
    <row r="36" spans="1:7" x14ac:dyDescent="0.3">
      <c r="A36" s="32" t="s">
        <v>259</v>
      </c>
      <c r="B36" s="31" t="s">
        <v>154</v>
      </c>
      <c r="C36" s="31" t="s">
        <v>25</v>
      </c>
      <c r="D36" s="31">
        <v>208</v>
      </c>
      <c r="E36" s="31">
        <v>1.98</v>
      </c>
      <c r="F36" s="31">
        <v>162</v>
      </c>
      <c r="G36" s="31"/>
    </row>
    <row r="37" spans="1:7" x14ac:dyDescent="0.3">
      <c r="A37" s="32" t="s">
        <v>260</v>
      </c>
      <c r="B37" s="31" t="s">
        <v>154</v>
      </c>
      <c r="C37" s="31" t="s">
        <v>25</v>
      </c>
      <c r="D37" s="31">
        <v>170</v>
      </c>
      <c r="E37" s="31">
        <v>0</v>
      </c>
      <c r="F37" s="31">
        <v>140</v>
      </c>
      <c r="G37" s="31"/>
    </row>
    <row r="38" spans="1:7" s="26" customFormat="1" x14ac:dyDescent="0.3">
      <c r="A38" s="103" t="s">
        <v>40</v>
      </c>
      <c r="B38" s="104"/>
      <c r="C38" s="104"/>
      <c r="D38" s="104"/>
      <c r="E38" s="104"/>
      <c r="F38" s="104"/>
      <c r="G38" s="105"/>
    </row>
    <row r="39" spans="1:7" x14ac:dyDescent="0.3">
      <c r="A39" s="41" t="s">
        <v>16</v>
      </c>
      <c r="B39" s="28"/>
      <c r="C39" s="28"/>
      <c r="D39" s="28"/>
      <c r="E39" s="28"/>
      <c r="F39" s="28"/>
      <c r="G39" s="28"/>
    </row>
    <row r="40" spans="1:7" x14ac:dyDescent="0.3">
      <c r="A40" s="29" t="s">
        <v>37</v>
      </c>
      <c r="B40" s="28" t="s">
        <v>39</v>
      </c>
      <c r="C40" s="28" t="s">
        <v>32</v>
      </c>
      <c r="D40" s="28">
        <v>102</v>
      </c>
      <c r="E40" s="28">
        <v>7.3</v>
      </c>
      <c r="F40" s="28">
        <v>91</v>
      </c>
      <c r="G40" s="28"/>
    </row>
    <row r="41" spans="1:7" x14ac:dyDescent="0.3">
      <c r="A41" s="29" t="s">
        <v>38</v>
      </c>
      <c r="B41" s="28" t="s">
        <v>39</v>
      </c>
      <c r="C41" s="28" t="s">
        <v>32</v>
      </c>
      <c r="D41" s="28">
        <v>102</v>
      </c>
      <c r="E41" s="28">
        <v>7.3</v>
      </c>
      <c r="F41" s="28">
        <v>2</v>
      </c>
      <c r="G41" s="28"/>
    </row>
    <row r="42" spans="1:7" x14ac:dyDescent="0.3">
      <c r="A42" s="35" t="s">
        <v>17</v>
      </c>
      <c r="B42" s="31"/>
      <c r="C42" s="31"/>
      <c r="D42" s="31"/>
      <c r="E42" s="31"/>
      <c r="F42" s="31"/>
      <c r="G42" s="31"/>
    </row>
    <row r="43" spans="1:7" x14ac:dyDescent="0.3">
      <c r="A43" s="32" t="s">
        <v>19</v>
      </c>
      <c r="B43" s="31" t="s">
        <v>35</v>
      </c>
      <c r="C43" s="31" t="s">
        <v>32</v>
      </c>
      <c r="D43" s="31">
        <v>119</v>
      </c>
      <c r="E43" s="31">
        <v>1.86</v>
      </c>
      <c r="F43" s="31">
        <v>0</v>
      </c>
      <c r="G43" s="31"/>
    </row>
    <row r="44" spans="1:7" x14ac:dyDescent="0.3">
      <c r="A44" s="32" t="s">
        <v>18</v>
      </c>
      <c r="B44" s="31" t="s">
        <v>36</v>
      </c>
      <c r="C44" s="31" t="s">
        <v>32</v>
      </c>
      <c r="D44" s="31">
        <v>120</v>
      </c>
      <c r="E44" s="31">
        <v>2.0699999999999998</v>
      </c>
      <c r="F44" s="31">
        <v>0</v>
      </c>
      <c r="G44" s="31"/>
    </row>
    <row r="45" spans="1:7" x14ac:dyDescent="0.3">
      <c r="A45" s="103" t="s">
        <v>45</v>
      </c>
      <c r="B45" s="104"/>
      <c r="C45" s="104"/>
      <c r="D45" s="104"/>
      <c r="E45" s="104"/>
      <c r="F45" s="104"/>
      <c r="G45" s="105"/>
    </row>
    <row r="46" spans="1:7" x14ac:dyDescent="0.3">
      <c r="A46" s="33" t="s">
        <v>58</v>
      </c>
      <c r="B46" s="28"/>
      <c r="C46" s="28"/>
      <c r="D46" s="28"/>
      <c r="E46" s="28"/>
      <c r="F46" s="28"/>
      <c r="G46" s="28"/>
    </row>
    <row r="47" spans="1:7" x14ac:dyDescent="0.3">
      <c r="A47" s="29" t="s">
        <v>61</v>
      </c>
      <c r="B47" s="28" t="s">
        <v>150</v>
      </c>
      <c r="C47" s="28" t="s">
        <v>60</v>
      </c>
      <c r="D47" s="28">
        <v>67</v>
      </c>
      <c r="E47" s="28">
        <v>0.18</v>
      </c>
      <c r="F47" s="28">
        <v>134</v>
      </c>
      <c r="G47" s="28"/>
    </row>
    <row r="48" spans="1:7" x14ac:dyDescent="0.3">
      <c r="A48" s="29" t="s">
        <v>59</v>
      </c>
      <c r="B48" s="28" t="s">
        <v>150</v>
      </c>
      <c r="C48" s="28" t="s">
        <v>60</v>
      </c>
      <c r="D48" s="28">
        <v>79</v>
      </c>
      <c r="E48" s="28">
        <v>0.24</v>
      </c>
      <c r="F48" s="28">
        <v>146</v>
      </c>
      <c r="G48" s="28"/>
    </row>
    <row r="49" spans="1:14" x14ac:dyDescent="0.3">
      <c r="A49" s="29" t="s">
        <v>47</v>
      </c>
      <c r="B49" s="28" t="s">
        <v>151</v>
      </c>
      <c r="C49" s="28" t="s">
        <v>48</v>
      </c>
      <c r="D49" s="28">
        <v>90</v>
      </c>
      <c r="E49" s="28">
        <v>1</v>
      </c>
      <c r="F49" s="28">
        <v>220</v>
      </c>
      <c r="G49" s="28"/>
    </row>
    <row r="50" spans="1:14" x14ac:dyDescent="0.3">
      <c r="A50" s="29" t="s">
        <v>49</v>
      </c>
      <c r="B50" s="28" t="s">
        <v>152</v>
      </c>
      <c r="C50" s="28" t="s">
        <v>48</v>
      </c>
      <c r="D50" s="28">
        <v>130</v>
      </c>
      <c r="E50" s="28">
        <v>1.0900000000000001</v>
      </c>
      <c r="F50" s="28">
        <v>175</v>
      </c>
      <c r="G50" s="28"/>
    </row>
    <row r="51" spans="1:14" x14ac:dyDescent="0.3">
      <c r="A51" s="30" t="s">
        <v>111</v>
      </c>
      <c r="B51" s="31"/>
      <c r="C51" s="31"/>
      <c r="D51" s="31"/>
      <c r="E51" s="31"/>
      <c r="F51" s="36"/>
      <c r="G51" s="31"/>
    </row>
    <row r="52" spans="1:14" x14ac:dyDescent="0.3">
      <c r="A52" s="32" t="s">
        <v>119</v>
      </c>
      <c r="B52" s="31" t="s">
        <v>118</v>
      </c>
      <c r="C52" s="31" t="s">
        <v>25</v>
      </c>
      <c r="D52" s="31">
        <v>426</v>
      </c>
      <c r="E52" s="31">
        <v>0</v>
      </c>
      <c r="F52" s="31">
        <v>4</v>
      </c>
      <c r="G52" s="31"/>
    </row>
    <row r="53" spans="1:14" x14ac:dyDescent="0.3">
      <c r="A53" s="32" t="s">
        <v>112</v>
      </c>
      <c r="B53" s="31" t="s">
        <v>118</v>
      </c>
      <c r="C53" s="31" t="s">
        <v>25</v>
      </c>
      <c r="D53" s="31">
        <v>408</v>
      </c>
      <c r="E53" s="31">
        <v>0</v>
      </c>
      <c r="F53" s="31">
        <v>4</v>
      </c>
      <c r="G53" s="31"/>
    </row>
    <row r="54" spans="1:14" x14ac:dyDescent="0.3">
      <c r="A54" s="41" t="s">
        <v>50</v>
      </c>
      <c r="B54" s="28"/>
      <c r="C54" s="28"/>
      <c r="D54" s="28"/>
      <c r="E54" s="28"/>
      <c r="F54" s="42"/>
      <c r="G54" s="28"/>
    </row>
    <row r="55" spans="1:14" x14ac:dyDescent="0.3">
      <c r="A55" s="29" t="s">
        <v>51</v>
      </c>
      <c r="B55" s="28" t="s">
        <v>46</v>
      </c>
      <c r="C55" s="28" t="s">
        <v>191</v>
      </c>
      <c r="D55" s="28">
        <v>1680</v>
      </c>
      <c r="E55" s="28">
        <v>0</v>
      </c>
      <c r="F55" s="28">
        <v>0</v>
      </c>
      <c r="G55" s="28" t="s">
        <v>137</v>
      </c>
      <c r="L55" s="37"/>
      <c r="M55" s="37"/>
      <c r="N55" s="37"/>
    </row>
    <row r="56" spans="1:14" x14ac:dyDescent="0.3">
      <c r="A56" s="29" t="s">
        <v>52</v>
      </c>
      <c r="B56" s="28" t="s">
        <v>46</v>
      </c>
      <c r="C56" s="43" t="s">
        <v>192</v>
      </c>
      <c r="D56" s="28">
        <v>1576</v>
      </c>
      <c r="E56" s="28">
        <v>1.2</v>
      </c>
      <c r="F56" s="28">
        <v>40</v>
      </c>
      <c r="G56" s="28" t="s">
        <v>138</v>
      </c>
      <c r="L56" s="37"/>
      <c r="M56" s="37"/>
      <c r="N56" s="37"/>
    </row>
    <row r="57" spans="1:14" x14ac:dyDescent="0.3">
      <c r="A57" s="29" t="s">
        <v>57</v>
      </c>
      <c r="B57" s="28" t="s">
        <v>46</v>
      </c>
      <c r="C57" s="28" t="s">
        <v>193</v>
      </c>
      <c r="D57" s="28">
        <v>1688</v>
      </c>
      <c r="E57" s="28">
        <v>1.28</v>
      </c>
      <c r="F57" s="28">
        <v>27</v>
      </c>
      <c r="G57" s="28" t="s">
        <v>139</v>
      </c>
      <c r="L57" s="37"/>
      <c r="M57" s="37"/>
      <c r="N57" s="37"/>
    </row>
    <row r="58" spans="1:14" x14ac:dyDescent="0.3">
      <c r="A58" s="29" t="s">
        <v>53</v>
      </c>
      <c r="B58" s="28" t="s">
        <v>46</v>
      </c>
      <c r="C58" s="28" t="s">
        <v>194</v>
      </c>
      <c r="D58" s="28">
        <v>1616</v>
      </c>
      <c r="E58" s="28">
        <v>0</v>
      </c>
      <c r="F58" s="28">
        <v>81</v>
      </c>
      <c r="G58" s="28" t="s">
        <v>140</v>
      </c>
      <c r="L58" s="37"/>
      <c r="M58" s="37"/>
      <c r="N58" s="37"/>
    </row>
    <row r="59" spans="1:14" x14ac:dyDescent="0.3">
      <c r="A59" s="29" t="s">
        <v>54</v>
      </c>
      <c r="B59" s="28" t="s">
        <v>46</v>
      </c>
      <c r="C59" s="28" t="s">
        <v>195</v>
      </c>
      <c r="D59" s="28">
        <v>1584</v>
      </c>
      <c r="E59" s="28">
        <v>1.2</v>
      </c>
      <c r="F59" s="28">
        <v>40</v>
      </c>
      <c r="G59" s="28" t="s">
        <v>141</v>
      </c>
      <c r="L59" s="37"/>
      <c r="M59" s="37"/>
      <c r="N59" s="37"/>
    </row>
    <row r="60" spans="1:14" x14ac:dyDescent="0.3">
      <c r="A60" s="29" t="s">
        <v>55</v>
      </c>
      <c r="B60" s="28" t="s">
        <v>46</v>
      </c>
      <c r="C60" s="28" t="s">
        <v>194</v>
      </c>
      <c r="D60" s="28">
        <v>1600</v>
      </c>
      <c r="E60" s="28">
        <v>0</v>
      </c>
      <c r="F60" s="28">
        <v>80</v>
      </c>
      <c r="G60" s="28" t="s">
        <v>142</v>
      </c>
      <c r="L60" s="37"/>
      <c r="M60" s="37"/>
      <c r="N60" s="37"/>
    </row>
    <row r="61" spans="1:14" x14ac:dyDescent="0.3">
      <c r="A61" s="29" t="s">
        <v>56</v>
      </c>
      <c r="B61" s="28" t="s">
        <v>46</v>
      </c>
      <c r="C61" s="28" t="s">
        <v>196</v>
      </c>
      <c r="D61" s="28">
        <v>1584</v>
      </c>
      <c r="E61" s="28">
        <v>1.2</v>
      </c>
      <c r="F61" s="28">
        <v>40</v>
      </c>
      <c r="G61" s="28" t="s">
        <v>143</v>
      </c>
      <c r="L61" s="37"/>
      <c r="M61" s="37"/>
      <c r="N61" s="37"/>
    </row>
    <row r="62" spans="1:14" x14ac:dyDescent="0.3">
      <c r="A62" s="30" t="s">
        <v>120</v>
      </c>
      <c r="B62" s="31"/>
      <c r="C62" s="31"/>
      <c r="D62" s="31"/>
      <c r="E62" s="31"/>
      <c r="F62" s="31"/>
      <c r="G62" s="31"/>
    </row>
    <row r="63" spans="1:14" x14ac:dyDescent="0.3">
      <c r="A63" s="32" t="s">
        <v>121</v>
      </c>
      <c r="B63" s="31" t="s">
        <v>123</v>
      </c>
      <c r="C63" s="31" t="s">
        <v>25</v>
      </c>
      <c r="D63" s="31">
        <v>684</v>
      </c>
      <c r="E63" s="31">
        <v>1.1000000000000001</v>
      </c>
      <c r="F63" s="31">
        <v>13</v>
      </c>
      <c r="G63" s="31" t="s">
        <v>124</v>
      </c>
    </row>
    <row r="64" spans="1:14" x14ac:dyDescent="0.3">
      <c r="A64" s="32" t="s">
        <v>122</v>
      </c>
      <c r="B64" s="31" t="s">
        <v>125</v>
      </c>
      <c r="C64" s="31" t="s">
        <v>25</v>
      </c>
      <c r="D64" s="31">
        <v>571</v>
      </c>
      <c r="E64" s="31">
        <v>0.25</v>
      </c>
      <c r="F64" s="31">
        <v>11</v>
      </c>
      <c r="G64" s="31" t="s">
        <v>126</v>
      </c>
    </row>
    <row r="65" spans="1:8" x14ac:dyDescent="0.3">
      <c r="A65" s="103" t="s">
        <v>110</v>
      </c>
      <c r="B65" s="104"/>
      <c r="C65" s="104"/>
      <c r="D65" s="104"/>
      <c r="E65" s="104"/>
      <c r="F65" s="104"/>
      <c r="G65" s="105"/>
    </row>
    <row r="66" spans="1:8" ht="28.8" x14ac:dyDescent="0.3">
      <c r="A66" s="29" t="s">
        <v>127</v>
      </c>
      <c r="B66" s="28" t="s">
        <v>145</v>
      </c>
      <c r="C66" s="34"/>
      <c r="D66" s="28">
        <v>65</v>
      </c>
      <c r="E66" s="28">
        <v>1.33</v>
      </c>
      <c r="F66" s="28">
        <v>25</v>
      </c>
      <c r="G66" s="38" t="s">
        <v>130</v>
      </c>
    </row>
    <row r="67" spans="1:8" ht="28.8" x14ac:dyDescent="0.3">
      <c r="A67" s="32" t="s">
        <v>128</v>
      </c>
      <c r="B67" s="31" t="s">
        <v>145</v>
      </c>
      <c r="C67" s="39"/>
      <c r="D67" s="31">
        <v>73</v>
      </c>
      <c r="E67" s="31">
        <v>1.65</v>
      </c>
      <c r="F67" s="31">
        <v>25</v>
      </c>
      <c r="G67" s="40" t="s">
        <v>130</v>
      </c>
    </row>
    <row r="68" spans="1:8" ht="28.8" x14ac:dyDescent="0.3">
      <c r="A68" s="29" t="s">
        <v>129</v>
      </c>
      <c r="B68" s="28" t="s">
        <v>145</v>
      </c>
      <c r="C68" s="34"/>
      <c r="D68" s="28">
        <v>77</v>
      </c>
      <c r="E68" s="28">
        <v>1.86</v>
      </c>
      <c r="F68" s="28">
        <v>26</v>
      </c>
      <c r="G68" s="38" t="s">
        <v>130</v>
      </c>
    </row>
    <row r="69" spans="1:8" ht="28.8" x14ac:dyDescent="0.3">
      <c r="A69" s="32" t="s">
        <v>115</v>
      </c>
      <c r="B69" s="31" t="s">
        <v>132</v>
      </c>
      <c r="C69" s="31" t="s">
        <v>131</v>
      </c>
      <c r="D69" s="31">
        <v>296</v>
      </c>
      <c r="E69" s="31">
        <v>1.94</v>
      </c>
      <c r="F69" s="31">
        <v>102</v>
      </c>
      <c r="G69" s="40" t="s">
        <v>134</v>
      </c>
    </row>
    <row r="70" spans="1:8" ht="28.8" x14ac:dyDescent="0.3">
      <c r="A70" s="29" t="s">
        <v>135</v>
      </c>
      <c r="B70" s="28" t="s">
        <v>145</v>
      </c>
      <c r="C70" s="34"/>
      <c r="D70" s="28">
        <v>36</v>
      </c>
      <c r="E70" s="28">
        <v>0</v>
      </c>
      <c r="F70" s="28">
        <v>28</v>
      </c>
      <c r="G70" s="38" t="s">
        <v>144</v>
      </c>
    </row>
    <row r="71" spans="1:8" x14ac:dyDescent="0.3">
      <c r="A71" s="32" t="s">
        <v>114</v>
      </c>
      <c r="B71" s="31" t="s">
        <v>133</v>
      </c>
      <c r="C71" s="31" t="s">
        <v>131</v>
      </c>
      <c r="D71" s="31">
        <v>72</v>
      </c>
      <c r="E71" s="31">
        <v>1.56</v>
      </c>
      <c r="F71" s="31">
        <v>71</v>
      </c>
      <c r="G71" s="31"/>
    </row>
    <row r="72" spans="1:8" ht="28.8" x14ac:dyDescent="0.3">
      <c r="A72" s="29" t="s">
        <v>146</v>
      </c>
      <c r="B72" s="28" t="s">
        <v>147</v>
      </c>
      <c r="C72" s="34"/>
      <c r="D72" s="28">
        <v>37</v>
      </c>
      <c r="E72" s="28">
        <v>1</v>
      </c>
      <c r="F72" s="28">
        <v>232</v>
      </c>
      <c r="G72" s="38" t="s">
        <v>144</v>
      </c>
    </row>
    <row r="73" spans="1:8" x14ac:dyDescent="0.3">
      <c r="A73" s="103" t="s">
        <v>108</v>
      </c>
      <c r="B73" s="104"/>
      <c r="C73" s="104"/>
      <c r="D73" s="104"/>
      <c r="E73" s="104"/>
      <c r="F73" s="104"/>
      <c r="G73" s="105"/>
    </row>
    <row r="74" spans="1:8" x14ac:dyDescent="0.3">
      <c r="A74" s="29" t="s">
        <v>155</v>
      </c>
      <c r="B74" s="28" t="s">
        <v>156</v>
      </c>
      <c r="C74" s="28" t="s">
        <v>25</v>
      </c>
      <c r="D74" s="28">
        <v>65</v>
      </c>
      <c r="E74" s="28">
        <v>0.03</v>
      </c>
      <c r="F74" s="28">
        <v>1</v>
      </c>
      <c r="G74" s="28"/>
    </row>
    <row r="75" spans="1:8" x14ac:dyDescent="0.3">
      <c r="A75" s="32" t="s">
        <v>157</v>
      </c>
      <c r="B75" s="31" t="s">
        <v>158</v>
      </c>
      <c r="C75" s="39"/>
      <c r="D75" s="31">
        <v>95</v>
      </c>
      <c r="E75" s="31">
        <v>0.05</v>
      </c>
      <c r="F75" s="31">
        <v>2</v>
      </c>
      <c r="G75" s="31"/>
    </row>
    <row r="76" spans="1:8" x14ac:dyDescent="0.3">
      <c r="A76" s="29" t="s">
        <v>159</v>
      </c>
      <c r="B76" s="28" t="s">
        <v>65</v>
      </c>
      <c r="C76" s="28" t="s">
        <v>25</v>
      </c>
      <c r="D76" s="28">
        <v>30</v>
      </c>
      <c r="E76" s="28">
        <v>0.09</v>
      </c>
      <c r="F76" s="28">
        <v>4</v>
      </c>
      <c r="G76" s="28"/>
      <c r="H76" s="44"/>
    </row>
    <row r="77" spans="1:8" x14ac:dyDescent="0.3">
      <c r="A77" s="32" t="s">
        <v>160</v>
      </c>
      <c r="B77" s="31" t="s">
        <v>161</v>
      </c>
      <c r="C77" s="39"/>
      <c r="D77" s="31">
        <v>24</v>
      </c>
      <c r="E77" s="31">
        <v>7.0000000000000007E-2</v>
      </c>
      <c r="F77" s="31">
        <v>4</v>
      </c>
      <c r="G77" s="31"/>
      <c r="H77" s="44"/>
    </row>
    <row r="78" spans="1:8" x14ac:dyDescent="0.3">
      <c r="A78" s="29" t="s">
        <v>200</v>
      </c>
      <c r="B78" s="28" t="s">
        <v>66</v>
      </c>
      <c r="C78" s="28" t="s">
        <v>25</v>
      </c>
      <c r="D78" s="28">
        <v>31</v>
      </c>
      <c r="E78" s="28">
        <v>0.04</v>
      </c>
      <c r="F78" s="28">
        <v>30</v>
      </c>
      <c r="G78" s="28"/>
      <c r="H78" s="44"/>
    </row>
    <row r="79" spans="1:8" x14ac:dyDescent="0.3">
      <c r="A79" s="32" t="s">
        <v>162</v>
      </c>
      <c r="B79" s="31" t="s">
        <v>67</v>
      </c>
      <c r="C79" s="31" t="s">
        <v>25</v>
      </c>
      <c r="D79" s="31">
        <v>52</v>
      </c>
      <c r="E79" s="31">
        <v>0.05</v>
      </c>
      <c r="F79" s="31">
        <v>88</v>
      </c>
      <c r="G79" s="31"/>
      <c r="H79" s="44"/>
    </row>
    <row r="80" spans="1:8" x14ac:dyDescent="0.3">
      <c r="A80" s="29" t="s">
        <v>163</v>
      </c>
      <c r="B80" s="28" t="s">
        <v>164</v>
      </c>
      <c r="C80" s="39"/>
      <c r="D80" s="28">
        <v>30</v>
      </c>
      <c r="E80" s="28">
        <v>0.03</v>
      </c>
      <c r="F80" s="28">
        <v>50</v>
      </c>
      <c r="G80" s="28"/>
      <c r="H80" s="44"/>
    </row>
    <row r="81" spans="1:8" x14ac:dyDescent="0.3">
      <c r="A81" s="32" t="s">
        <v>199</v>
      </c>
      <c r="B81" s="31" t="s">
        <v>68</v>
      </c>
      <c r="C81" s="31" t="s">
        <v>25</v>
      </c>
      <c r="D81" s="31">
        <v>27</v>
      </c>
      <c r="E81" s="31">
        <v>0.04</v>
      </c>
      <c r="F81" s="31">
        <v>32</v>
      </c>
      <c r="G81" s="31"/>
      <c r="H81" s="44"/>
    </row>
    <row r="82" spans="1:8" x14ac:dyDescent="0.3">
      <c r="A82" s="29" t="s">
        <v>173</v>
      </c>
      <c r="B82" s="28" t="s">
        <v>174</v>
      </c>
      <c r="C82" s="28" t="s">
        <v>25</v>
      </c>
      <c r="D82" s="28">
        <v>46</v>
      </c>
      <c r="E82" s="28">
        <v>0.01</v>
      </c>
      <c r="F82" s="28">
        <v>2</v>
      </c>
      <c r="G82" s="28"/>
      <c r="H82" s="44"/>
    </row>
    <row r="83" spans="1:8" x14ac:dyDescent="0.3">
      <c r="A83" s="32" t="s">
        <v>168</v>
      </c>
      <c r="B83" s="31" t="s">
        <v>69</v>
      </c>
      <c r="C83" s="31" t="s">
        <v>25</v>
      </c>
      <c r="D83" s="31">
        <v>20</v>
      </c>
      <c r="E83" s="31">
        <v>0.03</v>
      </c>
      <c r="F83" s="31">
        <v>2</v>
      </c>
      <c r="G83" s="31"/>
      <c r="H83" s="44"/>
    </row>
    <row r="84" spans="1:8" x14ac:dyDescent="0.3">
      <c r="A84" s="29" t="s">
        <v>169</v>
      </c>
      <c r="B84" s="28" t="s">
        <v>170</v>
      </c>
      <c r="C84" s="39"/>
      <c r="D84" s="28">
        <v>137</v>
      </c>
      <c r="E84" s="28">
        <v>0.19</v>
      </c>
      <c r="F84" s="28">
        <v>11</v>
      </c>
      <c r="G84" s="28"/>
      <c r="H84" s="44"/>
    </row>
    <row r="85" spans="1:8" x14ac:dyDescent="0.3">
      <c r="A85" s="32" t="s">
        <v>167</v>
      </c>
      <c r="B85" s="31" t="s">
        <v>70</v>
      </c>
      <c r="C85" s="31" t="s">
        <v>25</v>
      </c>
      <c r="D85" s="31">
        <v>64</v>
      </c>
      <c r="E85" s="31">
        <v>7.0000000000000007E-2</v>
      </c>
      <c r="F85" s="31">
        <v>6</v>
      </c>
      <c r="G85" s="31"/>
      <c r="H85" s="44"/>
    </row>
    <row r="86" spans="1:8" x14ac:dyDescent="0.3">
      <c r="A86" s="29" t="s">
        <v>171</v>
      </c>
      <c r="B86" s="28" t="s">
        <v>172</v>
      </c>
      <c r="C86" s="39"/>
      <c r="D86" s="28">
        <v>44</v>
      </c>
      <c r="E86" s="28">
        <v>0.05</v>
      </c>
      <c r="F86" s="28">
        <v>4</v>
      </c>
      <c r="G86" s="28"/>
      <c r="H86" s="44"/>
    </row>
    <row r="87" spans="1:8" x14ac:dyDescent="0.3">
      <c r="A87" s="32" t="s">
        <v>165</v>
      </c>
      <c r="B87" s="31" t="s">
        <v>71</v>
      </c>
      <c r="C87" s="31" t="s">
        <v>25</v>
      </c>
      <c r="D87" s="31">
        <v>116</v>
      </c>
      <c r="E87" s="31">
        <v>0.04</v>
      </c>
      <c r="F87" s="31">
        <v>9</v>
      </c>
      <c r="G87" s="31"/>
      <c r="H87" s="44"/>
    </row>
    <row r="88" spans="1:8" x14ac:dyDescent="0.3">
      <c r="A88" s="29" t="s">
        <v>166</v>
      </c>
      <c r="B88" s="28" t="s">
        <v>72</v>
      </c>
      <c r="C88" s="39"/>
      <c r="D88" s="28">
        <v>164</v>
      </c>
      <c r="E88" s="28">
        <v>0.06</v>
      </c>
      <c r="F88" s="28">
        <v>13</v>
      </c>
      <c r="G88" s="28"/>
      <c r="H88" s="44"/>
    </row>
    <row r="89" spans="1:8" x14ac:dyDescent="0.3">
      <c r="A89" s="32" t="s">
        <v>62</v>
      </c>
      <c r="B89" s="31" t="s">
        <v>73</v>
      </c>
      <c r="C89" s="31" t="s">
        <v>25</v>
      </c>
      <c r="D89" s="31">
        <v>7</v>
      </c>
      <c r="E89" s="31">
        <v>0.02</v>
      </c>
      <c r="F89" s="31">
        <v>24</v>
      </c>
      <c r="G89" s="31"/>
      <c r="H89" s="44"/>
    </row>
    <row r="90" spans="1:8" x14ac:dyDescent="0.3">
      <c r="A90" s="29" t="s">
        <v>64</v>
      </c>
      <c r="B90" s="28" t="s">
        <v>74</v>
      </c>
      <c r="C90" s="28" t="s">
        <v>198</v>
      </c>
      <c r="D90" s="28">
        <v>18</v>
      </c>
      <c r="E90" s="28">
        <v>0.05</v>
      </c>
      <c r="F90" s="28">
        <v>2</v>
      </c>
      <c r="G90" s="28"/>
      <c r="H90" s="44"/>
    </row>
    <row r="91" spans="1:8" x14ac:dyDescent="0.3">
      <c r="A91" s="32" t="s">
        <v>63</v>
      </c>
      <c r="B91" s="31" t="s">
        <v>75</v>
      </c>
      <c r="C91" s="31" t="s">
        <v>197</v>
      </c>
      <c r="D91" s="31">
        <v>39</v>
      </c>
      <c r="E91" s="31">
        <v>0.03</v>
      </c>
      <c r="F91" s="31">
        <v>5</v>
      </c>
      <c r="G91" s="31"/>
      <c r="H91" s="44"/>
    </row>
    <row r="92" spans="1:8" x14ac:dyDescent="0.3">
      <c r="A92" s="103" t="s">
        <v>175</v>
      </c>
      <c r="B92" s="104"/>
      <c r="C92" s="104"/>
      <c r="D92" s="104"/>
      <c r="E92" s="104"/>
      <c r="F92" s="104"/>
      <c r="G92" s="105"/>
    </row>
    <row r="93" spans="1:8" ht="26.4" customHeight="1" x14ac:dyDescent="0.3">
      <c r="A93" s="108"/>
      <c r="B93" s="109" t="s">
        <v>282</v>
      </c>
      <c r="C93" s="110"/>
      <c r="D93" s="110"/>
      <c r="E93" s="110"/>
      <c r="F93" s="110"/>
      <c r="G93" s="111"/>
    </row>
    <row r="94" spans="1:8" ht="15" customHeight="1" x14ac:dyDescent="0.3">
      <c r="A94" s="29" t="s">
        <v>176</v>
      </c>
      <c r="B94" s="28" t="s">
        <v>182</v>
      </c>
      <c r="C94" s="28" t="s">
        <v>25</v>
      </c>
      <c r="D94" s="28">
        <v>218</v>
      </c>
      <c r="E94" s="28">
        <v>0.18</v>
      </c>
      <c r="F94" s="28">
        <v>922</v>
      </c>
      <c r="G94" s="38"/>
    </row>
    <row r="95" spans="1:8" x14ac:dyDescent="0.3">
      <c r="A95" s="32" t="s">
        <v>183</v>
      </c>
      <c r="B95" s="31" t="s">
        <v>182</v>
      </c>
      <c r="C95" s="31" t="s">
        <v>25</v>
      </c>
      <c r="D95" s="31">
        <v>218</v>
      </c>
      <c r="E95" s="31">
        <v>0.18</v>
      </c>
      <c r="F95" s="31">
        <v>331</v>
      </c>
      <c r="G95" s="31"/>
    </row>
    <row r="96" spans="1:8" x14ac:dyDescent="0.3">
      <c r="A96" s="29" t="s">
        <v>177</v>
      </c>
      <c r="B96" s="28" t="s">
        <v>182</v>
      </c>
      <c r="C96" s="28" t="s">
        <v>25</v>
      </c>
      <c r="D96" s="28">
        <v>188</v>
      </c>
      <c r="E96" s="28">
        <v>0.49</v>
      </c>
      <c r="F96" s="28">
        <v>667</v>
      </c>
      <c r="G96" s="28"/>
    </row>
    <row r="97" spans="1:7" x14ac:dyDescent="0.3">
      <c r="A97" s="32" t="s">
        <v>179</v>
      </c>
      <c r="B97" s="31" t="s">
        <v>184</v>
      </c>
      <c r="C97" s="31" t="s">
        <v>25</v>
      </c>
      <c r="D97" s="31">
        <v>215</v>
      </c>
      <c r="E97" s="31">
        <v>0.36</v>
      </c>
      <c r="F97" s="31">
        <v>758</v>
      </c>
      <c r="G97" s="31"/>
    </row>
    <row r="98" spans="1:7" x14ac:dyDescent="0.3">
      <c r="A98" s="29" t="s">
        <v>180</v>
      </c>
      <c r="B98" s="28" t="s">
        <v>182</v>
      </c>
      <c r="C98" s="28" t="s">
        <v>25</v>
      </c>
      <c r="D98" s="28">
        <v>197</v>
      </c>
      <c r="E98" s="28">
        <v>0.3</v>
      </c>
      <c r="F98" s="28">
        <v>643</v>
      </c>
      <c r="G98" s="28"/>
    </row>
    <row r="99" spans="1:7" x14ac:dyDescent="0.3">
      <c r="A99" s="32" t="s">
        <v>178</v>
      </c>
      <c r="B99" s="31" t="s">
        <v>185</v>
      </c>
      <c r="C99" s="31" t="s">
        <v>25</v>
      </c>
      <c r="D99" s="31">
        <v>299</v>
      </c>
      <c r="E99" s="31">
        <v>0.19</v>
      </c>
      <c r="F99" s="31">
        <v>891</v>
      </c>
      <c r="G99" s="31"/>
    </row>
    <row r="100" spans="1:7" x14ac:dyDescent="0.3">
      <c r="A100" s="29" t="s">
        <v>181</v>
      </c>
      <c r="B100" s="28" t="s">
        <v>186</v>
      </c>
      <c r="C100" s="28" t="s">
        <v>25</v>
      </c>
      <c r="D100" s="28">
        <v>373</v>
      </c>
      <c r="E100" s="28">
        <v>4</v>
      </c>
      <c r="F100" s="28">
        <v>0.13</v>
      </c>
      <c r="G100" s="28"/>
    </row>
    <row r="101" spans="1:7" x14ac:dyDescent="0.3">
      <c r="A101" s="32" t="s">
        <v>187</v>
      </c>
      <c r="B101" s="31" t="s">
        <v>188</v>
      </c>
      <c r="C101" s="31" t="s">
        <v>189</v>
      </c>
      <c r="D101" s="31">
        <v>434</v>
      </c>
      <c r="E101" s="31">
        <v>0.08</v>
      </c>
      <c r="F101" s="31">
        <v>16</v>
      </c>
      <c r="G101" s="31"/>
    </row>
    <row r="104" spans="1:7" x14ac:dyDescent="0.3">
      <c r="A104" s="27" t="s">
        <v>109</v>
      </c>
    </row>
  </sheetData>
  <sortState xmlns:xlrd2="http://schemas.microsoft.com/office/spreadsheetml/2017/richdata2" ref="A46:A54">
    <sortCondition ref="A46"/>
  </sortState>
  <customSheetViews>
    <customSheetView guid="{D1166760-D7FE-4247-ACC5-9E9036758CB3}" scale="80">
      <selection activeCell="L28" sqref="L28"/>
      <pageMargins left="0.25" right="0.25" top="0.25" bottom="0.25" header="0.3" footer="0.3"/>
      <pageSetup orientation="landscape" r:id="rId1"/>
    </customSheetView>
  </customSheetViews>
  <pageMargins left="0.25" right="0.25" top="0.25" bottom="0.2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workbookViewId="0">
      <selection activeCell="C4" sqref="C4"/>
    </sheetView>
  </sheetViews>
  <sheetFormatPr defaultRowHeight="14.4" x14ac:dyDescent="0.3"/>
  <cols>
    <col min="1" max="1" width="11.21875" customWidth="1"/>
    <col min="2" max="2" width="22.6640625" customWidth="1"/>
    <col min="3" max="3" width="12.44140625" customWidth="1"/>
    <col min="4" max="4" width="12.5546875" customWidth="1"/>
    <col min="5" max="5" width="16.21875" customWidth="1"/>
    <col min="6" max="6" width="15.21875" customWidth="1"/>
    <col min="7" max="7" width="14" customWidth="1"/>
  </cols>
  <sheetData>
    <row r="1" spans="1:7" x14ac:dyDescent="0.3">
      <c r="A1" s="55"/>
      <c r="B1" s="55"/>
      <c r="C1" s="55"/>
      <c r="D1" s="56" t="s">
        <v>238</v>
      </c>
      <c r="E1" s="55"/>
      <c r="F1" s="55"/>
      <c r="G1" s="55"/>
    </row>
    <row r="2" spans="1:7" ht="100.8" x14ac:dyDescent="0.3">
      <c r="A2" s="114" t="s">
        <v>273</v>
      </c>
      <c r="B2" s="115"/>
      <c r="C2" s="115"/>
      <c r="D2" s="116"/>
      <c r="E2" s="115"/>
      <c r="F2" s="115"/>
      <c r="G2" s="115"/>
    </row>
    <row r="3" spans="1:7" x14ac:dyDescent="0.3">
      <c r="A3" s="51" t="s">
        <v>239</v>
      </c>
      <c r="B3">
        <f>Application!D6</f>
        <v>0</v>
      </c>
      <c r="D3" s="51" t="s">
        <v>1</v>
      </c>
      <c r="E3" s="113" t="e">
        <f>Application!#REF!</f>
        <v>#REF!</v>
      </c>
      <c r="F3" s="113"/>
      <c r="G3" s="113"/>
    </row>
    <row r="4" spans="1:7" x14ac:dyDescent="0.3">
      <c r="B4" s="57" t="s">
        <v>270</v>
      </c>
      <c r="C4">
        <f>Application!B28</f>
        <v>0</v>
      </c>
      <c r="D4" s="51" t="s">
        <v>240</v>
      </c>
      <c r="E4" s="112">
        <f>Application!D28</f>
        <v>0</v>
      </c>
      <c r="F4" s="112"/>
      <c r="G4" s="112"/>
    </row>
    <row r="5" spans="1:7" ht="45" customHeight="1" x14ac:dyDescent="0.3">
      <c r="A5" s="56" t="s">
        <v>2</v>
      </c>
      <c r="B5" s="58" t="s">
        <v>3</v>
      </c>
      <c r="C5" s="58" t="s">
        <v>241</v>
      </c>
      <c r="D5" s="58" t="s">
        <v>242</v>
      </c>
      <c r="E5" s="59" t="s">
        <v>283</v>
      </c>
      <c r="F5" s="58" t="s">
        <v>243</v>
      </c>
      <c r="G5" s="58" t="s">
        <v>244</v>
      </c>
    </row>
    <row r="6" spans="1:7" x14ac:dyDescent="0.3">
      <c r="A6" s="60">
        <v>1</v>
      </c>
      <c r="B6">
        <f>Application!E36</f>
        <v>0</v>
      </c>
      <c r="C6">
        <v>0</v>
      </c>
      <c r="D6">
        <v>0</v>
      </c>
      <c r="E6" t="e">
        <f>D6/C6</f>
        <v>#DIV/0!</v>
      </c>
      <c r="F6" s="61">
        <f>Application!C36</f>
        <v>0</v>
      </c>
      <c r="G6" t="e">
        <f>F6*E6</f>
        <v>#DIV/0!</v>
      </c>
    </row>
    <row r="7" spans="1:7" x14ac:dyDescent="0.3">
      <c r="A7" s="60">
        <v>2</v>
      </c>
      <c r="B7">
        <f>Application!E37</f>
        <v>0</v>
      </c>
      <c r="C7">
        <v>0</v>
      </c>
      <c r="D7">
        <v>0</v>
      </c>
      <c r="E7" t="e">
        <f t="shared" ref="E7:E25" si="0">D7/C7</f>
        <v>#DIV/0!</v>
      </c>
      <c r="F7" s="61">
        <f>Application!C37</f>
        <v>0</v>
      </c>
      <c r="G7" t="e">
        <f t="shared" ref="G7:G25" si="1">F7*E7</f>
        <v>#DIV/0!</v>
      </c>
    </row>
    <row r="8" spans="1:7" x14ac:dyDescent="0.3">
      <c r="A8" s="60">
        <v>3</v>
      </c>
      <c r="B8">
        <f>Application!E38</f>
        <v>0</v>
      </c>
      <c r="C8">
        <v>0</v>
      </c>
      <c r="D8">
        <v>0</v>
      </c>
      <c r="E8" t="e">
        <f t="shared" si="0"/>
        <v>#DIV/0!</v>
      </c>
      <c r="F8" s="61">
        <f>Application!C38</f>
        <v>0</v>
      </c>
      <c r="G8" t="e">
        <f t="shared" si="1"/>
        <v>#DIV/0!</v>
      </c>
    </row>
    <row r="9" spans="1:7" x14ac:dyDescent="0.3">
      <c r="A9" s="60">
        <v>4</v>
      </c>
      <c r="B9">
        <f>Application!E39</f>
        <v>0</v>
      </c>
      <c r="C9">
        <v>0</v>
      </c>
      <c r="D9">
        <v>0</v>
      </c>
      <c r="E9" t="e">
        <f t="shared" si="0"/>
        <v>#DIV/0!</v>
      </c>
      <c r="F9" s="61">
        <f>Application!C39</f>
        <v>0</v>
      </c>
      <c r="G9" t="e">
        <f t="shared" si="1"/>
        <v>#DIV/0!</v>
      </c>
    </row>
    <row r="10" spans="1:7" x14ac:dyDescent="0.3">
      <c r="A10" s="60">
        <v>5</v>
      </c>
      <c r="B10">
        <f>Application!E40</f>
        <v>0</v>
      </c>
      <c r="C10">
        <v>0</v>
      </c>
      <c r="D10">
        <v>0</v>
      </c>
      <c r="E10" t="e">
        <f t="shared" si="0"/>
        <v>#DIV/0!</v>
      </c>
      <c r="F10" s="61">
        <f>Application!C40</f>
        <v>0</v>
      </c>
      <c r="G10" t="e">
        <f t="shared" si="1"/>
        <v>#DIV/0!</v>
      </c>
    </row>
    <row r="11" spans="1:7" x14ac:dyDescent="0.3">
      <c r="A11" s="60">
        <v>6</v>
      </c>
      <c r="B11">
        <f>Application!E41</f>
        <v>0</v>
      </c>
      <c r="C11">
        <v>0</v>
      </c>
      <c r="D11">
        <v>0</v>
      </c>
      <c r="E11" t="e">
        <f t="shared" si="0"/>
        <v>#DIV/0!</v>
      </c>
      <c r="F11" s="61">
        <f>Application!C41</f>
        <v>0</v>
      </c>
      <c r="G11" t="e">
        <f t="shared" si="1"/>
        <v>#DIV/0!</v>
      </c>
    </row>
    <row r="12" spans="1:7" x14ac:dyDescent="0.3">
      <c r="A12" s="60">
        <v>7</v>
      </c>
      <c r="B12">
        <f>Application!E42</f>
        <v>0</v>
      </c>
      <c r="C12">
        <v>0</v>
      </c>
      <c r="D12">
        <v>0</v>
      </c>
      <c r="E12" t="e">
        <f t="shared" si="0"/>
        <v>#DIV/0!</v>
      </c>
      <c r="F12" s="61">
        <f>Application!C42</f>
        <v>0</v>
      </c>
      <c r="G12" t="e">
        <f t="shared" si="1"/>
        <v>#DIV/0!</v>
      </c>
    </row>
    <row r="13" spans="1:7" x14ac:dyDescent="0.3">
      <c r="A13" s="60">
        <v>8</v>
      </c>
      <c r="B13">
        <f>Application!E43</f>
        <v>0</v>
      </c>
      <c r="C13">
        <v>0</v>
      </c>
      <c r="D13">
        <v>0</v>
      </c>
      <c r="E13" t="e">
        <f t="shared" si="0"/>
        <v>#DIV/0!</v>
      </c>
      <c r="F13" s="61">
        <f>Application!C43</f>
        <v>0</v>
      </c>
      <c r="G13" t="e">
        <f t="shared" si="1"/>
        <v>#DIV/0!</v>
      </c>
    </row>
    <row r="14" spans="1:7" x14ac:dyDescent="0.3">
      <c r="A14" s="60">
        <v>9</v>
      </c>
      <c r="B14">
        <f>Application!E44</f>
        <v>0</v>
      </c>
      <c r="C14">
        <v>0</v>
      </c>
      <c r="D14">
        <v>0</v>
      </c>
      <c r="E14" t="e">
        <f t="shared" si="0"/>
        <v>#DIV/0!</v>
      </c>
      <c r="F14" s="61">
        <f>Application!C44</f>
        <v>0</v>
      </c>
      <c r="G14" t="e">
        <f t="shared" si="1"/>
        <v>#DIV/0!</v>
      </c>
    </row>
    <row r="15" spans="1:7" x14ac:dyDescent="0.3">
      <c r="A15" s="60">
        <v>10</v>
      </c>
      <c r="B15">
        <f>Application!E45</f>
        <v>0</v>
      </c>
      <c r="C15">
        <v>0</v>
      </c>
      <c r="D15">
        <v>0</v>
      </c>
      <c r="E15" t="e">
        <f t="shared" si="0"/>
        <v>#DIV/0!</v>
      </c>
      <c r="F15" s="61">
        <f>Application!C45</f>
        <v>0</v>
      </c>
      <c r="G15" t="e">
        <f t="shared" si="1"/>
        <v>#DIV/0!</v>
      </c>
    </row>
    <row r="16" spans="1:7" x14ac:dyDescent="0.3">
      <c r="A16" s="60">
        <v>11</v>
      </c>
      <c r="B16">
        <f>Application!E46</f>
        <v>0</v>
      </c>
      <c r="C16">
        <v>0</v>
      </c>
      <c r="D16">
        <v>0</v>
      </c>
      <c r="E16" t="e">
        <f t="shared" si="0"/>
        <v>#DIV/0!</v>
      </c>
      <c r="F16" s="61">
        <f>Application!C46</f>
        <v>0</v>
      </c>
      <c r="G16" t="e">
        <f t="shared" si="1"/>
        <v>#DIV/0!</v>
      </c>
    </row>
    <row r="17" spans="1:7" x14ac:dyDescent="0.3">
      <c r="A17" s="60">
        <v>12</v>
      </c>
      <c r="B17">
        <f>Application!E47</f>
        <v>0</v>
      </c>
      <c r="C17">
        <v>0</v>
      </c>
      <c r="D17">
        <v>0</v>
      </c>
      <c r="E17" t="e">
        <f t="shared" si="0"/>
        <v>#DIV/0!</v>
      </c>
      <c r="F17" s="61">
        <f>Application!C47</f>
        <v>0</v>
      </c>
      <c r="G17" t="e">
        <f t="shared" si="1"/>
        <v>#DIV/0!</v>
      </c>
    </row>
    <row r="18" spans="1:7" x14ac:dyDescent="0.3">
      <c r="A18" s="60">
        <v>13</v>
      </c>
      <c r="B18">
        <f>Application!E48</f>
        <v>0</v>
      </c>
      <c r="C18">
        <v>0</v>
      </c>
      <c r="D18">
        <v>0</v>
      </c>
      <c r="E18" t="e">
        <f t="shared" si="0"/>
        <v>#DIV/0!</v>
      </c>
      <c r="F18" s="61">
        <f>Application!C48</f>
        <v>0</v>
      </c>
      <c r="G18" t="e">
        <f t="shared" si="1"/>
        <v>#DIV/0!</v>
      </c>
    </row>
    <row r="19" spans="1:7" x14ac:dyDescent="0.3">
      <c r="A19" s="60">
        <v>14</v>
      </c>
      <c r="B19">
        <f>Application!E49</f>
        <v>0</v>
      </c>
      <c r="C19">
        <v>0</v>
      </c>
      <c r="D19">
        <v>0</v>
      </c>
      <c r="E19" t="e">
        <f t="shared" si="0"/>
        <v>#DIV/0!</v>
      </c>
      <c r="F19" s="61">
        <f>Application!C49</f>
        <v>0</v>
      </c>
      <c r="G19" t="e">
        <f t="shared" si="1"/>
        <v>#DIV/0!</v>
      </c>
    </row>
    <row r="20" spans="1:7" x14ac:dyDescent="0.3">
      <c r="A20" s="60">
        <v>15</v>
      </c>
      <c r="B20">
        <f>Application!E50</f>
        <v>0</v>
      </c>
      <c r="C20">
        <v>0</v>
      </c>
      <c r="D20">
        <v>0</v>
      </c>
      <c r="E20" t="e">
        <f t="shared" si="0"/>
        <v>#DIV/0!</v>
      </c>
      <c r="F20" s="61">
        <f>Application!C50</f>
        <v>0</v>
      </c>
      <c r="G20" t="e">
        <f t="shared" si="1"/>
        <v>#DIV/0!</v>
      </c>
    </row>
    <row r="21" spans="1:7" x14ac:dyDescent="0.3">
      <c r="A21" s="60">
        <v>16</v>
      </c>
      <c r="B21">
        <f>Application!E51</f>
        <v>0</v>
      </c>
      <c r="C21">
        <v>0</v>
      </c>
      <c r="D21">
        <v>0</v>
      </c>
      <c r="E21" t="e">
        <f t="shared" si="0"/>
        <v>#DIV/0!</v>
      </c>
      <c r="F21" s="61">
        <f>Application!C51</f>
        <v>0</v>
      </c>
      <c r="G21" t="e">
        <f t="shared" si="1"/>
        <v>#DIV/0!</v>
      </c>
    </row>
    <row r="22" spans="1:7" x14ac:dyDescent="0.3">
      <c r="A22" s="60">
        <v>17</v>
      </c>
      <c r="B22">
        <f>Application!E52</f>
        <v>0</v>
      </c>
      <c r="C22">
        <v>0</v>
      </c>
      <c r="D22">
        <v>0</v>
      </c>
      <c r="E22" t="e">
        <f t="shared" si="0"/>
        <v>#DIV/0!</v>
      </c>
      <c r="F22" s="61">
        <f>Application!C52</f>
        <v>0</v>
      </c>
      <c r="G22" t="e">
        <f t="shared" si="1"/>
        <v>#DIV/0!</v>
      </c>
    </row>
    <row r="23" spans="1:7" x14ac:dyDescent="0.3">
      <c r="A23" s="60">
        <v>18</v>
      </c>
      <c r="B23">
        <f>Application!E53</f>
        <v>0</v>
      </c>
      <c r="C23">
        <v>0</v>
      </c>
      <c r="D23">
        <v>0</v>
      </c>
      <c r="E23" t="e">
        <f t="shared" si="0"/>
        <v>#DIV/0!</v>
      </c>
      <c r="F23" s="61">
        <f>Application!C53</f>
        <v>0</v>
      </c>
      <c r="G23" t="e">
        <f t="shared" si="1"/>
        <v>#DIV/0!</v>
      </c>
    </row>
    <row r="24" spans="1:7" x14ac:dyDescent="0.3">
      <c r="A24" s="60">
        <v>19</v>
      </c>
      <c r="B24">
        <f>Application!E54</f>
        <v>0</v>
      </c>
      <c r="C24">
        <v>0</v>
      </c>
      <c r="D24">
        <v>0</v>
      </c>
      <c r="E24" t="e">
        <f t="shared" si="0"/>
        <v>#DIV/0!</v>
      </c>
      <c r="F24" s="61">
        <f>Application!C54</f>
        <v>0</v>
      </c>
      <c r="G24" t="e">
        <f t="shared" si="1"/>
        <v>#DIV/0!</v>
      </c>
    </row>
    <row r="25" spans="1:7" x14ac:dyDescent="0.3">
      <c r="A25" s="60">
        <v>20</v>
      </c>
      <c r="B25">
        <f>Application!E55</f>
        <v>0</v>
      </c>
      <c r="C25">
        <v>0</v>
      </c>
      <c r="D25">
        <v>0</v>
      </c>
      <c r="E25" t="e">
        <f t="shared" si="0"/>
        <v>#DIV/0!</v>
      </c>
      <c r="F25" s="61">
        <f>Application!C55</f>
        <v>0</v>
      </c>
      <c r="G25" t="e">
        <f t="shared" si="1"/>
        <v>#DIV/0!</v>
      </c>
    </row>
    <row r="27" spans="1:7" x14ac:dyDescent="0.3">
      <c r="F27" s="51" t="s">
        <v>245</v>
      </c>
      <c r="G27" t="e">
        <f>SUM(G6:G25)</f>
        <v>#DIV/0!</v>
      </c>
    </row>
    <row r="28" spans="1:7" x14ac:dyDescent="0.3">
      <c r="F28" s="51" t="s">
        <v>246</v>
      </c>
      <c r="G28" t="e">
        <f>G27/C4</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NCJCC Instructions</vt:lpstr>
      <vt:lpstr>Application</vt:lpstr>
      <vt:lpstr>Nutrient Analysis</vt:lpstr>
      <vt:lpstr>Common Foods</vt:lpstr>
      <vt:lpstr>Cost Analysis</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Public Instruction</dc:creator>
  <cp:lastModifiedBy>Tracey Bates</cp:lastModifiedBy>
  <cp:lastPrinted>2024-09-13T19:48:14Z</cp:lastPrinted>
  <dcterms:created xsi:type="dcterms:W3CDTF">2014-02-17T16:47:32Z</dcterms:created>
  <dcterms:modified xsi:type="dcterms:W3CDTF">2024-09-13T19:52:51Z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