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80 percent WGR and lowfat flavored milk/"/>
    </mc:Choice>
  </mc:AlternateContent>
  <xr:revisionPtr revIDLastSave="80" documentId="8_{BD31B922-3396-4913-9F9F-365650E2557B}" xr6:coauthVersionLast="47" xr6:coauthVersionMax="47" xr10:uidLastSave="{B31B50CD-5B58-40AF-A7A0-D0C58567F371}"/>
  <bookViews>
    <workbookView xWindow="-108" yWindow="-108" windowWidth="23256" windowHeight="12576" activeTab="1" xr2:uid="{00000000-000D-0000-FFFF-FFFF00000000}"/>
  </bookViews>
  <sheets>
    <sheet name="Instructions" sheetId="16" r:id="rId1"/>
    <sheet name="9-12 Lunch 7-Days - 80% WG" sheetId="17" r:id="rId2"/>
    <sheet name="9-12 Lunch 7-Days - 100% WGR" sheetId="8" r:id="rId3"/>
    <sheet name="Vegetable Subgroups" sheetId="4" r:id="rId4"/>
    <sheet name="3-day adjustment" sheetId="5" r:id="rId5"/>
    <sheet name="4-day adjustment" sheetId="13" r:id="rId6"/>
    <sheet name="6-day adjustment" sheetId="6" r:id="rId7"/>
  </sheets>
  <externalReferences>
    <externalReference r:id="rId8"/>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91029" iterate="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8" i="17" l="1"/>
  <c r="T18" i="17"/>
  <c r="Q18" i="17"/>
  <c r="N18" i="17"/>
  <c r="K18" i="17"/>
  <c r="H18" i="17"/>
  <c r="E18" i="17"/>
  <c r="Z12" i="17"/>
  <c r="Z7" i="17"/>
  <c r="Y6" i="8"/>
  <c r="V6" i="8"/>
  <c r="S6" i="8"/>
  <c r="P6" i="8"/>
  <c r="M6" i="8"/>
  <c r="J6" i="8"/>
  <c r="Z20" i="17" l="1"/>
  <c r="Z33" i="17"/>
  <c r="Z32" i="17"/>
  <c r="Z31" i="17"/>
  <c r="Z30" i="17"/>
  <c r="Z29" i="17"/>
  <c r="Z28" i="17"/>
  <c r="Z27" i="17"/>
  <c r="W26" i="17"/>
  <c r="T26" i="17"/>
  <c r="Q26" i="17"/>
  <c r="N26" i="17"/>
  <c r="K26" i="17"/>
  <c r="H26" i="17"/>
  <c r="E26" i="17"/>
  <c r="Z25" i="17"/>
  <c r="Z23" i="17"/>
  <c r="W22" i="17"/>
  <c r="T22" i="17"/>
  <c r="Q22" i="17"/>
  <c r="N22" i="17"/>
  <c r="K22" i="17"/>
  <c r="H22" i="17"/>
  <c r="E22" i="17"/>
  <c r="Z21" i="17"/>
  <c r="Z19" i="17"/>
  <c r="AH17" i="17"/>
  <c r="AG17" i="17"/>
  <c r="AF17" i="17"/>
  <c r="AE17" i="17"/>
  <c r="AD17" i="17"/>
  <c r="AC17" i="17"/>
  <c r="AB17" i="17"/>
  <c r="AH12" i="17"/>
  <c r="AG12" i="17"/>
  <c r="AF12" i="17"/>
  <c r="AE12" i="17"/>
  <c r="AD12" i="17"/>
  <c r="AC12" i="17"/>
  <c r="AB12" i="17"/>
  <c r="AH7" i="17"/>
  <c r="AG7" i="17"/>
  <c r="AF7" i="17"/>
  <c r="AE7" i="17"/>
  <c r="AD7" i="17"/>
  <c r="AC7" i="17"/>
  <c r="AB7" i="17"/>
  <c r="Z6" i="17"/>
  <c r="AH28" i="17"/>
  <c r="Z22" i="17" l="1"/>
  <c r="Z26" i="17"/>
  <c r="Z17" i="17"/>
  <c r="Z18" i="17" l="1"/>
  <c r="Z32" i="8"/>
  <c r="Z31" i="8"/>
  <c r="Z30" i="8"/>
  <c r="Z29" i="8"/>
  <c r="Z28" i="8"/>
  <c r="Z27" i="8"/>
  <c r="Z26" i="8"/>
  <c r="W25" i="8"/>
  <c r="T25" i="8"/>
  <c r="Q25" i="8"/>
  <c r="N25" i="8"/>
  <c r="K25" i="8"/>
  <c r="H25" i="8"/>
  <c r="E25" i="8"/>
  <c r="Z24" i="8"/>
  <c r="Z22" i="8"/>
  <c r="W21" i="8"/>
  <c r="T21" i="8"/>
  <c r="Q21" i="8"/>
  <c r="N21" i="8"/>
  <c r="K21" i="8"/>
  <c r="H21" i="8"/>
  <c r="E21" i="8"/>
  <c r="Z20" i="8"/>
  <c r="Z19" i="8"/>
  <c r="AH17" i="8"/>
  <c r="AG17" i="8"/>
  <c r="AF17" i="8"/>
  <c r="AE17" i="8"/>
  <c r="AD17" i="8"/>
  <c r="K18" i="8" s="1"/>
  <c r="AC17" i="8"/>
  <c r="AB17" i="8"/>
  <c r="AH12" i="8"/>
  <c r="AG12" i="8"/>
  <c r="AF12" i="8"/>
  <c r="AE12" i="8"/>
  <c r="AD12" i="8"/>
  <c r="AC12" i="8"/>
  <c r="AB12" i="8"/>
  <c r="AH7" i="8"/>
  <c r="AG7" i="8"/>
  <c r="AF7" i="8"/>
  <c r="AE7" i="8"/>
  <c r="AD7" i="8"/>
  <c r="AC7" i="8"/>
  <c r="AB7" i="8"/>
  <c r="Z6" i="8"/>
  <c r="AH27" i="8"/>
  <c r="N18" i="8" l="1"/>
  <c r="W18" i="8"/>
  <c r="Z7" i="8"/>
  <c r="T18" i="8"/>
  <c r="H18" i="8"/>
  <c r="Z17" i="8"/>
  <c r="Z25" i="8"/>
  <c r="E18" i="8"/>
  <c r="Q18" i="8"/>
  <c r="Z21" i="8"/>
  <c r="Z12" i="8"/>
  <c r="Z18" i="8" l="1"/>
</calcChain>
</file>

<file path=xl/sharedStrings.xml><?xml version="1.0" encoding="utf-8"?>
<sst xmlns="http://schemas.openxmlformats.org/spreadsheetml/2006/main" count="707" uniqueCount="207">
  <si>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</si>
  <si>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</si>
  <si>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</si>
  <si>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t>List all condiments or other foods offered with reimbursible meals. Specify portion size.</t>
  </si>
  <si>
    <r>
      <rPr>
        <b/>
        <sz val="12"/>
        <color theme="1"/>
        <rFont val="Calibri"/>
        <family val="2"/>
        <scheme val="minor"/>
      </rPr>
      <t>Condiments or Other foods</t>
    </r>
    <r>
      <rPr>
        <sz val="11"/>
        <color theme="1"/>
        <rFont val="Calibri"/>
        <family val="2"/>
        <scheme val="minor"/>
      </rPr>
      <t xml:space="preserve"> 
List all condiments or other foods offered with reimbursible meals. Specify portion size.</t>
    </r>
  </si>
  <si>
    <t>cup</t>
  </si>
  <si>
    <r>
      <rPr>
        <vertAlign val="superscript"/>
        <sz val="11"/>
        <color theme="1"/>
        <rFont val="Calibri"/>
        <family val="2"/>
        <scheme val="minor"/>
      </rPr>
      <t>4</t>
    </r>
    <r>
      <rPr>
        <sz val="11"/>
        <color theme="1"/>
        <rFont val="Calibri"/>
        <family val="2"/>
        <scheme val="minor"/>
      </rPr>
      <t xml:space="preserve"> Additional</t>
    </r>
  </si>
  <si>
    <t>1/2 cup</t>
  </si>
  <si>
    <t>Other</t>
  </si>
  <si>
    <t>Starchy</t>
  </si>
  <si>
    <t>Legumes/Beans</t>
  </si>
  <si>
    <t>3/4 cup</t>
  </si>
  <si>
    <t>Red Orange</t>
  </si>
  <si>
    <t>Dark Green</t>
  </si>
  <si>
    <t>No more than 1/2 weekly veg total</t>
  </si>
  <si>
    <t>cups</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</si>
  <si>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r>
  </si>
  <si>
    <t>No more than 1/2 weekly fruit total</t>
  </si>
  <si>
    <t>Fruit</t>
  </si>
  <si>
    <r>
      <t xml:space="preserve">Total </t>
    </r>
    <r>
      <rPr>
        <b/>
        <sz val="14"/>
        <color theme="1"/>
        <rFont val="Calibri"/>
        <family val="2"/>
        <scheme val="minor"/>
      </rPr>
      <t>Fruits</t>
    </r>
  </si>
  <si>
    <t>oz eq</t>
  </si>
  <si>
    <t>no more than 2 oz eq weekly</t>
  </si>
  <si>
    <t>Total oz eq of Grain Based Desserts offered for any meal</t>
  </si>
  <si>
    <t>half of the weekly total offered</t>
  </si>
  <si>
    <r>
      <rPr>
        <vertAlign val="superscript"/>
        <sz val="11"/>
        <color theme="1"/>
        <rFont val="Calibri"/>
        <family val="2"/>
        <scheme val="minor"/>
      </rPr>
      <t>2</t>
    </r>
    <r>
      <rPr>
        <sz val="11"/>
        <color theme="1"/>
        <rFont val="Calibri"/>
        <family val="2"/>
        <scheme val="minor"/>
      </rPr>
      <t>Total Whole Grain-rich oz eq offered for all meals</t>
    </r>
  </si>
  <si>
    <r>
      <rPr>
        <vertAlign val="superscript"/>
        <sz val="11"/>
        <color theme="1"/>
        <rFont val="Calibri"/>
        <family val="2"/>
        <scheme val="minor"/>
      </rPr>
      <t>2</t>
    </r>
    <r>
      <rPr>
        <sz val="11"/>
        <color theme="1"/>
        <rFont val="Calibri"/>
        <family val="2"/>
        <scheme val="minor"/>
      </rPr>
      <t xml:space="preserve"> Total Grain oz eq offered for all meals</t>
    </r>
  </si>
  <si>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</si>
  <si>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t>oz</t>
  </si>
  <si>
    <t>7 cups</t>
  </si>
  <si>
    <t>1 cup</t>
  </si>
  <si>
    <r>
      <rPr>
        <vertAlign val="superscript"/>
        <sz val="11"/>
        <color theme="1"/>
        <rFont val="Calibri"/>
        <family val="2"/>
        <scheme val="minor"/>
      </rPr>
      <t>1</t>
    </r>
    <r>
      <rPr>
        <sz val="11"/>
        <color theme="1"/>
        <rFont val="Calibri"/>
        <family val="2"/>
        <scheme val="minor"/>
      </rPr>
      <t>Milk - List all types of milk offered with each meal.</t>
    </r>
  </si>
  <si>
    <t>Menu
Item &amp;
Portion size</t>
  </si>
  <si>
    <t>Component Contribution</t>
  </si>
  <si>
    <t>Component Totals</t>
  </si>
  <si>
    <t>Saturday</t>
  </si>
  <si>
    <t>Friday</t>
  </si>
  <si>
    <t>Thursday</t>
  </si>
  <si>
    <t>Wednesday</t>
  </si>
  <si>
    <t>Tuesday</t>
  </si>
  <si>
    <t>Monday</t>
  </si>
  <si>
    <t>Sunday</t>
  </si>
  <si>
    <t>Weekly</t>
  </si>
  <si>
    <t>Daily</t>
  </si>
  <si>
    <t>Weekly Evaluation</t>
  </si>
  <si>
    <t>NO</t>
  </si>
  <si>
    <t>YES</t>
  </si>
  <si>
    <t xml:space="preserve"> Requirements</t>
  </si>
  <si>
    <t>Weekly Component Planning
Schools that choose to offer a variety of reimbursable lunches, or provide multiple serving lines, must make all required food components available to all students, on every lunch line, in at least the minimum required amounts.</t>
  </si>
  <si>
    <t>NORTH CAROLINA INSTRUCTIONS FOR MENU WORKSHEETS, NUTRIENT ANALYSIS, AND CERTIFICATION SUBMISSION</t>
  </si>
  <si>
    <t>Gather these materials for each distinct menu in the SFA:</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</si>
  <si>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</si>
  <si>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</si>
  <si>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</si>
  <si>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</si>
  <si>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</si>
  <si>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</si>
  <si>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</si>
  <si>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</si>
  <si>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</si>
  <si>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</si>
  <si>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</si>
  <si>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</si>
  <si>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</si>
  <si>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</si>
  <si>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</si>
  <si>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</si>
  <si>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</si>
  <si>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</si>
  <si>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</si>
  <si>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</si>
  <si>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</si>
  <si>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</si>
  <si>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</si>
  <si>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</si>
  <si>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</si>
  <si>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</si>
  <si>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</si>
  <si>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</si>
  <si>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Note to SFAs: If you need additional lines for entry of additional component offerings, contact your SA Consultant for technical assistance.</t>
  </si>
  <si>
    <t>Data Entry Results</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</si>
  <si>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</si>
  <si>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</si>
  <si>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</si>
  <si>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(SA)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</si>
  <si>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</si>
  <si>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</si>
  <si>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</si>
  <si>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</si>
  <si>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1 1/4 cup</t>
  </si>
  <si>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</si>
  <si>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</si>
  <si>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</si>
  <si>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</si>
  <si>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</si>
  <si>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</si>
  <si>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</si>
  <si>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</si>
  <si>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</si>
  <si>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</si>
  <si>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</si>
  <si>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</si>
  <si>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</si>
  <si>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</si>
  <si>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</si>
  <si>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</si>
  <si>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</si>
  <si>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</si>
  <si>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</si>
  <si>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</si>
  <si>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</si>
  <si>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</si>
  <si>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</si>
  <si>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</si>
  <si>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</si>
  <si>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</si>
  <si>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</si>
  <si>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</si>
  <si>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</si>
  <si>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</si>
  <si>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</si>
  <si>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</si>
  <si>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</si>
  <si>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</si>
  <si>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</si>
  <si>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</si>
  <si>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</si>
  <si>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</si>
  <si>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</si>
  <si>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</si>
  <si>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</si>
  <si>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</si>
  <si>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</si>
  <si>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</si>
  <si>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</si>
  <si>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</si>
  <si>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</si>
  <si>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</si>
  <si>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</si>
  <si>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</si>
  <si>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</si>
  <si>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</si>
  <si>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</si>
  <si>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</si>
  <si>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</si>
  <si>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</si>
  <si>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</si>
  <si>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</si>
  <si>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</si>
  <si>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</si>
  <si>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</si>
  <si>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</si>
  <si>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</si>
  <si>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</si>
  <si>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</si>
  <si>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</si>
  <si>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</si>
  <si>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</si>
  <si>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</si>
  <si>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</si>
  <si>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</si>
  <si>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</si>
  <si>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</si>
  <si>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</si>
  <si>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</si>
  <si>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</si>
  <si>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</si>
  <si>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</si>
  <si>
    <r>
      <t xml:space="preserve">Are students allowed to select all components in the full amounts for a reimbursible meal?
</t>
    </r>
    <r>
      <rPr>
        <sz val="14"/>
        <color rgb="FFFF0000"/>
        <rFont val="Calibri"/>
        <family val="2"/>
        <scheme val="minor"/>
      </rPr>
      <t>(Select YES or NO from the drop down box at the left.)</t>
    </r>
  </si>
  <si>
    <t>at least 2 oz eq</t>
  </si>
  <si>
    <t>total of 14 to 17 oz</t>
  </si>
  <si>
    <t>at least 1 cup</t>
  </si>
  <si>
    <t>at least 
7 cups</t>
  </si>
  <si>
    <t>At least 1 cup</t>
  </si>
  <si>
    <t>3 1/2 cup</t>
  </si>
  <si>
    <t>2All Meats/Meat Alternatess and grains must be rounded down to the nearest 1/4 oz or oz eq component contribution.</t>
  </si>
  <si>
    <r>
      <rPr>
        <b/>
        <sz val="16"/>
        <color theme="1"/>
        <rFont val="Calibri"/>
        <family val="2"/>
        <scheme val="minor"/>
      </rPr>
      <t>MILK</t>
    </r>
    <r>
      <rPr>
        <sz val="16"/>
        <color theme="1"/>
        <rFont val="Calibri"/>
        <family val="2"/>
        <scheme val="minor"/>
      </rPr>
      <t xml:space="preserve">
</t>
    </r>
    <r>
      <rPr>
        <sz val="11"/>
        <color theme="1"/>
        <rFont val="Calibri"/>
        <family val="2"/>
        <scheme val="minor"/>
      </rPr>
      <t>May choose</t>
    </r>
    <r>
      <rPr>
        <sz val="11"/>
        <color rgb="FFFF0000"/>
        <rFont val="Calibri"/>
        <family val="2"/>
        <scheme val="minor"/>
      </rPr>
      <t xml:space="preserve"> 1 cup</t>
    </r>
    <r>
      <rPr>
        <sz val="11"/>
        <color theme="1"/>
        <rFont val="Calibri"/>
        <family val="2"/>
        <scheme val="minor"/>
      </rPr>
      <t xml:space="preserve"> milk component</t>
    </r>
  </si>
  <si>
    <r>
      <rPr>
        <b/>
        <sz val="14"/>
        <color theme="1"/>
        <rFont val="Calibri"/>
        <family val="2"/>
        <scheme val="minor"/>
      </rPr>
      <t>Meats/
Meat Alternates</t>
    </r>
    <r>
      <rPr>
        <sz val="11"/>
        <color theme="1"/>
        <rFont val="Calibri"/>
        <family val="2"/>
        <scheme val="minor"/>
      </rPr>
      <t xml:space="preserve">
May choose</t>
    </r>
    <r>
      <rPr>
        <sz val="11"/>
        <color rgb="FFFF0000"/>
        <rFont val="Calibri"/>
        <family val="2"/>
        <scheme val="minor"/>
      </rPr>
      <t xml:space="preserve"> 1 serving of at least 2 oz eq M/MA </t>
    </r>
    <r>
      <rPr>
        <sz val="11"/>
        <color theme="1"/>
        <rFont val="Calibri"/>
        <family val="2"/>
        <scheme val="minor"/>
      </rPr>
      <t>components with each meal</t>
    </r>
  </si>
  <si>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</si>
  <si>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r>
      <rPr>
        <vertAlign val="superscript"/>
        <sz val="11"/>
        <color theme="1"/>
        <rFont val="Calibri"/>
        <family val="2"/>
        <scheme val="minor"/>
      </rPr>
      <t xml:space="preserve">2 </t>
    </r>
    <r>
      <rPr>
        <sz val="11"/>
        <color theme="1"/>
        <rFont val="Calibri"/>
        <family val="2"/>
        <scheme val="minor"/>
      </rPr>
      <t>Meats/Meat Alternates - lowest daily component credit offered for any meal</t>
    </r>
  </si>
  <si>
    <t>total of at least 14 oz eq</t>
  </si>
  <si>
    <r>
      <rPr>
        <vertAlign val="superscript"/>
        <sz val="11"/>
        <color theme="1"/>
        <rFont val="Calibri"/>
        <family val="2"/>
        <scheme val="minor"/>
      </rPr>
      <t>2</t>
    </r>
    <r>
      <rPr>
        <sz val="11"/>
        <color theme="1"/>
        <rFont val="Calibri"/>
        <family val="2"/>
        <scheme val="minor"/>
      </rPr>
      <t xml:space="preserve"> Total Whole Grain-rich Grains for lowest daily component credit offered for any meal</t>
    </r>
  </si>
  <si>
    <r>
      <rPr>
        <vertAlign val="superscript"/>
        <sz val="11"/>
        <color theme="1"/>
        <rFont val="Calibri"/>
        <family val="2"/>
        <scheme val="minor"/>
      </rPr>
      <t>2</t>
    </r>
    <r>
      <rPr>
        <sz val="11"/>
        <color theme="1"/>
        <rFont val="Calibri"/>
        <family val="2"/>
        <scheme val="minor"/>
      </rPr>
      <t>List all additional Whole Grain-rich Grains other than the lowest daily component credit offered for any meal in line 12.</t>
    </r>
  </si>
  <si>
    <r>
      <rPr>
        <b/>
        <sz val="16"/>
        <color theme="1"/>
        <rFont val="Calibri"/>
        <family val="2"/>
        <scheme val="minor"/>
      </rPr>
      <t>Grains</t>
    </r>
    <r>
      <rPr>
        <sz val="11"/>
        <color theme="1"/>
        <rFont val="Calibri"/>
        <family val="2"/>
        <scheme val="minor"/>
      </rPr>
      <t xml:space="preserve">
May choose</t>
    </r>
    <r>
      <rPr>
        <sz val="11"/>
        <color rgb="FFFF0000"/>
        <rFont val="Calibri"/>
        <family val="2"/>
        <scheme val="minor"/>
      </rPr>
      <t xml:space="preserve"> 1 serving of at least 2 oz eq</t>
    </r>
    <r>
      <rPr>
        <sz val="11"/>
        <color theme="1"/>
        <rFont val="Calibri"/>
        <family val="2"/>
        <scheme val="minor"/>
      </rPr>
      <t xml:space="preserve"> Grain components with each meal</t>
    </r>
  </si>
  <si>
    <t>Enter Fruit Juice amount included in lines 22 &amp; 23</t>
  </si>
  <si>
    <t>Enter Vegetable Juice amount included in lines 27-32</t>
  </si>
  <si>
    <t>North Carolina Department of Public Instruction Lunch Meal Component and Quantity Worksheet for Grades 9-12 (7-Day Week)</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</si>
  <si>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</si>
  <si>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For the Breakfast meal patterns, the daily minimum for Grains must be met before M/MA may be offered.</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</si>
  <si>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</si>
  <si>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t>1 week menu (7 days) for breakfast and lunch for each distinct menu served</t>
  </si>
  <si>
    <t xml:space="preserve">Name of SFA: </t>
  </si>
  <si>
    <t>Number of  selections allowed for each component</t>
  </si>
  <si>
    <t>Component</t>
  </si>
  <si>
    <r>
      <rPr>
        <vertAlign val="superscript"/>
        <sz val="11"/>
        <color theme="1"/>
        <rFont val="Calibri"/>
        <family val="2"/>
        <scheme val="minor"/>
      </rPr>
      <t>2</t>
    </r>
    <r>
      <rPr>
        <sz val="11"/>
        <color theme="1"/>
        <rFont val="Calibri"/>
        <family val="2"/>
        <scheme val="minor"/>
      </rPr>
      <t>List all additional Meats/Meat Alternates other than the lowest daily component credit offered for any meal in line 7.</t>
    </r>
  </si>
  <si>
    <r>
      <rPr>
        <b/>
        <sz val="16"/>
        <color theme="1"/>
        <rFont val="Calibri"/>
        <family val="2"/>
        <scheme val="minor"/>
      </rPr>
      <t xml:space="preserve">Fruits
</t>
    </r>
    <r>
      <rPr>
        <sz val="11"/>
        <color theme="1"/>
        <rFont val="Calibri"/>
        <family val="2"/>
        <scheme val="minor"/>
      </rPr>
      <t xml:space="preserve">May choose </t>
    </r>
    <r>
      <rPr>
        <sz val="11"/>
        <color rgb="FFFF0000"/>
        <rFont val="Calibri"/>
        <family val="2"/>
        <scheme val="minor"/>
      </rPr>
      <t xml:space="preserve">____ cup(s) of fruit </t>
    </r>
    <r>
      <rPr>
        <sz val="11"/>
        <color theme="1"/>
        <rFont val="Calibri"/>
        <family val="2"/>
        <scheme val="minor"/>
      </rPr>
      <t>component with each meal</t>
    </r>
  </si>
  <si>
    <r>
      <rPr>
        <b/>
        <sz val="14"/>
        <color theme="1"/>
        <rFont val="Calibri"/>
        <family val="2"/>
        <scheme val="minor"/>
      </rPr>
      <t xml:space="preserve">Vegetables
</t>
    </r>
    <r>
      <rPr>
        <sz val="10"/>
        <color theme="1"/>
        <rFont val="Calibri"/>
        <family val="2"/>
        <scheme val="minor"/>
      </rPr>
      <t xml:space="preserve">May choose </t>
    </r>
    <r>
      <rPr>
        <sz val="10"/>
        <color rgb="FFFF0000"/>
        <rFont val="Calibri"/>
        <family val="2"/>
        <scheme val="minor"/>
      </rPr>
      <t xml:space="preserve">_____ cup(s) or more </t>
    </r>
    <r>
      <rPr>
        <sz val="10"/>
        <color theme="1"/>
        <rFont val="Calibri"/>
        <family val="2"/>
        <scheme val="minor"/>
      </rPr>
      <t xml:space="preserve">of veg component with each meal. </t>
    </r>
  </si>
  <si>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12.</t>
    </r>
  </si>
  <si>
    <t>Revised 7/2015</t>
  </si>
  <si>
    <t>Enter oz eq of Whole Grain-Rich (WGR) included in  lines 12-16.</t>
  </si>
  <si>
    <t>1% Unflavored, Skim Chocolate &amp; skim Strawberry</t>
  </si>
  <si>
    <t>Tarheel Challenge Academy-New London, #1027</t>
  </si>
  <si>
    <t>Mini Corn Dog, .67 oz (6 pieces)</t>
  </si>
  <si>
    <t>Tarheel Challenge Academy Salemburg-Week 1</t>
  </si>
  <si>
    <t>Revised 7/2022</t>
  </si>
  <si>
    <r>
      <rPr>
        <vertAlign val="superscript"/>
        <sz val="11"/>
        <color theme="1"/>
        <rFont val="Calibri"/>
        <family val="2"/>
        <scheme val="minor"/>
      </rPr>
      <t>1</t>
    </r>
    <r>
      <rPr>
        <sz val="11"/>
        <color theme="1"/>
        <rFont val="Calibri"/>
        <family val="2"/>
        <scheme val="minor"/>
      </rPr>
      <t xml:space="preserve"> Milk must be fat-free (unflavored, flavored, lactose free, or reduced lactose) or 1% low-fat (unflavored, flavored, lactose free, or reduced lactose). List all types of milk offered daily in the meal component and portion size columns.</t>
    </r>
  </si>
  <si>
    <t>Not less than 80% of grain offerings</t>
  </si>
  <si>
    <r>
      <rPr>
        <vertAlign val="superscript"/>
        <sz val="11"/>
        <color theme="1"/>
        <rFont val="Calibri"/>
        <family val="2"/>
        <scheme val="minor"/>
      </rPr>
      <t>2</t>
    </r>
    <r>
      <rPr>
        <sz val="11"/>
        <color theme="1"/>
        <rFont val="Calibri"/>
        <family val="2"/>
        <scheme val="minor"/>
      </rPr>
      <t xml:space="preserve"> All Meats/Meat Alternatess and grains must be rounded down to the nearest 1/4 oz or oz eq component contribution.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</si>
</sst>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1"/>
      <color theme="4" tint="-0.249977111117893"/>
      <name val="Calibri"/>
      <family val="2"/>
      <scheme val="minor"/>
    </font>
    <font>
      <b/>
      <sz val="12"/>
      <color theme="1"/>
      <name val="Calibri"/>
      <family val="2"/>
      <scheme val="minor"/>
    </font>
    <font>
      <sz val="10"/>
      <color theme="1"/>
      <name val="Calibri"/>
      <family val="2"/>
      <scheme val="minor"/>
    </font>
    <font>
      <sz val="11"/>
      <name val="Calibri"/>
      <family val="2"/>
      <scheme val="minor"/>
    </font>
    <font>
      <b/>
      <sz val="14"/>
      <color theme="1"/>
      <name val="Calibri"/>
      <family val="2"/>
      <scheme val="minor"/>
    </font>
    <font>
      <sz val="10"/>
      <color rgb="FFFF0000"/>
      <name val="Calibri"/>
      <family val="2"/>
      <scheme val="minor"/>
    </font>
    <font>
      <sz val="11"/>
      <color theme="3" tint="0.39997558519241921"/>
      <name val="Calibri"/>
      <family val="2"/>
      <scheme val="minor"/>
    </font>
    <font>
      <b/>
      <sz val="16"/>
      <color theme="1"/>
      <name val="Calibri"/>
      <family val="2"/>
      <scheme val="minor"/>
    </font>
    <font>
      <sz val="16"/>
      <color theme="1"/>
      <name val="Calibri"/>
      <family val="2"/>
      <scheme val="minor"/>
    </font>
    <font>
      <b/>
      <sz val="10"/>
      <color rgb="FFFF0000"/>
      <name val="Calibri"/>
      <family val="2"/>
      <scheme val="minor"/>
    </font>
    <font>
      <sz val="14"/>
      <color theme="1"/>
      <name val="Calibri"/>
      <family val="2"/>
      <scheme val="minor"/>
    </font>
    <font>
      <sz val="14"/>
      <color theme="0" tint="-0.14999847407452621"/>
      <name val="Calibri"/>
      <family val="2"/>
      <scheme val="minor"/>
    </font>
    <font>
      <sz val="11"/>
      <color theme="0" tint="-0.14999847407452621"/>
      <name val="Calibri"/>
      <family val="2"/>
      <scheme val="minor"/>
    </font>
    <font>
      <sz val="12"/>
      <color theme="1"/>
      <name val="Calibri"/>
      <family val="2"/>
      <scheme val="minor"/>
    </font>
    <font>
      <sz val="18"/>
      <color theme="1"/>
      <name val="Calibri"/>
      <family val="2"/>
      <scheme val="minor"/>
    </font>
    <font>
      <i/>
      <u/>
      <sz val="12"/>
      <color theme="1"/>
      <name val="Calibri"/>
      <family val="2"/>
      <scheme val="minor"/>
    </font>
    <font>
      <sz val="12"/>
      <color theme="1"/>
      <name val="Times New Roman"/>
      <family val="1"/>
    </font>
    <font>
      <u/>
      <sz val="12"/>
      <color theme="1"/>
      <name val="Calibri"/>
      <family val="2"/>
      <scheme val="minor"/>
    </font>
    <font>
      <b/>
      <u/>
      <sz val="12"/>
      <color theme="1"/>
      <name val="Calibri"/>
      <family val="2"/>
      <scheme val="minor"/>
    </font>
    <font>
      <i/>
      <sz val="12"/>
      <color theme="1"/>
      <name val="Calibri"/>
      <family val="2"/>
      <scheme val="minor"/>
    </font>
    <font>
      <i/>
      <sz val="12"/>
      <color theme="3" tint="-0.249977111117893"/>
      <name val="Calibri"/>
      <family val="2"/>
      <scheme val="minor"/>
    </font>
    <font>
      <b/>
      <sz val="10"/>
      <color theme="1"/>
      <name val="Calibri"/>
      <family val="2"/>
      <scheme val="minor"/>
    </font>
    <font>
      <b/>
      <sz val="14"/>
      <color rgb="FFFF0000"/>
      <name val="Calibri"/>
      <family val="2"/>
      <scheme val="minor"/>
    </font>
    <font>
      <i/>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sz val="14"/>
      <color rgb="FFFF0000"/>
      <name val="Calibri"/>
      <family val="2"/>
      <scheme val="minor"/>
    </font>
    <font>
      <b/>
      <sz val="1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s>
  <borders count="167">
    <border>
      <left/>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3" tint="0.79998168889431442"/>
      </top>
      <bottom style="medium">
        <color indexed="64"/>
      </bottom>
      <diagonal/>
    </border>
    <border>
      <left/>
      <right/>
      <top style="thin">
        <color theme="0" tint="-0.14996795556505021"/>
      </top>
      <bottom style="medium">
        <color indexed="64"/>
      </bottom>
      <diagonal/>
    </border>
    <border>
      <left style="medium">
        <color indexed="64"/>
      </left>
      <right style="thin">
        <color indexed="64"/>
      </right>
      <top style="thin">
        <color theme="3" tint="0.79998168889431442"/>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medium">
        <color indexed="64"/>
      </left>
      <right/>
      <top style="thin">
        <color theme="0" tint="-0.14996795556505021"/>
      </top>
      <bottom/>
      <diagonal/>
    </border>
    <border>
      <left style="medium">
        <color indexed="64"/>
      </left>
      <right/>
      <top style="thin">
        <color theme="0" tint="-0.14996795556505021"/>
      </top>
      <bottom style="thin">
        <color theme="0" tint="-0.14996795556505021"/>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14996795556505021"/>
      </left>
      <right style="medium">
        <color indexed="64"/>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679555650502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14996795556505021"/>
      </left>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thin">
        <color theme="3" tint="0.79998168889431442"/>
      </top>
      <bottom/>
      <diagonal/>
    </border>
    <border>
      <left style="medium">
        <color indexed="64"/>
      </left>
      <right/>
      <top style="thin">
        <color theme="3" tint="0.79998168889431442"/>
      </top>
      <bottom/>
      <diagonal/>
    </border>
    <border>
      <left/>
      <right/>
      <top style="thin">
        <color theme="3" tint="0.79998168889431442"/>
      </top>
      <bottom/>
      <diagonal/>
    </border>
    <border>
      <left style="thin">
        <color indexed="64"/>
      </left>
      <right style="thin">
        <color indexed="64"/>
      </right>
      <top style="thin">
        <color theme="3" tint="0.79998168889431442"/>
      </top>
      <bottom/>
      <diagonal/>
    </border>
    <border>
      <left/>
      <right style="thin">
        <color indexed="64"/>
      </right>
      <top style="thin">
        <color theme="3" tint="0.79998168889431442"/>
      </top>
      <bottom/>
      <diagonal/>
    </border>
    <border>
      <left style="thin">
        <color indexed="64"/>
      </left>
      <right/>
      <top style="thin">
        <color theme="3" tint="0.79998168889431442"/>
      </top>
      <bottom/>
      <diagonal/>
    </border>
    <border>
      <left style="medium">
        <color indexed="64"/>
      </left>
      <right style="thin">
        <color indexed="64"/>
      </right>
      <top style="thin">
        <color theme="3" tint="0.79998168889431442"/>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theme="0" tint="-0.14996795556505021"/>
      </right>
      <top/>
      <bottom/>
      <diagonal/>
    </border>
    <border>
      <left style="thin">
        <color indexed="64"/>
      </left>
      <right/>
      <top/>
      <bottom/>
      <diagonal/>
    </border>
    <border>
      <left/>
      <right style="medium">
        <color indexed="64"/>
      </right>
      <top/>
      <bottom style="thin">
        <color indexed="64"/>
      </bottom>
      <diagonal/>
    </border>
    <border>
      <left style="thin">
        <color auto="1"/>
      </left>
      <right/>
      <top/>
      <bottom style="thin">
        <color auto="1"/>
      </bottom>
      <diagonal/>
    </border>
    <border>
      <left style="thin">
        <color indexed="64"/>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style="thin">
        <color theme="0" tint="-0.14996795556505021"/>
      </right>
      <top style="thin">
        <color theme="4" tint="0.79998168889431442"/>
      </top>
      <bottom style="thin">
        <color indexed="64"/>
      </bottom>
      <diagonal/>
    </border>
    <border>
      <left style="thin">
        <color theme="0" tint="-0.14996795556505021"/>
      </left>
      <right style="thin">
        <color indexed="64"/>
      </right>
      <top style="thin">
        <color theme="4" tint="0.79998168889431442"/>
      </top>
      <bottom style="thin">
        <color indexed="64"/>
      </bottom>
      <diagonal/>
    </border>
    <border>
      <left/>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theme="0" tint="-0.14996795556505021"/>
      </right>
      <top style="thin">
        <color theme="4" tint="0.79998168889431442"/>
      </top>
      <bottom/>
      <diagonal/>
    </border>
    <border>
      <left/>
      <right style="thin">
        <color indexed="64"/>
      </right>
      <top style="thin">
        <color theme="4" tint="0.79998168889431442"/>
      </top>
      <bottom style="thin">
        <color theme="4" tint="0.79998168889431442"/>
      </bottom>
      <diagonal/>
    </border>
    <border>
      <left/>
      <right/>
      <top style="thin">
        <color theme="4" tint="0.79998168889431442"/>
      </top>
      <bottom/>
      <diagonal/>
    </border>
    <border>
      <left/>
      <right style="thin">
        <color indexed="64"/>
      </right>
      <top style="thin">
        <color theme="4" tint="0.79998168889431442"/>
      </top>
      <bottom/>
      <diagonal/>
    </border>
    <border>
      <left style="thin">
        <color indexed="64"/>
      </left>
      <right/>
      <top style="thin">
        <color theme="4" tint="0.79998168889431442"/>
      </top>
      <bottom/>
      <diagonal/>
    </border>
    <border>
      <left style="thin">
        <color indexed="64"/>
      </left>
      <right style="medium">
        <color indexed="64"/>
      </right>
      <top/>
      <bottom/>
      <diagonal/>
    </border>
    <border>
      <left style="thin">
        <color indexed="64"/>
      </left>
      <right style="thin">
        <color theme="0" tint="-0.14996795556505021"/>
      </right>
      <top style="thin">
        <color theme="4" tint="0.79998168889431442"/>
      </top>
      <bottom style="thin">
        <color theme="4" tint="0.79998168889431442"/>
      </bottom>
      <diagonal/>
    </border>
    <border>
      <left style="thin">
        <color indexed="64"/>
      </left>
      <right/>
      <top style="thin">
        <color theme="4" tint="0.79998168889431442"/>
      </top>
      <bottom style="thin">
        <color theme="4" tint="0.79998168889431442"/>
      </bottom>
      <diagonal/>
    </border>
    <border>
      <left/>
      <right style="medium">
        <color indexed="64"/>
      </right>
      <top style="thin">
        <color indexed="64"/>
      </top>
      <bottom/>
      <diagonal/>
    </border>
    <border>
      <left style="thin">
        <color indexed="64"/>
      </left>
      <right/>
      <top style="thin">
        <color indexed="64"/>
      </top>
      <bottom/>
      <diagonal/>
    </border>
    <border>
      <left style="thin">
        <color theme="0" tint="-0.14996795556505021"/>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style="thin">
        <color indexed="64"/>
      </left>
      <right style="thin">
        <color theme="0" tint="-0.14996795556505021"/>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right/>
      <top style="thin">
        <color indexed="64"/>
      </top>
      <bottom style="thin">
        <color theme="4" tint="0.79998168889431442"/>
      </bottom>
      <diagonal/>
    </border>
    <border>
      <left style="thin">
        <color indexed="64"/>
      </left>
      <right/>
      <top style="thin">
        <color indexed="64"/>
      </top>
      <bottom style="thin">
        <color theme="4" tint="0.79998168889431442"/>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theme="0" tint="-0.1499679555650502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theme="4" tint="0.79998168889431442"/>
      </top>
      <bottom style="thin">
        <color indexed="64"/>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top style="thin">
        <color theme="4" tint="0.79998168889431442"/>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thin">
        <color theme="0" tint="-0.14996795556505021"/>
      </left>
      <right style="medium">
        <color indexed="64"/>
      </right>
      <top/>
      <bottom/>
      <diagonal/>
    </border>
    <border>
      <left style="thin">
        <color theme="0" tint="-0.14996795556505021"/>
      </left>
      <right/>
      <top/>
      <bottom/>
      <diagonal/>
    </border>
    <border>
      <left style="thin">
        <color theme="0" tint="-0.14996795556505021"/>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tint="-0.1499679555650502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14996795556505021"/>
      </right>
      <top/>
      <bottom/>
      <diagonal/>
    </border>
    <border>
      <left style="thin">
        <color theme="0" tint="-0.14996795556505021"/>
      </left>
      <right style="thin">
        <color indexed="64"/>
      </right>
      <top/>
      <bottom style="medium">
        <color indexed="64"/>
      </bottom>
      <diagonal/>
    </border>
    <border>
      <left style="thin">
        <color theme="0" tint="-0.14996795556505021"/>
      </left>
      <right style="thin">
        <color theme="0" tint="-0.14996795556505021"/>
      </right>
      <top/>
      <bottom style="medium">
        <color indexed="64"/>
      </bottom>
      <diagonal/>
    </border>
    <border>
      <left style="medium">
        <color indexed="64"/>
      </left>
      <right style="thin">
        <color theme="0" tint="-0.14996795556505021"/>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theme="3" tint="0.79998168889431442"/>
      </bottom>
      <diagonal/>
    </border>
    <border>
      <left style="thin">
        <color theme="1"/>
      </left>
      <right style="thin">
        <color indexed="64"/>
      </right>
      <top style="thin">
        <color theme="3" tint="0.79998168889431442"/>
      </top>
      <bottom style="thin">
        <color indexed="64"/>
      </bottom>
      <diagonal/>
    </border>
    <border>
      <left style="thin">
        <color theme="1"/>
      </left>
      <right style="thin">
        <color indexed="64"/>
      </right>
      <top style="thin">
        <color theme="0" tint="-0.14996795556505021"/>
      </top>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bottom style="thin">
        <color theme="0" tint="-0.14996795556505021"/>
      </bottom>
      <diagonal/>
    </border>
    <border>
      <left style="thin">
        <color theme="1"/>
      </left>
      <right style="thin">
        <color indexed="64"/>
      </right>
      <top style="thin">
        <color theme="0" tint="-0.14996795556505021"/>
      </top>
      <bottom style="thin">
        <color theme="0" tint="-0.14996795556505021"/>
      </bottom>
      <diagonal/>
    </border>
    <border>
      <left style="thin">
        <color theme="1"/>
      </left>
      <right style="thin">
        <color indexed="64"/>
      </right>
      <top style="thin">
        <color theme="0" tint="-0.14996795556505021"/>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98">
    <xf numFmtId="0" fontId="0" fillId="0" borderId="0" xfId="0"/>
    <xf numFmtId="0" fontId="0" fillId="0" borderId="0" xfId="0" applyAlignment="1">
      <alignment vertical="center"/>
    </xf>
    <xf numFmtId="0" fontId="4" fillId="3" borderId="6" xfId="0" applyFont="1" applyFill="1" applyBorder="1" applyAlignment="1" applyProtection="1">
      <alignment vertical="center" wrapText="1"/>
      <protection locked="0"/>
    </xf>
    <xf numFmtId="0" fontId="4" fillId="3" borderId="8"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2" borderId="13" xfId="0" applyFill="1" applyBorder="1"/>
    <xf numFmtId="0" fontId="0" fillId="2" borderId="14" xfId="0" applyFill="1" applyBorder="1"/>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2" xfId="0" applyFont="1" applyBorder="1" applyAlignment="1">
      <alignment vertical="center"/>
    </xf>
    <xf numFmtId="12" fontId="0" fillId="5" borderId="3" xfId="0" applyNumberFormat="1" applyFont="1" applyFill="1" applyBorder="1" applyAlignment="1" applyProtection="1">
      <alignment horizontal="center" vertical="center"/>
    </xf>
    <xf numFmtId="0" fontId="4" fillId="3" borderId="31" xfId="0" applyFont="1" applyFill="1" applyBorder="1" applyAlignment="1" applyProtection="1">
      <alignment vertical="center" wrapText="1"/>
      <protection locked="0"/>
    </xf>
    <xf numFmtId="0" fontId="4" fillId="3" borderId="32" xfId="0" applyFont="1" applyFill="1" applyBorder="1" applyAlignment="1" applyProtection="1">
      <alignment vertical="center" wrapText="1"/>
      <protection locked="0"/>
    </xf>
    <xf numFmtId="0" fontId="0" fillId="0" borderId="2" xfId="0" applyBorder="1" applyAlignment="1">
      <alignment horizontal="center" vertical="center" wrapText="1"/>
    </xf>
    <xf numFmtId="0" fontId="0" fillId="4" borderId="34" xfId="0" applyFont="1" applyFill="1" applyBorder="1" applyAlignment="1">
      <alignment horizontal="center" vertical="center"/>
    </xf>
    <xf numFmtId="0" fontId="0" fillId="0" borderId="35" xfId="0" applyBorder="1" applyAlignment="1" applyProtection="1">
      <alignment horizontal="left" vertical="center"/>
    </xf>
    <xf numFmtId="0" fontId="0" fillId="0" borderId="13" xfId="0" applyBorder="1" applyAlignment="1">
      <alignment vertical="center"/>
    </xf>
    <xf numFmtId="12" fontId="0" fillId="5" borderId="14" xfId="0" applyNumberFormat="1" applyFont="1" applyFill="1" applyBorder="1" applyAlignment="1" applyProtection="1">
      <alignment horizontal="center" vertical="center"/>
    </xf>
    <xf numFmtId="0" fontId="4" fillId="3" borderId="36" xfId="0" applyFont="1" applyFill="1" applyBorder="1" applyAlignment="1" applyProtection="1">
      <alignment vertical="center" wrapText="1"/>
      <protection locked="0"/>
    </xf>
    <xf numFmtId="0" fontId="4" fillId="3" borderId="37"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0" fontId="4" fillId="3" borderId="38" xfId="0" applyFont="1" applyFill="1" applyBorder="1" applyAlignment="1" applyProtection="1">
      <alignment vertical="center" wrapText="1"/>
      <protection locked="0"/>
    </xf>
    <xf numFmtId="0" fontId="4" fillId="3" borderId="39" xfId="0" applyFont="1" applyFill="1" applyBorder="1" applyAlignment="1" applyProtection="1">
      <alignment vertical="center" wrapText="1"/>
      <protection locked="0"/>
    </xf>
    <xf numFmtId="12" fontId="0" fillId="0" borderId="13" xfId="0" applyNumberFormat="1" applyBorder="1" applyAlignment="1">
      <alignment horizontal="center" vertical="center" wrapText="1"/>
    </xf>
    <xf numFmtId="0" fontId="0" fillId="4" borderId="40" xfId="0" applyFont="1" applyFill="1" applyBorder="1" applyAlignment="1">
      <alignment horizontal="center" vertical="center"/>
    </xf>
    <xf numFmtId="0" fontId="0" fillId="0" borderId="41" xfId="0" applyFont="1" applyBorder="1" applyAlignment="1" applyProtection="1">
      <alignment horizontal="left" vertical="center"/>
    </xf>
    <xf numFmtId="0" fontId="0" fillId="0" borderId="13" xfId="0" applyFont="1" applyBorder="1" applyAlignment="1">
      <alignment vertical="center"/>
    </xf>
    <xf numFmtId="0" fontId="0" fillId="0" borderId="13" xfId="0" applyFont="1" applyBorder="1" applyAlignment="1">
      <alignment horizontal="center" vertical="center" wrapText="1"/>
    </xf>
    <xf numFmtId="0" fontId="0" fillId="0" borderId="0" xfId="0" applyProtection="1"/>
    <xf numFmtId="0" fontId="7" fillId="3" borderId="36" xfId="0" applyFont="1" applyFill="1" applyBorder="1" applyAlignment="1" applyProtection="1">
      <alignment vertical="center" wrapText="1"/>
      <protection locked="0"/>
    </xf>
    <xf numFmtId="0" fontId="7" fillId="3" borderId="37" xfId="0" applyFont="1" applyFill="1" applyBorder="1" applyAlignment="1" applyProtection="1">
      <alignment vertical="center" wrapText="1"/>
      <protection locked="0"/>
    </xf>
    <xf numFmtId="0" fontId="0" fillId="0" borderId="13" xfId="0" applyBorder="1" applyAlignment="1">
      <alignment horizontal="center" vertical="center" wrapText="1"/>
    </xf>
    <xf numFmtId="0" fontId="4" fillId="3" borderId="42" xfId="0" applyFont="1" applyFill="1" applyBorder="1" applyAlignment="1" applyProtection="1">
      <alignment vertical="center" wrapText="1"/>
      <protection locked="0"/>
    </xf>
    <xf numFmtId="0" fontId="4" fillId="3" borderId="43" xfId="0" applyFont="1" applyFill="1" applyBorder="1" applyAlignment="1" applyProtection="1">
      <alignment vertical="center" wrapText="1"/>
      <protection locked="0"/>
    </xf>
    <xf numFmtId="0" fontId="4" fillId="3" borderId="45" xfId="0" applyFont="1" applyFill="1" applyBorder="1" applyAlignment="1" applyProtection="1">
      <alignment vertical="center" wrapText="1"/>
      <protection locked="0"/>
    </xf>
    <xf numFmtId="0" fontId="0" fillId="0" borderId="46" xfId="0" applyFill="1" applyBorder="1" applyAlignment="1" applyProtection="1">
      <alignment vertical="center"/>
    </xf>
    <xf numFmtId="12" fontId="0" fillId="0" borderId="47" xfId="0" applyNumberFormat="1" applyFont="1" applyFill="1" applyBorder="1" applyAlignment="1" applyProtection="1">
      <alignment horizontal="center" vertical="center"/>
    </xf>
    <xf numFmtId="0" fontId="4" fillId="3" borderId="48" xfId="0" applyFont="1" applyFill="1" applyBorder="1" applyAlignment="1" applyProtection="1">
      <alignment vertical="center" wrapText="1"/>
      <protection locked="0"/>
    </xf>
    <xf numFmtId="0" fontId="4" fillId="3" borderId="50" xfId="0" applyFont="1" applyFill="1" applyBorder="1" applyAlignment="1" applyProtection="1">
      <alignment vertical="center" wrapText="1"/>
      <protection locked="0"/>
    </xf>
    <xf numFmtId="0" fontId="4" fillId="3" borderId="52" xfId="0" applyNumberFormat="1" applyFont="1" applyFill="1" applyBorder="1" applyAlignment="1" applyProtection="1">
      <alignment vertical="center" wrapText="1"/>
      <protection locked="0"/>
    </xf>
    <xf numFmtId="0" fontId="4" fillId="3" borderId="52" xfId="0" applyFont="1" applyFill="1" applyBorder="1" applyAlignment="1" applyProtection="1">
      <alignment vertical="center" wrapText="1"/>
      <protection locked="0"/>
    </xf>
    <xf numFmtId="0" fontId="4" fillId="3" borderId="53" xfId="0" applyFont="1" applyFill="1" applyBorder="1" applyAlignment="1" applyProtection="1">
      <alignment vertical="center" wrapText="1"/>
      <protection locked="0"/>
    </xf>
    <xf numFmtId="0" fontId="4" fillId="3" borderId="55" xfId="0" applyFont="1" applyFill="1" applyBorder="1" applyAlignment="1" applyProtection="1">
      <alignment vertical="center" wrapText="1"/>
      <protection locked="0"/>
    </xf>
    <xf numFmtId="0" fontId="0" fillId="0" borderId="57" xfId="0"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0" fillId="0" borderId="59" xfId="0" applyBorder="1" applyAlignment="1" applyProtection="1">
      <alignment horizontal="left" vertical="center" wrapText="1"/>
    </xf>
    <xf numFmtId="0" fontId="0" fillId="4" borderId="13" xfId="0" applyFill="1" applyBorder="1" applyAlignment="1">
      <alignment vertical="center"/>
    </xf>
    <xf numFmtId="0" fontId="0" fillId="0" borderId="13" xfId="0" applyFill="1" applyBorder="1" applyAlignment="1">
      <alignment vertical="center"/>
    </xf>
    <xf numFmtId="12" fontId="0" fillId="6" borderId="14" xfId="0" applyNumberFormat="1" applyFont="1" applyFill="1" applyBorder="1" applyAlignment="1">
      <alignment horizontal="center" vertical="center"/>
    </xf>
    <xf numFmtId="0" fontId="10" fillId="7" borderId="60" xfId="0" applyFont="1" applyFill="1" applyBorder="1" applyAlignment="1">
      <alignment vertical="center" wrapText="1"/>
    </xf>
    <xf numFmtId="0" fontId="10" fillId="7" borderId="63" xfId="0" applyFont="1" applyFill="1" applyBorder="1" applyAlignment="1">
      <alignment vertical="center" wrapText="1"/>
    </xf>
    <xf numFmtId="0" fontId="0" fillId="0" borderId="64" xfId="0" applyBorder="1" applyAlignment="1">
      <alignment horizontal="center" vertical="center" wrapText="1"/>
    </xf>
    <xf numFmtId="0" fontId="0" fillId="0" borderId="65" xfId="0" applyFont="1" applyBorder="1" applyAlignment="1" applyProtection="1">
      <alignment vertical="center"/>
    </xf>
    <xf numFmtId="12" fontId="0" fillId="0" borderId="66" xfId="0" applyNumberFormat="1" applyFill="1" applyBorder="1" applyAlignment="1" applyProtection="1">
      <alignment horizontal="center" vertical="center"/>
    </xf>
    <xf numFmtId="0" fontId="4" fillId="3" borderId="67" xfId="0" applyFont="1" applyFill="1" applyBorder="1" applyAlignment="1" applyProtection="1">
      <alignment vertical="center" wrapText="1"/>
      <protection locked="0"/>
    </xf>
    <xf numFmtId="0" fontId="4" fillId="3" borderId="69" xfId="0" applyFont="1" applyFill="1" applyBorder="1" applyAlignment="1" applyProtection="1">
      <alignment vertical="center" wrapText="1"/>
      <protection locked="0"/>
    </xf>
    <xf numFmtId="0" fontId="4" fillId="3" borderId="71" xfId="0" applyFont="1" applyFill="1" applyBorder="1" applyAlignment="1" applyProtection="1">
      <alignment vertical="center" wrapText="1"/>
      <protection locked="0"/>
    </xf>
    <xf numFmtId="0" fontId="4" fillId="3" borderId="72" xfId="0" applyFont="1" applyFill="1" applyBorder="1" applyAlignment="1" applyProtection="1">
      <alignment vertical="center" wrapText="1"/>
      <protection locked="0"/>
    </xf>
    <xf numFmtId="0" fontId="4" fillId="3" borderId="74" xfId="0" applyFont="1" applyFill="1" applyBorder="1" applyAlignment="1" applyProtection="1">
      <alignment vertical="center" wrapText="1"/>
      <protection locked="0"/>
    </xf>
    <xf numFmtId="0" fontId="0" fillId="0" borderId="75" xfId="0" applyBorder="1" applyAlignment="1" applyProtection="1">
      <alignment horizontal="center" vertical="center" wrapText="1"/>
    </xf>
    <xf numFmtId="0" fontId="0" fillId="4" borderId="76" xfId="0" applyFont="1" applyFill="1" applyBorder="1" applyAlignment="1" applyProtection="1">
      <alignment horizontal="center" vertical="center" wrapText="1"/>
    </xf>
    <xf numFmtId="0" fontId="0" fillId="0" borderId="77" xfId="0" applyBorder="1" applyAlignment="1" applyProtection="1">
      <alignment horizontal="left" vertical="center" wrapText="1"/>
    </xf>
    <xf numFmtId="0" fontId="0" fillId="4" borderId="0" xfId="0" applyFill="1"/>
    <xf numFmtId="0" fontId="4" fillId="3" borderId="78" xfId="0" applyFont="1" applyFill="1" applyBorder="1" applyAlignment="1" applyProtection="1">
      <alignment vertical="center" wrapText="1"/>
      <protection locked="0"/>
    </xf>
    <xf numFmtId="0" fontId="4" fillId="3" borderId="80" xfId="0" applyFont="1" applyFill="1" applyBorder="1" applyAlignment="1" applyProtection="1">
      <alignment vertical="center" wrapText="1"/>
      <protection locked="0"/>
    </xf>
    <xf numFmtId="0" fontId="0" fillId="0" borderId="83" xfId="0" applyBorder="1" applyAlignment="1">
      <alignment horizontal="center" vertical="center" wrapText="1"/>
    </xf>
    <xf numFmtId="0" fontId="0" fillId="0" borderId="0" xfId="0" applyFill="1"/>
    <xf numFmtId="0" fontId="0" fillId="0" borderId="85" xfId="0" applyFill="1" applyBorder="1" applyAlignment="1">
      <alignment vertical="center"/>
    </xf>
    <xf numFmtId="12" fontId="0" fillId="2" borderId="86" xfId="0" applyNumberFormat="1" applyFont="1" applyFill="1" applyBorder="1" applyAlignment="1" applyProtection="1">
      <alignment horizontal="center" vertical="center"/>
    </xf>
    <xf numFmtId="164" fontId="0" fillId="0" borderId="66" xfId="0" applyNumberFormat="1" applyFill="1" applyBorder="1" applyAlignment="1" applyProtection="1">
      <alignment horizontal="center" vertical="center"/>
    </xf>
    <xf numFmtId="0" fontId="0" fillId="0" borderId="74" xfId="0" applyBorder="1" applyAlignment="1" applyProtection="1">
      <alignment horizontal="center" vertical="center" wrapText="1"/>
    </xf>
    <xf numFmtId="0" fontId="0" fillId="0" borderId="87" xfId="0" applyFont="1" applyBorder="1" applyAlignment="1" applyProtection="1">
      <alignment vertical="center"/>
    </xf>
    <xf numFmtId="2" fontId="0" fillId="5" borderId="88" xfId="0" applyNumberFormat="1" applyFill="1" applyBorder="1" applyAlignment="1" applyProtection="1">
      <alignment horizontal="center" vertical="center"/>
    </xf>
    <xf numFmtId="0" fontId="10" fillId="4" borderId="89" xfId="0" applyFont="1" applyFill="1" applyBorder="1" applyAlignment="1" applyProtection="1">
      <alignment vertical="center" wrapText="1"/>
      <protection locked="0"/>
    </xf>
    <xf numFmtId="0" fontId="10" fillId="4" borderId="91" xfId="0" applyFont="1" applyFill="1" applyBorder="1" applyAlignment="1" applyProtection="1">
      <alignment vertical="center" wrapText="1"/>
      <protection locked="0"/>
    </xf>
    <xf numFmtId="0" fontId="0" fillId="0" borderId="13" xfId="0"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0" fillId="0" borderId="41" xfId="0" applyBorder="1" applyAlignment="1" applyProtection="1">
      <alignment horizontal="left" vertical="center" wrapText="1"/>
    </xf>
    <xf numFmtId="0" fontId="0" fillId="0" borderId="24" xfId="0" applyBorder="1" applyAlignment="1" applyProtection="1">
      <alignment vertical="center"/>
    </xf>
    <xf numFmtId="2" fontId="0" fillId="2" borderId="25" xfId="0" applyNumberFormat="1" applyFont="1" applyFill="1" applyBorder="1" applyAlignment="1" applyProtection="1">
      <alignment horizontal="center" vertical="center"/>
    </xf>
    <xf numFmtId="0" fontId="10" fillId="4" borderId="1" xfId="0" applyFont="1" applyFill="1" applyBorder="1" applyAlignment="1" applyProtection="1">
      <alignment vertical="center" wrapText="1"/>
    </xf>
    <xf numFmtId="0" fontId="0" fillId="4" borderId="1" xfId="0" applyFill="1" applyBorder="1" applyAlignment="1" applyProtection="1">
      <alignment horizontal="center" vertical="center" wrapText="1"/>
    </xf>
    <xf numFmtId="0" fontId="0" fillId="4" borderId="95" xfId="0" applyFill="1" applyBorder="1" applyAlignment="1" applyProtection="1">
      <alignment horizontal="center" vertical="center" wrapText="1"/>
    </xf>
    <xf numFmtId="0" fontId="0" fillId="0" borderId="84" xfId="0" applyBorder="1" applyAlignment="1" applyProtection="1">
      <alignment horizontal="left" vertical="center" wrapText="1"/>
    </xf>
    <xf numFmtId="0" fontId="4" fillId="3" borderId="96"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0" fillId="0" borderId="40" xfId="0" applyBorder="1" applyAlignment="1">
      <alignment horizontal="center" vertical="center" wrapText="1"/>
    </xf>
    <xf numFmtId="0" fontId="0" fillId="0" borderId="35" xfId="0" applyBorder="1" applyAlignment="1" applyProtection="1">
      <alignment horizontal="left" vertical="center" wrapText="1"/>
    </xf>
    <xf numFmtId="0" fontId="0" fillId="2" borderId="100" xfId="0" applyFill="1" applyBorder="1"/>
    <xf numFmtId="0" fontId="0" fillId="2" borderId="101" xfId="0" applyFill="1" applyBorder="1"/>
    <xf numFmtId="0" fontId="4" fillId="3" borderId="102" xfId="0" applyFont="1" applyFill="1" applyBorder="1" applyAlignment="1" applyProtection="1">
      <alignment vertical="center" wrapText="1"/>
      <protection locked="0"/>
    </xf>
    <xf numFmtId="0" fontId="4" fillId="3" borderId="105" xfId="0" applyFont="1" applyFill="1" applyBorder="1" applyAlignment="1" applyProtection="1">
      <alignment vertical="center" wrapText="1"/>
      <protection locked="0"/>
    </xf>
    <xf numFmtId="0" fontId="4" fillId="3" borderId="103" xfId="0" applyFont="1" applyFill="1" applyBorder="1" applyAlignment="1" applyProtection="1">
      <alignment vertical="center" wrapText="1"/>
      <protection locked="0"/>
    </xf>
    <xf numFmtId="2" fontId="4" fillId="3" borderId="106" xfId="0" applyNumberFormat="1" applyFont="1" applyFill="1" applyBorder="1" applyAlignment="1" applyProtection="1">
      <alignment horizontal="center" vertical="center" wrapText="1"/>
      <protection locked="0"/>
    </xf>
    <xf numFmtId="0" fontId="4" fillId="3" borderId="107" xfId="0" applyFont="1" applyFill="1" applyBorder="1" applyAlignment="1" applyProtection="1">
      <alignment vertical="center" wrapText="1"/>
      <protection locked="0"/>
    </xf>
    <xf numFmtId="2" fontId="4" fillId="3" borderId="102" xfId="0" applyNumberFormat="1" applyFont="1" applyFill="1" applyBorder="1" applyAlignment="1" applyProtection="1">
      <alignment horizontal="center" vertical="center" wrapText="1"/>
      <protection locked="0"/>
    </xf>
    <xf numFmtId="0" fontId="0" fillId="9" borderId="108" xfId="0" applyFill="1" applyBorder="1" applyAlignment="1">
      <alignment horizontal="center" vertical="center" wrapText="1"/>
    </xf>
    <xf numFmtId="0" fontId="0" fillId="2" borderId="99" xfId="0" applyFill="1" applyBorder="1"/>
    <xf numFmtId="0" fontId="4" fillId="3" borderId="111" xfId="0" applyFont="1" applyFill="1" applyBorder="1" applyAlignment="1" applyProtection="1">
      <alignment vertical="center" wrapText="1"/>
      <protection locked="0"/>
    </xf>
    <xf numFmtId="0" fontId="4" fillId="3" borderId="114" xfId="0" applyFont="1" applyFill="1" applyBorder="1" applyAlignment="1" applyProtection="1">
      <alignment vertical="center" wrapText="1"/>
      <protection locked="0"/>
    </xf>
    <xf numFmtId="0" fontId="4" fillId="3" borderId="116" xfId="0" applyFont="1" applyFill="1" applyBorder="1" applyAlignment="1" applyProtection="1">
      <alignment vertical="center" wrapText="1"/>
      <protection locked="0"/>
    </xf>
    <xf numFmtId="0" fontId="4" fillId="3" borderId="115" xfId="0" applyFont="1" applyFill="1" applyBorder="1" applyAlignment="1" applyProtection="1">
      <alignment vertical="center" wrapText="1"/>
      <protection locked="0"/>
    </xf>
    <xf numFmtId="0" fontId="0" fillId="9" borderId="118" xfId="0" applyFill="1" applyBorder="1" applyAlignment="1">
      <alignment horizontal="center" vertical="center" wrapText="1"/>
    </xf>
    <xf numFmtId="0" fontId="0" fillId="2" borderId="121" xfId="0" applyFill="1" applyBorder="1"/>
    <xf numFmtId="0" fontId="0" fillId="2" borderId="122" xfId="0" applyFill="1" applyBorder="1"/>
    <xf numFmtId="0" fontId="4" fillId="3" borderId="123" xfId="0" applyFont="1" applyFill="1" applyBorder="1" applyAlignment="1" applyProtection="1">
      <alignment vertical="center" wrapText="1"/>
      <protection locked="0"/>
    </xf>
    <xf numFmtId="0" fontId="4" fillId="3" borderId="126" xfId="0" applyFont="1" applyFill="1" applyBorder="1" applyAlignment="1" applyProtection="1">
      <alignment vertical="center" wrapText="1"/>
      <protection locked="0"/>
    </xf>
    <xf numFmtId="0" fontId="4" fillId="3" borderId="127" xfId="0" applyFont="1" applyFill="1" applyBorder="1" applyAlignment="1" applyProtection="1">
      <alignment vertical="center" wrapText="1"/>
      <protection locked="0"/>
    </xf>
    <xf numFmtId="0" fontId="0" fillId="9" borderId="129" xfId="0" applyFill="1" applyBorder="1" applyAlignment="1">
      <alignment horizontal="center" vertical="center" wrapText="1"/>
    </xf>
    <xf numFmtId="0" fontId="0" fillId="0" borderId="24" xfId="0" applyFont="1" applyBorder="1" applyAlignment="1">
      <alignment vertical="center"/>
    </xf>
    <xf numFmtId="2" fontId="0" fillId="5" borderId="25" xfId="0" applyNumberFormat="1" applyFont="1" applyFill="1" applyBorder="1" applyAlignment="1">
      <alignment horizontal="center" vertical="center"/>
    </xf>
    <xf numFmtId="0" fontId="4" fillId="3" borderId="95" xfId="0" applyFont="1" applyFill="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0" fillId="0" borderId="24" xfId="0" applyBorder="1" applyAlignment="1">
      <alignment horizontal="center" vertical="center" wrapText="1"/>
    </xf>
    <xf numFmtId="0" fontId="0" fillId="2" borderId="134" xfId="0" applyFill="1" applyBorder="1"/>
    <xf numFmtId="0" fontId="4" fillId="3" borderId="135" xfId="0" applyFont="1" applyFill="1" applyBorder="1" applyAlignment="1" applyProtection="1">
      <alignment vertical="center" wrapText="1"/>
      <protection locked="0"/>
    </xf>
    <xf numFmtId="0" fontId="4" fillId="3" borderId="136" xfId="0" applyFont="1" applyFill="1" applyBorder="1" applyAlignment="1" applyProtection="1">
      <alignment vertical="center" wrapText="1"/>
      <protection locked="0"/>
    </xf>
    <xf numFmtId="0" fontId="4" fillId="3" borderId="137" xfId="0" applyFont="1" applyFill="1" applyBorder="1" applyAlignment="1" applyProtection="1">
      <alignment vertical="center" wrapText="1"/>
      <protection locked="0"/>
    </xf>
    <xf numFmtId="0" fontId="0" fillId="2" borderId="47" xfId="0" applyFill="1" applyBorder="1"/>
    <xf numFmtId="0" fontId="4" fillId="3" borderId="138" xfId="0" applyFont="1" applyFill="1" applyBorder="1" applyAlignment="1" applyProtection="1">
      <alignment vertical="center" wrapText="1"/>
      <protection locked="0"/>
    </xf>
    <xf numFmtId="0" fontId="4" fillId="3" borderId="139" xfId="0" applyFont="1" applyFill="1" applyBorder="1" applyAlignment="1" applyProtection="1">
      <alignment vertical="center" wrapText="1"/>
      <protection locked="0"/>
    </xf>
    <xf numFmtId="0" fontId="4" fillId="3" borderId="140" xfId="0" applyFont="1" applyFill="1" applyBorder="1" applyAlignment="1" applyProtection="1">
      <alignment vertical="center" wrapText="1"/>
      <protection locked="0"/>
    </xf>
    <xf numFmtId="0" fontId="4" fillId="3" borderId="141" xfId="0" applyFont="1" applyFill="1" applyBorder="1" applyAlignment="1" applyProtection="1">
      <alignment vertical="center" wrapText="1"/>
      <protection locked="0"/>
    </xf>
    <xf numFmtId="0" fontId="0" fillId="0" borderId="83" xfId="0" applyFont="1" applyBorder="1" applyAlignment="1" applyProtection="1">
      <alignment horizontal="left" vertical="center" wrapText="1"/>
    </xf>
    <xf numFmtId="0" fontId="0" fillId="0" borderId="142" xfId="0" applyBorder="1" applyAlignment="1">
      <alignment vertical="center"/>
    </xf>
    <xf numFmtId="12" fontId="0" fillId="5" borderId="143" xfId="0" applyNumberFormat="1" applyFont="1" applyFill="1" applyBorder="1" applyAlignment="1">
      <alignment horizontal="center" vertical="center"/>
    </xf>
    <xf numFmtId="0" fontId="4" fillId="3" borderId="144" xfId="0" applyFont="1" applyFill="1" applyBorder="1" applyAlignment="1" applyProtection="1">
      <alignment horizontal="center" vertical="center" wrapText="1"/>
      <protection locked="0"/>
    </xf>
    <xf numFmtId="0" fontId="4" fillId="3" borderId="148" xfId="0" applyFont="1" applyFill="1" applyBorder="1" applyAlignment="1" applyProtection="1">
      <alignment horizontal="center" vertical="center" wrapText="1"/>
      <protection locked="0"/>
    </xf>
    <xf numFmtId="0" fontId="0" fillId="0" borderId="142" xfId="0" applyFont="1" applyBorder="1" applyAlignment="1">
      <alignment horizontal="center" vertical="center" wrapText="1"/>
    </xf>
    <xf numFmtId="0" fontId="0" fillId="0" borderId="149" xfId="0" applyFont="1" applyBorder="1" applyAlignment="1">
      <alignment horizontal="center" vertical="center" wrapText="1"/>
    </xf>
    <xf numFmtId="0" fontId="0" fillId="0" borderId="84" xfId="0" applyFont="1" applyBorder="1" applyAlignment="1" applyProtection="1">
      <alignment horizontal="left" vertical="center" wrapText="1"/>
    </xf>
    <xf numFmtId="0" fontId="13" fillId="0" borderId="96" xfId="0" applyFont="1" applyBorder="1" applyAlignment="1">
      <alignment horizontal="center" wrapText="1"/>
    </xf>
    <xf numFmtId="0" fontId="13" fillId="0" borderId="97" xfId="0" applyFont="1" applyBorder="1" applyAlignment="1">
      <alignment horizontal="center" wrapText="1"/>
    </xf>
    <xf numFmtId="0" fontId="13" fillId="0" borderId="0" xfId="0" applyFont="1" applyBorder="1" applyAlignment="1">
      <alignment horizontal="center" wrapText="1"/>
    </xf>
    <xf numFmtId="0" fontId="13" fillId="0" borderId="154" xfId="0" applyFont="1" applyBorder="1" applyAlignment="1">
      <alignment horizontal="center" wrapText="1"/>
    </xf>
    <xf numFmtId="0" fontId="15" fillId="8" borderId="142" xfId="0" applyFont="1" applyFill="1" applyBorder="1" applyAlignment="1">
      <alignment vertical="center" wrapText="1"/>
    </xf>
    <xf numFmtId="0" fontId="16" fillId="8" borderId="148" xfId="0" applyFont="1" applyFill="1" applyBorder="1"/>
    <xf numFmtId="0" fontId="14" fillId="8" borderId="0" xfId="0" applyFont="1" applyFill="1" applyBorder="1" applyAlignment="1">
      <alignment horizontal="center" vertical="center"/>
    </xf>
    <xf numFmtId="0" fontId="14" fillId="8" borderId="14" xfId="0" applyFont="1" applyFill="1" applyBorder="1" applyAlignment="1">
      <alignment horizontal="center" vertical="center"/>
    </xf>
    <xf numFmtId="0" fontId="0" fillId="0" borderId="0" xfId="0" applyProtection="1">
      <protection locked="0"/>
    </xf>
    <xf numFmtId="0" fontId="8" fillId="0" borderId="0" xfId="0" applyFont="1" applyBorder="1" applyAlignment="1">
      <alignment horizontal="center" vertical="center"/>
    </xf>
    <xf numFmtId="0" fontId="19" fillId="8" borderId="14" xfId="0" applyFont="1" applyFill="1" applyBorder="1" applyAlignment="1">
      <alignment horizontal="center" wrapText="1"/>
    </xf>
    <xf numFmtId="0" fontId="17" fillId="8" borderId="14" xfId="0" applyFont="1" applyFill="1" applyBorder="1" applyAlignment="1">
      <alignment horizontal="center" wrapText="1"/>
    </xf>
    <xf numFmtId="0" fontId="20" fillId="0" borderId="14" xfId="0" applyFont="1" applyFill="1" applyBorder="1" applyAlignment="1">
      <alignment horizontal="center" wrapText="1"/>
    </xf>
    <xf numFmtId="0" fontId="17" fillId="8" borderId="14" xfId="0" applyFont="1" applyFill="1" applyBorder="1" applyAlignment="1">
      <alignment horizontal="center" vertical="center" wrapText="1"/>
    </xf>
    <xf numFmtId="0" fontId="17" fillId="0" borderId="0" xfId="0" applyFont="1" applyBorder="1"/>
    <xf numFmtId="0" fontId="22" fillId="8" borderId="25" xfId="0" applyFont="1" applyFill="1" applyBorder="1" applyAlignment="1">
      <alignment horizontal="center" wrapText="1"/>
    </xf>
    <xf numFmtId="0" fontId="23" fillId="8" borderId="14" xfId="0" applyFont="1" applyFill="1" applyBorder="1" applyAlignment="1">
      <alignment horizontal="center" wrapText="1"/>
    </xf>
    <xf numFmtId="0" fontId="23" fillId="8" borderId="0" xfId="0" applyFont="1" applyFill="1" applyBorder="1" applyAlignment="1">
      <alignment horizontal="center" wrapText="1"/>
    </xf>
    <xf numFmtId="0" fontId="17" fillId="8" borderId="0" xfId="0" applyFont="1" applyFill="1" applyBorder="1" applyAlignment="1">
      <alignment horizontal="center" wrapText="1"/>
    </xf>
    <xf numFmtId="0" fontId="0" fillId="0" borderId="0" xfId="0" applyFont="1"/>
    <xf numFmtId="0" fontId="17" fillId="0" borderId="0" xfId="0" applyFont="1" applyFill="1" applyBorder="1" applyAlignment="1">
      <alignment horizontal="center" wrapText="1"/>
    </xf>
    <xf numFmtId="0" fontId="17" fillId="8" borderId="0" xfId="0" applyFont="1" applyFill="1" applyBorder="1"/>
    <xf numFmtId="0" fontId="0" fillId="0" borderId="0" xfId="0" applyBorder="1"/>
    <xf numFmtId="2" fontId="7" fillId="5" borderId="25" xfId="0" applyNumberFormat="1" applyFont="1" applyFill="1" applyBorder="1" applyAlignment="1">
      <alignment horizontal="center" vertical="center"/>
    </xf>
    <xf numFmtId="0" fontId="0" fillId="0" borderId="85" xfId="0" applyBorder="1" applyAlignment="1">
      <alignment horizontal="center" vertical="center" wrapText="1"/>
    </xf>
    <xf numFmtId="12" fontId="4" fillId="3" borderId="44" xfId="0" applyNumberFormat="1" applyFont="1" applyFill="1" applyBorder="1" applyAlignment="1" applyProtection="1">
      <alignment horizontal="center" vertical="center" wrapText="1"/>
      <protection locked="0"/>
    </xf>
    <xf numFmtId="12" fontId="4" fillId="3" borderId="18" xfId="0" applyNumberFormat="1" applyFont="1" applyFill="1" applyBorder="1" applyAlignment="1" applyProtection="1">
      <alignment horizontal="center" vertical="center" wrapText="1"/>
      <protection locked="0"/>
    </xf>
    <xf numFmtId="0" fontId="25" fillId="0" borderId="84" xfId="0" applyFont="1" applyBorder="1" applyAlignment="1">
      <alignment horizontal="center" vertical="top" wrapText="1"/>
    </xf>
    <xf numFmtId="0" fontId="25" fillId="0" borderId="24" xfId="0" applyFont="1" applyBorder="1" applyAlignment="1">
      <alignment horizontal="center" vertical="top" wrapText="1"/>
    </xf>
    <xf numFmtId="0" fontId="6" fillId="0" borderId="41" xfId="0" applyFont="1" applyBorder="1" applyAlignment="1">
      <alignment horizontal="left" vertical="top" wrapText="1" indent="1"/>
    </xf>
    <xf numFmtId="0" fontId="6" fillId="0" borderId="13" xfId="0" applyFont="1" applyBorder="1" applyAlignment="1">
      <alignment horizontal="left" vertical="top" wrapText="1" indent="1"/>
    </xf>
    <xf numFmtId="0" fontId="6" fillId="0" borderId="13" xfId="0" applyFont="1" applyBorder="1" applyAlignment="1">
      <alignment vertical="top" wrapText="1"/>
    </xf>
    <xf numFmtId="0" fontId="6" fillId="0" borderId="35" xfId="0" applyFont="1" applyBorder="1" applyAlignment="1">
      <alignment horizontal="left" vertical="top" wrapText="1" indent="1"/>
    </xf>
    <xf numFmtId="0" fontId="6" fillId="0" borderId="2" xfId="0" applyFont="1" applyBorder="1" applyAlignment="1">
      <alignment vertical="top" wrapText="1"/>
    </xf>
    <xf numFmtId="0" fontId="6" fillId="0" borderId="2" xfId="0" applyFont="1" applyBorder="1" applyAlignment="1">
      <alignment horizontal="left" vertical="top" wrapText="1" indent="1"/>
    </xf>
    <xf numFmtId="0" fontId="25" fillId="0" borderId="0" xfId="0" applyFont="1" applyAlignment="1">
      <alignment horizontal="center"/>
    </xf>
    <xf numFmtId="0" fontId="6" fillId="0" borderId="0" xfId="0" applyFont="1" applyAlignment="1">
      <alignment horizontal="left" indent="1"/>
    </xf>
    <xf numFmtId="0" fontId="6" fillId="0" borderId="14" xfId="0" applyFont="1" applyBorder="1" applyAlignment="1">
      <alignment horizontal="left" vertical="top" wrapText="1" indent="1"/>
    </xf>
    <xf numFmtId="0" fontId="6" fillId="0" borderId="0" xfId="0" applyFont="1" applyAlignment="1">
      <alignment horizontal="left" wrapText="1" indent="1"/>
    </xf>
    <xf numFmtId="0" fontId="6" fillId="0" borderId="0" xfId="0" applyFont="1"/>
    <xf numFmtId="0" fontId="6" fillId="0" borderId="2" xfId="0" applyFont="1" applyBorder="1"/>
    <xf numFmtId="0" fontId="6" fillId="0" borderId="3" xfId="0" applyFont="1" applyBorder="1" applyAlignment="1">
      <alignment horizontal="left" vertical="top" wrapText="1" indent="1"/>
    </xf>
    <xf numFmtId="12" fontId="4" fillId="2" borderId="143" xfId="0" applyNumberFormat="1" applyFont="1" applyFill="1" applyBorder="1" applyAlignment="1" applyProtection="1">
      <alignment horizontal="center" vertical="center" wrapText="1"/>
      <protection locked="0"/>
    </xf>
    <xf numFmtId="0" fontId="0" fillId="0" borderId="145" xfId="0" applyFont="1" applyBorder="1" applyAlignment="1">
      <alignment vertical="center" wrapText="1"/>
    </xf>
    <xf numFmtId="12" fontId="4" fillId="2" borderId="147" xfId="0" applyNumberFormat="1" applyFont="1" applyFill="1" applyBorder="1" applyAlignment="1" applyProtection="1">
      <alignment horizontal="center" vertical="center" wrapText="1"/>
      <protection locked="0"/>
    </xf>
    <xf numFmtId="12" fontId="4" fillId="2" borderId="146" xfId="0" applyNumberFormat="1" applyFont="1" applyFill="1" applyBorder="1" applyAlignment="1" applyProtection="1">
      <alignment horizontal="center" vertical="center" wrapText="1"/>
      <protection locked="0"/>
    </xf>
    <xf numFmtId="2" fontId="4" fillId="3" borderId="14" xfId="0" applyNumberFormat="1" applyFont="1" applyFill="1" applyBorder="1" applyAlignment="1" applyProtection="1">
      <alignment horizontal="center" vertical="center" wrapText="1"/>
      <protection locked="0"/>
    </xf>
    <xf numFmtId="0" fontId="0" fillId="0" borderId="97" xfId="0" applyFont="1" applyBorder="1" applyAlignment="1">
      <alignment vertical="center" wrapText="1"/>
    </xf>
    <xf numFmtId="2" fontId="4" fillId="3" borderId="99" xfId="0" applyNumberFormat="1" applyFont="1" applyFill="1" applyBorder="1" applyAlignment="1" applyProtection="1">
      <alignment horizontal="center" vertical="center" wrapText="1"/>
      <protection locked="0"/>
    </xf>
    <xf numFmtId="2" fontId="4" fillId="3" borderId="98" xfId="0" applyNumberFormat="1" applyFont="1" applyFill="1" applyBorder="1" applyAlignment="1" applyProtection="1">
      <alignment horizontal="center" vertical="center" wrapText="1"/>
      <protection locked="0"/>
    </xf>
    <xf numFmtId="2" fontId="4" fillId="3" borderId="127" xfId="0" applyNumberFormat="1" applyFont="1" applyFill="1" applyBorder="1" applyAlignment="1" applyProtection="1">
      <alignment horizontal="center" vertical="center" wrapText="1"/>
      <protection locked="0"/>
    </xf>
    <xf numFmtId="0" fontId="0" fillId="0" borderId="124" xfId="0" applyFont="1" applyBorder="1" applyAlignment="1">
      <alignment vertical="center" wrapText="1"/>
    </xf>
    <xf numFmtId="2" fontId="4" fillId="3" borderId="128" xfId="0" applyNumberFormat="1" applyFont="1" applyFill="1" applyBorder="1" applyAlignment="1" applyProtection="1">
      <alignment horizontal="center" vertical="center" wrapText="1"/>
      <protection locked="0"/>
    </xf>
    <xf numFmtId="2" fontId="4" fillId="3" borderId="125" xfId="0" applyNumberFormat="1" applyFont="1" applyFill="1" applyBorder="1" applyAlignment="1" applyProtection="1">
      <alignment horizontal="center" vertical="center" wrapText="1"/>
      <protection locked="0"/>
    </xf>
    <xf numFmtId="2" fontId="4" fillId="3" borderId="124" xfId="0" applyNumberFormat="1" applyFont="1" applyFill="1" applyBorder="1" applyAlignment="1" applyProtection="1">
      <alignment horizontal="center" vertical="center" wrapText="1"/>
      <protection locked="0"/>
    </xf>
    <xf numFmtId="2" fontId="4" fillId="3" borderId="111" xfId="0" applyNumberFormat="1" applyFont="1" applyFill="1" applyBorder="1" applyAlignment="1" applyProtection="1">
      <alignment horizontal="center" vertical="center" wrapText="1"/>
      <protection locked="0"/>
    </xf>
    <xf numFmtId="0" fontId="0" fillId="0" borderId="112" xfId="0" applyFont="1" applyBorder="1" applyAlignment="1">
      <alignment vertical="center" wrapText="1"/>
    </xf>
    <xf numFmtId="2" fontId="4" fillId="3" borderId="120" xfId="0" applyNumberFormat="1" applyFont="1" applyFill="1" applyBorder="1" applyAlignment="1" applyProtection="1">
      <alignment horizontal="center" vertical="center" wrapText="1"/>
      <protection locked="0"/>
    </xf>
    <xf numFmtId="2" fontId="4" fillId="3" borderId="119" xfId="0" applyNumberFormat="1" applyFont="1" applyFill="1" applyBorder="1" applyAlignment="1" applyProtection="1">
      <alignment horizontal="center" vertical="center" wrapText="1"/>
      <protection locked="0"/>
    </xf>
    <xf numFmtId="2" fontId="4" fillId="3" borderId="112" xfId="0" applyNumberFormat="1" applyFont="1" applyFill="1" applyBorder="1" applyAlignment="1" applyProtection="1">
      <alignment horizontal="center" vertical="center" wrapText="1"/>
      <protection locked="0"/>
    </xf>
    <xf numFmtId="0" fontId="0" fillId="0" borderId="103" xfId="0" applyFont="1" applyBorder="1" applyAlignment="1">
      <alignment vertical="center" wrapText="1"/>
    </xf>
    <xf numFmtId="2" fontId="4" fillId="3" borderId="104" xfId="0" applyNumberFormat="1" applyFont="1" applyFill="1" applyBorder="1" applyAlignment="1" applyProtection="1">
      <alignment horizontal="center" vertical="center" wrapText="1"/>
      <protection locked="0"/>
    </xf>
    <xf numFmtId="2" fontId="4" fillId="3" borderId="103" xfId="0" applyNumberFormat="1" applyFont="1" applyFill="1" applyBorder="1" applyAlignment="1" applyProtection="1">
      <alignment horizontal="center" vertical="center" wrapText="1"/>
      <protection locked="0"/>
    </xf>
    <xf numFmtId="2" fontId="4" fillId="3" borderId="25" xfId="0" applyNumberFormat="1" applyFont="1" applyFill="1" applyBorder="1" applyAlignment="1" applyProtection="1">
      <alignment horizontal="center" vertical="center" wrapText="1"/>
      <protection locked="0"/>
    </xf>
    <xf numFmtId="0" fontId="0" fillId="0" borderId="94" xfId="0" applyFont="1" applyBorder="1" applyAlignment="1">
      <alignment vertical="center" wrapText="1"/>
    </xf>
    <xf numFmtId="2" fontId="4" fillId="3" borderId="133" xfId="0" applyNumberFormat="1" applyFont="1" applyFill="1" applyBorder="1" applyAlignment="1" applyProtection="1">
      <alignment horizontal="center" vertical="center" wrapText="1"/>
      <protection locked="0"/>
    </xf>
    <xf numFmtId="2" fontId="4" fillId="3" borderId="132" xfId="0" applyNumberFormat="1" applyFont="1" applyFill="1" applyBorder="1" applyAlignment="1" applyProtection="1">
      <alignment horizontal="center" vertical="center" wrapText="1"/>
      <protection locked="0"/>
    </xf>
    <xf numFmtId="2" fontId="4" fillId="3" borderId="115" xfId="0" applyNumberFormat="1" applyFont="1" applyFill="1" applyBorder="1" applyAlignment="1" applyProtection="1">
      <alignment horizontal="center" vertical="center" wrapText="1"/>
      <protection locked="0"/>
    </xf>
    <xf numFmtId="2" fontId="4" fillId="3" borderId="117" xfId="0" applyNumberFormat="1" applyFont="1" applyFill="1" applyBorder="1" applyAlignment="1" applyProtection="1">
      <alignment horizontal="center" vertical="center" wrapText="1"/>
      <protection locked="0"/>
    </xf>
    <xf numFmtId="2" fontId="4" fillId="3" borderId="113" xfId="0" applyNumberFormat="1" applyFont="1" applyFill="1" applyBorder="1" applyAlignment="1" applyProtection="1">
      <alignment horizontal="center" vertical="center" wrapText="1"/>
      <protection locked="0"/>
    </xf>
    <xf numFmtId="2" fontId="10" fillId="0" borderId="83" xfId="0" applyNumberFormat="1" applyFont="1" applyFill="1" applyBorder="1" applyAlignment="1" applyProtection="1">
      <alignment horizontal="center" vertical="center" wrapText="1"/>
    </xf>
    <xf numFmtId="0" fontId="0" fillId="0" borderId="94" xfId="0" applyBorder="1" applyAlignment="1" applyProtection="1">
      <alignment vertical="center" wrapText="1"/>
    </xf>
    <xf numFmtId="2" fontId="10" fillId="3" borderId="93" xfId="0" applyNumberFormat="1" applyFont="1" applyFill="1" applyBorder="1" applyAlignment="1" applyProtection="1">
      <alignment horizontal="center" vertical="center" wrapText="1"/>
      <protection locked="0"/>
    </xf>
    <xf numFmtId="0" fontId="0" fillId="0" borderId="90" xfId="0" applyFont="1" applyBorder="1" applyAlignment="1" applyProtection="1">
      <alignment vertical="center" wrapText="1"/>
    </xf>
    <xf numFmtId="2" fontId="10" fillId="3" borderId="90" xfId="0" applyNumberFormat="1" applyFont="1" applyFill="1" applyBorder="1" applyAlignment="1" applyProtection="1">
      <alignment horizontal="center" vertical="center" wrapText="1"/>
      <protection locked="0"/>
    </xf>
    <xf numFmtId="2" fontId="10" fillId="3" borderId="92" xfId="0" applyNumberFormat="1" applyFont="1" applyFill="1" applyBorder="1" applyAlignment="1" applyProtection="1">
      <alignment horizontal="center" vertical="center" wrapText="1"/>
      <protection locked="0"/>
    </xf>
    <xf numFmtId="0" fontId="0" fillId="0" borderId="90" xfId="0" applyBorder="1" applyAlignment="1" applyProtection="1">
      <alignment vertical="center" wrapText="1"/>
    </xf>
    <xf numFmtId="2" fontId="10" fillId="3" borderId="89" xfId="0" applyNumberFormat="1" applyFont="1" applyFill="1" applyBorder="1" applyAlignment="1" applyProtection="1">
      <alignment horizontal="center" vertical="center" wrapText="1"/>
      <protection locked="0"/>
    </xf>
    <xf numFmtId="2" fontId="4" fillId="3" borderId="66" xfId="0" applyNumberFormat="1" applyFont="1" applyFill="1" applyBorder="1" applyAlignment="1" applyProtection="1">
      <alignment horizontal="center" vertical="center" wrapText="1"/>
      <protection locked="0"/>
    </xf>
    <xf numFmtId="0" fontId="0" fillId="0" borderId="68" xfId="0" applyFont="1" applyBorder="1" applyAlignment="1">
      <alignment vertical="center" wrapText="1"/>
    </xf>
    <xf numFmtId="2" fontId="4" fillId="3" borderId="73" xfId="0" applyNumberFormat="1" applyFont="1" applyFill="1" applyBorder="1" applyAlignment="1" applyProtection="1">
      <alignment horizontal="center" vertical="center" wrapText="1"/>
      <protection locked="0"/>
    </xf>
    <xf numFmtId="2" fontId="4" fillId="3" borderId="70" xfId="0" applyNumberFormat="1" applyFont="1" applyFill="1" applyBorder="1" applyAlignment="1" applyProtection="1">
      <alignment horizontal="center" vertical="center" wrapText="1"/>
      <protection locked="0"/>
    </xf>
    <xf numFmtId="0" fontId="0" fillId="0" borderId="68" xfId="0" applyFont="1" applyFill="1" applyBorder="1" applyAlignment="1">
      <alignment vertical="center" wrapText="1"/>
    </xf>
    <xf numFmtId="12" fontId="10" fillId="2" borderId="64" xfId="0" applyNumberFormat="1" applyFont="1" applyFill="1" applyBorder="1" applyAlignment="1">
      <alignment horizontal="center" vertical="center" wrapText="1"/>
    </xf>
    <xf numFmtId="0" fontId="0" fillId="7" borderId="61" xfId="0" applyFont="1" applyFill="1" applyBorder="1" applyAlignment="1" applyProtection="1">
      <alignment vertical="center" wrapText="1"/>
    </xf>
    <xf numFmtId="12" fontId="10" fillId="2" borderId="61" xfId="0" applyNumberFormat="1" applyFont="1" applyFill="1" applyBorder="1" applyAlignment="1">
      <alignment horizontal="center" vertical="center" wrapText="1"/>
    </xf>
    <xf numFmtId="12" fontId="4" fillId="3" borderId="81" xfId="0" applyNumberFormat="1" applyFont="1" applyFill="1" applyBorder="1" applyAlignment="1" applyProtection="1">
      <alignment horizontal="center" vertical="center" wrapText="1"/>
      <protection locked="0"/>
    </xf>
    <xf numFmtId="0" fontId="0" fillId="0" borderId="27" xfId="0" applyFont="1" applyBorder="1" applyAlignment="1">
      <alignment vertical="center" wrapText="1"/>
    </xf>
    <xf numFmtId="12" fontId="4" fillId="3" borderId="28" xfId="0" applyNumberFormat="1" applyFont="1" applyFill="1" applyBorder="1" applyAlignment="1" applyProtection="1">
      <alignment horizontal="center" vertical="center" wrapText="1"/>
      <protection locked="0"/>
    </xf>
    <xf numFmtId="12" fontId="4" fillId="3" borderId="79" xfId="0" applyNumberFormat="1" applyFont="1" applyFill="1" applyBorder="1" applyAlignment="1" applyProtection="1">
      <alignment horizontal="center" vertical="center" wrapText="1"/>
      <protection locked="0"/>
    </xf>
    <xf numFmtId="12" fontId="4" fillId="3" borderId="66" xfId="0" applyNumberFormat="1" applyFont="1" applyFill="1" applyBorder="1" applyAlignment="1" applyProtection="1">
      <alignment horizontal="center" vertical="center" wrapText="1"/>
      <protection locked="0"/>
    </xf>
    <xf numFmtId="12" fontId="4" fillId="3" borderId="73" xfId="0" applyNumberFormat="1" applyFont="1" applyFill="1" applyBorder="1" applyAlignment="1" applyProtection="1">
      <alignment horizontal="center" vertical="center" wrapText="1"/>
      <protection locked="0"/>
    </xf>
    <xf numFmtId="12" fontId="4" fillId="3" borderId="70" xfId="0" applyNumberFormat="1" applyFont="1" applyFill="1" applyBorder="1" applyAlignment="1" applyProtection="1">
      <alignment horizontal="center" vertical="center" wrapText="1"/>
      <protection locked="0"/>
    </xf>
    <xf numFmtId="12" fontId="10" fillId="6" borderId="60" xfId="0" applyNumberFormat="1" applyFont="1" applyFill="1" applyBorder="1" applyAlignment="1">
      <alignment horizontal="center" vertical="center" wrapText="1"/>
    </xf>
    <xf numFmtId="12" fontId="10" fillId="6" borderId="62" xfId="0" applyNumberFormat="1" applyFont="1" applyFill="1" applyBorder="1" applyAlignment="1">
      <alignment horizontal="center" vertical="center" wrapText="1"/>
    </xf>
    <xf numFmtId="12" fontId="4" fillId="3" borderId="56" xfId="0" applyNumberFormat="1" applyFont="1" applyFill="1" applyBorder="1" applyAlignment="1" applyProtection="1">
      <alignment horizontal="center" vertical="center" wrapText="1"/>
      <protection locked="0"/>
    </xf>
    <xf numFmtId="0" fontId="0" fillId="0" borderId="49" xfId="0" applyFont="1" applyBorder="1" applyAlignment="1">
      <alignment vertical="center" wrapText="1"/>
    </xf>
    <xf numFmtId="12" fontId="4" fillId="3" borderId="54" xfId="0" applyNumberFormat="1" applyFont="1" applyFill="1" applyBorder="1" applyAlignment="1" applyProtection="1">
      <alignment horizontal="center" vertical="center" wrapText="1"/>
      <protection locked="0"/>
    </xf>
    <xf numFmtId="12" fontId="4" fillId="3" borderId="51" xfId="0" applyNumberFormat="1" applyFont="1" applyFill="1" applyBorder="1" applyAlignment="1" applyProtection="1">
      <alignment horizontal="center" vertical="center" wrapText="1"/>
      <protection locked="0"/>
    </xf>
    <xf numFmtId="12" fontId="4" fillId="3" borderId="23" xfId="0" applyNumberFormat="1" applyFont="1" applyFill="1" applyBorder="1" applyAlignment="1" applyProtection="1">
      <alignment horizontal="center" vertical="center" wrapText="1"/>
      <protection locked="0"/>
    </xf>
    <xf numFmtId="0" fontId="0" fillId="0" borderId="16" xfId="0" applyFont="1" applyBorder="1" applyAlignment="1">
      <alignment vertical="center" wrapText="1"/>
    </xf>
    <xf numFmtId="12" fontId="4" fillId="3" borderId="17" xfId="0" applyNumberFormat="1" applyFont="1" applyFill="1" applyBorder="1" applyAlignment="1" applyProtection="1">
      <alignment horizontal="center" vertical="center" wrapText="1"/>
      <protection locked="0"/>
    </xf>
    <xf numFmtId="12" fontId="4" fillId="3" borderId="33" xfId="0" applyNumberFormat="1" applyFont="1" applyFill="1" applyBorder="1" applyAlignment="1" applyProtection="1">
      <alignment horizontal="center" vertical="center" wrapText="1"/>
      <protection locked="0"/>
    </xf>
    <xf numFmtId="0" fontId="0" fillId="0" borderId="5" xfId="0" applyFont="1" applyBorder="1" applyAlignment="1">
      <alignment vertical="center" wrapText="1"/>
    </xf>
    <xf numFmtId="12" fontId="4" fillId="3" borderId="6" xfId="0" applyNumberFormat="1" applyFont="1" applyFill="1" applyBorder="1" applyAlignment="1" applyProtection="1">
      <alignment horizontal="center" vertical="center" wrapText="1"/>
      <protection locked="0"/>
    </xf>
    <xf numFmtId="12" fontId="4" fillId="3" borderId="7" xfId="0" applyNumberFormat="1" applyFont="1" applyFill="1" applyBorder="1" applyAlignment="1" applyProtection="1">
      <alignment horizontal="center" vertical="center" wrapText="1"/>
      <protection locked="0"/>
    </xf>
    <xf numFmtId="0" fontId="0" fillId="0" borderId="65" xfId="0" applyBorder="1" applyAlignment="1" applyProtection="1">
      <alignment vertical="center"/>
    </xf>
    <xf numFmtId="0" fontId="0" fillId="0" borderId="14" xfId="0" applyFill="1" applyBorder="1" applyAlignment="1">
      <alignment horizontal="center" vertical="center"/>
    </xf>
    <xf numFmtId="0" fontId="0" fillId="0" borderId="142" xfId="0" applyBorder="1" applyAlignment="1" applyProtection="1">
      <alignment horizontal="center" vertical="top" wrapText="1"/>
      <protection locked="0"/>
    </xf>
    <xf numFmtId="0" fontId="0" fillId="0" borderId="97" xfId="0" applyFont="1" applyFill="1" applyBorder="1" applyAlignment="1">
      <alignment vertical="center" wrapText="1"/>
    </xf>
    <xf numFmtId="2" fontId="10" fillId="0" borderId="158" xfId="0" applyNumberFormat="1" applyFont="1" applyFill="1" applyBorder="1" applyAlignment="1" applyProtection="1">
      <alignment horizontal="center" vertical="center" wrapText="1"/>
    </xf>
    <xf numFmtId="2" fontId="10" fillId="3" borderId="159" xfId="0" applyNumberFormat="1" applyFont="1" applyFill="1" applyBorder="1" applyAlignment="1" applyProtection="1">
      <alignment horizontal="center" vertical="center" wrapText="1"/>
      <protection locked="0"/>
    </xf>
    <xf numFmtId="12" fontId="4" fillId="3" borderId="14" xfId="0" applyNumberFormat="1" applyFont="1" applyFill="1" applyBorder="1" applyAlignment="1" applyProtection="1">
      <alignment horizontal="center" vertical="center" wrapText="1"/>
      <protection locked="0"/>
    </xf>
    <xf numFmtId="12" fontId="4" fillId="3" borderId="99" xfId="0" applyNumberFormat="1" applyFont="1" applyFill="1" applyBorder="1" applyAlignment="1" applyProtection="1">
      <alignment horizontal="center" vertical="center" wrapText="1"/>
      <protection locked="0"/>
    </xf>
    <xf numFmtId="12" fontId="4" fillId="3" borderId="98" xfId="0" applyNumberFormat="1" applyFont="1" applyFill="1" applyBorder="1" applyAlignment="1" applyProtection="1">
      <alignment horizontal="center" vertical="center" wrapText="1"/>
      <protection locked="0"/>
    </xf>
    <xf numFmtId="12" fontId="4" fillId="3" borderId="160" xfId="0" applyNumberFormat="1" applyFont="1" applyFill="1" applyBorder="1" applyAlignment="1" applyProtection="1">
      <alignment horizontal="center" vertical="center" wrapText="1"/>
      <protection locked="0"/>
    </xf>
    <xf numFmtId="12" fontId="4" fillId="3" borderId="161" xfId="0" applyNumberFormat="1" applyFont="1" applyFill="1" applyBorder="1" applyAlignment="1" applyProtection="1">
      <alignment horizontal="center" vertical="center" wrapText="1"/>
      <protection locked="0"/>
    </xf>
    <xf numFmtId="12" fontId="4" fillId="3" borderId="162" xfId="0" applyNumberFormat="1" applyFont="1" applyFill="1" applyBorder="1" applyAlignment="1" applyProtection="1">
      <alignment horizontal="center" vertical="center" wrapText="1"/>
      <protection locked="0"/>
    </xf>
    <xf numFmtId="12" fontId="4" fillId="3" borderId="163" xfId="0" applyNumberFormat="1" applyFont="1" applyFill="1" applyBorder="1" applyAlignment="1" applyProtection="1">
      <alignment horizontal="center" vertical="center" wrapText="1"/>
      <protection locked="0"/>
    </xf>
    <xf numFmtId="12" fontId="4" fillId="3" borderId="164" xfId="0" applyNumberFormat="1" applyFont="1" applyFill="1" applyBorder="1" applyAlignment="1" applyProtection="1">
      <alignment horizontal="center" vertical="center" wrapText="1"/>
      <protection locked="0"/>
    </xf>
    <xf numFmtId="12" fontId="4" fillId="3" borderId="165" xfId="0" applyNumberFormat="1" applyFont="1" applyFill="1" applyBorder="1" applyAlignment="1" applyProtection="1">
      <alignment horizontal="center" vertical="center" wrapText="1"/>
      <protection locked="0"/>
    </xf>
    <xf numFmtId="0" fontId="0" fillId="0" borderId="0" xfId="0" applyFill="1" applyProtection="1">
      <protection locked="0"/>
    </xf>
    <xf numFmtId="49" fontId="4" fillId="3" borderId="23" xfId="0" applyNumberFormat="1" applyFont="1" applyFill="1" applyBorder="1" applyAlignment="1" applyProtection="1">
      <alignment horizontal="center" vertical="center" wrapText="1"/>
      <protection locked="0"/>
    </xf>
    <xf numFmtId="49" fontId="4" fillId="0" borderId="27" xfId="0" applyNumberFormat="1" applyFont="1" applyFill="1" applyBorder="1" applyAlignment="1" applyProtection="1">
      <alignment vertical="center" wrapText="1"/>
      <protection locked="0"/>
    </xf>
    <xf numFmtId="49" fontId="4" fillId="3" borderId="30" xfId="0" applyNumberFormat="1" applyFont="1" applyFill="1" applyBorder="1" applyAlignment="1" applyProtection="1">
      <alignment horizontal="center" vertical="center" wrapText="1"/>
      <protection locked="0"/>
    </xf>
    <xf numFmtId="49" fontId="4" fillId="3" borderId="17" xfId="0" applyNumberFormat="1" applyFont="1" applyFill="1" applyBorder="1" applyAlignment="1" applyProtection="1">
      <alignment horizontal="center" vertical="center" wrapText="1"/>
      <protection locked="0"/>
    </xf>
    <xf numFmtId="49" fontId="4" fillId="3" borderId="29" xfId="0" applyNumberFormat="1" applyFont="1" applyFill="1" applyBorder="1" applyAlignment="1" applyProtection="1">
      <alignment horizontal="center" vertical="center" wrapText="1"/>
      <protection locked="0"/>
    </xf>
    <xf numFmtId="49" fontId="0" fillId="3" borderId="16" xfId="0" applyNumberFormat="1" applyFont="1" applyFill="1" applyBorder="1" applyAlignment="1" applyProtection="1">
      <alignment vertical="center" wrapText="1"/>
      <protection locked="0"/>
    </xf>
    <xf numFmtId="49" fontId="4" fillId="0" borderId="19" xfId="0" applyNumberFormat="1" applyFont="1" applyFill="1" applyBorder="1" applyAlignment="1" applyProtection="1">
      <alignment vertical="center" wrapText="1"/>
      <protection locked="0"/>
    </xf>
    <xf numFmtId="49" fontId="4" fillId="3" borderId="18" xfId="0" applyNumberFormat="1" applyFont="1" applyFill="1" applyBorder="1" applyAlignment="1" applyProtection="1">
      <alignment horizontal="center" vertical="center" wrapText="1"/>
      <protection locked="0"/>
    </xf>
    <xf numFmtId="49" fontId="4" fillId="3" borderId="28" xfId="0" applyNumberFormat="1" applyFont="1" applyFill="1" applyBorder="1" applyAlignment="1" applyProtection="1">
      <alignment horizontal="center" vertical="center" wrapText="1"/>
      <protection locked="0"/>
    </xf>
    <xf numFmtId="49" fontId="0" fillId="3" borderId="164" xfId="0" applyNumberFormat="1" applyFont="1" applyFill="1" applyBorder="1" applyAlignment="1" applyProtection="1">
      <alignment vertical="center" wrapText="1"/>
      <protection locked="0"/>
    </xf>
    <xf numFmtId="49" fontId="4" fillId="3" borderId="26" xfId="0" applyNumberFormat="1" applyFont="1" applyFill="1" applyBorder="1" applyAlignment="1" applyProtection="1">
      <alignment horizontal="center" vertical="center" wrapText="1"/>
      <protection locked="0"/>
    </xf>
    <xf numFmtId="49" fontId="0" fillId="2" borderId="25" xfId="0" applyNumberFormat="1" applyFill="1" applyBorder="1"/>
    <xf numFmtId="49" fontId="0" fillId="2" borderId="24" xfId="0" applyNumberFormat="1" applyFill="1" applyBorder="1"/>
    <xf numFmtId="49" fontId="4" fillId="0" borderId="16" xfId="0" applyNumberFormat="1" applyFont="1" applyFill="1" applyBorder="1" applyAlignment="1" applyProtection="1">
      <alignment vertical="center" wrapText="1"/>
      <protection locked="0"/>
    </xf>
    <xf numFmtId="49" fontId="4" fillId="3" borderId="20" xfId="0" applyNumberFormat="1"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49" fontId="0" fillId="2" borderId="14" xfId="0" applyNumberFormat="1" applyFill="1" applyBorder="1"/>
    <xf numFmtId="49" fontId="0" fillId="2" borderId="13" xfId="0" applyNumberFormat="1" applyFill="1" applyBorder="1"/>
    <xf numFmtId="49" fontId="4" fillId="3" borderId="22" xfId="0" applyNumberFormat="1" applyFont="1" applyFill="1" applyBorder="1" applyAlignment="1" applyProtection="1">
      <alignment horizontal="center" vertical="center" wrapText="1"/>
      <protection locked="0"/>
    </xf>
    <xf numFmtId="49" fontId="4" fillId="3" borderId="21" xfId="0" applyNumberFormat="1" applyFont="1" applyFill="1" applyBorder="1" applyAlignment="1" applyProtection="1">
      <alignment horizontal="center" vertical="center" wrapText="1"/>
      <protection locked="0"/>
    </xf>
    <xf numFmtId="49" fontId="4" fillId="3" borderId="12" xfId="0" applyNumberFormat="1" applyFont="1" applyFill="1" applyBorder="1" applyAlignment="1" applyProtection="1">
      <alignment horizontal="center" vertical="center" wrapText="1"/>
      <protection locked="0"/>
    </xf>
    <xf numFmtId="49" fontId="0" fillId="0" borderId="5" xfId="0" applyNumberFormat="1" applyFont="1" applyFill="1" applyBorder="1" applyAlignment="1" applyProtection="1">
      <alignment vertical="center" wrapText="1"/>
      <protection locked="0"/>
    </xf>
    <xf numFmtId="49" fontId="4" fillId="3" borderId="11"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horizontal="center" vertical="center" wrapText="1"/>
      <protection locked="0"/>
    </xf>
    <xf numFmtId="49" fontId="4" fillId="3" borderId="9" xfId="0" applyNumberFormat="1" applyFont="1" applyFill="1" applyBorder="1" applyAlignment="1" applyProtection="1">
      <alignment vertical="center" wrapText="1"/>
      <protection locked="0"/>
    </xf>
    <xf numFmtId="49" fontId="4" fillId="3" borderId="7" xfId="0" applyNumberFormat="1"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pplyProtection="1">
      <alignment vertical="center" wrapText="1"/>
      <protection locked="0"/>
    </xf>
    <xf numFmtId="49" fontId="4" fillId="3" borderId="8" xfId="0" applyNumberFormat="1" applyFont="1" applyFill="1" applyBorder="1" applyAlignment="1" applyProtection="1">
      <alignment vertical="center" wrapText="1"/>
      <protection locked="0"/>
    </xf>
    <xf numFmtId="49" fontId="4" fillId="3" borderId="6" xfId="0" applyNumberFormat="1" applyFont="1" applyFill="1" applyBorder="1" applyAlignment="1" applyProtection="1">
      <alignment vertical="center" wrapText="1"/>
      <protection locked="0"/>
    </xf>
    <xf numFmtId="49" fontId="4" fillId="3" borderId="165" xfId="0" applyNumberFormat="1" applyFont="1" applyFill="1" applyBorder="1" applyAlignment="1" applyProtection="1">
      <alignment horizontal="center" vertical="center" wrapText="1"/>
      <protection locked="0"/>
    </xf>
    <xf numFmtId="49" fontId="4" fillId="3" borderId="4" xfId="0" applyNumberFormat="1" applyFont="1" applyFill="1" applyBorder="1" applyAlignment="1" applyProtection="1">
      <alignment vertical="center" wrapText="1"/>
      <protection locked="0"/>
    </xf>
    <xf numFmtId="49" fontId="0" fillId="2" borderId="3" xfId="0" applyNumberFormat="1" applyFill="1" applyBorder="1"/>
    <xf numFmtId="49" fontId="0" fillId="2" borderId="2" xfId="0" applyNumberFormat="1" applyFill="1" applyBorder="1"/>
    <xf numFmtId="0" fontId="0" fillId="0" borderId="13" xfId="0" applyBorder="1" applyAlignment="1">
      <alignment horizontal="center" vertical="center" wrapText="1"/>
    </xf>
    <xf numFmtId="0" fontId="0" fillId="0" borderId="2" xfId="0" applyBorder="1" applyAlignment="1">
      <alignment horizontal="center" vertical="center" wrapText="1"/>
    </xf>
    <xf numFmtId="0" fontId="14" fillId="8" borderId="14" xfId="0" applyFont="1" applyFill="1" applyBorder="1" applyAlignment="1">
      <alignment horizontal="center" vertical="center"/>
    </xf>
    <xf numFmtId="0" fontId="0" fillId="0" borderId="41" xfId="0" applyBorder="1" applyAlignment="1" applyProtection="1">
      <alignment horizontal="left" vertical="center" wrapText="1"/>
    </xf>
    <xf numFmtId="0" fontId="0" fillId="0" borderId="40" xfId="0" applyBorder="1" applyAlignment="1">
      <alignment horizontal="center" vertical="center" wrapText="1"/>
    </xf>
    <xf numFmtId="0" fontId="0" fillId="0" borderId="83" xfId="0" applyBorder="1" applyAlignment="1">
      <alignment horizontal="center" vertical="center" wrapText="1"/>
    </xf>
    <xf numFmtId="0" fontId="26" fillId="6" borderId="0" xfId="0" applyFont="1" applyFill="1" applyBorder="1" applyAlignment="1">
      <alignment horizontal="center" vertical="center" wrapText="1"/>
    </xf>
    <xf numFmtId="0" fontId="37" fillId="0" borderId="143" xfId="0" applyFont="1" applyFill="1" applyBorder="1" applyAlignment="1" applyProtection="1">
      <alignment vertical="center" wrapText="1"/>
      <protection locked="0"/>
    </xf>
    <xf numFmtId="0" fontId="14" fillId="8" borderId="41" xfId="0" applyFont="1" applyFill="1" applyBorder="1" applyAlignment="1" applyProtection="1">
      <alignment vertical="center"/>
    </xf>
    <xf numFmtId="0" fontId="14" fillId="8" borderId="14" xfId="0" applyFont="1" applyFill="1" applyBorder="1" applyAlignment="1" applyProtection="1"/>
    <xf numFmtId="0" fontId="14" fillId="8" borderId="13" xfId="0" applyFont="1" applyFill="1" applyBorder="1" applyAlignment="1" applyProtection="1"/>
    <xf numFmtId="0" fontId="14" fillId="8" borderId="35" xfId="0" applyFont="1" applyFill="1" applyBorder="1" applyAlignment="1" applyProtection="1">
      <alignment vertical="center"/>
    </xf>
    <xf numFmtId="0" fontId="10" fillId="4" borderId="0" xfId="0" applyFont="1" applyFill="1" applyBorder="1" applyAlignment="1" applyProtection="1">
      <alignment vertical="center" wrapText="1"/>
      <protection locked="0"/>
    </xf>
    <xf numFmtId="12" fontId="10" fillId="3" borderId="76" xfId="0" applyNumberFormat="1" applyFont="1" applyFill="1" applyBorder="1" applyAlignment="1" applyProtection="1">
      <alignment horizontal="right" vertical="center" wrapText="1"/>
      <protection locked="0"/>
    </xf>
    <xf numFmtId="0" fontId="0" fillId="0" borderId="68" xfId="0" applyBorder="1" applyAlignment="1" applyProtection="1">
      <alignment vertical="center" wrapText="1"/>
    </xf>
    <xf numFmtId="0" fontId="10" fillId="3" borderId="74" xfId="0" applyFont="1" applyFill="1" applyBorder="1" applyAlignment="1" applyProtection="1">
      <alignment vertical="center" wrapText="1"/>
      <protection locked="0"/>
    </xf>
    <xf numFmtId="12" fontId="10" fillId="3" borderId="73" xfId="0" applyNumberFormat="1" applyFont="1" applyFill="1" applyBorder="1" applyAlignment="1" applyProtection="1">
      <alignment horizontal="right" vertical="center" wrapText="1"/>
      <protection locked="0"/>
    </xf>
    <xf numFmtId="0" fontId="10" fillId="3" borderId="72" xfId="0" applyFont="1" applyFill="1" applyBorder="1" applyAlignment="1" applyProtection="1">
      <alignment vertical="center" wrapText="1"/>
      <protection locked="0"/>
    </xf>
    <xf numFmtId="12" fontId="10" fillId="3" borderId="74" xfId="0" applyNumberFormat="1" applyFont="1" applyFill="1" applyBorder="1" applyAlignment="1" applyProtection="1">
      <alignment horizontal="right" vertical="center" wrapText="1"/>
      <protection locked="0"/>
    </xf>
    <xf numFmtId="2" fontId="0" fillId="0" borderId="56" xfId="0" applyNumberFormat="1" applyFill="1" applyBorder="1" applyAlignment="1" applyProtection="1">
      <alignment horizontal="center" vertical="center"/>
    </xf>
    <xf numFmtId="0" fontId="0" fillId="0" borderId="46" xfId="0" applyFont="1" applyBorder="1" applyAlignment="1" applyProtection="1">
      <alignment vertical="center"/>
    </xf>
    <xf numFmtId="12" fontId="10" fillId="0" borderId="61" xfId="0" applyNumberFormat="1" applyFont="1" applyFill="1" applyBorder="1" applyAlignment="1">
      <alignment horizontal="center" vertical="center" wrapText="1"/>
    </xf>
    <xf numFmtId="0" fontId="18" fillId="6" borderId="0" xfId="0" applyFont="1" applyFill="1" applyAlignment="1">
      <alignment horizontal="center"/>
    </xf>
    <xf numFmtId="0" fontId="7" fillId="0" borderId="148" xfId="0" applyFont="1" applyFill="1" applyBorder="1" applyAlignment="1" applyProtection="1">
      <alignment horizontal="center" vertical="center" wrapText="1"/>
      <protection locked="0"/>
    </xf>
    <xf numFmtId="0" fontId="7" fillId="0" borderId="142" xfId="0" applyFont="1" applyFill="1" applyBorder="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17" fillId="8" borderId="13" xfId="0" applyFont="1" applyFill="1" applyBorder="1" applyAlignment="1" applyProtection="1">
      <alignment horizontal="center" vertical="center" wrapText="1"/>
    </xf>
    <xf numFmtId="0" fontId="14" fillId="8" borderId="14"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0" fillId="8" borderId="41" xfId="0" applyFont="1" applyFill="1" applyBorder="1" applyAlignment="1" applyProtection="1">
      <alignment horizontal="center" vertical="center" wrapText="1"/>
    </xf>
    <xf numFmtId="0" fontId="0" fillId="8" borderId="35" xfId="0" applyFont="1" applyFill="1" applyBorder="1" applyAlignment="1" applyProtection="1">
      <alignment horizontal="center" vertical="center" wrapText="1"/>
    </xf>
    <xf numFmtId="0" fontId="17" fillId="0" borderId="143" xfId="0" applyFont="1" applyFill="1" applyBorder="1" applyAlignment="1" applyProtection="1">
      <alignment horizontal="center" vertical="center" wrapText="1"/>
      <protection locked="0"/>
    </xf>
    <xf numFmtId="0" fontId="17" fillId="0" borderId="142" xfId="0" applyFont="1" applyFill="1" applyBorder="1" applyAlignment="1" applyProtection="1">
      <alignment horizontal="center" vertical="center" wrapText="1"/>
      <protection locked="0"/>
    </xf>
    <xf numFmtId="0" fontId="14" fillId="3" borderId="143" xfId="0" applyFont="1" applyFill="1" applyBorder="1" applyAlignment="1">
      <alignment horizontal="left" vertical="center" wrapText="1"/>
    </xf>
    <xf numFmtId="0" fontId="14" fillId="3" borderId="148" xfId="0" applyFont="1" applyFill="1" applyBorder="1" applyAlignment="1">
      <alignment horizontal="left" vertical="center" wrapText="1"/>
    </xf>
    <xf numFmtId="0" fontId="0" fillId="0" borderId="40" xfId="0" applyBorder="1" applyAlignment="1" applyProtection="1">
      <alignment horizontal="center" vertical="center"/>
    </xf>
    <xf numFmtId="0" fontId="0" fillId="0" borderId="34" xfId="0" applyBorder="1" applyAlignment="1" applyProtection="1">
      <alignment horizontal="center" vertical="center"/>
    </xf>
    <xf numFmtId="0" fontId="0" fillId="0" borderId="118" xfId="0" applyBorder="1" applyAlignment="1" applyProtection="1">
      <alignment horizontal="center" vertical="center"/>
    </xf>
    <xf numFmtId="0" fontId="0" fillId="0" borderId="157" xfId="0" applyBorder="1" applyAlignment="1" applyProtection="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3" fillId="0" borderId="156" xfId="0" applyFont="1" applyBorder="1" applyAlignment="1">
      <alignment horizontal="center" vertical="center" wrapText="1"/>
    </xf>
    <xf numFmtId="0" fontId="13" fillId="0" borderId="155"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52" xfId="0" applyFont="1" applyBorder="1" applyAlignment="1">
      <alignment horizontal="center" vertical="center" wrapText="1"/>
    </xf>
    <xf numFmtId="0" fontId="13" fillId="0" borderId="150" xfId="0" applyFont="1" applyBorder="1" applyAlignment="1">
      <alignment horizontal="center" vertical="center" wrapText="1"/>
    </xf>
    <xf numFmtId="0" fontId="13" fillId="0" borderId="151" xfId="0" applyFont="1" applyBorder="1" applyAlignment="1">
      <alignment horizontal="center" vertical="center" wrapText="1"/>
    </xf>
    <xf numFmtId="0" fontId="2" fillId="0" borderId="14" xfId="0" applyFont="1" applyBorder="1" applyAlignment="1">
      <alignment horizontal="center" vertical="center"/>
    </xf>
    <xf numFmtId="0" fontId="2" fillId="0" borderId="96" xfId="0" applyFont="1" applyBorder="1" applyAlignment="1">
      <alignment horizontal="center" vertical="center"/>
    </xf>
    <xf numFmtId="0" fontId="2" fillId="0" borderId="0" xfId="0" applyFont="1" applyAlignment="1">
      <alignment horizontal="center" vertical="center"/>
    </xf>
    <xf numFmtId="0" fontId="2" fillId="0" borderId="99" xfId="0" applyFont="1" applyBorder="1" applyAlignment="1">
      <alignment horizontal="center" vertical="center"/>
    </xf>
    <xf numFmtId="0" fontId="0" fillId="0" borderId="24"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31"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110" xfId="0" applyBorder="1" applyAlignment="1" applyProtection="1">
      <alignment horizontal="center" vertical="center" wrapText="1"/>
    </xf>
    <xf numFmtId="0" fontId="0" fillId="0" borderId="130" xfId="0" applyBorder="1" applyAlignment="1">
      <alignment horizontal="center" vertical="center" wrapText="1"/>
    </xf>
    <xf numFmtId="0" fontId="0" fillId="0" borderId="40" xfId="0" applyBorder="1" applyAlignment="1">
      <alignment horizontal="center" vertical="center" wrapText="1"/>
    </xf>
    <xf numFmtId="0" fontId="0" fillId="0" borderId="109" xfId="0"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131"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110" xfId="0" applyBorder="1" applyAlignment="1" applyProtection="1">
      <alignment horizontal="left" vertical="center" wrapText="1"/>
    </xf>
    <xf numFmtId="0" fontId="0" fillId="0" borderId="24" xfId="0" applyBorder="1" applyAlignment="1">
      <alignment horizontal="center" vertical="center"/>
    </xf>
    <xf numFmtId="0" fontId="0" fillId="0" borderId="13" xfId="0" applyBorder="1" applyAlignment="1">
      <alignment horizontal="center" vertical="center"/>
    </xf>
    <xf numFmtId="0" fontId="0" fillId="8" borderId="1" xfId="0" applyFill="1" applyBorder="1" applyAlignment="1" applyProtection="1">
      <alignment horizontal="center" vertical="center" wrapText="1"/>
    </xf>
    <xf numFmtId="0" fontId="0" fillId="8" borderId="24" xfId="0" applyFill="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4" xfId="0" applyFont="1" applyBorder="1" applyAlignment="1">
      <alignment horizontal="center" vertical="center"/>
    </xf>
    <xf numFmtId="0" fontId="0" fillId="0" borderId="110" xfId="0" applyFont="1" applyBorder="1" applyAlignment="1">
      <alignment horizontal="center" vertical="center"/>
    </xf>
    <xf numFmtId="0" fontId="0" fillId="0" borderId="83" xfId="0" applyBorder="1" applyAlignment="1">
      <alignment horizontal="center" vertical="center" wrapText="1"/>
    </xf>
    <xf numFmtId="0" fontId="0" fillId="0" borderId="82" xfId="0" applyBorder="1" applyAlignment="1">
      <alignment horizontal="center" vertical="center" wrapText="1"/>
    </xf>
    <xf numFmtId="0" fontId="0" fillId="0" borderId="118" xfId="0" applyBorder="1" applyAlignment="1">
      <alignment horizontal="center" vertical="center" wrapText="1"/>
    </xf>
    <xf numFmtId="12" fontId="0" fillId="0" borderId="25" xfId="0" applyNumberFormat="1" applyFont="1" applyFill="1" applyBorder="1" applyAlignment="1">
      <alignment horizontal="center" vertical="center"/>
    </xf>
    <xf numFmtId="12" fontId="0" fillId="0" borderId="14" xfId="0" applyNumberFormat="1" applyFont="1" applyFill="1" applyBorder="1" applyAlignment="1">
      <alignment horizontal="center" vertical="center"/>
    </xf>
    <xf numFmtId="0" fontId="0" fillId="0" borderId="0" xfId="0" applyBorder="1" applyAlignment="1">
      <alignment horizontal="left" wrapText="1"/>
    </xf>
    <xf numFmtId="0" fontId="0" fillId="0" borderId="0" xfId="0" applyAlignment="1">
      <alignment horizontal="left" wrapText="1"/>
    </xf>
    <xf numFmtId="0" fontId="1" fillId="10" borderId="166" xfId="0" applyFont="1" applyFill="1" applyBorder="1" applyAlignment="1" applyProtection="1">
      <alignment horizontal="center" vertical="center" wrapText="1"/>
    </xf>
    <xf numFmtId="0" fontId="0" fillId="0" borderId="1" xfId="0" applyBorder="1" applyAlignment="1">
      <alignment horizontal="left" wrapText="1"/>
    </xf>
    <xf numFmtId="0" fontId="0" fillId="8" borderId="60" xfId="0" applyFill="1" applyBorder="1" applyAlignment="1" applyProtection="1">
      <alignment horizontal="center" vertical="center" wrapText="1"/>
    </xf>
    <xf numFmtId="0" fontId="0" fillId="8" borderId="85" xfId="0" applyFill="1" applyBorder="1" applyAlignment="1" applyProtection="1">
      <alignment horizontal="center" vertical="center" wrapText="1"/>
    </xf>
    <xf numFmtId="12" fontId="0" fillId="5" borderId="25" xfId="0" applyNumberFormat="1" applyFont="1" applyFill="1" applyBorder="1" applyAlignment="1">
      <alignment horizontal="center" vertical="center"/>
    </xf>
    <xf numFmtId="12" fontId="0" fillId="5" borderId="14" xfId="0" applyNumberFormat="1" applyFont="1" applyFill="1" applyBorder="1" applyAlignment="1">
      <alignment horizontal="center" vertical="center"/>
    </xf>
    <xf numFmtId="0" fontId="18" fillId="11" borderId="0" xfId="0" applyFont="1" applyFill="1" applyAlignment="1">
      <alignment horizontal="center"/>
    </xf>
    <xf numFmtId="0" fontId="31"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center" vertical="center"/>
    </xf>
    <xf numFmtId="0" fontId="6" fillId="0" borderId="150" xfId="0" applyFont="1" applyBorder="1" applyAlignment="1">
      <alignment horizontal="left" vertical="top" wrapText="1"/>
    </xf>
    <xf numFmtId="0" fontId="6" fillId="0" borderId="150" xfId="0" applyFont="1" applyBorder="1" applyAlignment="1">
      <alignment horizontal="left" vertical="top"/>
    </xf>
    <xf numFmtId="0" fontId="27" fillId="0" borderId="148" xfId="0" applyFont="1" applyBorder="1" applyAlignment="1">
      <alignment horizontal="left" wrapText="1"/>
    </xf>
    <xf numFmtId="0" fontId="25" fillId="0" borderId="25" xfId="0" applyFont="1" applyBorder="1" applyAlignment="1">
      <alignment horizontal="center" vertical="top" wrapText="1"/>
    </xf>
    <xf numFmtId="0" fontId="25" fillId="0" borderId="24" xfId="0" applyFont="1" applyBorder="1" applyAlignment="1">
      <alignment horizontal="center" vertical="top" wrapText="1"/>
    </xf>
    <xf numFmtId="0" fontId="34"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0" xfId="0" applyAlignment="1">
      <alignment horizontal="left" vertical="top" wrapText="1"/>
    </xf>
  </cellXfs>
  <cellStyles count="1">
    <cellStyle name="Normal" xfId="0" builtinId="0"/>
  </cellStyles>
  <dxfs count="145">
    <dxf>
      <fill>
        <patternFill patternType="none">
          <bgColor auto="1"/>
        </patternFill>
      </fill>
    </dxf>
    <dxf>
      <fill>
        <patternFill patternType="none">
          <bgColor auto="1"/>
        </patternFill>
      </fill>
    </dxf>
    <dxf>
      <fill>
        <patternFill>
          <bgColor rgb="FFFF000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99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99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rgb="FFFF0000"/>
        </patternFill>
      </fill>
    </dxf>
    <dxf>
      <fill>
        <patternFill patternType="solid">
          <bgColor rgb="FFFF0000"/>
        </patternFill>
      </fill>
    </dxf>
    <dxf>
      <fill>
        <patternFill patternType="none">
          <bgColor indexed="65"/>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31</xdr:row>
      <xdr:rowOff>123825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33750"/>
          <a:ext cx="6896100" cy="56483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zoomScale="130" zoomScaleNormal="130" workbookViewId="0"/>
  </sheetViews>
  <sheetFormatPr defaultRowHeight="14.4" x14ac:dyDescent="0.3"/>
  <cols>
    <col min="1" max="1" width="134.88671875" style="157" customWidth="1"/>
  </cols>
  <sheetData>
    <row r="1" spans="1:1" ht="40.5" customHeight="1" x14ac:dyDescent="0.3">
      <c r="A1" s="144" t="s">
        <v>48</v>
      </c>
    </row>
    <row r="2" spans="1:1" ht="100.5" customHeight="1" x14ac:dyDescent="0.3">
      <c r="A2" s="297" t="s">
        <v>186</v>
      </c>
    </row>
    <row r="3" spans="1:1" ht="21.75" customHeight="1" x14ac:dyDescent="0.3">
      <c r="A3" s="145" t="s">
        <v>49</v>
      </c>
    </row>
    <row r="4" spans="1:1" ht="13.5" customHeight="1" x14ac:dyDescent="0.3">
      <c r="A4" s="146" t="s">
        <v>189</v>
      </c>
    </row>
    <row r="5" spans="1:1" ht="15" customHeight="1" x14ac:dyDescent="0.3">
      <c r="A5" s="146" t="s">
        <v>50</v>
      </c>
    </row>
    <row r="6" spans="1:1" ht="15" customHeight="1" x14ac:dyDescent="0.3">
      <c r="A6" s="146" t="s">
        <v>51</v>
      </c>
    </row>
    <row r="7" spans="1:1" ht="15.75" customHeight="1" x14ac:dyDescent="0.3">
      <c r="A7" s="146" t="s">
        <v>52</v>
      </c>
    </row>
    <row r="8" spans="1:1" ht="14.25" customHeight="1" x14ac:dyDescent="0.3">
      <c r="A8" s="146" t="s">
        <v>53</v>
      </c>
    </row>
    <row r="9" spans="1:1" ht="17.25" customHeight="1" x14ac:dyDescent="0.3">
      <c r="A9" s="147"/>
    </row>
    <row r="10" spans="1:1" ht="46.8" x14ac:dyDescent="0.3">
      <c r="A10" s="146" t="s">
        <v>177</v>
      </c>
    </row>
    <row r="11" spans="1:1" ht="46.8" x14ac:dyDescent="0.3">
      <c r="A11" s="146" t="s">
        <v>54</v>
      </c>
    </row>
    <row r="12" spans="1:1" ht="15.6" x14ac:dyDescent="0.3">
      <c r="A12" s="148" t="s">
        <v>55</v>
      </c>
    </row>
    <row r="13" spans="1:1" ht="15.6" x14ac:dyDescent="0.3">
      <c r="A13" s="146" t="s">
        <v>56</v>
      </c>
    </row>
    <row r="14" spans="1:1" ht="31.2" x14ac:dyDescent="0.3">
      <c r="A14" s="146" t="s">
        <v>57</v>
      </c>
    </row>
    <row r="15" spans="1:1" ht="15.6" x14ac:dyDescent="0.3">
      <c r="A15" s="146" t="s">
        <v>58</v>
      </c>
    </row>
    <row r="16" spans="1:1" ht="15.6" x14ac:dyDescent="0.3">
      <c r="A16" s="146" t="s">
        <v>59</v>
      </c>
    </row>
    <row r="17" spans="1:1" ht="15.6" x14ac:dyDescent="0.3">
      <c r="A17" s="146" t="s">
        <v>60</v>
      </c>
    </row>
    <row r="18" spans="1:1" ht="15.6" x14ac:dyDescent="0.3">
      <c r="A18" s="146" t="s">
        <v>61</v>
      </c>
    </row>
    <row r="19" spans="1:1" ht="15" customHeight="1" x14ac:dyDescent="0.3">
      <c r="A19" s="146" t="s">
        <v>62</v>
      </c>
    </row>
    <row r="20" spans="1:1" ht="15.6" x14ac:dyDescent="0.3">
      <c r="A20" s="151" t="s">
        <v>63</v>
      </c>
    </row>
    <row r="21" spans="1:1" ht="15.6" x14ac:dyDescent="0.3">
      <c r="A21" s="151" t="s">
        <v>64</v>
      </c>
    </row>
    <row r="22" spans="1:1" ht="15.6" x14ac:dyDescent="0.3">
      <c r="A22" s="152" t="s">
        <v>65</v>
      </c>
    </row>
    <row r="23" spans="1:1" ht="62.4" x14ac:dyDescent="0.3">
      <c r="A23" s="152" t="s">
        <v>66</v>
      </c>
    </row>
    <row r="24" spans="1:1" ht="16.2" thickBot="1" x14ac:dyDescent="0.35">
      <c r="A24" s="149"/>
    </row>
    <row r="25" spans="1:1" ht="15.6" x14ac:dyDescent="0.3">
      <c r="A25" s="150" t="s">
        <v>67</v>
      </c>
    </row>
    <row r="26" spans="1:1" s="154" customFormat="1" ht="31.2" x14ac:dyDescent="0.3">
      <c r="A26" s="153" t="s">
        <v>68</v>
      </c>
    </row>
    <row r="27" spans="1:1" s="154" customFormat="1" ht="46.8" x14ac:dyDescent="0.3">
      <c r="A27" s="153" t="s">
        <v>69</v>
      </c>
    </row>
    <row r="28" spans="1:1" s="154" customFormat="1" ht="54" customHeight="1" x14ac:dyDescent="0.3">
      <c r="A28" s="153" t="s">
        <v>70</v>
      </c>
    </row>
    <row r="29" spans="1:1" s="154" customFormat="1" ht="33.75" customHeight="1" x14ac:dyDescent="0.3">
      <c r="A29" s="153" t="s">
        <v>71</v>
      </c>
    </row>
    <row r="30" spans="1:1" s="154" customFormat="1" ht="88.5" customHeight="1" x14ac:dyDescent="0.3">
      <c r="A30" s="153" t="s">
        <v>72</v>
      </c>
    </row>
    <row r="31" spans="1:1" s="154" customFormat="1" ht="31.2" x14ac:dyDescent="0.3">
      <c r="A31" s="153" t="s">
        <v>73</v>
      </c>
    </row>
    <row r="32" spans="1:1" s="154" customFormat="1" ht="42.75" customHeight="1" x14ac:dyDescent="0.3">
      <c r="A32" s="153" t="s">
        <v>74</v>
      </c>
    </row>
    <row r="33" spans="1:1" s="154" customFormat="1" ht="31.2" x14ac:dyDescent="0.3">
      <c r="A33" s="153" t="s">
        <v>75</v>
      </c>
    </row>
    <row r="34" spans="1:1" s="154" customFormat="1" ht="31.2" x14ac:dyDescent="0.3">
      <c r="A34" s="153" t="s">
        <v>76</v>
      </c>
    </row>
    <row r="35" spans="1:1" s="154" customFormat="1" ht="93.6" x14ac:dyDescent="0.3">
      <c r="A35" s="153" t="s">
        <v>77</v>
      </c>
    </row>
    <row r="36" spans="1:1" s="154" customFormat="1" ht="17.25" customHeight="1" x14ac:dyDescent="0.3">
      <c r="A36" s="153" t="s">
        <v>187</v>
      </c>
    </row>
    <row r="37" spans="1:1" s="154" customFormat="1" ht="27.75" customHeight="1" x14ac:dyDescent="0.3">
      <c r="A37" s="153" t="s">
        <v>78</v>
      </c>
    </row>
    <row r="38" spans="1:1" ht="16.2" thickBot="1" x14ac:dyDescent="0.35">
      <c r="A38" s="155"/>
    </row>
    <row r="39" spans="1:1" ht="15.6" x14ac:dyDescent="0.3">
      <c r="A39" s="150" t="s">
        <v>79</v>
      </c>
    </row>
    <row r="40" spans="1:1" ht="105" customHeight="1" x14ac:dyDescent="0.3">
      <c r="A40" s="153" t="s">
        <v>188</v>
      </c>
    </row>
    <row r="41" spans="1:1" ht="16.2" thickBot="1" x14ac:dyDescent="0.35">
      <c r="A41" s="149"/>
    </row>
    <row r="42" spans="1:1" ht="15.6" x14ac:dyDescent="0.3">
      <c r="A42" s="150" t="s">
        <v>80</v>
      </c>
    </row>
    <row r="43" spans="1:1" s="154" customFormat="1" ht="62.4" x14ac:dyDescent="0.3">
      <c r="A43" s="153" t="s">
        <v>81</v>
      </c>
    </row>
    <row r="44" spans="1:1" ht="16.2" thickBot="1" x14ac:dyDescent="0.35">
      <c r="A44" s="149"/>
    </row>
    <row r="45" spans="1:1" ht="15.6" x14ac:dyDescent="0.3">
      <c r="A45" s="150" t="s">
        <v>82</v>
      </c>
    </row>
    <row r="46" spans="1:1" ht="15.6" x14ac:dyDescent="0.3">
      <c r="A46" s="156" t="s">
        <v>83</v>
      </c>
    </row>
    <row r="47" spans="1:1" ht="15.6" x14ac:dyDescent="0.3">
      <c r="A47" s="156" t="s">
        <v>84</v>
      </c>
    </row>
    <row r="48" spans="1:1" ht="15.6" x14ac:dyDescent="0.3">
      <c r="A48" s="156" t="s">
        <v>85</v>
      </c>
    </row>
    <row r="49" spans="1:1" ht="15.6" x14ac:dyDescent="0.3">
      <c r="A49" s="156" t="s">
        <v>86</v>
      </c>
    </row>
    <row r="50" spans="1:1" ht="15.6" x14ac:dyDescent="0.3">
      <c r="A50" s="156" t="s">
        <v>87</v>
      </c>
    </row>
  </sheetData>
  <sheetProtection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A51"/>
  <sheetViews>
    <sheetView tabSelected="1" showWhiteSpace="0" topLeftCell="G20" zoomScaleNormal="100" zoomScalePageLayoutView="90" workbookViewId="0">
      <selection activeCell="AI22" sqref="AI22"/>
    </sheetView>
  </sheetViews>
  <sheetFormatPr defaultRowHeight="14.4" x14ac:dyDescent="0.3"/>
  <cols>
    <col min="1" max="1" width="13.6640625" customWidth="1"/>
    <col min="2" max="2" width="16.88671875" customWidth="1"/>
    <col min="3" max="3" width="7.6640625" customWidth="1"/>
    <col min="4" max="4" width="9" customWidth="1"/>
    <col min="5" max="5" width="7.88671875" customWidth="1"/>
    <col min="6" max="6" width="6.44140625" customWidth="1"/>
    <col min="7" max="7" width="14.44140625" customWidth="1"/>
    <col min="8" max="8" width="6" customWidth="1"/>
    <col min="9" max="9" width="6.44140625" customWidth="1"/>
    <col min="10" max="10" width="14.44140625" customWidth="1"/>
    <col min="11" max="11" width="6" customWidth="1"/>
    <col min="12" max="12" width="7.33203125" customWidth="1"/>
    <col min="13" max="13" width="14.44140625" customWidth="1"/>
    <col min="14" max="15" width="6.88671875" customWidth="1"/>
    <col min="16" max="16" width="13.6640625" customWidth="1"/>
    <col min="17" max="17" width="6.33203125" customWidth="1"/>
    <col min="18" max="18" width="6.109375" customWidth="1"/>
    <col min="19" max="19" width="13.33203125" customWidth="1"/>
    <col min="20" max="20" width="6.5546875" customWidth="1"/>
    <col min="21" max="21" width="6.109375" customWidth="1"/>
    <col min="22" max="22" width="13.109375" customWidth="1"/>
    <col min="23" max="23" width="6.5546875" customWidth="1"/>
    <col min="24" max="24" width="6.109375" customWidth="1"/>
    <col min="25" max="25" width="13.109375" customWidth="1"/>
    <col min="27" max="27" width="9.109375" customWidth="1"/>
    <col min="28" max="34" width="9.109375" hidden="1" customWidth="1"/>
    <col min="35" max="35" width="9.109375" style="143" customWidth="1"/>
    <col min="36" max="105" width="9.109375" style="143"/>
  </cols>
  <sheetData>
    <row r="1" spans="1:36" ht="24" thickBot="1" x14ac:dyDescent="0.5">
      <c r="A1" s="143" t="s">
        <v>203</v>
      </c>
      <c r="B1" s="313" t="s">
        <v>185</v>
      </c>
      <c r="C1" s="313"/>
      <c r="D1" s="313"/>
      <c r="E1" s="313"/>
      <c r="F1" s="313"/>
      <c r="G1" s="313"/>
      <c r="H1" s="313"/>
      <c r="I1" s="313"/>
      <c r="J1" s="313"/>
      <c r="K1" s="313"/>
      <c r="L1" s="313"/>
      <c r="M1" s="313"/>
      <c r="N1" s="313"/>
      <c r="O1" s="313"/>
      <c r="P1" s="313"/>
      <c r="Q1" s="313"/>
      <c r="R1" s="313"/>
      <c r="S1" s="313"/>
      <c r="T1" s="313"/>
      <c r="U1" s="313"/>
      <c r="V1" s="313"/>
      <c r="W1" s="313"/>
      <c r="X1" s="313"/>
      <c r="Y1" s="313"/>
    </row>
    <row r="2" spans="1:36" ht="47.25" customHeight="1" thickBot="1" x14ac:dyDescent="0.35">
      <c r="A2" s="298" t="s">
        <v>190</v>
      </c>
      <c r="B2" s="314" t="s">
        <v>202</v>
      </c>
      <c r="C2" s="314"/>
      <c r="D2" s="315"/>
      <c r="E2" s="293"/>
      <c r="F2" s="141"/>
      <c r="G2" s="141"/>
      <c r="H2" s="316" t="s">
        <v>47</v>
      </c>
      <c r="I2" s="316"/>
      <c r="J2" s="316"/>
      <c r="K2" s="316"/>
      <c r="L2" s="316"/>
      <c r="M2" s="316"/>
      <c r="N2" s="316"/>
      <c r="O2" s="316"/>
      <c r="P2" s="316"/>
      <c r="Q2" s="316"/>
      <c r="R2" s="316"/>
      <c r="S2" s="316"/>
      <c r="T2" s="316"/>
      <c r="U2" s="316"/>
      <c r="V2" s="316"/>
      <c r="W2" s="316"/>
      <c r="X2" s="316"/>
      <c r="Y2" s="317"/>
      <c r="Z2" s="318"/>
      <c r="AA2" s="319"/>
    </row>
    <row r="3" spans="1:36" ht="47.25" customHeight="1" thickBot="1" x14ac:dyDescent="0.4">
      <c r="A3" s="320" t="s">
        <v>191</v>
      </c>
      <c r="B3" s="299" t="s">
        <v>192</v>
      </c>
      <c r="C3" s="300" t="s">
        <v>46</v>
      </c>
      <c r="D3" s="301"/>
      <c r="E3" s="322"/>
      <c r="F3" s="323"/>
      <c r="G3" s="324" t="s">
        <v>167</v>
      </c>
      <c r="H3" s="325"/>
      <c r="I3" s="325"/>
      <c r="J3" s="325"/>
      <c r="K3" s="325"/>
      <c r="L3" s="325"/>
      <c r="M3" s="325"/>
      <c r="N3" s="325"/>
      <c r="O3" s="325"/>
      <c r="P3" s="325"/>
      <c r="Q3" s="325"/>
      <c r="R3" s="325"/>
      <c r="S3" s="325"/>
      <c r="T3" s="325"/>
      <c r="U3" s="325"/>
      <c r="V3" s="140"/>
      <c r="W3" s="140" t="s">
        <v>45</v>
      </c>
      <c r="X3" s="140" t="s">
        <v>44</v>
      </c>
      <c r="Y3" s="139"/>
      <c r="Z3" s="318" t="s">
        <v>43</v>
      </c>
      <c r="AA3" s="319"/>
    </row>
    <row r="4" spans="1:36" ht="30" customHeight="1" x14ac:dyDescent="0.3">
      <c r="A4" s="320"/>
      <c r="B4" s="299"/>
      <c r="C4" s="326" t="s">
        <v>42</v>
      </c>
      <c r="D4" s="328" t="s">
        <v>41</v>
      </c>
      <c r="E4" s="343" t="s">
        <v>40</v>
      </c>
      <c r="F4" s="330"/>
      <c r="G4" s="344"/>
      <c r="H4" s="345" t="s">
        <v>39</v>
      </c>
      <c r="I4" s="345"/>
      <c r="J4" s="345"/>
      <c r="K4" s="346" t="s">
        <v>38</v>
      </c>
      <c r="L4" s="330"/>
      <c r="M4" s="344"/>
      <c r="N4" s="346" t="s">
        <v>37</v>
      </c>
      <c r="O4" s="330"/>
      <c r="P4" s="330"/>
      <c r="Q4" s="346" t="s">
        <v>36</v>
      </c>
      <c r="R4" s="330"/>
      <c r="S4" s="330"/>
      <c r="T4" s="346" t="s">
        <v>35</v>
      </c>
      <c r="U4" s="330"/>
      <c r="V4" s="344"/>
      <c r="W4" s="330" t="s">
        <v>34</v>
      </c>
      <c r="X4" s="330"/>
      <c r="Y4" s="331"/>
      <c r="Z4" s="332" t="s">
        <v>33</v>
      </c>
      <c r="AA4" s="333"/>
    </row>
    <row r="5" spans="1:36" ht="43.5" customHeight="1" thickBot="1" x14ac:dyDescent="0.35">
      <c r="A5" s="321"/>
      <c r="B5" s="302"/>
      <c r="C5" s="327"/>
      <c r="D5" s="329"/>
      <c r="E5" s="336" t="s">
        <v>32</v>
      </c>
      <c r="F5" s="337"/>
      <c r="G5" s="138" t="s">
        <v>31</v>
      </c>
      <c r="H5" s="338" t="s">
        <v>32</v>
      </c>
      <c r="I5" s="339"/>
      <c r="J5" s="137" t="s">
        <v>31</v>
      </c>
      <c r="K5" s="340" t="s">
        <v>32</v>
      </c>
      <c r="L5" s="341"/>
      <c r="M5" s="135" t="s">
        <v>31</v>
      </c>
      <c r="N5" s="341" t="s">
        <v>32</v>
      </c>
      <c r="O5" s="341"/>
      <c r="P5" s="137" t="s">
        <v>31</v>
      </c>
      <c r="Q5" s="340" t="s">
        <v>32</v>
      </c>
      <c r="R5" s="341"/>
      <c r="S5" s="137" t="s">
        <v>31</v>
      </c>
      <c r="T5" s="340" t="s">
        <v>32</v>
      </c>
      <c r="U5" s="342"/>
      <c r="V5" s="136" t="s">
        <v>31</v>
      </c>
      <c r="W5" s="341" t="s">
        <v>32</v>
      </c>
      <c r="X5" s="341"/>
      <c r="Y5" s="135" t="s">
        <v>31</v>
      </c>
      <c r="Z5" s="334"/>
      <c r="AA5" s="335"/>
    </row>
    <row r="6" spans="1:36" ht="64.8" thickBot="1" x14ac:dyDescent="0.35">
      <c r="A6" s="243" t="s">
        <v>175</v>
      </c>
      <c r="B6" s="134" t="s">
        <v>30</v>
      </c>
      <c r="C6" s="133" t="s">
        <v>29</v>
      </c>
      <c r="D6" s="132" t="s">
        <v>28</v>
      </c>
      <c r="E6" s="177"/>
      <c r="F6" s="178" t="s">
        <v>5</v>
      </c>
      <c r="G6" s="131"/>
      <c r="H6" s="179"/>
      <c r="I6" s="178" t="s">
        <v>5</v>
      </c>
      <c r="J6" s="130"/>
      <c r="K6" s="180"/>
      <c r="L6" s="178" t="s">
        <v>5</v>
      </c>
      <c r="M6" s="130"/>
      <c r="N6" s="180"/>
      <c r="O6" s="178" t="s">
        <v>5</v>
      </c>
      <c r="P6" s="130"/>
      <c r="Q6" s="180"/>
      <c r="R6" s="178" t="s">
        <v>5</v>
      </c>
      <c r="S6" s="130"/>
      <c r="T6" s="180"/>
      <c r="U6" s="178" t="s">
        <v>5</v>
      </c>
      <c r="V6" s="130"/>
      <c r="W6" s="180"/>
      <c r="X6" s="178" t="s">
        <v>5</v>
      </c>
      <c r="Y6" s="130"/>
      <c r="Z6" s="129">
        <f>SUM(W6,T6,Q6,N6,K6,H6,E6)</f>
        <v>0</v>
      </c>
      <c r="AA6" s="128" t="s">
        <v>15</v>
      </c>
    </row>
    <row r="7" spans="1:36" ht="120" customHeight="1" x14ac:dyDescent="0.3">
      <c r="A7" s="347" t="s">
        <v>176</v>
      </c>
      <c r="B7" s="127" t="s">
        <v>178</v>
      </c>
      <c r="C7" s="296" t="s">
        <v>168</v>
      </c>
      <c r="D7" s="117" t="s">
        <v>179</v>
      </c>
      <c r="E7" s="181"/>
      <c r="F7" s="244" t="s">
        <v>20</v>
      </c>
      <c r="G7" s="88"/>
      <c r="H7" s="184"/>
      <c r="I7" s="182" t="s">
        <v>20</v>
      </c>
      <c r="J7" s="126"/>
      <c r="K7" s="184"/>
      <c r="L7" s="182" t="s">
        <v>20</v>
      </c>
      <c r="M7" s="126"/>
      <c r="N7" s="184"/>
      <c r="O7" s="182" t="s">
        <v>20</v>
      </c>
      <c r="P7" s="126"/>
      <c r="Q7" s="184"/>
      <c r="R7" s="182" t="s">
        <v>20</v>
      </c>
      <c r="S7" s="126"/>
      <c r="T7" s="184"/>
      <c r="U7" s="182" t="s">
        <v>20</v>
      </c>
      <c r="V7" s="126"/>
      <c r="W7" s="184"/>
      <c r="X7" s="182" t="s">
        <v>20</v>
      </c>
      <c r="Y7" s="124"/>
      <c r="Z7" s="114">
        <f>SUM(E7,H7,K7,N7,Q7,T7,W7)</f>
        <v>0</v>
      </c>
      <c r="AA7" s="113" t="s">
        <v>20</v>
      </c>
      <c r="AB7" s="32">
        <f>FLOOR(E7,0.25)</f>
        <v>0</v>
      </c>
      <c r="AC7" s="32">
        <f>FLOOR(H7,0.25)</f>
        <v>0</v>
      </c>
      <c r="AD7" s="32">
        <f>FLOOR(K7,0.25)</f>
        <v>0</v>
      </c>
      <c r="AE7" s="32">
        <f>FLOOR(N7,0.25)</f>
        <v>0</v>
      </c>
      <c r="AF7" s="32">
        <f>FLOOR(Q7,0.25)</f>
        <v>0</v>
      </c>
      <c r="AG7" s="32">
        <f>FLOOR(T7,0.25)</f>
        <v>0</v>
      </c>
      <c r="AH7" s="32">
        <f>FLOOR(W7,0.25)</f>
        <v>0</v>
      </c>
    </row>
    <row r="8" spans="1:36" ht="31.5" customHeight="1" x14ac:dyDescent="0.3">
      <c r="A8" s="348"/>
      <c r="B8" s="349" t="s">
        <v>193</v>
      </c>
      <c r="C8" s="352" t="s">
        <v>168</v>
      </c>
      <c r="D8" s="112"/>
      <c r="E8" s="185"/>
      <c r="F8" s="186" t="s">
        <v>20</v>
      </c>
      <c r="G8" s="111"/>
      <c r="H8" s="187"/>
      <c r="I8" s="186" t="s">
        <v>20</v>
      </c>
      <c r="J8" s="110"/>
      <c r="K8" s="185"/>
      <c r="L8" s="186" t="s">
        <v>20</v>
      </c>
      <c r="M8" s="110"/>
      <c r="N8" s="185"/>
      <c r="O8" s="186" t="s">
        <v>20</v>
      </c>
      <c r="P8" s="110"/>
      <c r="Q8" s="188"/>
      <c r="R8" s="186" t="s">
        <v>20</v>
      </c>
      <c r="S8" s="110"/>
      <c r="T8" s="188"/>
      <c r="U8" s="186" t="s">
        <v>20</v>
      </c>
      <c r="V8" s="109"/>
      <c r="W8" s="189"/>
      <c r="X8" s="186" t="s">
        <v>20</v>
      </c>
      <c r="Y8" s="123"/>
      <c r="Z8" s="122"/>
      <c r="AA8" s="107"/>
      <c r="AH8" s="32"/>
    </row>
    <row r="9" spans="1:36" ht="30" customHeight="1" x14ac:dyDescent="0.3">
      <c r="A9" s="348"/>
      <c r="B9" s="350"/>
      <c r="C9" s="353"/>
      <c r="D9" s="106"/>
      <c r="E9" s="190"/>
      <c r="F9" s="191" t="s">
        <v>20</v>
      </c>
      <c r="G9" s="102"/>
      <c r="H9" s="192"/>
      <c r="I9" s="191" t="s">
        <v>20</v>
      </c>
      <c r="J9" s="103"/>
      <c r="K9" s="190"/>
      <c r="L9" s="191" t="s">
        <v>20</v>
      </c>
      <c r="M9" s="103"/>
      <c r="N9" s="190"/>
      <c r="O9" s="191" t="s">
        <v>20</v>
      </c>
      <c r="P9" s="103"/>
      <c r="Q9" s="193"/>
      <c r="R9" s="191" t="s">
        <v>20</v>
      </c>
      <c r="S9" s="103"/>
      <c r="T9" s="193"/>
      <c r="U9" s="191" t="s">
        <v>20</v>
      </c>
      <c r="V9" s="121"/>
      <c r="W9" s="194"/>
      <c r="X9" s="191" t="s">
        <v>20</v>
      </c>
      <c r="Y9" s="120"/>
      <c r="Z9" s="8"/>
      <c r="AA9" s="7"/>
      <c r="AH9" s="32"/>
    </row>
    <row r="10" spans="1:36" ht="27" customHeight="1" x14ac:dyDescent="0.3">
      <c r="A10" s="348"/>
      <c r="B10" s="350"/>
      <c r="C10" s="353"/>
      <c r="D10" s="106"/>
      <c r="E10" s="190"/>
      <c r="F10" s="191" t="s">
        <v>20</v>
      </c>
      <c r="G10" s="102"/>
      <c r="H10" s="192"/>
      <c r="I10" s="191" t="s">
        <v>20</v>
      </c>
      <c r="J10" s="103"/>
      <c r="K10" s="190"/>
      <c r="L10" s="191" t="s">
        <v>20</v>
      </c>
      <c r="M10" s="103"/>
      <c r="N10" s="190"/>
      <c r="O10" s="191" t="s">
        <v>20</v>
      </c>
      <c r="P10" s="103"/>
      <c r="Q10" s="193"/>
      <c r="R10" s="191" t="s">
        <v>20</v>
      </c>
      <c r="S10" s="103"/>
      <c r="T10" s="193"/>
      <c r="U10" s="191" t="s">
        <v>20</v>
      </c>
      <c r="V10" s="121"/>
      <c r="W10" s="194"/>
      <c r="X10" s="191" t="s">
        <v>20</v>
      </c>
      <c r="Y10" s="120"/>
      <c r="Z10" s="8"/>
      <c r="AA10" s="7"/>
      <c r="AH10" s="32"/>
    </row>
    <row r="11" spans="1:36" ht="35.25" customHeight="1" thickBot="1" x14ac:dyDescent="0.35">
      <c r="A11" s="348"/>
      <c r="B11" s="351"/>
      <c r="C11" s="354"/>
      <c r="D11" s="100"/>
      <c r="E11" s="97"/>
      <c r="F11" s="195" t="s">
        <v>20</v>
      </c>
      <c r="G11" s="94"/>
      <c r="H11" s="99"/>
      <c r="I11" s="195" t="s">
        <v>20</v>
      </c>
      <c r="J11" s="98"/>
      <c r="K11" s="97"/>
      <c r="L11" s="195" t="s">
        <v>20</v>
      </c>
      <c r="M11" s="95"/>
      <c r="N11" s="97"/>
      <c r="O11" s="195" t="s">
        <v>20</v>
      </c>
      <c r="P11" s="96"/>
      <c r="Q11" s="196"/>
      <c r="R11" s="195" t="s">
        <v>20</v>
      </c>
      <c r="S11" s="95"/>
      <c r="T11" s="196"/>
      <c r="U11" s="195" t="s">
        <v>20</v>
      </c>
      <c r="V11" s="94"/>
      <c r="W11" s="197"/>
      <c r="X11" s="195" t="s">
        <v>20</v>
      </c>
      <c r="Y11" s="119"/>
      <c r="Z11" s="118"/>
      <c r="AA11" s="92"/>
      <c r="AH11" s="32"/>
    </row>
    <row r="12" spans="1:36" ht="90.75" customHeight="1" x14ac:dyDescent="0.3">
      <c r="A12" s="347" t="s">
        <v>182</v>
      </c>
      <c r="B12" s="87" t="s">
        <v>26</v>
      </c>
      <c r="C12" s="296" t="s">
        <v>168</v>
      </c>
      <c r="D12" s="117" t="s">
        <v>179</v>
      </c>
      <c r="E12" s="198"/>
      <c r="F12" s="199" t="s">
        <v>20</v>
      </c>
      <c r="G12" s="116"/>
      <c r="H12" s="200"/>
      <c r="I12" s="199" t="s">
        <v>20</v>
      </c>
      <c r="J12" s="115"/>
      <c r="K12" s="201"/>
      <c r="L12" s="199" t="s">
        <v>20</v>
      </c>
      <c r="M12" s="115"/>
      <c r="N12" s="201"/>
      <c r="O12" s="199" t="s">
        <v>20</v>
      </c>
      <c r="P12" s="115"/>
      <c r="Q12" s="201"/>
      <c r="R12" s="199" t="s">
        <v>20</v>
      </c>
      <c r="S12" s="115"/>
      <c r="T12" s="201"/>
      <c r="U12" s="199" t="s">
        <v>20</v>
      </c>
      <c r="V12" s="115"/>
      <c r="W12" s="201"/>
      <c r="X12" s="199" t="s">
        <v>20</v>
      </c>
      <c r="Y12" s="115"/>
      <c r="Z12" s="158">
        <f>SUM(E12,H12,K12,N12,Q12,T12,W12)</f>
        <v>0</v>
      </c>
      <c r="AA12" s="113" t="s">
        <v>20</v>
      </c>
      <c r="AB12" s="32">
        <f>FLOOR(E12,0.25)</f>
        <v>0</v>
      </c>
      <c r="AC12" s="32">
        <f>FLOOR(H12,0.25)</f>
        <v>0</v>
      </c>
      <c r="AD12" s="32">
        <f>FLOOR(K12,0.25)</f>
        <v>0</v>
      </c>
      <c r="AE12" s="32">
        <f>FLOOR(N12,0.25)</f>
        <v>0</v>
      </c>
      <c r="AF12" s="32">
        <f>FLOOR(Q12,0.25)</f>
        <v>0</v>
      </c>
      <c r="AG12" s="32">
        <f>FLOOR(T12,0.25)</f>
        <v>0</v>
      </c>
      <c r="AH12" s="32">
        <f>FLOOR(W12,0.25)</f>
        <v>0</v>
      </c>
      <c r="AJ12" s="143">
        <v>2</v>
      </c>
    </row>
    <row r="13" spans="1:36" ht="30" customHeight="1" x14ac:dyDescent="0.3">
      <c r="A13" s="348"/>
      <c r="B13" s="356" t="s">
        <v>196</v>
      </c>
      <c r="C13" s="352" t="s">
        <v>168</v>
      </c>
      <c r="D13" s="112"/>
      <c r="E13" s="185"/>
      <c r="F13" s="186" t="s">
        <v>20</v>
      </c>
      <c r="G13" s="111"/>
      <c r="H13" s="187"/>
      <c r="I13" s="186" t="s">
        <v>20</v>
      </c>
      <c r="J13" s="110"/>
      <c r="K13" s="185"/>
      <c r="L13" s="186" t="s">
        <v>20</v>
      </c>
      <c r="M13" s="110"/>
      <c r="N13" s="185"/>
      <c r="O13" s="186" t="s">
        <v>20</v>
      </c>
      <c r="P13" s="110"/>
      <c r="Q13" s="188"/>
      <c r="R13" s="186" t="s">
        <v>20</v>
      </c>
      <c r="S13" s="110"/>
      <c r="T13" s="188"/>
      <c r="U13" s="186" t="s">
        <v>20</v>
      </c>
      <c r="V13" s="109"/>
      <c r="W13" s="189"/>
      <c r="X13" s="186" t="s">
        <v>20</v>
      </c>
      <c r="Y13" s="109"/>
      <c r="Z13" s="108"/>
      <c r="AA13" s="107"/>
      <c r="AH13" s="32"/>
    </row>
    <row r="14" spans="1:36" ht="30" customHeight="1" x14ac:dyDescent="0.3">
      <c r="A14" s="348"/>
      <c r="B14" s="357"/>
      <c r="C14" s="353"/>
      <c r="D14" s="106"/>
      <c r="E14" s="190"/>
      <c r="F14" s="191" t="s">
        <v>20</v>
      </c>
      <c r="G14" s="102"/>
      <c r="H14" s="192"/>
      <c r="I14" s="191" t="s">
        <v>20</v>
      </c>
      <c r="J14" s="103"/>
      <c r="K14" s="190"/>
      <c r="L14" s="191" t="s">
        <v>20</v>
      </c>
      <c r="M14" s="103"/>
      <c r="N14" s="190"/>
      <c r="O14" s="191" t="s">
        <v>20</v>
      </c>
      <c r="P14" s="103"/>
      <c r="Q14" s="193"/>
      <c r="R14" s="191" t="s">
        <v>20</v>
      </c>
      <c r="S14" s="103"/>
      <c r="T14" s="193"/>
      <c r="U14" s="191" t="s">
        <v>20</v>
      </c>
      <c r="V14" s="103"/>
      <c r="W14" s="193"/>
      <c r="X14" s="191" t="s">
        <v>20</v>
      </c>
      <c r="Y14" s="102"/>
      <c r="Z14" s="101"/>
      <c r="AA14" s="7"/>
      <c r="AH14" s="32"/>
    </row>
    <row r="15" spans="1:36" ht="30" customHeight="1" x14ac:dyDescent="0.3">
      <c r="A15" s="348"/>
      <c r="B15" s="357"/>
      <c r="C15" s="353"/>
      <c r="D15" s="106"/>
      <c r="E15" s="202"/>
      <c r="F15" s="191" t="s">
        <v>20</v>
      </c>
      <c r="G15" s="105"/>
      <c r="H15" s="203"/>
      <c r="I15" s="191" t="s">
        <v>20</v>
      </c>
      <c r="J15" s="104"/>
      <c r="K15" s="202"/>
      <c r="L15" s="191" t="s">
        <v>20</v>
      </c>
      <c r="M15" s="103"/>
      <c r="N15" s="202"/>
      <c r="O15" s="191" t="s">
        <v>20</v>
      </c>
      <c r="P15" s="103"/>
      <c r="Q15" s="204"/>
      <c r="R15" s="191" t="s">
        <v>20</v>
      </c>
      <c r="S15" s="103"/>
      <c r="T15" s="204"/>
      <c r="U15" s="191" t="s">
        <v>20</v>
      </c>
      <c r="V15" s="103"/>
      <c r="W15" s="204"/>
      <c r="X15" s="191" t="s">
        <v>20</v>
      </c>
      <c r="Y15" s="102"/>
      <c r="Z15" s="101"/>
      <c r="AA15" s="7"/>
      <c r="AH15" s="32"/>
    </row>
    <row r="16" spans="1:36" ht="30" customHeight="1" thickBot="1" x14ac:dyDescent="0.35">
      <c r="A16" s="348"/>
      <c r="B16" s="358"/>
      <c r="C16" s="354"/>
      <c r="D16" s="100"/>
      <c r="E16" s="97"/>
      <c r="F16" s="195" t="s">
        <v>20</v>
      </c>
      <c r="G16" s="94"/>
      <c r="H16" s="99"/>
      <c r="I16" s="195" t="s">
        <v>20</v>
      </c>
      <c r="J16" s="98"/>
      <c r="K16" s="97"/>
      <c r="L16" s="195" t="s">
        <v>20</v>
      </c>
      <c r="M16" s="95"/>
      <c r="N16" s="97"/>
      <c r="O16" s="195" t="s">
        <v>20</v>
      </c>
      <c r="P16" s="96"/>
      <c r="Q16" s="196"/>
      <c r="R16" s="195" t="s">
        <v>20</v>
      </c>
      <c r="S16" s="95"/>
      <c r="T16" s="196"/>
      <c r="U16" s="195" t="s">
        <v>20</v>
      </c>
      <c r="V16" s="94"/>
      <c r="W16" s="197"/>
      <c r="X16" s="195" t="s">
        <v>20</v>
      </c>
      <c r="Y16" s="94"/>
      <c r="Z16" s="93"/>
      <c r="AA16" s="92"/>
      <c r="AH16" s="32"/>
    </row>
    <row r="17" spans="1:105" ht="78" hidden="1" customHeight="1" thickBot="1" x14ac:dyDescent="0.35">
      <c r="A17" s="355"/>
      <c r="B17" s="91" t="s">
        <v>26</v>
      </c>
      <c r="C17" s="295" t="s">
        <v>168</v>
      </c>
      <c r="D17" s="117" t="s">
        <v>169</v>
      </c>
      <c r="E17" s="181"/>
      <c r="F17" s="182" t="s">
        <v>20</v>
      </c>
      <c r="G17" s="89"/>
      <c r="H17" s="183"/>
      <c r="I17" s="182" t="s">
        <v>20</v>
      </c>
      <c r="J17" s="88"/>
      <c r="K17" s="184"/>
      <c r="L17" s="182" t="s">
        <v>20</v>
      </c>
      <c r="M17" s="88"/>
      <c r="N17" s="184"/>
      <c r="O17" s="182" t="s">
        <v>20</v>
      </c>
      <c r="P17" s="88"/>
      <c r="Q17" s="184"/>
      <c r="R17" s="182" t="s">
        <v>20</v>
      </c>
      <c r="S17" s="88"/>
      <c r="T17" s="184"/>
      <c r="U17" s="182" t="s">
        <v>20</v>
      </c>
      <c r="V17" s="88"/>
      <c r="W17" s="184"/>
      <c r="X17" s="182" t="s">
        <v>20</v>
      </c>
      <c r="Y17" s="88"/>
      <c r="Z17" s="114">
        <f>SUM(AB17,AC17,AD17,AE17,AF17,AG17,AH17)</f>
        <v>0</v>
      </c>
      <c r="AA17" s="30" t="s">
        <v>20</v>
      </c>
      <c r="AB17" s="32">
        <f>FLOOR(E17,0.25)</f>
        <v>0</v>
      </c>
      <c r="AC17" s="32">
        <f>FLOOR(H17,0.25)</f>
        <v>0</v>
      </c>
      <c r="AD17" s="32">
        <f>FLOOR(K17,0.25)</f>
        <v>0</v>
      </c>
      <c r="AE17" s="32">
        <f>FLOOR(N17,0.25)</f>
        <v>0</v>
      </c>
      <c r="AF17" s="32">
        <f>FLOOR(Q17,0.25)</f>
        <v>0</v>
      </c>
      <c r="AG17" s="32">
        <f>FLOOR(T17,0.25)</f>
        <v>0</v>
      </c>
      <c r="AH17" s="32">
        <f>FLOOR(W17,0.25)</f>
        <v>0</v>
      </c>
    </row>
    <row r="18" spans="1:105" ht="45.6" thickBot="1" x14ac:dyDescent="0.35">
      <c r="A18" s="66"/>
      <c r="B18" s="87" t="s">
        <v>25</v>
      </c>
      <c r="C18" s="86"/>
      <c r="D18" s="85"/>
      <c r="E18" s="205">
        <f>SUM(E12:E16)</f>
        <v>0</v>
      </c>
      <c r="F18" s="206" t="s">
        <v>20</v>
      </c>
      <c r="G18" s="84"/>
      <c r="H18" s="245">
        <f>SUM(H12:H16)</f>
        <v>0</v>
      </c>
      <c r="I18" s="206" t="s">
        <v>20</v>
      </c>
      <c r="J18" s="84"/>
      <c r="K18" s="245">
        <f>SUM(K12:K16)</f>
        <v>0</v>
      </c>
      <c r="L18" s="206" t="s">
        <v>20</v>
      </c>
      <c r="M18" s="84"/>
      <c r="N18" s="245">
        <f>SUM(N12:N16)</f>
        <v>0</v>
      </c>
      <c r="O18" s="206" t="s">
        <v>20</v>
      </c>
      <c r="P18" s="84"/>
      <c r="Q18" s="245">
        <f>SUM(Q12:Q16)</f>
        <v>0</v>
      </c>
      <c r="R18" s="206" t="s">
        <v>20</v>
      </c>
      <c r="S18" s="84"/>
      <c r="T18" s="245">
        <f>SUM(T12:T16)</f>
        <v>0</v>
      </c>
      <c r="U18" s="206" t="s">
        <v>20</v>
      </c>
      <c r="V18" s="84"/>
      <c r="W18" s="245">
        <f>SUM(W12:W16)</f>
        <v>0</v>
      </c>
      <c r="X18" s="206" t="s">
        <v>20</v>
      </c>
      <c r="Y18" s="84"/>
      <c r="Z18" s="83">
        <f>SUM(E18,H18,K18,N18,Q18,T18,W18)</f>
        <v>0</v>
      </c>
      <c r="AA18" s="82" t="s">
        <v>20</v>
      </c>
      <c r="AH18" s="32"/>
    </row>
    <row r="19" spans="1:105" ht="72" hidden="1" x14ac:dyDescent="0.3">
      <c r="A19" s="66"/>
      <c r="B19" s="294" t="s">
        <v>24</v>
      </c>
      <c r="C19" s="80"/>
      <c r="D19" s="79" t="s">
        <v>23</v>
      </c>
      <c r="E19" s="207"/>
      <c r="F19" s="208" t="s">
        <v>20</v>
      </c>
      <c r="G19" s="77"/>
      <c r="H19" s="209"/>
      <c r="I19" s="208" t="s">
        <v>20</v>
      </c>
      <c r="J19" s="77"/>
      <c r="K19" s="210"/>
      <c r="L19" s="211" t="s">
        <v>20</v>
      </c>
      <c r="M19" s="78"/>
      <c r="N19" s="212"/>
      <c r="O19" s="208" t="s">
        <v>20</v>
      </c>
      <c r="P19" s="77"/>
      <c r="Q19" s="210"/>
      <c r="R19" s="211" t="s">
        <v>20</v>
      </c>
      <c r="S19" s="78"/>
      <c r="T19" s="212"/>
      <c r="U19" s="208" t="s">
        <v>20</v>
      </c>
      <c r="V19" s="77"/>
      <c r="W19" s="246"/>
      <c r="X19" s="208" t="s">
        <v>20</v>
      </c>
      <c r="Y19" s="77"/>
      <c r="Z19" s="76">
        <f>SUM(E19:H19:K19:N19:Q19:T19:W19)</f>
        <v>0</v>
      </c>
      <c r="AA19" s="75" t="s">
        <v>20</v>
      </c>
      <c r="AH19" s="32"/>
    </row>
    <row r="20" spans="1:105" ht="51.75" customHeight="1" thickBot="1" x14ac:dyDescent="0.35">
      <c r="A20" s="380" t="s">
        <v>198</v>
      </c>
      <c r="B20" s="380"/>
      <c r="C20" s="380" t="s">
        <v>205</v>
      </c>
      <c r="D20" s="380"/>
      <c r="E20" s="304"/>
      <c r="F20" s="305" t="s">
        <v>20</v>
      </c>
      <c r="G20" s="306"/>
      <c r="H20" s="307"/>
      <c r="I20" s="305" t="s">
        <v>20</v>
      </c>
      <c r="J20" s="308"/>
      <c r="K20" s="309"/>
      <c r="L20" s="305" t="s">
        <v>20</v>
      </c>
      <c r="M20" s="306"/>
      <c r="N20" s="307"/>
      <c r="O20" s="305" t="s">
        <v>20</v>
      </c>
      <c r="P20" s="308"/>
      <c r="Q20" s="309"/>
      <c r="R20" s="305" t="s">
        <v>20</v>
      </c>
      <c r="S20" s="306"/>
      <c r="T20" s="307"/>
      <c r="U20" s="305" t="s">
        <v>20</v>
      </c>
      <c r="V20" s="308"/>
      <c r="W20" s="309"/>
      <c r="X20" s="305" t="s">
        <v>20</v>
      </c>
      <c r="Y20" s="303"/>
      <c r="Z20" s="310">
        <f>SUM(E20,H20,K20,N20,Q20,T20,W20)</f>
        <v>0</v>
      </c>
      <c r="AA20" s="311"/>
      <c r="AH20" s="32"/>
    </row>
    <row r="21" spans="1:105" ht="58.2" thickBot="1" x14ac:dyDescent="0.35">
      <c r="A21" s="66"/>
      <c r="B21" s="65" t="s">
        <v>22</v>
      </c>
      <c r="C21" s="64"/>
      <c r="D21" s="74" t="s">
        <v>21</v>
      </c>
      <c r="E21" s="213"/>
      <c r="F21" s="214" t="s">
        <v>20</v>
      </c>
      <c r="G21" s="62"/>
      <c r="H21" s="215"/>
      <c r="I21" s="214" t="s">
        <v>20</v>
      </c>
      <c r="J21" s="61"/>
      <c r="K21" s="215"/>
      <c r="L21" s="214" t="s">
        <v>20</v>
      </c>
      <c r="M21" s="61"/>
      <c r="N21" s="216"/>
      <c r="O21" s="217" t="s">
        <v>20</v>
      </c>
      <c r="P21" s="61"/>
      <c r="Q21" s="216"/>
      <c r="R21" s="214" t="s">
        <v>20</v>
      </c>
      <c r="S21" s="61"/>
      <c r="T21" s="216"/>
      <c r="U21" s="214" t="s">
        <v>20</v>
      </c>
      <c r="V21" s="61"/>
      <c r="W21" s="216"/>
      <c r="X21" s="214" t="s">
        <v>20</v>
      </c>
      <c r="Y21" s="61"/>
      <c r="Z21" s="73">
        <f>SUM(E21,H21,K21,N21,Q21,T21,W21)</f>
        <v>0</v>
      </c>
      <c r="AA21" s="241" t="s">
        <v>20</v>
      </c>
      <c r="AH21" s="32"/>
    </row>
    <row r="22" spans="1:105" s="70" customFormat="1" ht="29.4" thickBot="1" x14ac:dyDescent="0.35">
      <c r="A22" s="382" t="s">
        <v>19</v>
      </c>
      <c r="B22" s="383"/>
      <c r="C22" s="55" t="s">
        <v>170</v>
      </c>
      <c r="D22" s="159" t="s">
        <v>171</v>
      </c>
      <c r="E22" s="218">
        <f>SUM(E23:E24)</f>
        <v>0</v>
      </c>
      <c r="F22" s="219"/>
      <c r="G22" s="53"/>
      <c r="H22" s="220">
        <f>SUM(H23:H24)</f>
        <v>0</v>
      </c>
      <c r="I22" s="219"/>
      <c r="J22" s="54"/>
      <c r="K22" s="220">
        <f>SUM(K23:K24)</f>
        <v>0</v>
      </c>
      <c r="L22" s="219"/>
      <c r="M22" s="53"/>
      <c r="N22" s="220">
        <f>SUM(N23:N24)</f>
        <v>0</v>
      </c>
      <c r="O22" s="219"/>
      <c r="P22" s="54"/>
      <c r="Q22" s="220">
        <f>SUM(Q23:Q24)</f>
        <v>0</v>
      </c>
      <c r="R22" s="219"/>
      <c r="S22" s="53"/>
      <c r="T22" s="312">
        <f>SUM(T23:T24)</f>
        <v>0</v>
      </c>
      <c r="U22" s="219"/>
      <c r="V22" s="54"/>
      <c r="W22" s="220">
        <f>SUM(W23:W24)</f>
        <v>0</v>
      </c>
      <c r="X22" s="219"/>
      <c r="Y22" s="53"/>
      <c r="Z22" s="72">
        <f>SUM(E22,H22,K22,N22,Q22,T22,W22)</f>
        <v>0</v>
      </c>
      <c r="AA22" s="71" t="s">
        <v>15</v>
      </c>
      <c r="AB22" s="242"/>
      <c r="AH22" s="32"/>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row>
    <row r="23" spans="1:105" ht="58.5" customHeight="1" x14ac:dyDescent="0.3">
      <c r="A23" s="348" t="s">
        <v>194</v>
      </c>
      <c r="B23" s="371" t="s">
        <v>18</v>
      </c>
      <c r="C23" s="373" t="s">
        <v>172</v>
      </c>
      <c r="D23" s="374" t="s">
        <v>28</v>
      </c>
      <c r="E23" s="221"/>
      <c r="F23" s="222" t="s">
        <v>5</v>
      </c>
      <c r="G23" s="68"/>
      <c r="H23" s="223"/>
      <c r="I23" s="222" t="s">
        <v>5</v>
      </c>
      <c r="J23" s="67"/>
      <c r="K23" s="224"/>
      <c r="L23" s="222" t="s">
        <v>5</v>
      </c>
      <c r="M23" s="67"/>
      <c r="N23" s="224"/>
      <c r="O23" s="222" t="s">
        <v>5</v>
      </c>
      <c r="P23" s="67"/>
      <c r="Q23" s="224"/>
      <c r="R23" s="222" t="s">
        <v>5</v>
      </c>
      <c r="S23" s="67"/>
      <c r="T23" s="224"/>
      <c r="U23" s="222" t="s">
        <v>5</v>
      </c>
      <c r="V23" s="67"/>
      <c r="W23" s="224"/>
      <c r="X23" s="222" t="s">
        <v>5</v>
      </c>
      <c r="Y23" s="67"/>
      <c r="Z23" s="376">
        <f>SUM(E23:E24,H23:H24,K23:K24,N23:N24,Q23:Q24,T23:T24,W23:W24)</f>
        <v>0</v>
      </c>
      <c r="AA23" s="359" t="s">
        <v>15</v>
      </c>
      <c r="AH23" s="32"/>
    </row>
    <row r="24" spans="1:105" ht="61.5" customHeight="1" x14ac:dyDescent="0.3">
      <c r="A24" s="348"/>
      <c r="B24" s="372"/>
      <c r="C24" s="353"/>
      <c r="D24" s="375"/>
      <c r="E24" s="247"/>
      <c r="F24" s="182" t="s">
        <v>5</v>
      </c>
      <c r="G24" s="89"/>
      <c r="H24" s="248"/>
      <c r="I24" s="182" t="s">
        <v>5</v>
      </c>
      <c r="J24" s="88"/>
      <c r="K24" s="249"/>
      <c r="L24" s="182" t="s">
        <v>5</v>
      </c>
      <c r="M24" s="126"/>
      <c r="N24" s="249"/>
      <c r="O24" s="182" t="s">
        <v>5</v>
      </c>
      <c r="P24" s="126"/>
      <c r="Q24" s="249"/>
      <c r="R24" s="182" t="s">
        <v>5</v>
      </c>
      <c r="S24" s="126"/>
      <c r="T24" s="249"/>
      <c r="U24" s="182" t="s">
        <v>5</v>
      </c>
      <c r="V24" s="125"/>
      <c r="W24" s="250"/>
      <c r="X24" s="182" t="s">
        <v>5</v>
      </c>
      <c r="Y24" s="124"/>
      <c r="Z24" s="377"/>
      <c r="AA24" s="360"/>
      <c r="AH24" s="32"/>
    </row>
    <row r="25" spans="1:105" ht="58.2" thickBot="1" x14ac:dyDescent="0.35">
      <c r="A25" s="66"/>
      <c r="B25" s="65" t="s">
        <v>183</v>
      </c>
      <c r="C25" s="64"/>
      <c r="D25" s="63" t="s">
        <v>17</v>
      </c>
      <c r="E25" s="225"/>
      <c r="F25" s="214" t="s">
        <v>5</v>
      </c>
      <c r="G25" s="62"/>
      <c r="H25" s="226"/>
      <c r="I25" s="214" t="s">
        <v>5</v>
      </c>
      <c r="J25" s="61"/>
      <c r="K25" s="226"/>
      <c r="L25" s="214" t="s">
        <v>5</v>
      </c>
      <c r="M25" s="61"/>
      <c r="N25" s="227"/>
      <c r="O25" s="214" t="s">
        <v>5</v>
      </c>
      <c r="P25" s="60"/>
      <c r="Q25" s="227"/>
      <c r="R25" s="214" t="s">
        <v>5</v>
      </c>
      <c r="S25" s="60"/>
      <c r="T25" s="227"/>
      <c r="U25" s="214" t="s">
        <v>5</v>
      </c>
      <c r="V25" s="59"/>
      <c r="W25" s="251"/>
      <c r="X25" s="214" t="s">
        <v>5</v>
      </c>
      <c r="Y25" s="58"/>
      <c r="Z25" s="57">
        <f>SUM(E25,H25,K25,N25,Q25,T25,W25)</f>
        <v>0</v>
      </c>
      <c r="AA25" s="56"/>
      <c r="AH25" s="32"/>
    </row>
    <row r="26" spans="1:105" ht="28.8" x14ac:dyDescent="0.3">
      <c r="A26" s="361" t="s">
        <v>16</v>
      </c>
      <c r="B26" s="362"/>
      <c r="C26" s="291" t="s">
        <v>170</v>
      </c>
      <c r="D26" s="291" t="s">
        <v>171</v>
      </c>
      <c r="E26" s="228">
        <f>SUM(E28:E33)</f>
        <v>0</v>
      </c>
      <c r="F26" s="219"/>
      <c r="G26" s="53"/>
      <c r="H26" s="229">
        <f>SUM(H28:H33)</f>
        <v>0</v>
      </c>
      <c r="I26" s="219"/>
      <c r="J26" s="53"/>
      <c r="K26" s="229">
        <f>SUM(K28:K33)</f>
        <v>0</v>
      </c>
      <c r="L26" s="219"/>
      <c r="M26" s="54"/>
      <c r="N26" s="229">
        <f>SUM(N28:N33)</f>
        <v>0</v>
      </c>
      <c r="O26" s="219"/>
      <c r="P26" s="53"/>
      <c r="Q26" s="229">
        <f>SUM(Q28:Q33)</f>
        <v>0</v>
      </c>
      <c r="R26" s="219"/>
      <c r="S26" s="54"/>
      <c r="T26" s="229">
        <f>SUM(T28:T33)</f>
        <v>0</v>
      </c>
      <c r="U26" s="219"/>
      <c r="V26" s="53"/>
      <c r="W26" s="229">
        <f>SUM(W28:W33)</f>
        <v>0</v>
      </c>
      <c r="X26" s="219"/>
      <c r="Y26" s="53"/>
      <c r="Z26" s="52">
        <f>SUM(E26,H26,K26,N26,Q26,T26,W26)</f>
        <v>0</v>
      </c>
      <c r="AA26" s="51" t="s">
        <v>15</v>
      </c>
      <c r="AH26" s="32"/>
    </row>
    <row r="27" spans="1:105" ht="57.6" x14ac:dyDescent="0.3">
      <c r="A27" s="50"/>
      <c r="B27" s="49" t="s">
        <v>184</v>
      </c>
      <c r="C27" s="48"/>
      <c r="D27" s="47" t="s">
        <v>14</v>
      </c>
      <c r="E27" s="230"/>
      <c r="F27" s="231" t="s">
        <v>5</v>
      </c>
      <c r="G27" s="46"/>
      <c r="H27" s="232"/>
      <c r="I27" s="231" t="s">
        <v>5</v>
      </c>
      <c r="J27" s="45"/>
      <c r="K27" s="232"/>
      <c r="L27" s="231" t="s">
        <v>5</v>
      </c>
      <c r="M27" s="45"/>
      <c r="N27" s="233"/>
      <c r="O27" s="231" t="s">
        <v>5</v>
      </c>
      <c r="P27" s="44"/>
      <c r="Q27" s="233"/>
      <c r="R27" s="231" t="s">
        <v>5</v>
      </c>
      <c r="S27" s="43"/>
      <c r="T27" s="233"/>
      <c r="U27" s="231" t="s">
        <v>5</v>
      </c>
      <c r="V27" s="42"/>
      <c r="W27" s="252"/>
      <c r="X27" s="231" t="s">
        <v>5</v>
      </c>
      <c r="Y27" s="41"/>
      <c r="Z27" s="40">
        <f>SUM(E27,H27,K27,N27,Q27,T27,W27)</f>
        <v>0</v>
      </c>
      <c r="AA27" s="39" t="s">
        <v>5</v>
      </c>
      <c r="AH27" s="32"/>
    </row>
    <row r="28" spans="1:105" x14ac:dyDescent="0.3">
      <c r="A28" s="363" t="s">
        <v>195</v>
      </c>
      <c r="B28" s="29" t="s">
        <v>13</v>
      </c>
      <c r="C28" s="28"/>
      <c r="D28" s="31" t="s">
        <v>7</v>
      </c>
      <c r="E28" s="234"/>
      <c r="F28" s="235" t="s">
        <v>5</v>
      </c>
      <c r="G28" s="26"/>
      <c r="H28" s="236"/>
      <c r="I28" s="235" t="s">
        <v>5</v>
      </c>
      <c r="J28" s="25"/>
      <c r="K28" s="160"/>
      <c r="L28" s="235" t="s">
        <v>5</v>
      </c>
      <c r="M28" s="25"/>
      <c r="N28" s="160"/>
      <c r="O28" s="235" t="s">
        <v>5</v>
      </c>
      <c r="P28" s="38"/>
      <c r="Q28" s="160"/>
      <c r="R28" s="235" t="s">
        <v>5</v>
      </c>
      <c r="S28" s="38"/>
      <c r="T28" s="160"/>
      <c r="U28" s="235" t="s">
        <v>5</v>
      </c>
      <c r="V28" s="37"/>
      <c r="W28" s="253"/>
      <c r="X28" s="235" t="s">
        <v>5</v>
      </c>
      <c r="Y28" s="36"/>
      <c r="Z28" s="21">
        <f>SUM(W28,T28,Q28,N28,K28,H28,E28)</f>
        <v>0</v>
      </c>
      <c r="AA28" s="30" t="s">
        <v>5</v>
      </c>
      <c r="AH28" s="32">
        <f>_xlfn.FLOOR.PRECISE(Y28,0.25)</f>
        <v>0</v>
      </c>
    </row>
    <row r="29" spans="1:105" x14ac:dyDescent="0.3">
      <c r="A29" s="363"/>
      <c r="B29" s="29" t="s">
        <v>12</v>
      </c>
      <c r="C29" s="28"/>
      <c r="D29" s="291" t="s">
        <v>88</v>
      </c>
      <c r="E29" s="234"/>
      <c r="F29" s="235" t="s">
        <v>5</v>
      </c>
      <c r="G29" s="26"/>
      <c r="H29" s="236"/>
      <c r="I29" s="235" t="s">
        <v>5</v>
      </c>
      <c r="J29" s="25"/>
      <c r="K29" s="161"/>
      <c r="L29" s="235" t="s">
        <v>5</v>
      </c>
      <c r="M29" s="24"/>
      <c r="N29" s="161"/>
      <c r="O29" s="235" t="s">
        <v>5</v>
      </c>
      <c r="P29" s="24"/>
      <c r="Q29" s="161"/>
      <c r="R29" s="235" t="s">
        <v>5</v>
      </c>
      <c r="S29" s="24"/>
      <c r="T29" s="161"/>
      <c r="U29" s="235" t="s">
        <v>5</v>
      </c>
      <c r="V29" s="34"/>
      <c r="W29" s="254"/>
      <c r="X29" s="235" t="s">
        <v>5</v>
      </c>
      <c r="Y29" s="33"/>
      <c r="Z29" s="21">
        <f>SUM(H29:K29:E29:N29:E29:Q29:T29:W29)</f>
        <v>0</v>
      </c>
      <c r="AA29" s="30" t="s">
        <v>5</v>
      </c>
    </row>
    <row r="30" spans="1:105" x14ac:dyDescent="0.3">
      <c r="A30" s="363"/>
      <c r="B30" s="29" t="s">
        <v>10</v>
      </c>
      <c r="C30" s="28"/>
      <c r="D30" s="31" t="s">
        <v>7</v>
      </c>
      <c r="E30" s="234"/>
      <c r="F30" s="235" t="s">
        <v>5</v>
      </c>
      <c r="G30" s="26"/>
      <c r="H30" s="236"/>
      <c r="I30" s="235" t="s">
        <v>5</v>
      </c>
      <c r="J30" s="25"/>
      <c r="K30" s="161"/>
      <c r="L30" s="235" t="s">
        <v>5</v>
      </c>
      <c r="M30" s="24"/>
      <c r="N30" s="161"/>
      <c r="O30" s="235" t="s">
        <v>5</v>
      </c>
      <c r="P30" s="24"/>
      <c r="Q30" s="161"/>
      <c r="R30" s="235" t="s">
        <v>5</v>
      </c>
      <c r="S30" s="24"/>
      <c r="T30" s="161"/>
      <c r="U30" s="235" t="s">
        <v>5</v>
      </c>
      <c r="V30" s="23"/>
      <c r="W30" s="254"/>
      <c r="X30" s="235" t="s">
        <v>5</v>
      </c>
      <c r="Y30" s="22"/>
      <c r="Z30" s="21">
        <f>SUM(E30:H30:K30:N30:Q30:T30:W30)</f>
        <v>0</v>
      </c>
      <c r="AA30" s="30" t="s">
        <v>5</v>
      </c>
    </row>
    <row r="31" spans="1:105" x14ac:dyDescent="0.3">
      <c r="A31" s="363"/>
      <c r="B31" s="29" t="s">
        <v>9</v>
      </c>
      <c r="C31" s="28"/>
      <c r="D31" s="31" t="s">
        <v>7</v>
      </c>
      <c r="E31" s="234"/>
      <c r="F31" s="235" t="s">
        <v>5</v>
      </c>
      <c r="G31" s="26"/>
      <c r="H31" s="236"/>
      <c r="I31" s="235" t="s">
        <v>5</v>
      </c>
      <c r="J31" s="25"/>
      <c r="K31" s="161"/>
      <c r="L31" s="235" t="s">
        <v>5</v>
      </c>
      <c r="M31" s="24"/>
      <c r="N31" s="161"/>
      <c r="O31" s="235" t="s">
        <v>5</v>
      </c>
      <c r="P31" s="24"/>
      <c r="Q31" s="161"/>
      <c r="R31" s="235" t="s">
        <v>5</v>
      </c>
      <c r="S31" s="24"/>
      <c r="T31" s="161"/>
      <c r="U31" s="235" t="s">
        <v>5</v>
      </c>
      <c r="V31" s="23"/>
      <c r="W31" s="254"/>
      <c r="X31" s="235" t="s">
        <v>5</v>
      </c>
      <c r="Y31" s="22"/>
      <c r="Z31" s="21">
        <f>SUM(E31:H31:K31:N31:Q31:T31:W31)</f>
        <v>0</v>
      </c>
      <c r="AA31" s="30" t="s">
        <v>5</v>
      </c>
    </row>
    <row r="32" spans="1:105" x14ac:dyDescent="0.3">
      <c r="A32" s="363"/>
      <c r="B32" s="29" t="s">
        <v>8</v>
      </c>
      <c r="C32" s="28"/>
      <c r="D32" s="27" t="s">
        <v>11</v>
      </c>
      <c r="E32" s="234"/>
      <c r="F32" s="235" t="s">
        <v>5</v>
      </c>
      <c r="G32" s="26"/>
      <c r="H32" s="236"/>
      <c r="I32" s="235" t="s">
        <v>5</v>
      </c>
      <c r="J32" s="25"/>
      <c r="K32" s="161"/>
      <c r="L32" s="235" t="s">
        <v>5</v>
      </c>
      <c r="M32" s="24"/>
      <c r="N32" s="161"/>
      <c r="O32" s="235" t="s">
        <v>5</v>
      </c>
      <c r="P32" s="24"/>
      <c r="Q32" s="161"/>
      <c r="R32" s="235" t="s">
        <v>5</v>
      </c>
      <c r="S32" s="24"/>
      <c r="T32" s="161"/>
      <c r="U32" s="235" t="s">
        <v>5</v>
      </c>
      <c r="V32" s="23"/>
      <c r="W32" s="254"/>
      <c r="X32" s="235" t="s">
        <v>5</v>
      </c>
      <c r="Y32" s="22"/>
      <c r="Z32" s="21">
        <f>SUM(E32:H32:K32:N32:Q32:T32:W32)</f>
        <v>0</v>
      </c>
      <c r="AA32" s="20" t="s">
        <v>5</v>
      </c>
    </row>
    <row r="33" spans="1:27" ht="16.8" thickBot="1" x14ac:dyDescent="0.35">
      <c r="A33" s="364"/>
      <c r="B33" s="19" t="s">
        <v>6</v>
      </c>
      <c r="C33" s="18"/>
      <c r="D33" s="292" t="s">
        <v>173</v>
      </c>
      <c r="E33" s="237"/>
      <c r="F33" s="238" t="s">
        <v>5</v>
      </c>
      <c r="G33" s="2"/>
      <c r="H33" s="239"/>
      <c r="I33" s="238" t="s">
        <v>5</v>
      </c>
      <c r="J33" s="4"/>
      <c r="K33" s="240"/>
      <c r="L33" s="238" t="s">
        <v>5</v>
      </c>
      <c r="M33" s="3"/>
      <c r="N33" s="240"/>
      <c r="O33" s="238" t="s">
        <v>5</v>
      </c>
      <c r="P33" s="3"/>
      <c r="Q33" s="240"/>
      <c r="R33" s="238" t="s">
        <v>5</v>
      </c>
      <c r="S33" s="3"/>
      <c r="T33" s="240"/>
      <c r="U33" s="238" t="s">
        <v>5</v>
      </c>
      <c r="V33" s="16"/>
      <c r="W33" s="255"/>
      <c r="X33" s="238" t="s">
        <v>5</v>
      </c>
      <c r="Y33" s="15"/>
      <c r="Z33" s="14">
        <f>SUM(E33:H33:K33:N33:Q33:T33:W33)</f>
        <v>0</v>
      </c>
      <c r="AA33" s="13" t="s">
        <v>5</v>
      </c>
    </row>
    <row r="34" spans="1:27" x14ac:dyDescent="0.3">
      <c r="A34" s="365" t="s">
        <v>4</v>
      </c>
      <c r="B34" s="368" t="s">
        <v>3</v>
      </c>
      <c r="C34" s="12"/>
      <c r="D34" s="11"/>
      <c r="E34" s="257"/>
      <c r="F34" s="258"/>
      <c r="G34" s="259"/>
      <c r="H34" s="260"/>
      <c r="I34" s="258"/>
      <c r="J34" s="261"/>
      <c r="K34" s="262"/>
      <c r="L34" s="263"/>
      <c r="M34" s="264"/>
      <c r="N34" s="262"/>
      <c r="O34" s="263"/>
      <c r="P34" s="264"/>
      <c r="Q34" s="262"/>
      <c r="R34" s="263"/>
      <c r="S34" s="264"/>
      <c r="T34" s="262"/>
      <c r="U34" s="258"/>
      <c r="V34" s="265"/>
      <c r="W34" s="266"/>
      <c r="X34" s="258"/>
      <c r="Y34" s="267"/>
      <c r="Z34" s="268"/>
      <c r="AA34" s="269"/>
    </row>
    <row r="35" spans="1:27" x14ac:dyDescent="0.3">
      <c r="A35" s="366"/>
      <c r="B35" s="369"/>
      <c r="C35" s="10"/>
      <c r="D35" s="9"/>
      <c r="E35" s="257"/>
      <c r="F35" s="270"/>
      <c r="G35" s="260"/>
      <c r="H35" s="260"/>
      <c r="I35" s="270"/>
      <c r="J35" s="271"/>
      <c r="K35" s="262"/>
      <c r="L35" s="263"/>
      <c r="M35" s="264"/>
      <c r="N35" s="262"/>
      <c r="O35" s="263"/>
      <c r="P35" s="264"/>
      <c r="Q35" s="262"/>
      <c r="R35" s="263"/>
      <c r="S35" s="264"/>
      <c r="T35" s="262"/>
      <c r="U35" s="270"/>
      <c r="V35" s="260"/>
      <c r="W35" s="266"/>
      <c r="X35" s="270"/>
      <c r="Y35" s="272"/>
      <c r="Z35" s="273"/>
      <c r="AA35" s="274"/>
    </row>
    <row r="36" spans="1:27" x14ac:dyDescent="0.3">
      <c r="A36" s="366"/>
      <c r="B36" s="369"/>
      <c r="C36" s="10"/>
      <c r="D36" s="9"/>
      <c r="E36" s="257"/>
      <c r="F36" s="270"/>
      <c r="G36" s="260"/>
      <c r="H36" s="260"/>
      <c r="I36" s="270"/>
      <c r="J36" s="271"/>
      <c r="K36" s="262"/>
      <c r="L36" s="263"/>
      <c r="M36" s="264"/>
      <c r="N36" s="262"/>
      <c r="O36" s="263"/>
      <c r="P36" s="264"/>
      <c r="Q36" s="262"/>
      <c r="R36" s="263"/>
      <c r="S36" s="264"/>
      <c r="T36" s="262"/>
      <c r="U36" s="270"/>
      <c r="V36" s="260"/>
      <c r="W36" s="266"/>
      <c r="X36" s="270"/>
      <c r="Y36" s="272"/>
      <c r="Z36" s="273"/>
      <c r="AA36" s="274"/>
    </row>
    <row r="37" spans="1:27" x14ac:dyDescent="0.3">
      <c r="A37" s="366"/>
      <c r="B37" s="369"/>
      <c r="C37" s="10"/>
      <c r="D37" s="9"/>
      <c r="E37" s="257"/>
      <c r="F37" s="270"/>
      <c r="G37" s="260"/>
      <c r="H37" s="260"/>
      <c r="I37" s="270"/>
      <c r="J37" s="271"/>
      <c r="K37" s="262"/>
      <c r="L37" s="263"/>
      <c r="M37" s="264"/>
      <c r="N37" s="262"/>
      <c r="O37" s="263"/>
      <c r="P37" s="264"/>
      <c r="Q37" s="262"/>
      <c r="R37" s="263"/>
      <c r="S37" s="264"/>
      <c r="T37" s="262"/>
      <c r="U37" s="270"/>
      <c r="V37" s="260"/>
      <c r="W37" s="266"/>
      <c r="X37" s="270"/>
      <c r="Y37" s="272"/>
      <c r="Z37" s="273"/>
      <c r="AA37" s="274"/>
    </row>
    <row r="38" spans="1:27" x14ac:dyDescent="0.3">
      <c r="A38" s="366"/>
      <c r="B38" s="369"/>
      <c r="C38" s="10"/>
      <c r="D38" s="9"/>
      <c r="E38" s="257"/>
      <c r="F38" s="270"/>
      <c r="G38" s="260"/>
      <c r="H38" s="260"/>
      <c r="I38" s="270"/>
      <c r="J38" s="271"/>
      <c r="K38" s="262"/>
      <c r="L38" s="263"/>
      <c r="M38" s="264"/>
      <c r="N38" s="262"/>
      <c r="O38" s="263"/>
      <c r="P38" s="264"/>
      <c r="Q38" s="262"/>
      <c r="R38" s="263"/>
      <c r="S38" s="264"/>
      <c r="T38" s="262"/>
      <c r="U38" s="270"/>
      <c r="V38" s="260"/>
      <c r="W38" s="266"/>
      <c r="X38" s="270"/>
      <c r="Y38" s="272"/>
      <c r="Z38" s="273"/>
      <c r="AA38" s="274"/>
    </row>
    <row r="39" spans="1:27" x14ac:dyDescent="0.3">
      <c r="A39" s="366"/>
      <c r="B39" s="369"/>
      <c r="C39" s="10"/>
      <c r="D39" s="9"/>
      <c r="E39" s="275"/>
      <c r="F39" s="270"/>
      <c r="G39" s="260"/>
      <c r="H39" s="276"/>
      <c r="I39" s="270"/>
      <c r="J39" s="271"/>
      <c r="K39" s="262"/>
      <c r="L39" s="263"/>
      <c r="M39" s="264"/>
      <c r="N39" s="262"/>
      <c r="O39" s="263"/>
      <c r="P39" s="264"/>
      <c r="Q39" s="262"/>
      <c r="R39" s="263"/>
      <c r="S39" s="264"/>
      <c r="T39" s="262"/>
      <c r="U39" s="270"/>
      <c r="V39" s="260"/>
      <c r="W39" s="266"/>
      <c r="X39" s="270"/>
      <c r="Y39" s="272"/>
      <c r="Z39" s="273"/>
      <c r="AA39" s="274"/>
    </row>
    <row r="40" spans="1:27" x14ac:dyDescent="0.3">
      <c r="A40" s="366"/>
      <c r="B40" s="369"/>
      <c r="C40" s="10"/>
      <c r="D40" s="9"/>
      <c r="E40" s="257"/>
      <c r="F40" s="270"/>
      <c r="G40" s="260"/>
      <c r="H40" s="260"/>
      <c r="I40" s="270"/>
      <c r="J40" s="271"/>
      <c r="K40" s="262"/>
      <c r="L40" s="263"/>
      <c r="M40" s="264"/>
      <c r="N40" s="262"/>
      <c r="O40" s="263"/>
      <c r="P40" s="264"/>
      <c r="Q40" s="262"/>
      <c r="R40" s="263"/>
      <c r="S40" s="264"/>
      <c r="T40" s="262"/>
      <c r="U40" s="270"/>
      <c r="V40" s="260"/>
      <c r="W40" s="266"/>
      <c r="X40" s="270"/>
      <c r="Y40" s="272"/>
      <c r="Z40" s="273"/>
      <c r="AA40" s="274"/>
    </row>
    <row r="41" spans="1:27" x14ac:dyDescent="0.3">
      <c r="A41" s="366"/>
      <c r="B41" s="369"/>
      <c r="C41" s="10"/>
      <c r="D41" s="9"/>
      <c r="E41" s="257"/>
      <c r="F41" s="270"/>
      <c r="G41" s="260"/>
      <c r="H41" s="260"/>
      <c r="I41" s="270"/>
      <c r="J41" s="271"/>
      <c r="K41" s="262"/>
      <c r="L41" s="263"/>
      <c r="M41" s="264"/>
      <c r="N41" s="262"/>
      <c r="O41" s="263"/>
      <c r="P41" s="264"/>
      <c r="Q41" s="262"/>
      <c r="R41" s="263"/>
      <c r="S41" s="264"/>
      <c r="T41" s="262"/>
      <c r="U41" s="270"/>
      <c r="V41" s="260"/>
      <c r="W41" s="266"/>
      <c r="X41" s="270"/>
      <c r="Y41" s="272"/>
      <c r="Z41" s="273"/>
      <c r="AA41" s="274"/>
    </row>
    <row r="42" spans="1:27" x14ac:dyDescent="0.3">
      <c r="A42" s="366"/>
      <c r="B42" s="369"/>
      <c r="C42" s="10"/>
      <c r="D42" s="9"/>
      <c r="E42" s="257"/>
      <c r="F42" s="270"/>
      <c r="G42" s="260"/>
      <c r="H42" s="260"/>
      <c r="I42" s="270"/>
      <c r="J42" s="271"/>
      <c r="K42" s="262"/>
      <c r="L42" s="263"/>
      <c r="M42" s="264"/>
      <c r="N42" s="262"/>
      <c r="O42" s="263"/>
      <c r="P42" s="264"/>
      <c r="Q42" s="262"/>
      <c r="R42" s="263"/>
      <c r="S42" s="264"/>
      <c r="T42" s="262"/>
      <c r="U42" s="270"/>
      <c r="V42" s="260"/>
      <c r="W42" s="266"/>
      <c r="X42" s="270"/>
      <c r="Y42" s="272"/>
      <c r="Z42" s="273"/>
      <c r="AA42" s="274"/>
    </row>
    <row r="43" spans="1:27" x14ac:dyDescent="0.3">
      <c r="A43" s="366"/>
      <c r="B43" s="369"/>
      <c r="C43" s="10"/>
      <c r="D43" s="9"/>
      <c r="E43" s="275"/>
      <c r="F43" s="270"/>
      <c r="G43" s="260"/>
      <c r="H43" s="276"/>
      <c r="I43" s="270"/>
      <c r="J43" s="271"/>
      <c r="K43" s="262"/>
      <c r="L43" s="263"/>
      <c r="M43" s="264"/>
      <c r="N43" s="262"/>
      <c r="O43" s="263"/>
      <c r="P43" s="264"/>
      <c r="Q43" s="262"/>
      <c r="R43" s="263"/>
      <c r="S43" s="264"/>
      <c r="T43" s="262"/>
      <c r="U43" s="270"/>
      <c r="V43" s="260"/>
      <c r="W43" s="266"/>
      <c r="X43" s="270"/>
      <c r="Y43" s="272"/>
      <c r="Z43" s="273"/>
      <c r="AA43" s="274"/>
    </row>
    <row r="44" spans="1:27" ht="15" thickBot="1" x14ac:dyDescent="0.35">
      <c r="A44" s="367"/>
      <c r="B44" s="370"/>
      <c r="C44" s="6"/>
      <c r="D44" s="5"/>
      <c r="E44" s="277"/>
      <c r="F44" s="278"/>
      <c r="G44" s="279"/>
      <c r="H44" s="280"/>
      <c r="I44" s="278"/>
      <c r="J44" s="281"/>
      <c r="K44" s="282"/>
      <c r="L44" s="283"/>
      <c r="M44" s="284"/>
      <c r="N44" s="282"/>
      <c r="O44" s="283"/>
      <c r="P44" s="284"/>
      <c r="Q44" s="282"/>
      <c r="R44" s="278"/>
      <c r="S44" s="285"/>
      <c r="T44" s="282"/>
      <c r="U44" s="278"/>
      <c r="V44" s="286"/>
      <c r="W44" s="287"/>
      <c r="X44" s="278"/>
      <c r="Y44" s="288"/>
      <c r="Z44" s="289"/>
      <c r="AA44" s="290"/>
    </row>
    <row r="45" spans="1:27" ht="15.75" customHeight="1" x14ac:dyDescent="0.3">
      <c r="B45" s="381" t="s">
        <v>204</v>
      </c>
      <c r="C45" s="381"/>
      <c r="D45" s="381"/>
      <c r="E45" s="381"/>
      <c r="F45" s="381"/>
      <c r="G45" s="381"/>
      <c r="H45" s="381"/>
      <c r="I45" s="381"/>
      <c r="J45" s="381"/>
      <c r="K45" s="381"/>
      <c r="L45" s="381"/>
      <c r="M45" s="381"/>
      <c r="N45" s="381"/>
      <c r="O45" s="381"/>
      <c r="P45" s="381"/>
      <c r="Q45" s="381"/>
      <c r="R45" s="381"/>
      <c r="S45" s="381"/>
      <c r="T45" s="381"/>
      <c r="U45" s="381"/>
      <c r="V45" s="381"/>
      <c r="W45" s="381"/>
      <c r="X45" s="381"/>
      <c r="Y45" s="381"/>
    </row>
    <row r="46" spans="1:27" ht="23.25" customHeight="1" x14ac:dyDescent="0.3">
      <c r="B46" s="378" t="s">
        <v>206</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row>
    <row r="47" spans="1:27" ht="32.25" customHeight="1" x14ac:dyDescent="0.3">
      <c r="B47" s="378" t="s">
        <v>1</v>
      </c>
      <c r="C47" s="378"/>
      <c r="D47" s="378"/>
      <c r="E47" s="378"/>
      <c r="F47" s="378"/>
      <c r="G47" s="378"/>
      <c r="H47" s="378"/>
      <c r="I47" s="378"/>
      <c r="J47" s="378"/>
      <c r="K47" s="378"/>
      <c r="L47" s="378"/>
      <c r="M47" s="378"/>
      <c r="N47" s="378"/>
      <c r="O47" s="378"/>
      <c r="P47" s="378"/>
      <c r="Q47" s="378"/>
      <c r="R47" s="378"/>
      <c r="S47" s="378"/>
      <c r="T47" s="378"/>
      <c r="U47" s="378"/>
      <c r="V47" s="378"/>
      <c r="W47" s="378"/>
      <c r="X47" s="378"/>
      <c r="Y47" s="378"/>
    </row>
    <row r="48" spans="1:27" ht="30.75" customHeight="1" x14ac:dyDescent="0.3">
      <c r="B48" s="379" t="s">
        <v>0</v>
      </c>
      <c r="C48" s="379"/>
      <c r="D48" s="379"/>
      <c r="E48" s="379"/>
      <c r="F48" s="379"/>
      <c r="G48" s="379"/>
      <c r="H48" s="379"/>
      <c r="I48" s="379"/>
      <c r="J48" s="379"/>
      <c r="K48" s="379"/>
      <c r="L48" s="379"/>
      <c r="M48" s="379"/>
      <c r="N48" s="379"/>
      <c r="O48" s="379"/>
      <c r="P48" s="379"/>
      <c r="Q48" s="379"/>
      <c r="R48" s="379"/>
      <c r="S48" s="379"/>
      <c r="T48" s="379"/>
      <c r="U48" s="379"/>
      <c r="V48" s="379"/>
      <c r="W48" s="379"/>
      <c r="X48" s="379"/>
      <c r="Y48" s="379"/>
    </row>
    <row r="49" spans="3:23" x14ac:dyDescent="0.3">
      <c r="C49" s="1"/>
      <c r="D49" s="1"/>
      <c r="E49" s="1"/>
      <c r="F49" s="1"/>
      <c r="H49" s="1"/>
      <c r="I49" s="1"/>
      <c r="K49" s="1"/>
      <c r="L49" s="1"/>
      <c r="N49" s="1"/>
      <c r="Q49" s="1"/>
      <c r="T49" s="1"/>
      <c r="W49" s="1"/>
    </row>
    <row r="50" spans="3:23" x14ac:dyDescent="0.3">
      <c r="C50" s="1"/>
      <c r="D50" s="1"/>
      <c r="E50" s="1"/>
      <c r="F50" s="1"/>
      <c r="H50" s="1"/>
      <c r="I50" s="1"/>
      <c r="K50" s="1"/>
      <c r="L50" s="1"/>
      <c r="N50" s="1"/>
      <c r="Q50" s="1"/>
      <c r="T50" s="1"/>
      <c r="W50" s="1"/>
    </row>
    <row r="51" spans="3:23" x14ac:dyDescent="0.3">
      <c r="C51" s="1"/>
      <c r="D51" s="1"/>
      <c r="E51" s="1"/>
      <c r="F51" s="1"/>
      <c r="H51" s="1"/>
      <c r="I51" s="1"/>
      <c r="K51" s="1"/>
      <c r="L51" s="1"/>
      <c r="N51" s="1"/>
      <c r="Q51" s="1"/>
      <c r="T51" s="1"/>
      <c r="W51" s="1"/>
    </row>
  </sheetData>
  <sheetProtection sheet="1" objects="1" scenarios="1" insertRows="0" selectLockedCells="1"/>
  <mergeCells count="48">
    <mergeCell ref="B46:Y46"/>
    <mergeCell ref="B47:Y47"/>
    <mergeCell ref="B48:Y48"/>
    <mergeCell ref="A20:B20"/>
    <mergeCell ref="C20:D20"/>
    <mergeCell ref="B45:Y45"/>
    <mergeCell ref="A22:B22"/>
    <mergeCell ref="AA23:AA24"/>
    <mergeCell ref="A26:B26"/>
    <mergeCell ref="A28:A33"/>
    <mergeCell ref="A34:A44"/>
    <mergeCell ref="B34:B44"/>
    <mergeCell ref="A23:A24"/>
    <mergeCell ref="B23:B24"/>
    <mergeCell ref="C23:C24"/>
    <mergeCell ref="D23:D24"/>
    <mergeCell ref="Z23:Z24"/>
    <mergeCell ref="A7:A11"/>
    <mergeCell ref="B8:B11"/>
    <mergeCell ref="C8:C11"/>
    <mergeCell ref="A12:A17"/>
    <mergeCell ref="B13:B16"/>
    <mergeCell ref="C13:C16"/>
    <mergeCell ref="Q5:R5"/>
    <mergeCell ref="T5:U5"/>
    <mergeCell ref="W5:X5"/>
    <mergeCell ref="E4:G4"/>
    <mergeCell ref="H4:J4"/>
    <mergeCell ref="K4:M4"/>
    <mergeCell ref="N4:P4"/>
    <mergeCell ref="Q4:S4"/>
    <mergeCell ref="T4:V4"/>
    <mergeCell ref="B1:Y1"/>
    <mergeCell ref="B2:D2"/>
    <mergeCell ref="H2:Y2"/>
    <mergeCell ref="Z2:AA2"/>
    <mergeCell ref="A3:A5"/>
    <mergeCell ref="E3:F3"/>
    <mergeCell ref="G3:U3"/>
    <mergeCell ref="Z3:AA3"/>
    <mergeCell ref="C4:C5"/>
    <mergeCell ref="D4:D5"/>
    <mergeCell ref="W4:Y4"/>
    <mergeCell ref="Z4:AA5"/>
    <mergeCell ref="E5:F5"/>
    <mergeCell ref="H5:I5"/>
    <mergeCell ref="K5:L5"/>
    <mergeCell ref="N5:O5"/>
  </mergeCells>
  <conditionalFormatting sqref="H27">
    <cfRule type="cellIs" dxfId="144" priority="79" stopIfTrue="1" operator="greaterThan">
      <formula>0.999999999999999</formula>
    </cfRule>
  </conditionalFormatting>
  <conditionalFormatting sqref="K27">
    <cfRule type="cellIs" dxfId="143" priority="78" stopIfTrue="1" operator="greaterThan">
      <formula>0.999999999999999</formula>
    </cfRule>
  </conditionalFormatting>
  <conditionalFormatting sqref="N27">
    <cfRule type="cellIs" dxfId="142" priority="77" stopIfTrue="1" operator="greaterThan">
      <formula>0.999999999999999</formula>
    </cfRule>
  </conditionalFormatting>
  <conditionalFormatting sqref="Q27">
    <cfRule type="cellIs" dxfId="141" priority="76" stopIfTrue="1" operator="greaterThan">
      <formula>0.999999999999999</formula>
    </cfRule>
  </conditionalFormatting>
  <conditionalFormatting sqref="W27">
    <cfRule type="cellIs" dxfId="140" priority="75" stopIfTrue="1" operator="greaterThan">
      <formula>0.999999999999999</formula>
    </cfRule>
  </conditionalFormatting>
  <conditionalFormatting sqref="H27">
    <cfRule type="cellIs" dxfId="139" priority="74" stopIfTrue="1" operator="greaterThan">
      <formula>0.749999999999999</formula>
    </cfRule>
  </conditionalFormatting>
  <conditionalFormatting sqref="K27">
    <cfRule type="cellIs" dxfId="138" priority="73" stopIfTrue="1" operator="greaterThan">
      <formula>0.749999999999999</formula>
    </cfRule>
  </conditionalFormatting>
  <conditionalFormatting sqref="N27">
    <cfRule type="cellIs" dxfId="137" priority="72" stopIfTrue="1" operator="greaterThan">
      <formula>0.749999999999999</formula>
    </cfRule>
  </conditionalFormatting>
  <conditionalFormatting sqref="Q27">
    <cfRule type="cellIs" dxfId="136" priority="71" stopIfTrue="1" operator="greaterThan">
      <formula>0.749999999999999</formula>
    </cfRule>
  </conditionalFormatting>
  <conditionalFormatting sqref="W27">
    <cfRule type="cellIs" dxfId="135" priority="70" stopIfTrue="1" operator="greaterThan">
      <formula>0.749999999999999</formula>
    </cfRule>
  </conditionalFormatting>
  <conditionalFormatting sqref="K27">
    <cfRule type="cellIs" dxfId="134" priority="69" stopIfTrue="1" operator="greaterThan">
      <formula>0.749999999999999</formula>
    </cfRule>
  </conditionalFormatting>
  <conditionalFormatting sqref="W27">
    <cfRule type="cellIs" dxfId="133" priority="68" stopIfTrue="1" operator="greaterThan">
      <formula>0.749999999999999</formula>
    </cfRule>
  </conditionalFormatting>
  <conditionalFormatting sqref="W27">
    <cfRule type="cellIs" dxfId="132" priority="67" stopIfTrue="1" operator="greaterThan">
      <formula>0.749999999999999</formula>
    </cfRule>
  </conditionalFormatting>
  <conditionalFormatting sqref="H26">
    <cfRule type="cellIs" dxfId="131" priority="66" operator="greaterThan">
      <formula>0.999999999999</formula>
    </cfRule>
  </conditionalFormatting>
  <conditionalFormatting sqref="Z30">
    <cfRule type="cellIs" dxfId="130" priority="25" stopIfTrue="1" operator="greaterThan">
      <formula>0.49999999</formula>
    </cfRule>
    <cfRule type="cellIs" dxfId="129" priority="26" stopIfTrue="1" operator="greaterThan">
      <formula>0.49999999</formula>
    </cfRule>
  </conditionalFormatting>
  <conditionalFormatting sqref="T27">
    <cfRule type="cellIs" dxfId="128" priority="65" stopIfTrue="1" operator="greaterThan">
      <formula>0.999999999999999</formula>
    </cfRule>
  </conditionalFormatting>
  <conditionalFormatting sqref="T27">
    <cfRule type="cellIs" dxfId="127" priority="64" stopIfTrue="1" operator="greaterThan">
      <formula>0.749999999999999</formula>
    </cfRule>
  </conditionalFormatting>
  <conditionalFormatting sqref="T27">
    <cfRule type="cellIs" dxfId="126" priority="63" stopIfTrue="1" operator="greaterThan">
      <formula>0.749999999999999</formula>
    </cfRule>
  </conditionalFormatting>
  <conditionalFormatting sqref="T27">
    <cfRule type="cellIs" dxfId="125" priority="62" stopIfTrue="1" operator="greaterThan">
      <formula>0.749999999999999</formula>
    </cfRule>
  </conditionalFormatting>
  <conditionalFormatting sqref="E27">
    <cfRule type="cellIs" dxfId="124" priority="61" stopIfTrue="1" operator="greaterThan">
      <formula>0.999999999999999</formula>
    </cfRule>
  </conditionalFormatting>
  <conditionalFormatting sqref="E27">
    <cfRule type="cellIs" dxfId="123" priority="60" stopIfTrue="1" operator="greaterThan">
      <formula>0.749999999999999</formula>
    </cfRule>
  </conditionalFormatting>
  <conditionalFormatting sqref="E26 H26 K26 N26 Q26 T26 W26">
    <cfRule type="cellIs" dxfId="122" priority="59" operator="lessThan">
      <formula>1</formula>
    </cfRule>
  </conditionalFormatting>
  <conditionalFormatting sqref="Z18">
    <cfRule type="cellIs" dxfId="121" priority="58" stopIfTrue="1" operator="between">
      <formula>10</formula>
      <formula>12</formula>
    </cfRule>
  </conditionalFormatting>
  <conditionalFormatting sqref="Z23">
    <cfRule type="cellIs" dxfId="120" priority="57" stopIfTrue="1" operator="lessThan">
      <formula>7</formula>
    </cfRule>
  </conditionalFormatting>
  <conditionalFormatting sqref="Z26">
    <cfRule type="cellIs" dxfId="119" priority="55" stopIfTrue="1" operator="lessThan">
      <formula>7</formula>
    </cfRule>
  </conditionalFormatting>
  <conditionalFormatting sqref="Z28">
    <cfRule type="cellIs" dxfId="118" priority="54" stopIfTrue="1" operator="greaterThan">
      <formula>0.49999999</formula>
    </cfRule>
  </conditionalFormatting>
  <conditionalFormatting sqref="Z31">
    <cfRule type="cellIs" dxfId="117" priority="53" stopIfTrue="1" operator="greaterThan">
      <formula>0.499999999</formula>
    </cfRule>
  </conditionalFormatting>
  <conditionalFormatting sqref="Z18">
    <cfRule type="cellIs" dxfId="116" priority="52" stopIfTrue="1" operator="between">
      <formula>7.9999999999</formula>
      <formula>9.111111111</formula>
    </cfRule>
  </conditionalFormatting>
  <conditionalFormatting sqref="Z18">
    <cfRule type="cellIs" dxfId="115" priority="51" stopIfTrue="1" operator="between">
      <formula>10</formula>
      <formula>12</formula>
    </cfRule>
  </conditionalFormatting>
  <conditionalFormatting sqref="Z18">
    <cfRule type="cellIs" dxfId="114" priority="50" stopIfTrue="1" operator="between">
      <formula>8</formula>
      <formula>10</formula>
    </cfRule>
  </conditionalFormatting>
  <conditionalFormatting sqref="Z18">
    <cfRule type="cellIs" dxfId="113" priority="49" stopIfTrue="1" operator="between">
      <formula>7.99999999999999</formula>
      <formula>9.0000111111</formula>
    </cfRule>
  </conditionalFormatting>
  <conditionalFormatting sqref="Z18">
    <cfRule type="cellIs" dxfId="112" priority="48" stopIfTrue="1" operator="between">
      <formula>10</formula>
      <formula>12</formula>
    </cfRule>
  </conditionalFormatting>
  <conditionalFormatting sqref="Z18">
    <cfRule type="cellIs" dxfId="111" priority="47" stopIfTrue="1" operator="between">
      <formula>8</formula>
      <formula>10</formula>
    </cfRule>
  </conditionalFormatting>
  <conditionalFormatting sqref="Z28">
    <cfRule type="cellIs" dxfId="110" priority="46" stopIfTrue="1" operator="greaterThan">
      <formula>0.499999999999999</formula>
    </cfRule>
  </conditionalFormatting>
  <conditionalFormatting sqref="Z31">
    <cfRule type="cellIs" dxfId="109" priority="45" stopIfTrue="1" operator="greaterThan">
      <formula>0.499999999999999</formula>
    </cfRule>
  </conditionalFormatting>
  <conditionalFormatting sqref="Z28">
    <cfRule type="cellIs" dxfId="108" priority="43" stopIfTrue="1" operator="greaterThan">
      <formula>0.49999999</formula>
    </cfRule>
    <cfRule type="cellIs" dxfId="107" priority="44" stopIfTrue="1" operator="greaterThan">
      <formula>0.49999999</formula>
    </cfRule>
  </conditionalFormatting>
  <conditionalFormatting sqref="Z31">
    <cfRule type="cellIs" dxfId="106" priority="42" stopIfTrue="1" operator="greaterThan">
      <formula>0.499999999</formula>
    </cfRule>
  </conditionalFormatting>
  <conditionalFormatting sqref="Z28">
    <cfRule type="cellIs" dxfId="105" priority="40" stopIfTrue="1" operator="greaterThan">
      <formula>0.49999999</formula>
    </cfRule>
    <cfRule type="cellIs" dxfId="104" priority="41" stopIfTrue="1" operator="greaterThan">
      <formula>0.49999999</formula>
    </cfRule>
  </conditionalFormatting>
  <conditionalFormatting sqref="Z31">
    <cfRule type="cellIs" dxfId="103" priority="39" stopIfTrue="1" operator="greaterThan">
      <formula>0.499999999</formula>
    </cfRule>
  </conditionalFormatting>
  <conditionalFormatting sqref="Z19">
    <cfRule type="cellIs" dxfId="102" priority="38" stopIfTrue="1" operator="greaterThan">
      <formula>(Z18*0.4999)</formula>
    </cfRule>
  </conditionalFormatting>
  <conditionalFormatting sqref="Z32">
    <cfRule type="cellIs" dxfId="101" priority="37" stopIfTrue="1" operator="greaterThan">
      <formula>0.74</formula>
    </cfRule>
  </conditionalFormatting>
  <conditionalFormatting sqref="Z33">
    <cfRule type="cellIs" dxfId="100" priority="36" stopIfTrue="1" operator="greaterThan">
      <formula>1.49</formula>
    </cfRule>
  </conditionalFormatting>
  <conditionalFormatting sqref="Z21">
    <cfRule type="cellIs" dxfId="99" priority="34" stopIfTrue="1" operator="greaterThan">
      <formula>(Z19*0.49)</formula>
    </cfRule>
  </conditionalFormatting>
  <conditionalFormatting sqref="Z21">
    <cfRule type="cellIs" dxfId="98" priority="33" stopIfTrue="1" operator="greaterThan">
      <formula>(Z19*0.499)</formula>
    </cfRule>
  </conditionalFormatting>
  <conditionalFormatting sqref="Z21">
    <cfRule type="cellIs" dxfId="97" priority="32" stopIfTrue="1" operator="greaterThan">
      <formula>(Z19*0.499)</formula>
    </cfRule>
  </conditionalFormatting>
  <conditionalFormatting sqref="Z21">
    <cfRule type="cellIs" dxfId="96" priority="31" operator="greaterThan">
      <formula>2</formula>
    </cfRule>
  </conditionalFormatting>
  <conditionalFormatting sqref="Z30">
    <cfRule type="cellIs" dxfId="95" priority="30" stopIfTrue="1" operator="greaterThan">
      <formula>0.49999999</formula>
    </cfRule>
  </conditionalFormatting>
  <conditionalFormatting sqref="Z30">
    <cfRule type="cellIs" dxfId="94" priority="29" stopIfTrue="1" operator="greaterThan">
      <formula>0.499999999999999</formula>
    </cfRule>
  </conditionalFormatting>
  <conditionalFormatting sqref="Z30">
    <cfRule type="cellIs" dxfId="93" priority="27" stopIfTrue="1" operator="greaterThan">
      <formula>0.49999999</formula>
    </cfRule>
    <cfRule type="cellIs" dxfId="92" priority="28" stopIfTrue="1" operator="greaterThan">
      <formula>0.49999999</formula>
    </cfRule>
  </conditionalFormatting>
  <conditionalFormatting sqref="Z29">
    <cfRule type="cellIs" dxfId="91" priority="24" operator="greaterThan">
      <formula>1.24999999999999</formula>
    </cfRule>
  </conditionalFormatting>
  <conditionalFormatting sqref="Z6">
    <cfRule type="cellIs" dxfId="90" priority="23" operator="lessThan">
      <formula>7</formula>
    </cfRule>
  </conditionalFormatting>
  <conditionalFormatting sqref="W26 T26 Q26 N26 K26">
    <cfRule type="cellIs" dxfId="89" priority="22" operator="greaterThan">
      <formula>0.999999999999</formula>
    </cfRule>
  </conditionalFormatting>
  <conditionalFormatting sqref="Z27">
    <cfRule type="cellIs" dxfId="88" priority="10" operator="greaterThan">
      <formula>Z26*0.5</formula>
    </cfRule>
  </conditionalFormatting>
  <conditionalFormatting sqref="AB22">
    <cfRule type="cellIs" dxfId="87" priority="20" operator="between">
      <formula>12.4999999999999</formula>
      <formula>14.000001</formula>
    </cfRule>
  </conditionalFormatting>
  <conditionalFormatting sqref="E22 H22 K22 N22 Q22 T22 W22">
    <cfRule type="cellIs" dxfId="86" priority="19" operator="lessThan">
      <formula>1</formula>
    </cfRule>
  </conditionalFormatting>
  <conditionalFormatting sqref="Z22">
    <cfRule type="cellIs" dxfId="85" priority="16" operator="lessThan">
      <formula>7</formula>
    </cfRule>
  </conditionalFormatting>
  <conditionalFormatting sqref="E7 H7 K7 N7 Q7 T7 W7 E12 H12 K12 N12 Q12 T12 W12">
    <cfRule type="cellIs" dxfId="84" priority="14" operator="lessThan">
      <formula>2</formula>
    </cfRule>
  </conditionalFormatting>
  <conditionalFormatting sqref="Z17">
    <cfRule type="cellIs" dxfId="83" priority="13" operator="between">
      <formula>13.9999999999999</formula>
      <formula>17.000000000001</formula>
    </cfRule>
  </conditionalFormatting>
  <conditionalFormatting sqref="Z25">
    <cfRule type="cellIs" dxfId="82" priority="11" operator="greaterThan">
      <formula>Z23*0.5</formula>
    </cfRule>
  </conditionalFormatting>
  <conditionalFormatting sqref="AB22">
    <cfRule type="cellIs" dxfId="81" priority="9" operator="between">
      <formula>12.4999999999999</formula>
      <formula>14.000001</formula>
    </cfRule>
  </conditionalFormatting>
  <conditionalFormatting sqref="AB22">
    <cfRule type="cellIs" dxfId="80" priority="8" operator="between">
      <formula>12.4999999999999</formula>
      <formula>14.000001</formula>
    </cfRule>
  </conditionalFormatting>
  <conditionalFormatting sqref="E6 H6 K6 N6 Q6 T6 W6">
    <cfRule type="cellIs" dxfId="79" priority="7" operator="lessThan">
      <formula>1</formula>
    </cfRule>
  </conditionalFormatting>
  <conditionalFormatting sqref="Z7">
    <cfRule type="cellIs" dxfId="78" priority="6" operator="greaterThan">
      <formula>13.9999999999999</formula>
    </cfRule>
  </conditionalFormatting>
  <conditionalFormatting sqref="Z12">
    <cfRule type="cellIs" dxfId="77" priority="5" operator="greaterThan">
      <formula>13.9999999999999</formula>
    </cfRule>
  </conditionalFormatting>
  <conditionalFormatting sqref="Z21">
    <cfRule type="cellIs" dxfId="76" priority="81" stopIfTrue="1" operator="greaterThan">
      <formula>(Z19*0.4999)</formula>
    </cfRule>
  </conditionalFormatting>
  <conditionalFormatting sqref="Z20">
    <cfRule type="cellIs" dxfId="75" priority="2" operator="lessThan">
      <formula>Z18*0.8</formula>
    </cfRule>
  </conditionalFormatting>
  <dataValidations count="1">
    <dataValidation type="list" allowBlank="1" showInputMessage="1" showErrorMessage="1" sqref="E3" xr:uid="{00000000-0002-0000-0100-000000000000}">
      <formula1>$V$3:$X$3</formula1>
    </dataValidation>
  </dataValidations>
  <pageMargins left="0.25" right="0.25" top="1" bottom="0.25" header="0.5" footer="0.5"/>
  <pageSetup paperSize="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A50"/>
  <sheetViews>
    <sheetView showWhiteSpace="0" topLeftCell="A4" zoomScaleNormal="100" zoomScalePageLayoutView="90" workbookViewId="0">
      <selection activeCell="G6" sqref="G6"/>
    </sheetView>
  </sheetViews>
  <sheetFormatPr defaultRowHeight="14.4" x14ac:dyDescent="0.3"/>
  <cols>
    <col min="1" max="1" width="13.6640625" customWidth="1"/>
    <col min="2" max="2" width="16.88671875" customWidth="1"/>
    <col min="3" max="3" width="7.6640625" customWidth="1"/>
    <col min="4" max="4" width="9" customWidth="1"/>
    <col min="5" max="5" width="7.88671875" customWidth="1"/>
    <col min="6" max="6" width="6.44140625" customWidth="1"/>
    <col min="7" max="7" width="14.44140625" customWidth="1"/>
    <col min="8" max="8" width="6" customWidth="1"/>
    <col min="9" max="9" width="6.44140625" customWidth="1"/>
    <col min="10" max="10" width="14.44140625" customWidth="1"/>
    <col min="11" max="11" width="6" customWidth="1"/>
    <col min="12" max="12" width="7.33203125" customWidth="1"/>
    <col min="13" max="13" width="14.44140625" customWidth="1"/>
    <col min="14" max="15" width="6.88671875" customWidth="1"/>
    <col min="16" max="16" width="13.6640625" customWidth="1"/>
    <col min="17" max="17" width="6.33203125" customWidth="1"/>
    <col min="18" max="18" width="6.109375" customWidth="1"/>
    <col min="19" max="19" width="13.33203125" customWidth="1"/>
    <col min="20" max="20" width="6.5546875" customWidth="1"/>
    <col min="21" max="21" width="6.109375" customWidth="1"/>
    <col min="22" max="22" width="13.109375" customWidth="1"/>
    <col min="23" max="23" width="6.5546875" customWidth="1"/>
    <col min="24" max="24" width="6.109375" customWidth="1"/>
    <col min="25" max="25" width="13.109375" customWidth="1"/>
    <col min="27" max="27" width="9.109375" customWidth="1"/>
    <col min="28" max="34" width="9.109375" hidden="1" customWidth="1"/>
    <col min="35" max="35" width="9.109375" style="143" customWidth="1"/>
    <col min="36" max="105" width="9.109375" style="143"/>
  </cols>
  <sheetData>
    <row r="1" spans="1:34" ht="24" thickBot="1" x14ac:dyDescent="0.5">
      <c r="A1" s="143" t="s">
        <v>197</v>
      </c>
      <c r="B1" s="386" t="s">
        <v>185</v>
      </c>
      <c r="C1" s="386"/>
      <c r="D1" s="386"/>
      <c r="E1" s="386"/>
      <c r="F1" s="386"/>
      <c r="G1" s="386"/>
      <c r="H1" s="386"/>
      <c r="I1" s="386"/>
      <c r="J1" s="386"/>
      <c r="K1" s="386"/>
      <c r="L1" s="386"/>
      <c r="M1" s="386"/>
      <c r="N1" s="386"/>
      <c r="O1" s="386"/>
      <c r="P1" s="386"/>
      <c r="Q1" s="386"/>
      <c r="R1" s="386"/>
      <c r="S1" s="386"/>
      <c r="T1" s="386"/>
      <c r="U1" s="386"/>
      <c r="V1" s="386"/>
      <c r="W1" s="386"/>
      <c r="X1" s="386"/>
      <c r="Y1" s="386"/>
    </row>
    <row r="2" spans="1:34" ht="47.25" customHeight="1" thickBot="1" x14ac:dyDescent="0.35">
      <c r="A2" s="298" t="s">
        <v>190</v>
      </c>
      <c r="B2" s="314" t="s">
        <v>200</v>
      </c>
      <c r="C2" s="314"/>
      <c r="D2" s="315"/>
      <c r="E2" s="142"/>
      <c r="F2" s="141"/>
      <c r="G2" s="141"/>
      <c r="H2" s="316" t="s">
        <v>47</v>
      </c>
      <c r="I2" s="316"/>
      <c r="J2" s="316"/>
      <c r="K2" s="316"/>
      <c r="L2" s="316"/>
      <c r="M2" s="316"/>
      <c r="N2" s="316"/>
      <c r="O2" s="316"/>
      <c r="P2" s="316"/>
      <c r="Q2" s="316"/>
      <c r="R2" s="316"/>
      <c r="S2" s="316"/>
      <c r="T2" s="316"/>
      <c r="U2" s="316"/>
      <c r="V2" s="316"/>
      <c r="W2" s="316"/>
      <c r="X2" s="316"/>
      <c r="Y2" s="317"/>
      <c r="Z2" s="318"/>
      <c r="AA2" s="319"/>
    </row>
    <row r="3" spans="1:34" ht="47.25" customHeight="1" thickBot="1" x14ac:dyDescent="0.4">
      <c r="A3" s="320" t="s">
        <v>191</v>
      </c>
      <c r="B3" s="299" t="s">
        <v>192</v>
      </c>
      <c r="C3" s="300" t="s">
        <v>46</v>
      </c>
      <c r="D3" s="301"/>
      <c r="E3" s="322" t="s">
        <v>45</v>
      </c>
      <c r="F3" s="323"/>
      <c r="G3" s="324" t="s">
        <v>167</v>
      </c>
      <c r="H3" s="325"/>
      <c r="I3" s="325"/>
      <c r="J3" s="325"/>
      <c r="K3" s="325"/>
      <c r="L3" s="325"/>
      <c r="M3" s="325"/>
      <c r="N3" s="325"/>
      <c r="O3" s="325"/>
      <c r="P3" s="325"/>
      <c r="Q3" s="325"/>
      <c r="R3" s="325"/>
      <c r="S3" s="325"/>
      <c r="T3" s="325"/>
      <c r="U3" s="325"/>
      <c r="V3" s="140"/>
      <c r="W3" s="140" t="s">
        <v>45</v>
      </c>
      <c r="X3" s="140" t="s">
        <v>44</v>
      </c>
      <c r="Y3" s="139"/>
      <c r="Z3" s="318" t="s">
        <v>43</v>
      </c>
      <c r="AA3" s="319"/>
    </row>
    <row r="4" spans="1:34" ht="30" customHeight="1" x14ac:dyDescent="0.3">
      <c r="A4" s="320"/>
      <c r="B4" s="299"/>
      <c r="C4" s="326" t="s">
        <v>42</v>
      </c>
      <c r="D4" s="328" t="s">
        <v>41</v>
      </c>
      <c r="E4" s="343" t="s">
        <v>40</v>
      </c>
      <c r="F4" s="330"/>
      <c r="G4" s="344"/>
      <c r="H4" s="345" t="s">
        <v>39</v>
      </c>
      <c r="I4" s="345"/>
      <c r="J4" s="345"/>
      <c r="K4" s="346" t="s">
        <v>38</v>
      </c>
      <c r="L4" s="330"/>
      <c r="M4" s="344"/>
      <c r="N4" s="346" t="s">
        <v>37</v>
      </c>
      <c r="O4" s="330"/>
      <c r="P4" s="330"/>
      <c r="Q4" s="346" t="s">
        <v>36</v>
      </c>
      <c r="R4" s="330"/>
      <c r="S4" s="330"/>
      <c r="T4" s="346" t="s">
        <v>35</v>
      </c>
      <c r="U4" s="330"/>
      <c r="V4" s="344"/>
      <c r="W4" s="330" t="s">
        <v>34</v>
      </c>
      <c r="X4" s="330"/>
      <c r="Y4" s="331"/>
      <c r="Z4" s="332" t="s">
        <v>33</v>
      </c>
      <c r="AA4" s="333"/>
    </row>
    <row r="5" spans="1:34" ht="43.5" customHeight="1" thickBot="1" x14ac:dyDescent="0.35">
      <c r="A5" s="321"/>
      <c r="B5" s="302"/>
      <c r="C5" s="327"/>
      <c r="D5" s="329"/>
      <c r="E5" s="336" t="s">
        <v>32</v>
      </c>
      <c r="F5" s="337"/>
      <c r="G5" s="138" t="s">
        <v>31</v>
      </c>
      <c r="H5" s="338" t="s">
        <v>32</v>
      </c>
      <c r="I5" s="339"/>
      <c r="J5" s="137" t="s">
        <v>31</v>
      </c>
      <c r="K5" s="340" t="s">
        <v>32</v>
      </c>
      <c r="L5" s="341"/>
      <c r="M5" s="135" t="s">
        <v>31</v>
      </c>
      <c r="N5" s="341" t="s">
        <v>32</v>
      </c>
      <c r="O5" s="341"/>
      <c r="P5" s="137" t="s">
        <v>31</v>
      </c>
      <c r="Q5" s="340" t="s">
        <v>32</v>
      </c>
      <c r="R5" s="341"/>
      <c r="S5" s="137" t="s">
        <v>31</v>
      </c>
      <c r="T5" s="340" t="s">
        <v>32</v>
      </c>
      <c r="U5" s="342"/>
      <c r="V5" s="136" t="s">
        <v>31</v>
      </c>
      <c r="W5" s="341" t="s">
        <v>32</v>
      </c>
      <c r="X5" s="341"/>
      <c r="Y5" s="135" t="s">
        <v>31</v>
      </c>
      <c r="Z5" s="334"/>
      <c r="AA5" s="335"/>
    </row>
    <row r="6" spans="1:34" ht="87" thickBot="1" x14ac:dyDescent="0.35">
      <c r="A6" s="243" t="s">
        <v>175</v>
      </c>
      <c r="B6" s="134" t="s">
        <v>30</v>
      </c>
      <c r="C6" s="133" t="s">
        <v>29</v>
      </c>
      <c r="D6" s="132" t="s">
        <v>28</v>
      </c>
      <c r="E6" s="177">
        <v>1</v>
      </c>
      <c r="F6" s="178" t="s">
        <v>5</v>
      </c>
      <c r="G6" s="131" t="s">
        <v>199</v>
      </c>
      <c r="H6" s="179">
        <v>1</v>
      </c>
      <c r="I6" s="178" t="s">
        <v>5</v>
      </c>
      <c r="J6" s="130" t="str">
        <f>$G$6</f>
        <v>1% Unflavored, Skim Chocolate &amp; skim Strawberry</v>
      </c>
      <c r="K6" s="180">
        <v>1</v>
      </c>
      <c r="L6" s="178" t="s">
        <v>5</v>
      </c>
      <c r="M6" s="130" t="str">
        <f>$G$6</f>
        <v>1% Unflavored, Skim Chocolate &amp; skim Strawberry</v>
      </c>
      <c r="N6" s="180">
        <v>1</v>
      </c>
      <c r="O6" s="178" t="s">
        <v>5</v>
      </c>
      <c r="P6" s="130" t="str">
        <f>$G$6</f>
        <v>1% Unflavored, Skim Chocolate &amp; skim Strawberry</v>
      </c>
      <c r="Q6" s="180">
        <v>1</v>
      </c>
      <c r="R6" s="178" t="s">
        <v>5</v>
      </c>
      <c r="S6" s="130" t="str">
        <f>$G$6</f>
        <v>1% Unflavored, Skim Chocolate &amp; skim Strawberry</v>
      </c>
      <c r="T6" s="180">
        <v>1</v>
      </c>
      <c r="U6" s="178" t="s">
        <v>5</v>
      </c>
      <c r="V6" s="130" t="str">
        <f>$G$6</f>
        <v>1% Unflavored, Skim Chocolate &amp; skim Strawberry</v>
      </c>
      <c r="W6" s="180">
        <v>1</v>
      </c>
      <c r="X6" s="178" t="s">
        <v>5</v>
      </c>
      <c r="Y6" s="130" t="str">
        <f>$V$6</f>
        <v>1% Unflavored, Skim Chocolate &amp; skim Strawberry</v>
      </c>
      <c r="Z6" s="129">
        <f>SUM(W6,T6,Q6,N6,K6,H6,E6)</f>
        <v>7</v>
      </c>
      <c r="AA6" s="128" t="s">
        <v>15</v>
      </c>
    </row>
    <row r="7" spans="1:34" ht="120" customHeight="1" x14ac:dyDescent="0.3">
      <c r="A7" s="347" t="s">
        <v>176</v>
      </c>
      <c r="B7" s="127" t="s">
        <v>178</v>
      </c>
      <c r="C7" s="69" t="s">
        <v>168</v>
      </c>
      <c r="D7" s="117" t="s">
        <v>179</v>
      </c>
      <c r="E7" s="181"/>
      <c r="F7" s="244" t="s">
        <v>20</v>
      </c>
      <c r="G7" s="88" t="s">
        <v>201</v>
      </c>
      <c r="H7" s="184"/>
      <c r="I7" s="182" t="s">
        <v>20</v>
      </c>
      <c r="J7" s="126"/>
      <c r="K7" s="184"/>
      <c r="L7" s="182" t="s">
        <v>20</v>
      </c>
      <c r="M7" s="126"/>
      <c r="N7" s="184"/>
      <c r="O7" s="182" t="s">
        <v>20</v>
      </c>
      <c r="P7" s="126"/>
      <c r="Q7" s="184"/>
      <c r="R7" s="182" t="s">
        <v>20</v>
      </c>
      <c r="S7" s="126"/>
      <c r="T7" s="184"/>
      <c r="U7" s="182" t="s">
        <v>20</v>
      </c>
      <c r="V7" s="126"/>
      <c r="W7" s="184"/>
      <c r="X7" s="182" t="s">
        <v>20</v>
      </c>
      <c r="Y7" s="124"/>
      <c r="Z7" s="114">
        <f>SUM(AB7,AC7,AD7,AE7,AF7,AG7,AH7)</f>
        <v>0</v>
      </c>
      <c r="AA7" s="113" t="s">
        <v>27</v>
      </c>
      <c r="AB7" s="32">
        <f>FLOOR(E7,0.25)</f>
        <v>0</v>
      </c>
      <c r="AC7" s="32">
        <f>FLOOR(H7,0.25)</f>
        <v>0</v>
      </c>
      <c r="AD7" s="32">
        <f>FLOOR(K7,0.25)</f>
        <v>0</v>
      </c>
      <c r="AE7" s="32">
        <f>FLOOR(N7,0.25)</f>
        <v>0</v>
      </c>
      <c r="AF7" s="32">
        <f>FLOOR(Q7,0.25)</f>
        <v>0</v>
      </c>
      <c r="AG7" s="32">
        <f>FLOOR(T7,0.25)</f>
        <v>0</v>
      </c>
      <c r="AH7" s="32">
        <f>FLOOR(W7,0.25)</f>
        <v>0</v>
      </c>
    </row>
    <row r="8" spans="1:34" ht="31.5" customHeight="1" x14ac:dyDescent="0.3">
      <c r="A8" s="348"/>
      <c r="B8" s="349" t="s">
        <v>193</v>
      </c>
      <c r="C8" s="352" t="s">
        <v>168</v>
      </c>
      <c r="D8" s="112"/>
      <c r="E8" s="185"/>
      <c r="F8" s="186" t="s">
        <v>20</v>
      </c>
      <c r="G8" s="111"/>
      <c r="H8" s="187"/>
      <c r="I8" s="186" t="s">
        <v>20</v>
      </c>
      <c r="J8" s="110"/>
      <c r="K8" s="185"/>
      <c r="L8" s="186" t="s">
        <v>20</v>
      </c>
      <c r="M8" s="110"/>
      <c r="N8" s="185"/>
      <c r="O8" s="186" t="s">
        <v>20</v>
      </c>
      <c r="P8" s="110"/>
      <c r="Q8" s="188"/>
      <c r="R8" s="186" t="s">
        <v>20</v>
      </c>
      <c r="S8" s="110"/>
      <c r="T8" s="188"/>
      <c r="U8" s="186" t="s">
        <v>20</v>
      </c>
      <c r="V8" s="109"/>
      <c r="W8" s="189"/>
      <c r="X8" s="186" t="s">
        <v>20</v>
      </c>
      <c r="Y8" s="123"/>
      <c r="Z8" s="122"/>
      <c r="AA8" s="107"/>
      <c r="AH8" s="32"/>
    </row>
    <row r="9" spans="1:34" ht="30" customHeight="1" x14ac:dyDescent="0.3">
      <c r="A9" s="348"/>
      <c r="B9" s="350"/>
      <c r="C9" s="353"/>
      <c r="D9" s="106"/>
      <c r="E9" s="190"/>
      <c r="F9" s="191" t="s">
        <v>20</v>
      </c>
      <c r="G9" s="102"/>
      <c r="H9" s="192"/>
      <c r="I9" s="191" t="s">
        <v>20</v>
      </c>
      <c r="J9" s="103"/>
      <c r="K9" s="190"/>
      <c r="L9" s="191" t="s">
        <v>20</v>
      </c>
      <c r="M9" s="103"/>
      <c r="N9" s="190"/>
      <c r="O9" s="191" t="s">
        <v>20</v>
      </c>
      <c r="P9" s="103"/>
      <c r="Q9" s="193"/>
      <c r="R9" s="191" t="s">
        <v>20</v>
      </c>
      <c r="S9" s="103"/>
      <c r="T9" s="193"/>
      <c r="U9" s="191" t="s">
        <v>20</v>
      </c>
      <c r="V9" s="121"/>
      <c r="W9" s="194"/>
      <c r="X9" s="191" t="s">
        <v>20</v>
      </c>
      <c r="Y9" s="120"/>
      <c r="Z9" s="8"/>
      <c r="AA9" s="7"/>
      <c r="AH9" s="32"/>
    </row>
    <row r="10" spans="1:34" ht="27" customHeight="1" x14ac:dyDescent="0.3">
      <c r="A10" s="348"/>
      <c r="B10" s="350"/>
      <c r="C10" s="353"/>
      <c r="D10" s="106"/>
      <c r="E10" s="190"/>
      <c r="F10" s="191" t="s">
        <v>20</v>
      </c>
      <c r="G10" s="102"/>
      <c r="H10" s="192"/>
      <c r="I10" s="191" t="s">
        <v>20</v>
      </c>
      <c r="J10" s="103"/>
      <c r="K10" s="190"/>
      <c r="L10" s="191" t="s">
        <v>20</v>
      </c>
      <c r="M10" s="103"/>
      <c r="N10" s="190"/>
      <c r="O10" s="191" t="s">
        <v>20</v>
      </c>
      <c r="P10" s="103"/>
      <c r="Q10" s="193"/>
      <c r="R10" s="191" t="s">
        <v>20</v>
      </c>
      <c r="S10" s="103"/>
      <c r="T10" s="193"/>
      <c r="U10" s="191" t="s">
        <v>20</v>
      </c>
      <c r="V10" s="121"/>
      <c r="W10" s="194"/>
      <c r="X10" s="191" t="s">
        <v>20</v>
      </c>
      <c r="Y10" s="120"/>
      <c r="Z10" s="8"/>
      <c r="AA10" s="7"/>
      <c r="AH10" s="32"/>
    </row>
    <row r="11" spans="1:34" ht="35.25" customHeight="1" thickBot="1" x14ac:dyDescent="0.35">
      <c r="A11" s="348"/>
      <c r="B11" s="351"/>
      <c r="C11" s="354"/>
      <c r="D11" s="100"/>
      <c r="E11" s="97"/>
      <c r="F11" s="195" t="s">
        <v>20</v>
      </c>
      <c r="G11" s="94"/>
      <c r="H11" s="99"/>
      <c r="I11" s="195" t="s">
        <v>20</v>
      </c>
      <c r="J11" s="98"/>
      <c r="K11" s="97"/>
      <c r="L11" s="195" t="s">
        <v>20</v>
      </c>
      <c r="M11" s="95"/>
      <c r="N11" s="97"/>
      <c r="O11" s="195" t="s">
        <v>20</v>
      </c>
      <c r="P11" s="96"/>
      <c r="Q11" s="196"/>
      <c r="R11" s="195" t="s">
        <v>20</v>
      </c>
      <c r="S11" s="95"/>
      <c r="T11" s="196"/>
      <c r="U11" s="195" t="s">
        <v>20</v>
      </c>
      <c r="V11" s="94"/>
      <c r="W11" s="197"/>
      <c r="X11" s="195" t="s">
        <v>20</v>
      </c>
      <c r="Y11" s="119"/>
      <c r="Z11" s="118"/>
      <c r="AA11" s="92"/>
      <c r="AH11" s="32"/>
    </row>
    <row r="12" spans="1:34" ht="90.75" customHeight="1" x14ac:dyDescent="0.3">
      <c r="A12" s="347" t="s">
        <v>182</v>
      </c>
      <c r="B12" s="87" t="s">
        <v>180</v>
      </c>
      <c r="C12" s="69" t="s">
        <v>168</v>
      </c>
      <c r="D12" s="117" t="s">
        <v>179</v>
      </c>
      <c r="E12" s="198"/>
      <c r="F12" s="199" t="s">
        <v>20</v>
      </c>
      <c r="G12" s="116"/>
      <c r="H12" s="200"/>
      <c r="I12" s="199" t="s">
        <v>20</v>
      </c>
      <c r="J12" s="115"/>
      <c r="K12" s="201"/>
      <c r="L12" s="199" t="s">
        <v>20</v>
      </c>
      <c r="M12" s="115"/>
      <c r="N12" s="201"/>
      <c r="O12" s="199" t="s">
        <v>20</v>
      </c>
      <c r="P12" s="115"/>
      <c r="Q12" s="201"/>
      <c r="R12" s="199" t="s">
        <v>20</v>
      </c>
      <c r="S12" s="115"/>
      <c r="T12" s="201"/>
      <c r="U12" s="199" t="s">
        <v>20</v>
      </c>
      <c r="V12" s="115"/>
      <c r="W12" s="201"/>
      <c r="X12" s="199" t="s">
        <v>20</v>
      </c>
      <c r="Y12" s="115"/>
      <c r="Z12" s="158">
        <f>SUM(AB12,AC12,AD12,AE12,AF12,AG12,AH12)</f>
        <v>0</v>
      </c>
      <c r="AA12" s="113" t="s">
        <v>20</v>
      </c>
      <c r="AB12" s="32">
        <f>FLOOR(E12,0.25)</f>
        <v>0</v>
      </c>
      <c r="AC12" s="32">
        <f>FLOOR(H12,0.25)</f>
        <v>0</v>
      </c>
      <c r="AD12" s="32">
        <f>FLOOR(K12,0.25)</f>
        <v>0</v>
      </c>
      <c r="AE12" s="32">
        <f>FLOOR(N12,0.25)</f>
        <v>0</v>
      </c>
      <c r="AF12" s="32">
        <f>FLOOR(Q12,0.25)</f>
        <v>0</v>
      </c>
      <c r="AG12" s="32">
        <f>FLOOR(T12,0.25)</f>
        <v>0</v>
      </c>
      <c r="AH12" s="32">
        <f>FLOOR(W12,0.25)</f>
        <v>0</v>
      </c>
    </row>
    <row r="13" spans="1:34" ht="30" customHeight="1" x14ac:dyDescent="0.3">
      <c r="A13" s="348"/>
      <c r="B13" s="356" t="s">
        <v>181</v>
      </c>
      <c r="C13" s="352" t="s">
        <v>168</v>
      </c>
      <c r="D13" s="112"/>
      <c r="E13" s="185"/>
      <c r="F13" s="186" t="s">
        <v>20</v>
      </c>
      <c r="G13" s="111"/>
      <c r="H13" s="187"/>
      <c r="I13" s="186" t="s">
        <v>20</v>
      </c>
      <c r="J13" s="110"/>
      <c r="K13" s="185"/>
      <c r="L13" s="186" t="s">
        <v>20</v>
      </c>
      <c r="M13" s="110"/>
      <c r="N13" s="185"/>
      <c r="O13" s="186" t="s">
        <v>20</v>
      </c>
      <c r="P13" s="110"/>
      <c r="Q13" s="188"/>
      <c r="R13" s="186" t="s">
        <v>20</v>
      </c>
      <c r="S13" s="110"/>
      <c r="T13" s="188"/>
      <c r="U13" s="186" t="s">
        <v>20</v>
      </c>
      <c r="V13" s="109"/>
      <c r="W13" s="189"/>
      <c r="X13" s="186" t="s">
        <v>20</v>
      </c>
      <c r="Y13" s="109"/>
      <c r="Z13" s="108"/>
      <c r="AA13" s="107"/>
      <c r="AH13" s="32"/>
    </row>
    <row r="14" spans="1:34" ht="30" customHeight="1" x14ac:dyDescent="0.3">
      <c r="A14" s="348"/>
      <c r="B14" s="357"/>
      <c r="C14" s="353"/>
      <c r="D14" s="106"/>
      <c r="E14" s="190"/>
      <c r="F14" s="191" t="s">
        <v>20</v>
      </c>
      <c r="G14" s="102"/>
      <c r="H14" s="192"/>
      <c r="I14" s="191" t="s">
        <v>20</v>
      </c>
      <c r="J14" s="103"/>
      <c r="K14" s="190"/>
      <c r="L14" s="191" t="s">
        <v>20</v>
      </c>
      <c r="M14" s="103"/>
      <c r="N14" s="190"/>
      <c r="O14" s="191" t="s">
        <v>20</v>
      </c>
      <c r="P14" s="103"/>
      <c r="Q14" s="193"/>
      <c r="R14" s="191" t="s">
        <v>20</v>
      </c>
      <c r="S14" s="103"/>
      <c r="T14" s="193"/>
      <c r="U14" s="191" t="s">
        <v>20</v>
      </c>
      <c r="V14" s="103"/>
      <c r="W14" s="193"/>
      <c r="X14" s="191" t="s">
        <v>20</v>
      </c>
      <c r="Y14" s="102"/>
      <c r="Z14" s="101"/>
      <c r="AA14" s="7"/>
      <c r="AH14" s="32"/>
    </row>
    <row r="15" spans="1:34" ht="30" customHeight="1" x14ac:dyDescent="0.3">
      <c r="A15" s="348"/>
      <c r="B15" s="357"/>
      <c r="C15" s="353"/>
      <c r="D15" s="106"/>
      <c r="E15" s="202"/>
      <c r="F15" s="191" t="s">
        <v>20</v>
      </c>
      <c r="G15" s="105"/>
      <c r="H15" s="203"/>
      <c r="I15" s="191" t="s">
        <v>20</v>
      </c>
      <c r="J15" s="104"/>
      <c r="K15" s="202"/>
      <c r="L15" s="191" t="s">
        <v>20</v>
      </c>
      <c r="M15" s="103"/>
      <c r="N15" s="202"/>
      <c r="O15" s="191" t="s">
        <v>20</v>
      </c>
      <c r="P15" s="103"/>
      <c r="Q15" s="204"/>
      <c r="R15" s="191" t="s">
        <v>20</v>
      </c>
      <c r="S15" s="103"/>
      <c r="T15" s="204"/>
      <c r="U15" s="191" t="s">
        <v>20</v>
      </c>
      <c r="V15" s="103"/>
      <c r="W15" s="204"/>
      <c r="X15" s="191" t="s">
        <v>20</v>
      </c>
      <c r="Y15" s="102"/>
      <c r="Z15" s="101"/>
      <c r="AA15" s="7"/>
      <c r="AH15" s="32"/>
    </row>
    <row r="16" spans="1:34" ht="30" customHeight="1" thickBot="1" x14ac:dyDescent="0.35">
      <c r="A16" s="348"/>
      <c r="B16" s="358"/>
      <c r="C16" s="354"/>
      <c r="D16" s="100"/>
      <c r="E16" s="97"/>
      <c r="F16" s="195" t="s">
        <v>20</v>
      </c>
      <c r="G16" s="94"/>
      <c r="H16" s="99"/>
      <c r="I16" s="195" t="s">
        <v>20</v>
      </c>
      <c r="J16" s="98"/>
      <c r="K16" s="97"/>
      <c r="L16" s="195" t="s">
        <v>20</v>
      </c>
      <c r="M16" s="95"/>
      <c r="N16" s="97"/>
      <c r="O16" s="195" t="s">
        <v>20</v>
      </c>
      <c r="P16" s="96"/>
      <c r="Q16" s="196"/>
      <c r="R16" s="195" t="s">
        <v>20</v>
      </c>
      <c r="S16" s="95"/>
      <c r="T16" s="196"/>
      <c r="U16" s="195" t="s">
        <v>20</v>
      </c>
      <c r="V16" s="94"/>
      <c r="W16" s="197"/>
      <c r="X16" s="195" t="s">
        <v>20</v>
      </c>
      <c r="Y16" s="94"/>
      <c r="Z16" s="93"/>
      <c r="AA16" s="92"/>
      <c r="AH16" s="32"/>
    </row>
    <row r="17" spans="1:105" ht="78" hidden="1" customHeight="1" thickBot="1" x14ac:dyDescent="0.35">
      <c r="A17" s="355"/>
      <c r="B17" s="91" t="s">
        <v>26</v>
      </c>
      <c r="C17" s="90" t="s">
        <v>168</v>
      </c>
      <c r="D17" s="117" t="s">
        <v>169</v>
      </c>
      <c r="E17" s="181"/>
      <c r="F17" s="182" t="s">
        <v>20</v>
      </c>
      <c r="G17" s="89"/>
      <c r="H17" s="183"/>
      <c r="I17" s="182" t="s">
        <v>20</v>
      </c>
      <c r="J17" s="88"/>
      <c r="K17" s="184"/>
      <c r="L17" s="182" t="s">
        <v>20</v>
      </c>
      <c r="M17" s="88"/>
      <c r="N17" s="184"/>
      <c r="O17" s="182" t="s">
        <v>20</v>
      </c>
      <c r="P17" s="88"/>
      <c r="Q17" s="184"/>
      <c r="R17" s="182" t="s">
        <v>20</v>
      </c>
      <c r="S17" s="88"/>
      <c r="T17" s="184"/>
      <c r="U17" s="182" t="s">
        <v>20</v>
      </c>
      <c r="V17" s="88"/>
      <c r="W17" s="184"/>
      <c r="X17" s="182" t="s">
        <v>20</v>
      </c>
      <c r="Y17" s="88"/>
      <c r="Z17" s="114">
        <f>SUM(AB17,AC17,AD17,AE17,AF17,AG17,AH17)</f>
        <v>0</v>
      </c>
      <c r="AA17" s="30" t="s">
        <v>20</v>
      </c>
      <c r="AB17" s="32">
        <f>FLOOR(E17,0.25)</f>
        <v>0</v>
      </c>
      <c r="AC17" s="32">
        <f>FLOOR(H17,0.25)</f>
        <v>0</v>
      </c>
      <c r="AD17" s="32">
        <f>FLOOR(K17,0.25)</f>
        <v>0</v>
      </c>
      <c r="AE17" s="32">
        <f>FLOOR(N17,0.25)</f>
        <v>0</v>
      </c>
      <c r="AF17" s="32">
        <f>FLOOR(Q17,0.25)</f>
        <v>0</v>
      </c>
      <c r="AG17" s="32">
        <f>FLOOR(T17,0.25)</f>
        <v>0</v>
      </c>
      <c r="AH17" s="32">
        <f>FLOOR(W17,0.25)</f>
        <v>0</v>
      </c>
    </row>
    <row r="18" spans="1:105" ht="45" x14ac:dyDescent="0.3">
      <c r="A18" s="66"/>
      <c r="B18" s="87" t="s">
        <v>25</v>
      </c>
      <c r="C18" s="86"/>
      <c r="D18" s="85"/>
      <c r="E18" s="205">
        <f>SUM(AB12,E13,E14,E15,E16,AB17)</f>
        <v>0</v>
      </c>
      <c r="F18" s="206" t="s">
        <v>20</v>
      </c>
      <c r="G18" s="84"/>
      <c r="H18" s="245">
        <f>SUM(AC12,AC17,H13,H14,H15,H16)</f>
        <v>0</v>
      </c>
      <c r="I18" s="206" t="s">
        <v>20</v>
      </c>
      <c r="J18" s="84"/>
      <c r="K18" s="245">
        <f>SUM(AD17,AD12,K13,K14,K15,K16)</f>
        <v>0</v>
      </c>
      <c r="L18" s="206" t="s">
        <v>20</v>
      </c>
      <c r="M18" s="84"/>
      <c r="N18" s="245">
        <f>SUM(AE12,AE17,N13,N14,N15,N16)</f>
        <v>0</v>
      </c>
      <c r="O18" s="206" t="s">
        <v>20</v>
      </c>
      <c r="P18" s="84"/>
      <c r="Q18" s="245">
        <f>SUM(AF12,AF17,Q13,Q14,Q15,Q16)</f>
        <v>0</v>
      </c>
      <c r="R18" s="206" t="s">
        <v>20</v>
      </c>
      <c r="S18" s="84"/>
      <c r="T18" s="245">
        <f>SUM(AG12,AG17,T13,T14,T15,T16)</f>
        <v>0</v>
      </c>
      <c r="U18" s="206" t="s">
        <v>20</v>
      </c>
      <c r="V18" s="84"/>
      <c r="W18" s="245">
        <f>SUM(AH12,AH17,W13,W14,W15,W16)</f>
        <v>0</v>
      </c>
      <c r="X18" s="206" t="s">
        <v>20</v>
      </c>
      <c r="Y18" s="84"/>
      <c r="Z18" s="83">
        <f>SUM(E18,H18,K18,N18,Q18,T18,W18)</f>
        <v>0</v>
      </c>
      <c r="AA18" s="82" t="s">
        <v>20</v>
      </c>
      <c r="AH18" s="32"/>
    </row>
    <row r="19" spans="1:105" ht="72" hidden="1" x14ac:dyDescent="0.3">
      <c r="A19" s="66"/>
      <c r="B19" s="81" t="s">
        <v>24</v>
      </c>
      <c r="C19" s="80"/>
      <c r="D19" s="79" t="s">
        <v>23</v>
      </c>
      <c r="E19" s="207"/>
      <c r="F19" s="208" t="s">
        <v>20</v>
      </c>
      <c r="G19" s="77"/>
      <c r="H19" s="209"/>
      <c r="I19" s="208" t="s">
        <v>20</v>
      </c>
      <c r="J19" s="77"/>
      <c r="K19" s="210"/>
      <c r="L19" s="211" t="s">
        <v>20</v>
      </c>
      <c r="M19" s="78"/>
      <c r="N19" s="212"/>
      <c r="O19" s="208" t="s">
        <v>20</v>
      </c>
      <c r="P19" s="77"/>
      <c r="Q19" s="210"/>
      <c r="R19" s="211" t="s">
        <v>20</v>
      </c>
      <c r="S19" s="78"/>
      <c r="T19" s="212"/>
      <c r="U19" s="208" t="s">
        <v>20</v>
      </c>
      <c r="V19" s="77"/>
      <c r="W19" s="246"/>
      <c r="X19" s="208" t="s">
        <v>20</v>
      </c>
      <c r="Y19" s="77"/>
      <c r="Z19" s="76">
        <f>SUM(E19:H19:K19:N19:Q19:T19:W19)</f>
        <v>0</v>
      </c>
      <c r="AA19" s="75" t="s">
        <v>20</v>
      </c>
      <c r="AH19" s="32"/>
    </row>
    <row r="20" spans="1:105" ht="58.2" thickBot="1" x14ac:dyDescent="0.35">
      <c r="A20" s="66"/>
      <c r="B20" s="65" t="s">
        <v>22</v>
      </c>
      <c r="C20" s="64"/>
      <c r="D20" s="74" t="s">
        <v>21</v>
      </c>
      <c r="E20" s="213"/>
      <c r="F20" s="214" t="s">
        <v>20</v>
      </c>
      <c r="G20" s="62"/>
      <c r="H20" s="215"/>
      <c r="I20" s="214" t="s">
        <v>20</v>
      </c>
      <c r="J20" s="61"/>
      <c r="K20" s="215"/>
      <c r="L20" s="214" t="s">
        <v>20</v>
      </c>
      <c r="M20" s="61"/>
      <c r="N20" s="216"/>
      <c r="O20" s="217" t="s">
        <v>20</v>
      </c>
      <c r="P20" s="61"/>
      <c r="Q20" s="216"/>
      <c r="R20" s="214" t="s">
        <v>20</v>
      </c>
      <c r="S20" s="61"/>
      <c r="T20" s="216"/>
      <c r="U20" s="214" t="s">
        <v>20</v>
      </c>
      <c r="V20" s="61"/>
      <c r="W20" s="216"/>
      <c r="X20" s="214" t="s">
        <v>20</v>
      </c>
      <c r="Y20" s="61"/>
      <c r="Z20" s="73">
        <f>SUM(E20,H20,K20,N20,Q20,T20,W20)</f>
        <v>0</v>
      </c>
      <c r="AA20" s="241" t="s">
        <v>20</v>
      </c>
      <c r="AH20" s="32"/>
    </row>
    <row r="21" spans="1:105" s="70" customFormat="1" ht="29.4" thickBot="1" x14ac:dyDescent="0.35">
      <c r="A21" s="382" t="s">
        <v>19</v>
      </c>
      <c r="B21" s="383"/>
      <c r="C21" s="55" t="s">
        <v>170</v>
      </c>
      <c r="D21" s="159" t="s">
        <v>171</v>
      </c>
      <c r="E21" s="218">
        <f>SUM(E22:E23)</f>
        <v>0</v>
      </c>
      <c r="F21" s="219"/>
      <c r="G21" s="53"/>
      <c r="H21" s="220">
        <f>SUM(H22:H23)</f>
        <v>0</v>
      </c>
      <c r="I21" s="219"/>
      <c r="J21" s="54"/>
      <c r="K21" s="220">
        <f>SUM(K22:K23)</f>
        <v>0</v>
      </c>
      <c r="L21" s="219"/>
      <c r="M21" s="53"/>
      <c r="N21" s="220">
        <f>SUM(N22:N23)</f>
        <v>0</v>
      </c>
      <c r="O21" s="219"/>
      <c r="P21" s="54"/>
      <c r="Q21" s="220">
        <f>SUM(Q22:Q23)</f>
        <v>0</v>
      </c>
      <c r="R21" s="219"/>
      <c r="S21" s="53"/>
      <c r="T21" s="220">
        <f>SUM(T22:T23)</f>
        <v>0</v>
      </c>
      <c r="U21" s="219"/>
      <c r="V21" s="54"/>
      <c r="W21" s="220">
        <f>SUM(W22:W23)</f>
        <v>0</v>
      </c>
      <c r="X21" s="219"/>
      <c r="Y21" s="53"/>
      <c r="Z21" s="72">
        <f>SUM(E21,H21,K21,N21,Q21,T21,W21)</f>
        <v>0</v>
      </c>
      <c r="AA21" s="71" t="s">
        <v>15</v>
      </c>
      <c r="AB21" s="242"/>
      <c r="AH21" s="32"/>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c r="CZ21" s="256"/>
      <c r="DA21" s="256"/>
    </row>
    <row r="22" spans="1:105" ht="58.5" customHeight="1" x14ac:dyDescent="0.3">
      <c r="A22" s="348" t="s">
        <v>194</v>
      </c>
      <c r="B22" s="371" t="s">
        <v>18</v>
      </c>
      <c r="C22" s="373" t="s">
        <v>172</v>
      </c>
      <c r="D22" s="374" t="s">
        <v>28</v>
      </c>
      <c r="E22" s="221"/>
      <c r="F22" s="222" t="s">
        <v>5</v>
      </c>
      <c r="G22" s="68"/>
      <c r="H22" s="223"/>
      <c r="I22" s="222" t="s">
        <v>5</v>
      </c>
      <c r="J22" s="67"/>
      <c r="K22" s="224"/>
      <c r="L22" s="222" t="s">
        <v>5</v>
      </c>
      <c r="M22" s="67"/>
      <c r="N22" s="224"/>
      <c r="O22" s="222" t="s">
        <v>5</v>
      </c>
      <c r="P22" s="67"/>
      <c r="Q22" s="224"/>
      <c r="R22" s="222" t="s">
        <v>5</v>
      </c>
      <c r="S22" s="67"/>
      <c r="T22" s="224"/>
      <c r="U22" s="222" t="s">
        <v>5</v>
      </c>
      <c r="V22" s="67"/>
      <c r="W22" s="224"/>
      <c r="X22" s="222" t="s">
        <v>5</v>
      </c>
      <c r="Y22" s="67"/>
      <c r="Z22" s="384">
        <f>SUM(E22:E23,H22:H23,K22:K23,N22:N23,Q22:Q23,T22:T23,W22:W23)</f>
        <v>0</v>
      </c>
      <c r="AA22" s="359" t="s">
        <v>15</v>
      </c>
      <c r="AH22" s="32"/>
    </row>
    <row r="23" spans="1:105" ht="61.5" customHeight="1" x14ac:dyDescent="0.3">
      <c r="A23" s="348"/>
      <c r="B23" s="372"/>
      <c r="C23" s="353"/>
      <c r="D23" s="375"/>
      <c r="E23" s="247"/>
      <c r="F23" s="182" t="s">
        <v>5</v>
      </c>
      <c r="G23" s="89"/>
      <c r="H23" s="248"/>
      <c r="I23" s="182" t="s">
        <v>5</v>
      </c>
      <c r="J23" s="88"/>
      <c r="K23" s="249"/>
      <c r="L23" s="182" t="s">
        <v>5</v>
      </c>
      <c r="M23" s="126"/>
      <c r="N23" s="249"/>
      <c r="O23" s="182" t="s">
        <v>5</v>
      </c>
      <c r="P23" s="126"/>
      <c r="Q23" s="249"/>
      <c r="R23" s="182" t="s">
        <v>5</v>
      </c>
      <c r="S23" s="126"/>
      <c r="T23" s="249"/>
      <c r="U23" s="182" t="s">
        <v>5</v>
      </c>
      <c r="V23" s="125"/>
      <c r="W23" s="250"/>
      <c r="X23" s="182" t="s">
        <v>5</v>
      </c>
      <c r="Y23" s="124"/>
      <c r="Z23" s="385"/>
      <c r="AA23" s="360"/>
      <c r="AH23" s="32"/>
    </row>
    <row r="24" spans="1:105" ht="58.2" thickBot="1" x14ac:dyDescent="0.35">
      <c r="A24" s="66"/>
      <c r="B24" s="65" t="s">
        <v>183</v>
      </c>
      <c r="C24" s="64"/>
      <c r="D24" s="63" t="s">
        <v>17</v>
      </c>
      <c r="E24" s="225"/>
      <c r="F24" s="214" t="s">
        <v>5</v>
      </c>
      <c r="G24" s="62"/>
      <c r="H24" s="226"/>
      <c r="I24" s="214" t="s">
        <v>5</v>
      </c>
      <c r="J24" s="61"/>
      <c r="K24" s="226"/>
      <c r="L24" s="214" t="s">
        <v>5</v>
      </c>
      <c r="M24" s="61"/>
      <c r="N24" s="227"/>
      <c r="O24" s="214" t="s">
        <v>5</v>
      </c>
      <c r="P24" s="60"/>
      <c r="Q24" s="227"/>
      <c r="R24" s="214" t="s">
        <v>5</v>
      </c>
      <c r="S24" s="60"/>
      <c r="T24" s="227"/>
      <c r="U24" s="214" t="s">
        <v>5</v>
      </c>
      <c r="V24" s="59"/>
      <c r="W24" s="251"/>
      <c r="X24" s="214" t="s">
        <v>5</v>
      </c>
      <c r="Y24" s="58"/>
      <c r="Z24" s="57">
        <f>SUM(E24,H24,K24,N24,Q24,T24,W24)</f>
        <v>0</v>
      </c>
      <c r="AA24" s="56"/>
      <c r="AH24" s="32"/>
    </row>
    <row r="25" spans="1:105" ht="28.8" x14ac:dyDescent="0.3">
      <c r="A25" s="361" t="s">
        <v>16</v>
      </c>
      <c r="B25" s="362"/>
      <c r="C25" s="35" t="s">
        <v>170</v>
      </c>
      <c r="D25" s="35" t="s">
        <v>171</v>
      </c>
      <c r="E25" s="228">
        <f>SUM(E27:E32)</f>
        <v>0</v>
      </c>
      <c r="F25" s="219"/>
      <c r="G25" s="53"/>
      <c r="H25" s="229">
        <f>SUM(H27:H32)</f>
        <v>0</v>
      </c>
      <c r="I25" s="219"/>
      <c r="J25" s="53"/>
      <c r="K25" s="229">
        <f>SUM(K27:K32)</f>
        <v>0</v>
      </c>
      <c r="L25" s="219"/>
      <c r="M25" s="54"/>
      <c r="N25" s="229">
        <f>SUM(N27:N32)</f>
        <v>0</v>
      </c>
      <c r="O25" s="219"/>
      <c r="P25" s="53"/>
      <c r="Q25" s="229">
        <f>SUM(Q27:Q32)</f>
        <v>0</v>
      </c>
      <c r="R25" s="219"/>
      <c r="S25" s="54"/>
      <c r="T25" s="229">
        <f>SUM(T27:T32)</f>
        <v>0</v>
      </c>
      <c r="U25" s="219"/>
      <c r="V25" s="53"/>
      <c r="W25" s="229">
        <f>SUM(W27:W32)</f>
        <v>0</v>
      </c>
      <c r="X25" s="219"/>
      <c r="Y25" s="53"/>
      <c r="Z25" s="52">
        <f>SUM(E25,H25,K25,N25,Q25,T25,W25)</f>
        <v>0</v>
      </c>
      <c r="AA25" s="51" t="s">
        <v>15</v>
      </c>
      <c r="AH25" s="32"/>
    </row>
    <row r="26" spans="1:105" ht="57.6" x14ac:dyDescent="0.3">
      <c r="A26" s="50"/>
      <c r="B26" s="49" t="s">
        <v>184</v>
      </c>
      <c r="C26" s="48"/>
      <c r="D26" s="47" t="s">
        <v>14</v>
      </c>
      <c r="E26" s="230"/>
      <c r="F26" s="231" t="s">
        <v>5</v>
      </c>
      <c r="G26" s="46"/>
      <c r="H26" s="232"/>
      <c r="I26" s="231" t="s">
        <v>5</v>
      </c>
      <c r="J26" s="45"/>
      <c r="K26" s="232"/>
      <c r="L26" s="231" t="s">
        <v>5</v>
      </c>
      <c r="M26" s="45"/>
      <c r="N26" s="233"/>
      <c r="O26" s="231" t="s">
        <v>5</v>
      </c>
      <c r="P26" s="44"/>
      <c r="Q26" s="233"/>
      <c r="R26" s="231" t="s">
        <v>5</v>
      </c>
      <c r="S26" s="43"/>
      <c r="T26" s="233"/>
      <c r="U26" s="231" t="s">
        <v>5</v>
      </c>
      <c r="V26" s="42"/>
      <c r="W26" s="252"/>
      <c r="X26" s="231" t="s">
        <v>5</v>
      </c>
      <c r="Y26" s="41"/>
      <c r="Z26" s="40">
        <f>SUM(E26,H26,K26,N26,Q26,T26,W26)</f>
        <v>0</v>
      </c>
      <c r="AA26" s="39" t="s">
        <v>5</v>
      </c>
      <c r="AH26" s="32"/>
    </row>
    <row r="27" spans="1:105" x14ac:dyDescent="0.3">
      <c r="A27" s="363" t="s">
        <v>195</v>
      </c>
      <c r="B27" s="29" t="s">
        <v>13</v>
      </c>
      <c r="C27" s="28"/>
      <c r="D27" s="31" t="s">
        <v>7</v>
      </c>
      <c r="E27" s="234"/>
      <c r="F27" s="235" t="s">
        <v>5</v>
      </c>
      <c r="G27" s="26"/>
      <c r="H27" s="236"/>
      <c r="I27" s="235" t="s">
        <v>5</v>
      </c>
      <c r="J27" s="25"/>
      <c r="K27" s="160"/>
      <c r="L27" s="235" t="s">
        <v>5</v>
      </c>
      <c r="M27" s="25"/>
      <c r="N27" s="160"/>
      <c r="O27" s="235" t="s">
        <v>5</v>
      </c>
      <c r="P27" s="38"/>
      <c r="Q27" s="160"/>
      <c r="R27" s="235" t="s">
        <v>5</v>
      </c>
      <c r="S27" s="38"/>
      <c r="T27" s="160"/>
      <c r="U27" s="235" t="s">
        <v>5</v>
      </c>
      <c r="V27" s="37"/>
      <c r="W27" s="253"/>
      <c r="X27" s="235" t="s">
        <v>5</v>
      </c>
      <c r="Y27" s="36"/>
      <c r="Z27" s="21">
        <f>SUM(W27,T27,Q27,N27,K27,H27,E27)</f>
        <v>0</v>
      </c>
      <c r="AA27" s="30" t="s">
        <v>5</v>
      </c>
      <c r="AH27" s="32">
        <f>_xlfn.FLOOR.PRECISE(Y27,0.25)</f>
        <v>0</v>
      </c>
    </row>
    <row r="28" spans="1:105" x14ac:dyDescent="0.3">
      <c r="A28" s="363"/>
      <c r="B28" s="29" t="s">
        <v>12</v>
      </c>
      <c r="C28" s="28"/>
      <c r="D28" s="35" t="s">
        <v>88</v>
      </c>
      <c r="E28" s="234"/>
      <c r="F28" s="235" t="s">
        <v>5</v>
      </c>
      <c r="G28" s="26"/>
      <c r="H28" s="236"/>
      <c r="I28" s="235" t="s">
        <v>5</v>
      </c>
      <c r="J28" s="25"/>
      <c r="K28" s="161"/>
      <c r="L28" s="235" t="s">
        <v>5</v>
      </c>
      <c r="M28" s="24"/>
      <c r="N28" s="161"/>
      <c r="O28" s="235" t="s">
        <v>5</v>
      </c>
      <c r="P28" s="24"/>
      <c r="Q28" s="161"/>
      <c r="R28" s="235" t="s">
        <v>5</v>
      </c>
      <c r="S28" s="24"/>
      <c r="T28" s="161"/>
      <c r="U28" s="235" t="s">
        <v>5</v>
      </c>
      <c r="V28" s="34"/>
      <c r="W28" s="254"/>
      <c r="X28" s="235" t="s">
        <v>5</v>
      </c>
      <c r="Y28" s="33"/>
      <c r="Z28" s="21">
        <f>SUM(H28:K28:E28:N28:E28:Q28:T28:W28)</f>
        <v>0</v>
      </c>
      <c r="AA28" s="30" t="s">
        <v>5</v>
      </c>
    </row>
    <row r="29" spans="1:105" x14ac:dyDescent="0.3">
      <c r="A29" s="363"/>
      <c r="B29" s="29" t="s">
        <v>10</v>
      </c>
      <c r="C29" s="28"/>
      <c r="D29" s="31" t="s">
        <v>7</v>
      </c>
      <c r="E29" s="234"/>
      <c r="F29" s="235" t="s">
        <v>5</v>
      </c>
      <c r="G29" s="26"/>
      <c r="H29" s="236"/>
      <c r="I29" s="235" t="s">
        <v>5</v>
      </c>
      <c r="J29" s="25"/>
      <c r="K29" s="161"/>
      <c r="L29" s="235" t="s">
        <v>5</v>
      </c>
      <c r="M29" s="24"/>
      <c r="N29" s="161"/>
      <c r="O29" s="235" t="s">
        <v>5</v>
      </c>
      <c r="P29" s="24"/>
      <c r="Q29" s="161"/>
      <c r="R29" s="235" t="s">
        <v>5</v>
      </c>
      <c r="S29" s="24"/>
      <c r="T29" s="161"/>
      <c r="U29" s="235" t="s">
        <v>5</v>
      </c>
      <c r="V29" s="23"/>
      <c r="W29" s="254"/>
      <c r="X29" s="235" t="s">
        <v>5</v>
      </c>
      <c r="Y29" s="22"/>
      <c r="Z29" s="21">
        <f>SUM(E29:H29:K29:N29:Q29:T29:W29)</f>
        <v>0</v>
      </c>
      <c r="AA29" s="30" t="s">
        <v>5</v>
      </c>
    </row>
    <row r="30" spans="1:105" x14ac:dyDescent="0.3">
      <c r="A30" s="363"/>
      <c r="B30" s="29" t="s">
        <v>9</v>
      </c>
      <c r="C30" s="28"/>
      <c r="D30" s="31" t="s">
        <v>7</v>
      </c>
      <c r="E30" s="234"/>
      <c r="F30" s="235" t="s">
        <v>5</v>
      </c>
      <c r="G30" s="26"/>
      <c r="H30" s="236"/>
      <c r="I30" s="235" t="s">
        <v>5</v>
      </c>
      <c r="J30" s="25"/>
      <c r="K30" s="161"/>
      <c r="L30" s="235" t="s">
        <v>5</v>
      </c>
      <c r="M30" s="24"/>
      <c r="N30" s="161"/>
      <c r="O30" s="235" t="s">
        <v>5</v>
      </c>
      <c r="P30" s="24"/>
      <c r="Q30" s="161"/>
      <c r="R30" s="235" t="s">
        <v>5</v>
      </c>
      <c r="S30" s="24"/>
      <c r="T30" s="161"/>
      <c r="U30" s="235" t="s">
        <v>5</v>
      </c>
      <c r="V30" s="23"/>
      <c r="W30" s="254"/>
      <c r="X30" s="235" t="s">
        <v>5</v>
      </c>
      <c r="Y30" s="22"/>
      <c r="Z30" s="21">
        <f>SUM(E30:H30:K30:N30:Q30:T30:W30)</f>
        <v>0</v>
      </c>
      <c r="AA30" s="30" t="s">
        <v>5</v>
      </c>
    </row>
    <row r="31" spans="1:105" x14ac:dyDescent="0.3">
      <c r="A31" s="363"/>
      <c r="B31" s="29" t="s">
        <v>8</v>
      </c>
      <c r="C31" s="28"/>
      <c r="D31" s="27" t="s">
        <v>11</v>
      </c>
      <c r="E31" s="234"/>
      <c r="F31" s="235" t="s">
        <v>5</v>
      </c>
      <c r="G31" s="26"/>
      <c r="H31" s="236"/>
      <c r="I31" s="235" t="s">
        <v>5</v>
      </c>
      <c r="J31" s="25"/>
      <c r="K31" s="161"/>
      <c r="L31" s="235" t="s">
        <v>5</v>
      </c>
      <c r="M31" s="24"/>
      <c r="N31" s="161"/>
      <c r="O31" s="235" t="s">
        <v>5</v>
      </c>
      <c r="P31" s="24"/>
      <c r="Q31" s="161"/>
      <c r="R31" s="235" t="s">
        <v>5</v>
      </c>
      <c r="S31" s="24"/>
      <c r="T31" s="161"/>
      <c r="U31" s="235" t="s">
        <v>5</v>
      </c>
      <c r="V31" s="23"/>
      <c r="W31" s="254"/>
      <c r="X31" s="235" t="s">
        <v>5</v>
      </c>
      <c r="Y31" s="22"/>
      <c r="Z31" s="21">
        <f>SUM(E31:H31:K31:N31:Q31:T31:W31)</f>
        <v>0</v>
      </c>
      <c r="AA31" s="20" t="s">
        <v>5</v>
      </c>
    </row>
    <row r="32" spans="1:105" ht="16.8" thickBot="1" x14ac:dyDescent="0.35">
      <c r="A32" s="364"/>
      <c r="B32" s="19" t="s">
        <v>6</v>
      </c>
      <c r="C32" s="18"/>
      <c r="D32" s="17" t="s">
        <v>173</v>
      </c>
      <c r="E32" s="237"/>
      <c r="F32" s="238" t="s">
        <v>5</v>
      </c>
      <c r="G32" s="2"/>
      <c r="H32" s="239"/>
      <c r="I32" s="238" t="s">
        <v>5</v>
      </c>
      <c r="J32" s="4"/>
      <c r="K32" s="240"/>
      <c r="L32" s="238" t="s">
        <v>5</v>
      </c>
      <c r="M32" s="3"/>
      <c r="N32" s="240"/>
      <c r="O32" s="238" t="s">
        <v>5</v>
      </c>
      <c r="P32" s="3"/>
      <c r="Q32" s="240"/>
      <c r="R32" s="238" t="s">
        <v>5</v>
      </c>
      <c r="S32" s="3"/>
      <c r="T32" s="240"/>
      <c r="U32" s="238" t="s">
        <v>5</v>
      </c>
      <c r="V32" s="16"/>
      <c r="W32" s="255"/>
      <c r="X32" s="238" t="s">
        <v>5</v>
      </c>
      <c r="Y32" s="15"/>
      <c r="Z32" s="14">
        <f>SUM(E32:H32:K32:N32:Q32:T32:W32)</f>
        <v>0</v>
      </c>
      <c r="AA32" s="13" t="s">
        <v>5</v>
      </c>
    </row>
    <row r="33" spans="1:27" x14ac:dyDescent="0.3">
      <c r="A33" s="365" t="s">
        <v>4</v>
      </c>
      <c r="B33" s="368" t="s">
        <v>3</v>
      </c>
      <c r="C33" s="12"/>
      <c r="D33" s="11"/>
      <c r="E33" s="257"/>
      <c r="F33" s="258"/>
      <c r="G33" s="259"/>
      <c r="H33" s="260"/>
      <c r="I33" s="258"/>
      <c r="J33" s="261"/>
      <c r="K33" s="262"/>
      <c r="L33" s="263"/>
      <c r="M33" s="264"/>
      <c r="N33" s="262"/>
      <c r="O33" s="263"/>
      <c r="P33" s="264"/>
      <c r="Q33" s="262"/>
      <c r="R33" s="263"/>
      <c r="S33" s="264"/>
      <c r="T33" s="262"/>
      <c r="U33" s="258"/>
      <c r="V33" s="265"/>
      <c r="W33" s="266"/>
      <c r="X33" s="258"/>
      <c r="Y33" s="267"/>
      <c r="Z33" s="268"/>
      <c r="AA33" s="269"/>
    </row>
    <row r="34" spans="1:27" x14ac:dyDescent="0.3">
      <c r="A34" s="366"/>
      <c r="B34" s="369"/>
      <c r="C34" s="10"/>
      <c r="D34" s="9"/>
      <c r="E34" s="257"/>
      <c r="F34" s="270"/>
      <c r="G34" s="260"/>
      <c r="H34" s="260"/>
      <c r="I34" s="270"/>
      <c r="J34" s="271"/>
      <c r="K34" s="262"/>
      <c r="L34" s="263"/>
      <c r="M34" s="264"/>
      <c r="N34" s="262"/>
      <c r="O34" s="263"/>
      <c r="P34" s="264"/>
      <c r="Q34" s="262"/>
      <c r="R34" s="263"/>
      <c r="S34" s="264"/>
      <c r="T34" s="262"/>
      <c r="U34" s="270"/>
      <c r="V34" s="260"/>
      <c r="W34" s="266"/>
      <c r="X34" s="270"/>
      <c r="Y34" s="272"/>
      <c r="Z34" s="273"/>
      <c r="AA34" s="274"/>
    </row>
    <row r="35" spans="1:27" x14ac:dyDescent="0.3">
      <c r="A35" s="366"/>
      <c r="B35" s="369"/>
      <c r="C35" s="10"/>
      <c r="D35" s="9"/>
      <c r="E35" s="257"/>
      <c r="F35" s="270"/>
      <c r="G35" s="260"/>
      <c r="H35" s="260"/>
      <c r="I35" s="270"/>
      <c r="J35" s="271"/>
      <c r="K35" s="262"/>
      <c r="L35" s="263"/>
      <c r="M35" s="264"/>
      <c r="N35" s="262"/>
      <c r="O35" s="263"/>
      <c r="P35" s="264"/>
      <c r="Q35" s="262"/>
      <c r="R35" s="263"/>
      <c r="S35" s="264"/>
      <c r="T35" s="262"/>
      <c r="U35" s="270"/>
      <c r="V35" s="260"/>
      <c r="W35" s="266"/>
      <c r="X35" s="270"/>
      <c r="Y35" s="272"/>
      <c r="Z35" s="273"/>
      <c r="AA35" s="274"/>
    </row>
    <row r="36" spans="1:27" x14ac:dyDescent="0.3">
      <c r="A36" s="366"/>
      <c r="B36" s="369"/>
      <c r="C36" s="10"/>
      <c r="D36" s="9"/>
      <c r="E36" s="257"/>
      <c r="F36" s="270"/>
      <c r="G36" s="260"/>
      <c r="H36" s="260"/>
      <c r="I36" s="270"/>
      <c r="J36" s="271"/>
      <c r="K36" s="262"/>
      <c r="L36" s="263"/>
      <c r="M36" s="264"/>
      <c r="N36" s="262"/>
      <c r="O36" s="263"/>
      <c r="P36" s="264"/>
      <c r="Q36" s="262"/>
      <c r="R36" s="263"/>
      <c r="S36" s="264"/>
      <c r="T36" s="262"/>
      <c r="U36" s="270"/>
      <c r="V36" s="260"/>
      <c r="W36" s="266"/>
      <c r="X36" s="270"/>
      <c r="Y36" s="272"/>
      <c r="Z36" s="273"/>
      <c r="AA36" s="274"/>
    </row>
    <row r="37" spans="1:27" x14ac:dyDescent="0.3">
      <c r="A37" s="366"/>
      <c r="B37" s="369"/>
      <c r="C37" s="10"/>
      <c r="D37" s="9"/>
      <c r="E37" s="257"/>
      <c r="F37" s="270"/>
      <c r="G37" s="260"/>
      <c r="H37" s="260"/>
      <c r="I37" s="270"/>
      <c r="J37" s="271"/>
      <c r="K37" s="262"/>
      <c r="L37" s="263"/>
      <c r="M37" s="264"/>
      <c r="N37" s="262"/>
      <c r="O37" s="263"/>
      <c r="P37" s="264"/>
      <c r="Q37" s="262"/>
      <c r="R37" s="263"/>
      <c r="S37" s="264"/>
      <c r="T37" s="262"/>
      <c r="U37" s="270"/>
      <c r="V37" s="260"/>
      <c r="W37" s="266"/>
      <c r="X37" s="270"/>
      <c r="Y37" s="272"/>
      <c r="Z37" s="273"/>
      <c r="AA37" s="274"/>
    </row>
    <row r="38" spans="1:27" x14ac:dyDescent="0.3">
      <c r="A38" s="366"/>
      <c r="B38" s="369"/>
      <c r="C38" s="10"/>
      <c r="D38" s="9"/>
      <c r="E38" s="275"/>
      <c r="F38" s="270"/>
      <c r="G38" s="260"/>
      <c r="H38" s="276"/>
      <c r="I38" s="270"/>
      <c r="J38" s="271"/>
      <c r="K38" s="262"/>
      <c r="L38" s="263"/>
      <c r="M38" s="264"/>
      <c r="N38" s="262"/>
      <c r="O38" s="263"/>
      <c r="P38" s="264"/>
      <c r="Q38" s="262"/>
      <c r="R38" s="263"/>
      <c r="S38" s="264"/>
      <c r="T38" s="262"/>
      <c r="U38" s="270"/>
      <c r="V38" s="260"/>
      <c r="W38" s="266"/>
      <c r="X38" s="270"/>
      <c r="Y38" s="272"/>
      <c r="Z38" s="273"/>
      <c r="AA38" s="274"/>
    </row>
    <row r="39" spans="1:27" x14ac:dyDescent="0.3">
      <c r="A39" s="366"/>
      <c r="B39" s="369"/>
      <c r="C39" s="10"/>
      <c r="D39" s="9"/>
      <c r="E39" s="257"/>
      <c r="F39" s="270"/>
      <c r="G39" s="260"/>
      <c r="H39" s="260"/>
      <c r="I39" s="270"/>
      <c r="J39" s="271"/>
      <c r="K39" s="262"/>
      <c r="L39" s="263"/>
      <c r="M39" s="264"/>
      <c r="N39" s="262"/>
      <c r="O39" s="263"/>
      <c r="P39" s="264"/>
      <c r="Q39" s="262"/>
      <c r="R39" s="263"/>
      <c r="S39" s="264"/>
      <c r="T39" s="262"/>
      <c r="U39" s="270"/>
      <c r="V39" s="260"/>
      <c r="W39" s="266"/>
      <c r="X39" s="270"/>
      <c r="Y39" s="272"/>
      <c r="Z39" s="273"/>
      <c r="AA39" s="274"/>
    </row>
    <row r="40" spans="1:27" x14ac:dyDescent="0.3">
      <c r="A40" s="366"/>
      <c r="B40" s="369"/>
      <c r="C40" s="10"/>
      <c r="D40" s="9"/>
      <c r="E40" s="257"/>
      <c r="F40" s="270"/>
      <c r="G40" s="260"/>
      <c r="H40" s="260"/>
      <c r="I40" s="270"/>
      <c r="J40" s="271"/>
      <c r="K40" s="262"/>
      <c r="L40" s="263"/>
      <c r="M40" s="264"/>
      <c r="N40" s="262"/>
      <c r="O40" s="263"/>
      <c r="P40" s="264"/>
      <c r="Q40" s="262"/>
      <c r="R40" s="263"/>
      <c r="S40" s="264"/>
      <c r="T40" s="262"/>
      <c r="U40" s="270"/>
      <c r="V40" s="260"/>
      <c r="W40" s="266"/>
      <c r="X40" s="270"/>
      <c r="Y40" s="272"/>
      <c r="Z40" s="273"/>
      <c r="AA40" s="274"/>
    </row>
    <row r="41" spans="1:27" x14ac:dyDescent="0.3">
      <c r="A41" s="366"/>
      <c r="B41" s="369"/>
      <c r="C41" s="10"/>
      <c r="D41" s="9"/>
      <c r="E41" s="257"/>
      <c r="F41" s="270"/>
      <c r="G41" s="260"/>
      <c r="H41" s="260"/>
      <c r="I41" s="270"/>
      <c r="J41" s="271"/>
      <c r="K41" s="262"/>
      <c r="L41" s="263"/>
      <c r="M41" s="264"/>
      <c r="N41" s="262"/>
      <c r="O41" s="263"/>
      <c r="P41" s="264"/>
      <c r="Q41" s="262"/>
      <c r="R41" s="263"/>
      <c r="S41" s="264"/>
      <c r="T41" s="262"/>
      <c r="U41" s="270"/>
      <c r="V41" s="260"/>
      <c r="W41" s="266"/>
      <c r="X41" s="270"/>
      <c r="Y41" s="272"/>
      <c r="Z41" s="273"/>
      <c r="AA41" s="274"/>
    </row>
    <row r="42" spans="1:27" x14ac:dyDescent="0.3">
      <c r="A42" s="366"/>
      <c r="B42" s="369"/>
      <c r="C42" s="10"/>
      <c r="D42" s="9"/>
      <c r="E42" s="275"/>
      <c r="F42" s="270"/>
      <c r="G42" s="260"/>
      <c r="H42" s="276"/>
      <c r="I42" s="270"/>
      <c r="J42" s="271"/>
      <c r="K42" s="262"/>
      <c r="L42" s="263"/>
      <c r="M42" s="264"/>
      <c r="N42" s="262"/>
      <c r="O42" s="263"/>
      <c r="P42" s="264"/>
      <c r="Q42" s="262"/>
      <c r="R42" s="263"/>
      <c r="S42" s="264"/>
      <c r="T42" s="262"/>
      <c r="U42" s="270"/>
      <c r="V42" s="260"/>
      <c r="W42" s="266"/>
      <c r="X42" s="270"/>
      <c r="Y42" s="272"/>
      <c r="Z42" s="273"/>
      <c r="AA42" s="274"/>
    </row>
    <row r="43" spans="1:27" ht="15" thickBot="1" x14ac:dyDescent="0.35">
      <c r="A43" s="367"/>
      <c r="B43" s="370"/>
      <c r="C43" s="6"/>
      <c r="D43" s="5"/>
      <c r="E43" s="277"/>
      <c r="F43" s="278"/>
      <c r="G43" s="279"/>
      <c r="H43" s="280"/>
      <c r="I43" s="278"/>
      <c r="J43" s="281"/>
      <c r="K43" s="282"/>
      <c r="L43" s="283"/>
      <c r="M43" s="284"/>
      <c r="N43" s="282"/>
      <c r="O43" s="283"/>
      <c r="P43" s="284"/>
      <c r="Q43" s="282"/>
      <c r="R43" s="278"/>
      <c r="S43" s="285"/>
      <c r="T43" s="282"/>
      <c r="U43" s="278"/>
      <c r="V43" s="286"/>
      <c r="W43" s="287"/>
      <c r="X43" s="278"/>
      <c r="Y43" s="288"/>
      <c r="Z43" s="289"/>
      <c r="AA43" s="290"/>
    </row>
    <row r="44" spans="1:27" ht="15.75" customHeight="1" x14ac:dyDescent="0.3">
      <c r="B44" s="381" t="s">
        <v>2</v>
      </c>
      <c r="C44" s="381"/>
      <c r="D44" s="381"/>
      <c r="E44" s="381"/>
      <c r="F44" s="381"/>
      <c r="G44" s="381"/>
      <c r="H44" s="381"/>
      <c r="I44" s="381"/>
      <c r="J44" s="381"/>
      <c r="K44" s="381"/>
      <c r="L44" s="381"/>
      <c r="M44" s="381"/>
      <c r="N44" s="381"/>
      <c r="O44" s="381"/>
      <c r="P44" s="381"/>
      <c r="Q44" s="381"/>
      <c r="R44" s="381"/>
      <c r="S44" s="381"/>
      <c r="T44" s="381"/>
      <c r="U44" s="381"/>
      <c r="V44" s="381"/>
      <c r="W44" s="381"/>
      <c r="X44" s="381"/>
      <c r="Y44" s="381"/>
    </row>
    <row r="45" spans="1:27" ht="23.25" customHeight="1" x14ac:dyDescent="0.3">
      <c r="B45" s="378" t="s">
        <v>174</v>
      </c>
      <c r="C45" s="378"/>
      <c r="D45" s="378"/>
      <c r="E45" s="378"/>
      <c r="F45" s="378"/>
      <c r="G45" s="378"/>
      <c r="H45" s="378"/>
      <c r="I45" s="378"/>
      <c r="J45" s="378"/>
      <c r="K45" s="378"/>
      <c r="L45" s="378"/>
      <c r="M45" s="378"/>
      <c r="N45" s="378"/>
      <c r="O45" s="378"/>
      <c r="P45" s="378"/>
      <c r="Q45" s="378"/>
      <c r="R45" s="378"/>
      <c r="S45" s="378"/>
      <c r="T45" s="378"/>
      <c r="U45" s="378"/>
      <c r="V45" s="378"/>
      <c r="W45" s="378"/>
      <c r="X45" s="378"/>
      <c r="Y45" s="378"/>
    </row>
    <row r="46" spans="1:27" ht="32.25" customHeight="1" x14ac:dyDescent="0.3">
      <c r="B46" s="378" t="s">
        <v>1</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row>
    <row r="47" spans="1:27" ht="30.75" customHeight="1" x14ac:dyDescent="0.3">
      <c r="B47" s="379" t="s">
        <v>0</v>
      </c>
      <c r="C47" s="379"/>
      <c r="D47" s="379"/>
      <c r="E47" s="379"/>
      <c r="F47" s="379"/>
      <c r="G47" s="379"/>
      <c r="H47" s="379"/>
      <c r="I47" s="379"/>
      <c r="J47" s="379"/>
      <c r="K47" s="379"/>
      <c r="L47" s="379"/>
      <c r="M47" s="379"/>
      <c r="N47" s="379"/>
      <c r="O47" s="379"/>
      <c r="P47" s="379"/>
      <c r="Q47" s="379"/>
      <c r="R47" s="379"/>
      <c r="S47" s="379"/>
      <c r="T47" s="379"/>
      <c r="U47" s="379"/>
      <c r="V47" s="379"/>
      <c r="W47" s="379"/>
      <c r="X47" s="379"/>
      <c r="Y47" s="379"/>
    </row>
    <row r="48" spans="1:27" x14ac:dyDescent="0.3">
      <c r="C48" s="1"/>
      <c r="D48" s="1"/>
      <c r="E48" s="1"/>
      <c r="F48" s="1"/>
      <c r="H48" s="1"/>
      <c r="I48" s="1"/>
      <c r="K48" s="1"/>
      <c r="L48" s="1"/>
      <c r="N48" s="1"/>
      <c r="Q48" s="1"/>
      <c r="T48" s="1"/>
      <c r="W48" s="1"/>
    </row>
    <row r="49" spans="3:23" x14ac:dyDescent="0.3">
      <c r="C49" s="1"/>
      <c r="D49" s="1"/>
      <c r="E49" s="1"/>
      <c r="F49" s="1"/>
      <c r="H49" s="1"/>
      <c r="I49" s="1"/>
      <c r="K49" s="1"/>
      <c r="L49" s="1"/>
      <c r="N49" s="1"/>
      <c r="Q49" s="1"/>
      <c r="T49" s="1"/>
      <c r="W49" s="1"/>
    </row>
    <row r="50" spans="3:23" x14ac:dyDescent="0.3">
      <c r="C50" s="1"/>
      <c r="D50" s="1"/>
      <c r="E50" s="1"/>
      <c r="F50" s="1"/>
      <c r="H50" s="1"/>
      <c r="I50" s="1"/>
      <c r="K50" s="1"/>
      <c r="L50" s="1"/>
      <c r="N50" s="1"/>
      <c r="Q50" s="1"/>
      <c r="T50" s="1"/>
      <c r="W50" s="1"/>
    </row>
  </sheetData>
  <sheetProtection sheet="1" objects="1" scenarios="1" insertRows="0" selectLockedCells="1"/>
  <mergeCells count="46">
    <mergeCell ref="B2:D2"/>
    <mergeCell ref="A3:A5"/>
    <mergeCell ref="B1:Y1"/>
    <mergeCell ref="H2:Y2"/>
    <mergeCell ref="Z2:AA2"/>
    <mergeCell ref="E3:F3"/>
    <mergeCell ref="G3:U3"/>
    <mergeCell ref="Z3:AA3"/>
    <mergeCell ref="C4:C5"/>
    <mergeCell ref="D4:D5"/>
    <mergeCell ref="E4:G4"/>
    <mergeCell ref="H4:J4"/>
    <mergeCell ref="K4:M4"/>
    <mergeCell ref="N4:P4"/>
    <mergeCell ref="T4:V4"/>
    <mergeCell ref="W4:Y4"/>
    <mergeCell ref="Z4:AA5"/>
    <mergeCell ref="E5:F5"/>
    <mergeCell ref="H5:I5"/>
    <mergeCell ref="K5:L5"/>
    <mergeCell ref="N5:O5"/>
    <mergeCell ref="Q5:R5"/>
    <mergeCell ref="T5:U5"/>
    <mergeCell ref="W5:X5"/>
    <mergeCell ref="Q4:S4"/>
    <mergeCell ref="A7:A11"/>
    <mergeCell ref="B8:B11"/>
    <mergeCell ref="C8:C11"/>
    <mergeCell ref="A12:A17"/>
    <mergeCell ref="B13:B16"/>
    <mergeCell ref="C13:C16"/>
    <mergeCell ref="A21:B21"/>
    <mergeCell ref="A22:A23"/>
    <mergeCell ref="B22:B23"/>
    <mergeCell ref="C22:C23"/>
    <mergeCell ref="D22:D23"/>
    <mergeCell ref="B45:Y45"/>
    <mergeCell ref="B46:Y46"/>
    <mergeCell ref="B47:Y47"/>
    <mergeCell ref="AA22:AA23"/>
    <mergeCell ref="A25:B25"/>
    <mergeCell ref="A27:A32"/>
    <mergeCell ref="A33:A43"/>
    <mergeCell ref="B33:B43"/>
    <mergeCell ref="B44:Y44"/>
    <mergeCell ref="Z22:Z23"/>
  </mergeCells>
  <conditionalFormatting sqref="H26">
    <cfRule type="cellIs" dxfId="74" priority="75" stopIfTrue="1" operator="greaterThan">
      <formula>0.999999999999999</formula>
    </cfRule>
  </conditionalFormatting>
  <conditionalFormatting sqref="K26">
    <cfRule type="cellIs" dxfId="73" priority="74" stopIfTrue="1" operator="greaterThan">
      <formula>0.999999999999999</formula>
    </cfRule>
  </conditionalFormatting>
  <conditionalFormatting sqref="N26">
    <cfRule type="cellIs" dxfId="72" priority="73" stopIfTrue="1" operator="greaterThan">
      <formula>0.999999999999999</formula>
    </cfRule>
  </conditionalFormatting>
  <conditionalFormatting sqref="Q26">
    <cfRule type="cellIs" dxfId="71" priority="72" stopIfTrue="1" operator="greaterThan">
      <formula>0.999999999999999</formula>
    </cfRule>
  </conditionalFormatting>
  <conditionalFormatting sqref="W26">
    <cfRule type="cellIs" dxfId="70" priority="71" stopIfTrue="1" operator="greaterThan">
      <formula>0.999999999999999</formula>
    </cfRule>
  </conditionalFormatting>
  <conditionalFormatting sqref="H26">
    <cfRule type="cellIs" dxfId="69" priority="70" stopIfTrue="1" operator="greaterThan">
      <formula>0.749999999999999</formula>
    </cfRule>
  </conditionalFormatting>
  <conditionalFormatting sqref="K26">
    <cfRule type="cellIs" dxfId="68" priority="69" stopIfTrue="1" operator="greaterThan">
      <formula>0.749999999999999</formula>
    </cfRule>
  </conditionalFormatting>
  <conditionalFormatting sqref="N26">
    <cfRule type="cellIs" dxfId="67" priority="68" stopIfTrue="1" operator="greaterThan">
      <formula>0.749999999999999</formula>
    </cfRule>
  </conditionalFormatting>
  <conditionalFormatting sqref="Q26">
    <cfRule type="cellIs" dxfId="66" priority="67" stopIfTrue="1" operator="greaterThan">
      <formula>0.749999999999999</formula>
    </cfRule>
  </conditionalFormatting>
  <conditionalFormatting sqref="W26">
    <cfRule type="cellIs" dxfId="65" priority="66" stopIfTrue="1" operator="greaterThan">
      <formula>0.749999999999999</formula>
    </cfRule>
  </conditionalFormatting>
  <conditionalFormatting sqref="K26">
    <cfRule type="cellIs" dxfId="64" priority="65" stopIfTrue="1" operator="greaterThan">
      <formula>0.749999999999999</formula>
    </cfRule>
  </conditionalFormatting>
  <conditionalFormatting sqref="W26">
    <cfRule type="cellIs" dxfId="63" priority="64" stopIfTrue="1" operator="greaterThan">
      <formula>0.749999999999999</formula>
    </cfRule>
  </conditionalFormatting>
  <conditionalFormatting sqref="W26">
    <cfRule type="cellIs" dxfId="62" priority="63" stopIfTrue="1" operator="greaterThan">
      <formula>0.749999999999999</formula>
    </cfRule>
  </conditionalFormatting>
  <conditionalFormatting sqref="H25">
    <cfRule type="cellIs" dxfId="61" priority="62" operator="greaterThan">
      <formula>0.999999999999</formula>
    </cfRule>
  </conditionalFormatting>
  <conditionalFormatting sqref="Z29">
    <cfRule type="cellIs" dxfId="60" priority="21" stopIfTrue="1" operator="greaterThan">
      <formula>0.49999999</formula>
    </cfRule>
    <cfRule type="cellIs" dxfId="59" priority="22" stopIfTrue="1" operator="greaterThan">
      <formula>0.49999999</formula>
    </cfRule>
  </conditionalFormatting>
  <conditionalFormatting sqref="T26">
    <cfRule type="cellIs" dxfId="58" priority="61" stopIfTrue="1" operator="greaterThan">
      <formula>0.999999999999999</formula>
    </cfRule>
  </conditionalFormatting>
  <conditionalFormatting sqref="T26">
    <cfRule type="cellIs" dxfId="57" priority="60" stopIfTrue="1" operator="greaterThan">
      <formula>0.749999999999999</formula>
    </cfRule>
  </conditionalFormatting>
  <conditionalFormatting sqref="T26">
    <cfRule type="cellIs" dxfId="56" priority="59" stopIfTrue="1" operator="greaterThan">
      <formula>0.749999999999999</formula>
    </cfRule>
  </conditionalFormatting>
  <conditionalFormatting sqref="T26">
    <cfRule type="cellIs" dxfId="55" priority="58" stopIfTrue="1" operator="greaterThan">
      <formula>0.749999999999999</formula>
    </cfRule>
  </conditionalFormatting>
  <conditionalFormatting sqref="E26">
    <cfRule type="cellIs" dxfId="54" priority="57" stopIfTrue="1" operator="greaterThan">
      <formula>0.999999999999999</formula>
    </cfRule>
  </conditionalFormatting>
  <conditionalFormatting sqref="E26">
    <cfRule type="cellIs" dxfId="53" priority="56" stopIfTrue="1" operator="greaterThan">
      <formula>0.749999999999999</formula>
    </cfRule>
  </conditionalFormatting>
  <conditionalFormatting sqref="E25">
    <cfRule type="cellIs" dxfId="52" priority="55" operator="greaterThan">
      <formula>0.999999999999</formula>
    </cfRule>
  </conditionalFormatting>
  <conditionalFormatting sqref="Z18">
    <cfRule type="cellIs" dxfId="51" priority="54" stopIfTrue="1" operator="between">
      <formula>10</formula>
      <formula>12</formula>
    </cfRule>
  </conditionalFormatting>
  <conditionalFormatting sqref="Z22">
    <cfRule type="cellIs" dxfId="50" priority="52" stopIfTrue="1" operator="greaterThan">
      <formula>4.9999</formula>
    </cfRule>
    <cfRule type="cellIs" dxfId="49" priority="53" stopIfTrue="1" operator="greaterThan">
      <formula>5</formula>
    </cfRule>
  </conditionalFormatting>
  <conditionalFormatting sqref="Z25">
    <cfRule type="cellIs" dxfId="48" priority="31" stopIfTrue="1" operator="greaterThan">
      <formula>4.99</formula>
    </cfRule>
    <cfRule type="cellIs" dxfId="47" priority="51" stopIfTrue="1" operator="greaterThan">
      <formula>4.999999</formula>
    </cfRule>
  </conditionalFormatting>
  <conditionalFormatting sqref="Z27">
    <cfRule type="cellIs" dxfId="46" priority="50" stopIfTrue="1" operator="greaterThan">
      <formula>0.49999999</formula>
    </cfRule>
  </conditionalFormatting>
  <conditionalFormatting sqref="Z30">
    <cfRule type="cellIs" dxfId="45" priority="49" stopIfTrue="1" operator="greaterThan">
      <formula>0.499999999</formula>
    </cfRule>
  </conditionalFormatting>
  <conditionalFormatting sqref="Z18">
    <cfRule type="cellIs" dxfId="44" priority="48" stopIfTrue="1" operator="between">
      <formula>7.9999999999</formula>
      <formula>9.111111111</formula>
    </cfRule>
  </conditionalFormatting>
  <conditionalFormatting sqref="Z18">
    <cfRule type="cellIs" dxfId="43" priority="47" stopIfTrue="1" operator="between">
      <formula>10</formula>
      <formula>12</formula>
    </cfRule>
  </conditionalFormatting>
  <conditionalFormatting sqref="Z18">
    <cfRule type="cellIs" dxfId="42" priority="46" stopIfTrue="1" operator="between">
      <formula>8</formula>
      <formula>10</formula>
    </cfRule>
  </conditionalFormatting>
  <conditionalFormatting sqref="Z18">
    <cfRule type="cellIs" dxfId="41" priority="45" stopIfTrue="1" operator="between">
      <formula>7.99999999999999</formula>
      <formula>9.0000111111</formula>
    </cfRule>
  </conditionalFormatting>
  <conditionalFormatting sqref="Z18">
    <cfRule type="cellIs" dxfId="40" priority="44" stopIfTrue="1" operator="between">
      <formula>10</formula>
      <formula>12</formula>
    </cfRule>
  </conditionalFormatting>
  <conditionalFormatting sqref="Z18">
    <cfRule type="cellIs" dxfId="39" priority="43" stopIfTrue="1" operator="between">
      <formula>8</formula>
      <formula>10</formula>
    </cfRule>
  </conditionalFormatting>
  <conditionalFormatting sqref="Z27">
    <cfRule type="cellIs" dxfId="38" priority="42" stopIfTrue="1" operator="greaterThan">
      <formula>0.499999999999999</formula>
    </cfRule>
  </conditionalFormatting>
  <conditionalFormatting sqref="Z30">
    <cfRule type="cellIs" dxfId="37" priority="41" stopIfTrue="1" operator="greaterThan">
      <formula>0.499999999999999</formula>
    </cfRule>
  </conditionalFormatting>
  <conditionalFormatting sqref="Z27">
    <cfRule type="cellIs" dxfId="36" priority="39" stopIfTrue="1" operator="greaterThan">
      <formula>0.49999999</formula>
    </cfRule>
    <cfRule type="cellIs" dxfId="35" priority="40" stopIfTrue="1" operator="greaterThan">
      <formula>0.49999999</formula>
    </cfRule>
  </conditionalFormatting>
  <conditionalFormatting sqref="Z30">
    <cfRule type="cellIs" dxfId="34" priority="38" stopIfTrue="1" operator="greaterThan">
      <formula>0.499999999</formula>
    </cfRule>
  </conditionalFormatting>
  <conditionalFormatting sqref="Z27">
    <cfRule type="cellIs" dxfId="33" priority="36" stopIfTrue="1" operator="greaterThan">
      <formula>0.49999999</formula>
    </cfRule>
    <cfRule type="cellIs" dxfId="32" priority="37" stopIfTrue="1" operator="greaterThan">
      <formula>0.49999999</formula>
    </cfRule>
  </conditionalFormatting>
  <conditionalFormatting sqref="Z30">
    <cfRule type="cellIs" dxfId="31" priority="35" stopIfTrue="1" operator="greaterThan">
      <formula>0.499999999</formula>
    </cfRule>
  </conditionalFormatting>
  <conditionalFormatting sqref="Z19:Z20">
    <cfRule type="cellIs" dxfId="30" priority="34" stopIfTrue="1" operator="greaterThan">
      <formula>(Z18*0.4999)</formula>
    </cfRule>
  </conditionalFormatting>
  <conditionalFormatting sqref="Z31">
    <cfRule type="cellIs" dxfId="29" priority="33" stopIfTrue="1" operator="greaterThan">
      <formula>0.74</formula>
    </cfRule>
  </conditionalFormatting>
  <conditionalFormatting sqref="Z32">
    <cfRule type="cellIs" dxfId="28" priority="32" stopIfTrue="1" operator="greaterThan">
      <formula>1.49</formula>
    </cfRule>
  </conditionalFormatting>
  <conditionalFormatting sqref="Z20">
    <cfRule type="cellIs" dxfId="27" priority="30" stopIfTrue="1" operator="greaterThan">
      <formula>(Z19*0.49)</formula>
    </cfRule>
  </conditionalFormatting>
  <conditionalFormatting sqref="Z20">
    <cfRule type="cellIs" dxfId="26" priority="29" stopIfTrue="1" operator="greaterThan">
      <formula>(Z19*0.499)</formula>
    </cfRule>
  </conditionalFormatting>
  <conditionalFormatting sqref="Z20">
    <cfRule type="cellIs" dxfId="25" priority="28" stopIfTrue="1" operator="greaterThan">
      <formula>(Z19*0.499)</formula>
    </cfRule>
  </conditionalFormatting>
  <conditionalFormatting sqref="Z20">
    <cfRule type="cellIs" dxfId="24" priority="27" operator="greaterThan">
      <formula>2</formula>
    </cfRule>
  </conditionalFormatting>
  <conditionalFormatting sqref="Z29">
    <cfRule type="cellIs" dxfId="23" priority="26" stopIfTrue="1" operator="greaterThan">
      <formula>0.49999999</formula>
    </cfRule>
  </conditionalFormatting>
  <conditionalFormatting sqref="Z29">
    <cfRule type="cellIs" dxfId="22" priority="25" stopIfTrue="1" operator="greaterThan">
      <formula>0.499999999999999</formula>
    </cfRule>
  </conditionalFormatting>
  <conditionalFormatting sqref="Z29">
    <cfRule type="cellIs" dxfId="21" priority="23" stopIfTrue="1" operator="greaterThan">
      <formula>0.49999999</formula>
    </cfRule>
    <cfRule type="cellIs" dxfId="20" priority="24" stopIfTrue="1" operator="greaterThan">
      <formula>0.49999999</formula>
    </cfRule>
  </conditionalFormatting>
  <conditionalFormatting sqref="Z28">
    <cfRule type="cellIs" dxfId="19" priority="20" operator="greaterThan">
      <formula>1.24999999999999</formula>
    </cfRule>
  </conditionalFormatting>
  <conditionalFormatting sqref="Z6">
    <cfRule type="cellIs" dxfId="18" priority="19" operator="equal">
      <formula>7</formula>
    </cfRule>
  </conditionalFormatting>
  <conditionalFormatting sqref="W25 T25 Q25 N25 K25">
    <cfRule type="cellIs" dxfId="17" priority="18" operator="greaterThan">
      <formula>0.999999999999</formula>
    </cfRule>
  </conditionalFormatting>
  <conditionalFormatting sqref="Z26">
    <cfRule type="cellIs" dxfId="16" priority="6" operator="greaterThan">
      <formula>Z25*0.5</formula>
    </cfRule>
    <cfRule type="cellIs" dxfId="15" priority="17" operator="greaterThan">
      <formula>3.5</formula>
    </cfRule>
  </conditionalFormatting>
  <conditionalFormatting sqref="AB21">
    <cfRule type="cellIs" dxfId="14" priority="16" operator="between">
      <formula>12.4999999999999</formula>
      <formula>14.000001</formula>
    </cfRule>
  </conditionalFormatting>
  <conditionalFormatting sqref="E21 H21 K21 N21 Q21">
    <cfRule type="cellIs" dxfId="13" priority="15" operator="lessThan">
      <formula>1</formula>
    </cfRule>
  </conditionalFormatting>
  <conditionalFormatting sqref="W21">
    <cfRule type="cellIs" dxfId="12" priority="14" operator="lessThan">
      <formula>1</formula>
    </cfRule>
  </conditionalFormatting>
  <conditionalFormatting sqref="Z21">
    <cfRule type="cellIs" dxfId="11" priority="12" operator="lessThan">
      <formula>7</formula>
    </cfRule>
    <cfRule type="cellIs" dxfId="10" priority="13" stopIfTrue="1" operator="greaterThan">
      <formula>3.74</formula>
    </cfRule>
  </conditionalFormatting>
  <conditionalFormatting sqref="T21">
    <cfRule type="cellIs" dxfId="9" priority="11" operator="lessThan">
      <formula>1</formula>
    </cfRule>
  </conditionalFormatting>
  <conditionalFormatting sqref="E7:E17 H7:H17 K7:K17 N7:N17 Q7:Q17 T7:T17 W7:W17">
    <cfRule type="cellIs" dxfId="8" priority="10" operator="greaterThan">
      <formula>1.99999999999999</formula>
    </cfRule>
  </conditionalFormatting>
  <conditionalFormatting sqref="Z17">
    <cfRule type="cellIs" dxfId="7" priority="9" operator="between">
      <formula>13.9999999999999</formula>
      <formula>17.000000000001</formula>
    </cfRule>
  </conditionalFormatting>
  <conditionalFormatting sqref="Z24">
    <cfRule type="cellIs" dxfId="6" priority="7" operator="greaterThan">
      <formula>Z22*0.5</formula>
    </cfRule>
    <cfRule type="cellIs" dxfId="5" priority="8" operator="greaterThan">
      <formula>Z22*0.5</formula>
    </cfRule>
  </conditionalFormatting>
  <conditionalFormatting sqref="AB21">
    <cfRule type="cellIs" dxfId="4" priority="5" operator="between">
      <formula>12.4999999999999</formula>
      <formula>14.000001</formula>
    </cfRule>
  </conditionalFormatting>
  <conditionalFormatting sqref="AB21">
    <cfRule type="cellIs" dxfId="3" priority="4" operator="between">
      <formula>12.4999999999999</formula>
      <formula>14.000001</formula>
    </cfRule>
  </conditionalFormatting>
  <conditionalFormatting sqref="E6 H6 K6 N6 Q6 T6 W6">
    <cfRule type="cellIs" dxfId="2" priority="3" operator="lessThan">
      <formula>1</formula>
    </cfRule>
  </conditionalFormatting>
  <conditionalFormatting sqref="Z7">
    <cfRule type="cellIs" dxfId="1" priority="2" operator="greaterThan">
      <formula>13.9999999999999</formula>
    </cfRule>
  </conditionalFormatting>
  <conditionalFormatting sqref="Z12">
    <cfRule type="cellIs" dxfId="0" priority="1" operator="greaterThan">
      <formula>13.9999999999999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
  <sheetViews>
    <sheetView zoomScaleNormal="100" workbookViewId="0">
      <selection activeCell="A10" sqref="A10"/>
    </sheetView>
  </sheetViews>
  <sheetFormatPr defaultRowHeight="14.4" x14ac:dyDescent="0.3"/>
  <cols>
    <col min="1" max="1" width="36.44140625" customWidth="1"/>
    <col min="2" max="2" width="36.109375" customWidth="1"/>
    <col min="3" max="3" width="46" customWidth="1"/>
  </cols>
  <sheetData>
    <row r="1" spans="1:3" ht="23.25" customHeight="1" x14ac:dyDescent="0.3">
      <c r="A1" s="389" t="s">
        <v>89</v>
      </c>
      <c r="B1" s="389"/>
      <c r="C1" s="389"/>
    </row>
    <row r="2" spans="1:3" ht="57.75" customHeight="1" thickBot="1" x14ac:dyDescent="0.35">
      <c r="A2" s="390" t="s">
        <v>90</v>
      </c>
      <c r="B2" s="391"/>
      <c r="C2" s="391"/>
    </row>
    <row r="3" spans="1:3" ht="29.25" customHeight="1" thickBot="1" x14ac:dyDescent="0.35">
      <c r="A3" s="392" t="s">
        <v>91</v>
      </c>
      <c r="B3" s="392"/>
      <c r="C3" s="392"/>
    </row>
    <row r="4" spans="1:3" ht="15" x14ac:dyDescent="0.3">
      <c r="A4" s="162" t="s">
        <v>92</v>
      </c>
      <c r="B4" s="163" t="s">
        <v>93</v>
      </c>
      <c r="C4" s="163" t="s">
        <v>94</v>
      </c>
    </row>
    <row r="5" spans="1:3" x14ac:dyDescent="0.3">
      <c r="A5" s="164" t="s">
        <v>95</v>
      </c>
      <c r="B5" s="165" t="s">
        <v>96</v>
      </c>
      <c r="C5" s="165" t="s">
        <v>97</v>
      </c>
    </row>
    <row r="6" spans="1:3" x14ac:dyDescent="0.3">
      <c r="A6" s="164" t="s">
        <v>98</v>
      </c>
      <c r="B6" s="165" t="s">
        <v>99</v>
      </c>
      <c r="C6" s="165" t="s">
        <v>100</v>
      </c>
    </row>
    <row r="7" spans="1:3" x14ac:dyDescent="0.3">
      <c r="A7" s="164" t="s">
        <v>101</v>
      </c>
      <c r="B7" s="165" t="s">
        <v>102</v>
      </c>
      <c r="C7" s="165" t="s">
        <v>103</v>
      </c>
    </row>
    <row r="8" spans="1:3" x14ac:dyDescent="0.3">
      <c r="A8" s="164" t="s">
        <v>104</v>
      </c>
      <c r="B8" s="165" t="s">
        <v>105</v>
      </c>
      <c r="C8" s="165" t="s">
        <v>106</v>
      </c>
    </row>
    <row r="9" spans="1:3" x14ac:dyDescent="0.3">
      <c r="A9" s="164" t="s">
        <v>107</v>
      </c>
      <c r="B9" s="165" t="s">
        <v>108</v>
      </c>
      <c r="C9" s="165" t="s">
        <v>109</v>
      </c>
    </row>
    <row r="10" spans="1:3" x14ac:dyDescent="0.3">
      <c r="A10" s="164" t="s">
        <v>110</v>
      </c>
      <c r="B10" s="165" t="s">
        <v>111</v>
      </c>
      <c r="C10" s="165" t="s">
        <v>112</v>
      </c>
    </row>
    <row r="11" spans="1:3" x14ac:dyDescent="0.3">
      <c r="A11" s="164" t="s">
        <v>113</v>
      </c>
      <c r="B11" s="165" t="s">
        <v>114</v>
      </c>
      <c r="C11" s="165" t="s">
        <v>115</v>
      </c>
    </row>
    <row r="12" spans="1:3" x14ac:dyDescent="0.3">
      <c r="A12" s="164" t="s">
        <v>116</v>
      </c>
      <c r="B12" s="165" t="s">
        <v>117</v>
      </c>
      <c r="C12" s="165" t="s">
        <v>118</v>
      </c>
    </row>
    <row r="13" spans="1:3" x14ac:dyDescent="0.3">
      <c r="A13" s="164" t="s">
        <v>119</v>
      </c>
      <c r="B13" s="165" t="s">
        <v>120</v>
      </c>
      <c r="C13" s="165" t="s">
        <v>121</v>
      </c>
    </row>
    <row r="14" spans="1:3" x14ac:dyDescent="0.3">
      <c r="A14" s="164" t="s">
        <v>122</v>
      </c>
      <c r="B14" s="166"/>
      <c r="C14" s="165" t="s">
        <v>123</v>
      </c>
    </row>
    <row r="15" spans="1:3" ht="15" thickBot="1" x14ac:dyDescent="0.35">
      <c r="A15" s="167" t="s">
        <v>124</v>
      </c>
      <c r="B15" s="168"/>
      <c r="C15" s="169" t="s">
        <v>125</v>
      </c>
    </row>
    <row r="16" spans="1:3" x14ac:dyDescent="0.3">
      <c r="A16" s="170" t="s">
        <v>126</v>
      </c>
      <c r="B16" s="393" t="s">
        <v>127</v>
      </c>
      <c r="C16" s="394"/>
    </row>
    <row r="17" spans="1:3" x14ac:dyDescent="0.3">
      <c r="A17" s="171" t="s">
        <v>128</v>
      </c>
      <c r="B17" s="172" t="s">
        <v>129</v>
      </c>
      <c r="C17" s="165" t="s">
        <v>130</v>
      </c>
    </row>
    <row r="18" spans="1:3" x14ac:dyDescent="0.3">
      <c r="A18" s="173" t="s">
        <v>131</v>
      </c>
      <c r="B18" s="172" t="s">
        <v>132</v>
      </c>
      <c r="C18" s="165" t="s">
        <v>133</v>
      </c>
    </row>
    <row r="19" spans="1:3" x14ac:dyDescent="0.3">
      <c r="A19" s="173" t="s">
        <v>134</v>
      </c>
      <c r="B19" s="172" t="s">
        <v>135</v>
      </c>
      <c r="C19" s="165" t="s">
        <v>136</v>
      </c>
    </row>
    <row r="20" spans="1:3" ht="18" customHeight="1" x14ac:dyDescent="0.3">
      <c r="A20" s="173" t="s">
        <v>137</v>
      </c>
      <c r="B20" s="172" t="s">
        <v>138</v>
      </c>
      <c r="C20" s="165" t="s">
        <v>139</v>
      </c>
    </row>
    <row r="21" spans="1:3" x14ac:dyDescent="0.3">
      <c r="A21" s="171" t="s">
        <v>140</v>
      </c>
      <c r="B21" s="172" t="s">
        <v>141</v>
      </c>
      <c r="C21" s="165" t="s">
        <v>142</v>
      </c>
    </row>
    <row r="22" spans="1:3" x14ac:dyDescent="0.3">
      <c r="A22" s="171" t="s">
        <v>143</v>
      </c>
      <c r="B22" s="172" t="s">
        <v>144</v>
      </c>
      <c r="C22" s="165" t="s">
        <v>145</v>
      </c>
    </row>
    <row r="23" spans="1:3" x14ac:dyDescent="0.3">
      <c r="A23" s="171" t="s">
        <v>146</v>
      </c>
      <c r="B23" s="172" t="s">
        <v>147</v>
      </c>
      <c r="C23" s="165" t="s">
        <v>148</v>
      </c>
    </row>
    <row r="24" spans="1:3" x14ac:dyDescent="0.3">
      <c r="A24" s="171" t="s">
        <v>149</v>
      </c>
      <c r="B24" s="172" t="s">
        <v>150</v>
      </c>
      <c r="C24" s="165" t="s">
        <v>151</v>
      </c>
    </row>
    <row r="25" spans="1:3" x14ac:dyDescent="0.3">
      <c r="A25" s="171" t="s">
        <v>152</v>
      </c>
      <c r="B25" s="172" t="s">
        <v>153</v>
      </c>
      <c r="C25" s="165" t="s">
        <v>154</v>
      </c>
    </row>
    <row r="26" spans="1:3" x14ac:dyDescent="0.3">
      <c r="A26" s="171" t="s">
        <v>155</v>
      </c>
      <c r="B26" s="172" t="s">
        <v>156</v>
      </c>
      <c r="C26" s="165" t="s">
        <v>157</v>
      </c>
    </row>
    <row r="27" spans="1:3" x14ac:dyDescent="0.3">
      <c r="A27" s="174"/>
      <c r="B27" s="172" t="s">
        <v>158</v>
      </c>
      <c r="C27" s="165" t="s">
        <v>159</v>
      </c>
    </row>
    <row r="28" spans="1:3" ht="19.5" customHeight="1" x14ac:dyDescent="0.3">
      <c r="A28" s="174"/>
      <c r="B28" s="172" t="s">
        <v>160</v>
      </c>
      <c r="C28" s="165" t="s">
        <v>161</v>
      </c>
    </row>
    <row r="29" spans="1:3" ht="29.4" thickBot="1" x14ac:dyDescent="0.35">
      <c r="A29" s="175"/>
      <c r="B29" s="176"/>
      <c r="C29" s="169" t="s">
        <v>162</v>
      </c>
    </row>
    <row r="30" spans="1:3" ht="86.25" customHeight="1" x14ac:dyDescent="0.3">
      <c r="A30" s="395" t="s">
        <v>163</v>
      </c>
      <c r="B30" s="396"/>
      <c r="C30" s="396"/>
    </row>
    <row r="31" spans="1:3" ht="48" customHeight="1" x14ac:dyDescent="0.3">
      <c r="A31" s="388" t="s">
        <v>164</v>
      </c>
      <c r="B31" s="388"/>
      <c r="C31" s="388"/>
    </row>
    <row r="32" spans="1:3" ht="30" customHeight="1" x14ac:dyDescent="0.3">
      <c r="A32" s="387" t="s">
        <v>165</v>
      </c>
      <c r="B32" s="388"/>
      <c r="C32" s="388"/>
    </row>
  </sheetData>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
  <sheetViews>
    <sheetView workbookViewId="0">
      <selection activeCell="A10" sqref="A10"/>
    </sheetView>
  </sheetViews>
  <sheetFormatPr defaultRowHeight="14.4" x14ac:dyDescent="0.3"/>
  <cols>
    <col min="11" max="11" width="12.6640625" customWidth="1"/>
  </cols>
  <sheetData>
    <row r="1" spans="1:11" ht="228.75" customHeight="1" x14ac:dyDescent="0.3">
      <c r="A1" s="397" t="s">
        <v>166</v>
      </c>
      <c r="B1" s="397"/>
      <c r="C1" s="397"/>
      <c r="D1" s="397"/>
      <c r="E1" s="397"/>
      <c r="F1" s="397"/>
      <c r="G1" s="397"/>
      <c r="H1" s="397"/>
      <c r="I1" s="397"/>
      <c r="J1" s="397"/>
      <c r="K1" s="397"/>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
  <sheetViews>
    <sheetView workbookViewId="0">
      <selection activeCell="M6" sqref="M6"/>
    </sheetView>
  </sheetViews>
  <sheetFormatPr defaultRowHeight="14.4" x14ac:dyDescent="0.3"/>
  <cols>
    <col min="11" max="11" width="13" customWidth="1"/>
  </cols>
  <sheetData>
    <row r="1" spans="1:11" ht="247.5" customHeight="1" x14ac:dyDescent="0.3">
      <c r="A1" s="397" t="s">
        <v>166</v>
      </c>
      <c r="B1" s="397"/>
      <c r="C1" s="397"/>
      <c r="D1" s="397"/>
      <c r="E1" s="397"/>
      <c r="F1" s="397"/>
      <c r="G1" s="397"/>
      <c r="H1" s="397"/>
      <c r="I1" s="397"/>
      <c r="J1" s="397"/>
      <c r="K1" s="397"/>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
  <sheetViews>
    <sheetView workbookViewId="0">
      <selection activeCell="A10" sqref="A10"/>
    </sheetView>
  </sheetViews>
  <sheetFormatPr defaultRowHeight="14.4" x14ac:dyDescent="0.3"/>
  <cols>
    <col min="11" max="11" width="14.88671875" customWidth="1"/>
  </cols>
  <sheetData>
    <row r="1" spans="1:11" ht="232.5" customHeight="1" x14ac:dyDescent="0.3">
      <c r="A1" s="397" t="s">
        <v>166</v>
      </c>
      <c r="B1" s="397"/>
      <c r="C1" s="397"/>
      <c r="D1" s="397"/>
      <c r="E1" s="397"/>
      <c r="F1" s="397"/>
      <c r="G1" s="397"/>
      <c r="H1" s="397"/>
      <c r="I1" s="397"/>
      <c r="J1" s="397"/>
      <c r="K1" s="397"/>
    </row>
  </sheetData>
  <sheetProtection sheet="1" objects="1" scenarios="1"/>
  <mergeCells count="1">
    <mergeCell ref="A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9-12 Lunch 7-Days - 80% WG</vt:lpstr>
      <vt:lpstr>9-12 Lunch 7-Days - 100% WGR</vt:lpstr>
      <vt:lpstr>Vegetable Subgroups</vt:lpstr>
      <vt:lpstr>3-day adjustment</vt:lpstr>
      <vt:lpstr>4-day adjustment</vt:lpstr>
      <vt:lpstr>6-day adjustment</vt:lpstr>
      <vt:lpstr>'Vegetable Subgroups'!Print_Area</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SThompson</dc:creator>
  <cp:lastModifiedBy>Katrina Perry</cp:lastModifiedBy>
  <dcterms:created xsi:type="dcterms:W3CDTF">2012-08-24T21:11:37Z</dcterms:created>
  <dcterms:modified xsi:type="dcterms:W3CDTF">2022-07-20T20:06:30Z</dcterms:modified>
</cp:coreProperties>
</file>