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https://dpincgov-my.sharepoint.com/personal/leslie_otts_dpi_nc_gov/Documents/Nutrition Specialist Team/MCQWs/80 percent WGR and lowfat flavored milk/"/>
    </mc:Choice>
  </mc:AlternateContent>
  <xr:revisionPtr revIDLastSave="80" documentId="8_{BD31B922-3396-4913-9F9F-365650E2557B}" xr6:coauthVersionLast="47" xr6:coauthVersionMax="47" xr10:uidLastSave="{B31B50CD-5B58-40AF-A7A0-D0C58567F371}"/>
  <bookViews>
    <workbookView xWindow="-108" yWindow="-108" windowWidth="23256" windowHeight="12576" activeTab="1" xr2:uid="{00000000-000D-0000-FFFF-FFFF00000000}"/>
  </bookViews>
  <sheets>
    <sheet name="Instructions" sheetId="16" r:id="rId1"/>
    <sheet name="9-12 Lunch 7-Days - 80% WG" sheetId="17" r:id="rId2"/>
    <sheet name="9-12 Lunch 7-Days - 100% WGR" sheetId="8" r:id="rId3"/>
    <sheet name="Vegetable Subgroups" sheetId="4" r:id="rId4"/>
    <sheet name="3-day adjustment" sheetId="5" r:id="rId5"/>
    <sheet name="4-day adjustment" sheetId="13" r:id="rId6"/>
    <sheet name="6-day adjustment" sheetId="6" r:id="rId7"/>
  </sheets>
  <externalReferences>
    <externalReference r:id="rId8"/>
  </externalReferences>
  <definedNames>
    <definedName name="BEANS">'[1]Vegetable Subgroups'!$C$4:$C$50</definedName>
    <definedName name="Cups">[1]dropdowns!$A$1:$A$17</definedName>
    <definedName name="cups1">[1]dropdowns!$D$1:$D$25</definedName>
    <definedName name="GREEN">'[1]Vegetable Subgroups'!$A$4:$A$50</definedName>
    <definedName name="meals">'[1]All Meals'!$C$12:$C$61</definedName>
    <definedName name="OTHER">'[1]Vegetable Subgroups'!$E$4:$E$50</definedName>
    <definedName name="_xlnm.Print_Area" localSheetId="3">'Vegetable Subgroups'!$A$1:$C$32</definedName>
    <definedName name="RED">'[1]Vegetable Subgroups'!$B$4:$B$50</definedName>
    <definedName name="STARCHY">'[1]Vegetable Subgroups'!$D$4:$D$50</definedName>
  </definedNames>
  <calcPr calcId="191029" iterate="1"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8" i="17" l="1"/>
  <c r="T18" i="17"/>
  <c r="Q18" i="17"/>
  <c r="N18" i="17"/>
  <c r="K18" i="17"/>
  <c r="H18" i="17"/>
  <c r="E18" i="17"/>
  <c r="Z12" i="17"/>
  <c r="Z7" i="17"/>
  <c r="Y6" i="8"/>
  <c r="V6" i="8"/>
  <c r="S6" i="8"/>
  <c r="P6" i="8"/>
  <c r="M6" i="8"/>
  <c r="J6" i="8"/>
  <c r="Z20" i="17" l="1"/>
  <c r="Z33" i="17"/>
  <c r="Z32" i="17"/>
  <c r="Z31" i="17"/>
  <c r="Z30" i="17"/>
  <c r="Z29" i="17"/>
  <c r="Z28" i="17"/>
  <c r="Z27" i="17"/>
  <c r="W26" i="17"/>
  <c r="T26" i="17"/>
  <c r="Q26" i="17"/>
  <c r="N26" i="17"/>
  <c r="K26" i="17"/>
  <c r="H26" i="17"/>
  <c r="E26" i="17"/>
  <c r="Z25" i="17"/>
  <c r="Z23" i="17"/>
  <c r="W22" i="17"/>
  <c r="T22" i="17"/>
  <c r="Q22" i="17"/>
  <c r="N22" i="17"/>
  <c r="K22" i="17"/>
  <c r="H22" i="17"/>
  <c r="E22" i="17"/>
  <c r="Z21" i="17"/>
  <c r="Z19" i="17"/>
  <c r="AH17" i="17"/>
  <c r="AG17" i="17"/>
  <c r="AF17" i="17"/>
  <c r="AE17" i="17"/>
  <c r="AD17" i="17"/>
  <c r="AC17" i="17"/>
  <c r="AB17" i="17"/>
  <c r="AH12" i="17"/>
  <c r="AG12" i="17"/>
  <c r="AF12" i="17"/>
  <c r="AE12" i="17"/>
  <c r="AD12" i="17"/>
  <c r="AC12" i="17"/>
  <c r="AB12" i="17"/>
  <c r="AH7" i="17"/>
  <c r="AG7" i="17"/>
  <c r="AF7" i="17"/>
  <c r="AE7" i="17"/>
  <c r="AD7" i="17"/>
  <c r="AC7" i="17"/>
  <c r="AB7" i="17"/>
  <c r="Z6" i="17"/>
  <c r="AH28" i="17"/>
  <c r="Z22" i="17" l="1"/>
  <c r="Z26" i="17"/>
  <c r="Z17" i="17"/>
  <c r="Z18" i="17" l="1"/>
  <c r="Z32" i="8"/>
  <c r="Z31" i="8"/>
  <c r="Z30" i="8"/>
  <c r="Z29" i="8"/>
  <c r="Z28" i="8"/>
  <c r="Z27" i="8"/>
  <c r="Z26" i="8"/>
  <c r="W25" i="8"/>
  <c r="T25" i="8"/>
  <c r="Q25" i="8"/>
  <c r="N25" i="8"/>
  <c r="K25" i="8"/>
  <c r="H25" i="8"/>
  <c r="E25" i="8"/>
  <c r="Z24" i="8"/>
  <c r="Z22" i="8"/>
  <c r="W21" i="8"/>
  <c r="T21" i="8"/>
  <c r="Q21" i="8"/>
  <c r="N21" i="8"/>
  <c r="K21" i="8"/>
  <c r="H21" i="8"/>
  <c r="E21" i="8"/>
  <c r="Z20" i="8"/>
  <c r="Z19" i="8"/>
  <c r="AH17" i="8"/>
  <c r="AG17" i="8"/>
  <c r="AF17" i="8"/>
  <c r="AE17" i="8"/>
  <c r="AD17" i="8"/>
  <c r="K18" i="8" s="1"/>
  <c r="AC17" i="8"/>
  <c r="AB17" i="8"/>
  <c r="AH12" i="8"/>
  <c r="AG12" i="8"/>
  <c r="AF12" i="8"/>
  <c r="AE12" i="8"/>
  <c r="AD12" i="8"/>
  <c r="AC12" i="8"/>
  <c r="AB12" i="8"/>
  <c r="AH7" i="8"/>
  <c r="AG7" i="8"/>
  <c r="AF7" i="8"/>
  <c r="AE7" i="8"/>
  <c r="AD7" i="8"/>
  <c r="AC7" i="8"/>
  <c r="AB7" i="8"/>
  <c r="Z6" i="8"/>
  <c r="AH27" i="8"/>
  <c r="N18" i="8" l="1"/>
  <c r="W18" i="8"/>
  <c r="Z7" i="8"/>
  <c r="T18" i="8"/>
  <c r="H18" i="8"/>
  <c r="Z17" i="8"/>
  <c r="Z25" i="8"/>
  <c r="E18" i="8"/>
  <c r="Q18" i="8"/>
  <c r="Z21" i="8"/>
  <c r="Z12" i="8"/>
  <c r="Z18" i="8" l="1"/>
</calcChain>
</file>

<file path=xl/sharedStrings.xml><?xml version="1.0" encoding="utf-8"?>
<sst xmlns="http://schemas.openxmlformats.org/spreadsheetml/2006/main" count="707" uniqueCount="207">
  <si>
    <r>
      <rPr>
        <vertAlign val="superscript"/>
        <sz val="11"/>
        <color theme="1"/>
        <rFont val="Calibri"/>
        <family val="2"/>
        <scheme val="minor"/>
      </rPr>
      <t>4</t>
    </r>
    <r>
      <rPr>
        <sz val="11"/>
        <color theme="1"/>
        <rFont val="Calibri"/>
        <family val="2"/>
        <scheme val="minor"/>
      </rPr>
      <t xml:space="preserve"> If both the daily and weekly minimum servings required by the meal pattern have been met by serving more than the minimum amounts of dark green, red/orange, legumes, starchy, and other vegetables, you are not required to offer additional vegetables.</t>
    </r>
  </si>
  <si>
    <r>
      <rPr>
        <vertAlign val="superscript"/>
        <sz val="11"/>
        <color theme="1"/>
        <rFont val="Calibri"/>
        <family val="2"/>
        <scheme val="minor"/>
      </rPr>
      <t>3</t>
    </r>
    <r>
      <rPr>
        <sz val="11"/>
        <color theme="1"/>
        <rFont val="Calibri"/>
        <family val="2"/>
        <scheme val="minor"/>
      </rPr>
      <t xml:space="preserve"> All vegetable subgroups must be offered on each independent serving line to meet both the daily and weekly requirements in order to ensure that a student is able to select a reimbursable meal in any line they may choose. Enter the amount of each subgroup that could be selected by each student as part of the meal.</t>
    </r>
  </si>
  <si>
    <r>
      <rPr>
        <vertAlign val="superscript"/>
        <sz val="11"/>
        <color theme="1"/>
        <rFont val="Calibri"/>
        <family val="2"/>
        <scheme val="minor"/>
      </rPr>
      <t>1</t>
    </r>
    <r>
      <rPr>
        <sz val="11"/>
        <color theme="1"/>
        <rFont val="Calibri"/>
        <family val="2"/>
        <scheme val="minor"/>
      </rPr>
      <t xml:space="preserve"> Milk must be fat-free (unflavored or flavored), low-fat (unflavored only), and fat-free or low-fat (lactose reduced or lactose-free). Flavored lactose reduced or lactose-free milk must be fat-free. List all types of milk offered daily in the meal component and portion size columns.</t>
    </r>
  </si>
  <si>
    <t>List all condiments or other foods offered with reimbursible meals. Specify portion size.</t>
  </si>
  <si>
    <r>
      <rPr>
        <b/>
        <sz val="12"/>
        <color theme="1"/>
        <rFont val="Calibri"/>
        <family val="2"/>
        <scheme val="minor"/>
      </rPr>
      <t>Condiments or Other foods</t>
    </r>
    <r>
      <rPr>
        <sz val="11"/>
        <color theme="1"/>
        <rFont val="Calibri"/>
        <family val="2"/>
        <scheme val="minor"/>
      </rPr>
      <t xml:space="preserve"> 
List all condiments or other foods offered with reimbursible meals. Specify portion size.</t>
    </r>
  </si>
  <si>
    <t>cup</t>
  </si>
  <si>
    <r>
      <rPr>
        <vertAlign val="superscript"/>
        <sz val="11"/>
        <color theme="1"/>
        <rFont val="Calibri"/>
        <family val="2"/>
        <scheme val="minor"/>
      </rPr>
      <t>4</t>
    </r>
    <r>
      <rPr>
        <sz val="11"/>
        <color theme="1"/>
        <rFont val="Calibri"/>
        <family val="2"/>
        <scheme val="minor"/>
      </rPr>
      <t xml:space="preserve"> Additional</t>
    </r>
  </si>
  <si>
    <t>1/2 cup</t>
  </si>
  <si>
    <t>Other</t>
  </si>
  <si>
    <t>Starchy</t>
  </si>
  <si>
    <t>Legumes/Beans</t>
  </si>
  <si>
    <t>3/4 cup</t>
  </si>
  <si>
    <t>Red Orange</t>
  </si>
  <si>
    <t>Dark Green</t>
  </si>
  <si>
    <t>No more than 1/2 weekly veg total</t>
  </si>
  <si>
    <t>cups</t>
  </si>
  <si>
    <r>
      <rPr>
        <vertAlign val="superscript"/>
        <sz val="11"/>
        <color theme="1"/>
        <rFont val="Calibri"/>
        <family val="2"/>
        <scheme val="minor"/>
      </rPr>
      <t>3</t>
    </r>
    <r>
      <rPr>
        <sz val="11"/>
        <color theme="1"/>
        <rFont val="Calibri"/>
        <family val="2"/>
        <scheme val="minor"/>
      </rPr>
      <t xml:space="preserve"> Total </t>
    </r>
    <r>
      <rPr>
        <b/>
        <sz val="14"/>
        <color theme="1"/>
        <rFont val="Calibri"/>
        <family val="2"/>
        <scheme val="minor"/>
      </rPr>
      <t>Vegetables</t>
    </r>
    <r>
      <rPr>
        <sz val="11"/>
        <color theme="1"/>
        <rFont val="Calibri"/>
        <family val="2"/>
        <scheme val="minor"/>
      </rPr>
      <t/>
    </r>
  </si>
  <si>
    <t>No more than 1/2 weekly fruit total</t>
  </si>
  <si>
    <t>Fruit</t>
  </si>
  <si>
    <r>
      <t xml:space="preserve">Total </t>
    </r>
    <r>
      <rPr>
        <b/>
        <sz val="14"/>
        <color theme="1"/>
        <rFont val="Calibri"/>
        <family val="2"/>
        <scheme val="minor"/>
      </rPr>
      <t>Fruits</t>
    </r>
  </si>
  <si>
    <t>oz eq</t>
  </si>
  <si>
    <t>no more than 2 oz eq weekly</t>
  </si>
  <si>
    <t>Total oz eq of Grain Based Desserts offered for any meal</t>
  </si>
  <si>
    <t>half of the weekly total offered</t>
  </si>
  <si>
    <r>
      <rPr>
        <vertAlign val="superscript"/>
        <sz val="11"/>
        <color theme="1"/>
        <rFont val="Calibri"/>
        <family val="2"/>
        <scheme val="minor"/>
      </rPr>
      <t>2</t>
    </r>
    <r>
      <rPr>
        <sz val="11"/>
        <color theme="1"/>
        <rFont val="Calibri"/>
        <family val="2"/>
        <scheme val="minor"/>
      </rPr>
      <t>Total Whole Grain-rich oz eq offered for all meals</t>
    </r>
  </si>
  <si>
    <r>
      <rPr>
        <vertAlign val="superscript"/>
        <sz val="11"/>
        <color theme="1"/>
        <rFont val="Calibri"/>
        <family val="2"/>
        <scheme val="minor"/>
      </rPr>
      <t>2</t>
    </r>
    <r>
      <rPr>
        <sz val="11"/>
        <color theme="1"/>
        <rFont val="Calibri"/>
        <family val="2"/>
        <scheme val="minor"/>
      </rPr>
      <t xml:space="preserve"> Total Grain oz eq offered for all meals</t>
    </r>
  </si>
  <si>
    <r>
      <rPr>
        <vertAlign val="superscript"/>
        <sz val="11"/>
        <color theme="1"/>
        <rFont val="Calibri"/>
        <family val="2"/>
        <scheme val="minor"/>
      </rPr>
      <t>2</t>
    </r>
    <r>
      <rPr>
        <sz val="11"/>
        <color theme="1"/>
        <rFont val="Calibri"/>
        <family val="2"/>
        <scheme val="minor"/>
      </rPr>
      <t xml:space="preserve"> Total Grains for lowest daily component credit offered for any meal</t>
    </r>
  </si>
  <si>
    <t>oz</t>
  </si>
  <si>
    <t>7 cups</t>
  </si>
  <si>
    <t>1 cup</t>
  </si>
  <si>
    <r>
      <rPr>
        <vertAlign val="superscript"/>
        <sz val="11"/>
        <color theme="1"/>
        <rFont val="Calibri"/>
        <family val="2"/>
        <scheme val="minor"/>
      </rPr>
      <t>1</t>
    </r>
    <r>
      <rPr>
        <sz val="11"/>
        <color theme="1"/>
        <rFont val="Calibri"/>
        <family val="2"/>
        <scheme val="minor"/>
      </rPr>
      <t>Milk - List all types of milk offered with each meal.</t>
    </r>
  </si>
  <si>
    <t>Menu
Item &amp;
Portion size</t>
  </si>
  <si>
    <t>Component Contribution</t>
  </si>
  <si>
    <t>Component Totals</t>
  </si>
  <si>
    <t>Saturday</t>
  </si>
  <si>
    <t>Friday</t>
  </si>
  <si>
    <t>Thursday</t>
  </si>
  <si>
    <t>Wednesday</t>
  </si>
  <si>
    <t>Tuesday</t>
  </si>
  <si>
    <t>Monday</t>
  </si>
  <si>
    <t>Sunday</t>
  </si>
  <si>
    <t>Weekly</t>
  </si>
  <si>
    <t>Daily</t>
  </si>
  <si>
    <t>Weekly Evaluation</t>
  </si>
  <si>
    <t>NO</t>
  </si>
  <si>
    <t>YES</t>
  </si>
  <si>
    <t xml:space="preserve"> Requirements</t>
  </si>
  <si>
    <t>Weekly Component Planning
Schools that choose to offer a variety of reimbursable lunches, or provide multiple serving lines, must make all required food components available to all students, on every lunch line, in at least the minimum required amounts.</t>
  </si>
  <si>
    <t>NORTH CAROLINA INSTRUCTIONS FOR MENU WORKSHEETS, NUTRIENT ANALYSIS, AND CERTIFICATION SUBMISSION</t>
  </si>
  <si>
    <t>Gather these materials for each distinct menu in the SFA:</t>
  </si>
  <si>
    <r>
      <t>Portion sizes</t>
    </r>
    <r>
      <rPr>
        <sz val="12"/>
        <color theme="1"/>
        <rFont val="Calibri"/>
        <family val="2"/>
        <scheme val="minor"/>
      </rPr>
      <t xml:space="preserve"> for all reimbursable menu items</t>
    </r>
  </si>
  <si>
    <t>Meal component contribution information for each menu item (CN Label, USDA Food Fact Sheet, Food Buying Guide calculation, etc.)</t>
  </si>
  <si>
    <t>Standardized Recipes for all creditable menu items</t>
  </si>
  <si>
    <t>Production Records for each week of menus providing amounts of menu items planned to offer</t>
  </si>
  <si>
    <t>In addition, worsheets have been developed to include several other tabs including vegetable subgroup listings and adjustments for weeks other than 5 days.
 The name of each tab is located at the bottom of the workbook.</t>
  </si>
  <si>
    <t>Click on the tab at the bottom to transfer to a different worksheet.</t>
  </si>
  <si>
    <t>Component Contributions should be entered based on CN labels or yield testing for standardized recipes and the Food Buying Guide.</t>
  </si>
  <si>
    <t>Meat/Meat Alternates and Grains must be credited by rounding down to the nearest 1/4 oz or oz eq. Fruits and vegetables may be credited in minimum amounts of 1/8 cup.</t>
  </si>
  <si>
    <t>Some vegetables and fruits do not credit on a volume "as served" basis:</t>
  </si>
  <si>
    <t>Tomato paste - refer to manufacturing information</t>
  </si>
  <si>
    <t>Dried fruit- twice the volume as served (1/2 cup credits as 1 cup)</t>
  </si>
  <si>
    <t>Raw leafy greens- half the volume as served (2 cups credits as 1 cup)</t>
  </si>
  <si>
    <t>Mixed dishes with added non-creditable ingredients should be yield tested for appropriate crediting. Examples: baked beans, soups, stews, etc.</t>
  </si>
  <si>
    <t xml:space="preserve">Conversion must be made first, and CREDITABLE amounts of each component entered into the menu worksheet. </t>
  </si>
  <si>
    <t>Example: if a salad with 2 cups of romaine and spinach mix is offered, “1” cup of vegetable (dark green) should be entered.</t>
  </si>
  <si>
    <r>
      <t xml:space="preserve">If two menu items combined contribute to the same subgroup, enter the </t>
    </r>
    <r>
      <rPr>
        <i/>
        <u/>
        <sz val="12"/>
        <color theme="1"/>
        <rFont val="Calibri"/>
        <family val="2"/>
        <scheme val="minor"/>
      </rPr>
      <t>total</t>
    </r>
    <r>
      <rPr>
        <i/>
        <sz val="12"/>
        <color theme="1"/>
        <rFont val="Calibri"/>
        <family val="2"/>
        <scheme val="minor"/>
      </rPr>
      <t xml:space="preserve"> creditable amount.</t>
    </r>
  </si>
  <si>
    <t>Example: if 1/4 cup of baby carrots and 1/4 cup of cherry tomatoes is offered on the same serving line in a given day, “1/2” cup of vegetable (red/orange) should be entered if the student is allowed to take both the carrots and tomatoes. In addition, if more than one grain item may be selected for a meal, combine the grain contributions and enter into the same cell (i.e. .75 grains from chicken nuggets and 1 grain from apple crisp topping would be entered as 1.75 oz eq of grains).</t>
  </si>
  <si>
    <t>Entering Data</t>
  </si>
  <si>
    <t>Enter the component contribution and menu item and portion size description as indicated in the worksheets for Milk, M/MA, Grains, Fruits, and Vegetable sub-groups. This should be the amount that could be selected by the student as part of the reimbursable meal.</t>
  </si>
  <si>
    <r>
      <t xml:space="preserve">Note the size/amount of the  meal component allowed for students to select for each meal in the designated cells in column A of the worksheet. For examples: </t>
    </r>
    <r>
      <rPr>
        <i/>
        <sz val="12"/>
        <color theme="3" tint="-0.249977111117893"/>
        <rFont val="Calibri"/>
        <family val="2"/>
        <scheme val="minor"/>
      </rPr>
      <t>May choose 1 cup or more of veg component with each meal; may choose 1 cup of vegetable with each meal; may choose a serving of all vegetables offered;May choose  1/2 cup of fruit component with each meal.</t>
    </r>
  </si>
  <si>
    <t>The types of milk offered should be indicated in the column for "Menu Item and Portion Size". Example: 1 cup Skim Chocolate or Skim Strawberry or Unflavored 1% or Unflavored Skim. List all milk types available for student selection in the column for component credit and portion size.</t>
  </si>
  <si>
    <t>The M/MA selections should be entered for the maximum and minimum crediting amount; all other M/MA offerings should be entered on the lines between the minimum and maximum. If only one M/MA is offered, you may enter this single item only as the maximum.</t>
  </si>
  <si>
    <t>The Grain selections should be entered for the maximum and minimum crediting amount; all other Grain offerings should be entered on the lines between the minimum and maximum. If only one Grain is offered, you may enter this single item only as the maximum.The Total Grains and Total Whole Grains amounts include all of the offerings for the entire day. These entries will validate that half of all grains offered are whole grain-rich. In the description of each Grain offering, use WW (for whole wheat) or WG (for whole grain) to indicate which grain component offerings meet the whole grain-rich criteria.</t>
  </si>
  <si>
    <t>The total grains include the grain-based desserts offered for any given day. In addition, the oz eq of grain based desserts are entered to validate that these items do not exceed the weekly allowance.</t>
  </si>
  <si>
    <r>
      <t xml:space="preserve"> Indicate the  largest amount of each vegetable subgroup and fruit available (in cups) </t>
    </r>
    <r>
      <rPr>
        <u/>
        <sz val="12"/>
        <color theme="1"/>
        <rFont val="Calibri"/>
        <family val="2"/>
        <scheme val="minor"/>
      </rPr>
      <t>that a single child is able to select with a meal</t>
    </r>
    <r>
      <rPr>
        <sz val="12"/>
        <color theme="1"/>
        <rFont val="Calibri"/>
        <family val="2"/>
        <scheme val="minor"/>
      </rPr>
      <t>. Component contribution amounts of fruits and vegetables should be entered in 1/8th cup increments (i.e. 1/8, 1/4, 3/8, 1/2, 5/8, 3/4, 1, etc.)</t>
    </r>
  </si>
  <si>
    <t>Fruit Juice or Vegetable Juice is included in the fruit or vegetable components and also entered separately to determine that the weekly offering of juices are within the component allowance.</t>
  </si>
  <si>
    <t>Remember to assess all components including the vegetable sub-group offerings on each separate serving line to make sure that each line and each reimbursable meal provides all required components daily and weekly and vegetable subgroups over the week.</t>
  </si>
  <si>
    <t>If Chef Salads or other meals in containers are provided, students must have access to all components, including vegetable subgroups over the week. If students are not allowed to select additional vegetables from the serving line to accompany the containerized meal, the vegetables in the container must be entered as a separate "line" since access to these items is limited to only students selecting the container. If students selecting the salads in containers may also select the wide variety of vegetables offered on the serving line, there is no need to access the vegetables in the salads separately since all subgroups will be available to every student regardless of the other meal components selected. Contact your SA consultant if you have questions.</t>
  </si>
  <si>
    <t>Note to SFAs: If you need additional lines for entry of additional component offerings, contact your SA Consultant for technical assistance.</t>
  </si>
  <si>
    <t>Data Entry Results</t>
  </si>
  <si>
    <t xml:space="preserve"> Nutrient Analysis</t>
  </si>
  <si>
    <t>Once these menu planning worksheets are completed and it is clear that all components and sub-groups are met on each serving line and for each individual meal, conduct the weighted nutrient analysis from the amounts planned to offer indicated on the production record using a USDA approved software. Generate the spreadsheet reports as previously instructed for conducting the routine bi-annual nutrient analyses for March and October menus.</t>
  </si>
  <si>
    <t>Certification Documents</t>
  </si>
  <si>
    <t>Follow instructions provided by the State Agency (SA) for submitting the following:</t>
  </si>
  <si>
    <t>~One week of Menus for each distinct menu served in the SFA using the Menu Grid Template Provided by the SA</t>
  </si>
  <si>
    <t>~Corresponding Menu Planning Worksheets for the breakfast and lunch for each distinct menu served in the SFA</t>
  </si>
  <si>
    <t>~Corresponding detailed Nutrient Analysis Spreadsheet for each distinct menu served in the SFA</t>
  </si>
  <si>
    <t>~Signed Attestation Form provided by the SA</t>
  </si>
  <si>
    <t>1 1/4 cup</t>
  </si>
  <si>
    <t>Vegetable Subgroups</t>
  </si>
  <si>
    <t xml:space="preserve">
USDA plans to update the fruit and vegetable sections of the Food Buying Guide (FBG) for Child Nutrition Programs. This listing is intended to be a temporary reference to assist the menu planner in making selections to meet the new meal patterns and to guide managers in choosing appropriate menu selections when emergency substitutions are required. Refer to the updated FBG when it is released.
</t>
  </si>
  <si>
    <t>Method of preparation does not affect the vegetable subgroup. For example, sweet potateos are in the red and orange group, spinach is in the dark green group or white potatoes are in the starchy group regardless of method of preparation.</t>
  </si>
  <si>
    <t>Dark Green Vegetables</t>
  </si>
  <si>
    <t>Red and Orange Vegetables</t>
  </si>
  <si>
    <r>
      <t xml:space="preserve">Legumes (Beans and Peas) </t>
    </r>
    <r>
      <rPr>
        <b/>
        <vertAlign val="superscript"/>
        <sz val="10"/>
        <color indexed="8"/>
        <rFont val="Calibri"/>
        <family val="2"/>
      </rPr>
      <t>1</t>
    </r>
  </si>
  <si>
    <t>Bok-Choy</t>
  </si>
  <si>
    <t>Acorn squash</t>
  </si>
  <si>
    <t>Black beans</t>
  </si>
  <si>
    <t>Broccoli</t>
  </si>
  <si>
    <t>Butternut squash</t>
  </si>
  <si>
    <t>Black-eyed peas (mature, dry)</t>
  </si>
  <si>
    <r>
      <t>Collard greens</t>
    </r>
    <r>
      <rPr>
        <sz val="10"/>
        <color indexed="12"/>
        <rFont val="Calibri"/>
        <family val="2"/>
      </rPr>
      <t xml:space="preserve"> </t>
    </r>
  </si>
  <si>
    <r>
      <t>Carrots</t>
    </r>
    <r>
      <rPr>
        <sz val="10"/>
        <color indexed="12"/>
        <rFont val="Calibri"/>
        <family val="2"/>
      </rPr>
      <t xml:space="preserve"> </t>
    </r>
  </si>
  <si>
    <t>Garbanzo beans (chickpeas)</t>
  </si>
  <si>
    <t>Dark green leafy lettuce</t>
  </si>
  <si>
    <t>Hubbard squash</t>
  </si>
  <si>
    <t>Kidney beans</t>
  </si>
  <si>
    <t>Kale</t>
  </si>
  <si>
    <t>Pumpkin</t>
  </si>
  <si>
    <t>Lentils</t>
  </si>
  <si>
    <t>Mesclun</t>
  </si>
  <si>
    <t>Red peppers</t>
  </si>
  <si>
    <t>Lima Beans (mature, dry)</t>
  </si>
  <si>
    <t>Mustard greens</t>
  </si>
  <si>
    <t>Sweet potatoes</t>
  </si>
  <si>
    <t>Pinto Beans</t>
  </si>
  <si>
    <t>Romaine lettuce</t>
  </si>
  <si>
    <t>Tomatoes</t>
  </si>
  <si>
    <t>Navy beans</t>
  </si>
  <si>
    <t>Spinach</t>
  </si>
  <si>
    <t>Tomato juice</t>
  </si>
  <si>
    <t>Soy beans</t>
  </si>
  <si>
    <t>Turnip greens</t>
  </si>
  <si>
    <t>Split Peas</t>
  </si>
  <si>
    <t>Watercress</t>
  </si>
  <si>
    <t>White beans</t>
  </si>
  <si>
    <t>Starchy Vegetables</t>
  </si>
  <si>
    <t xml:space="preserve">                     Other Vegetables</t>
  </si>
  <si>
    <t xml:space="preserve">Corn </t>
  </si>
  <si>
    <t>Artichokes</t>
  </si>
  <si>
    <t>Iceberg (head)lettuce</t>
  </si>
  <si>
    <t>Cowpeas, immature (not dry)</t>
  </si>
  <si>
    <t>Asparagus</t>
  </si>
  <si>
    <t>Mushrooms</t>
  </si>
  <si>
    <t>Field peas, immature (not dry)</t>
  </si>
  <si>
    <r>
      <t>Avocado</t>
    </r>
    <r>
      <rPr>
        <sz val="10"/>
        <color indexed="63"/>
        <rFont val="Calibri"/>
        <family val="2"/>
      </rPr>
      <t xml:space="preserve"> </t>
    </r>
  </si>
  <si>
    <t>Green peppers</t>
  </si>
  <si>
    <r>
      <t>Black-eyed peas, immature</t>
    </r>
    <r>
      <rPr>
        <sz val="10"/>
        <color indexed="8"/>
        <rFont val="Calibri"/>
        <family val="2"/>
      </rPr>
      <t xml:space="preserve"> (not dry)</t>
    </r>
  </si>
  <si>
    <t>Bean sprouts</t>
  </si>
  <si>
    <r>
      <t>Mixed Vegetables comprised of various subgroups</t>
    </r>
    <r>
      <rPr>
        <vertAlign val="superscript"/>
        <sz val="10"/>
        <color indexed="8"/>
        <rFont val="Calibri"/>
        <family val="2"/>
      </rPr>
      <t>2</t>
    </r>
    <r>
      <rPr>
        <sz val="10"/>
        <color indexed="8"/>
        <rFont val="Calibri"/>
        <family val="2"/>
      </rPr>
      <t xml:space="preserve"> </t>
    </r>
  </si>
  <si>
    <t>Green bananas</t>
  </si>
  <si>
    <t>Brussels sprouts</t>
  </si>
  <si>
    <t>Okra</t>
  </si>
  <si>
    <t>Green peas</t>
  </si>
  <si>
    <t>Beets</t>
  </si>
  <si>
    <t>Onions</t>
  </si>
  <si>
    <t xml:space="preserve">Green lima beans </t>
  </si>
  <si>
    <t>Cabbage</t>
  </si>
  <si>
    <t>Parsnips</t>
  </si>
  <si>
    <t xml:space="preserve">Plantains </t>
  </si>
  <si>
    <t>Cauliflower</t>
  </si>
  <si>
    <t>Radish</t>
  </si>
  <si>
    <t>Potatoes</t>
  </si>
  <si>
    <t>Celery</t>
  </si>
  <si>
    <t>Summer Squash</t>
  </si>
  <si>
    <t>Water chestnut</t>
  </si>
  <si>
    <t>Cucumbers</t>
  </si>
  <si>
    <t xml:space="preserve">Turnips </t>
  </si>
  <si>
    <t>Eggplant</t>
  </si>
  <si>
    <t>Wax beans</t>
  </si>
  <si>
    <t>Green beans</t>
  </si>
  <si>
    <t>Zucchini</t>
  </si>
  <si>
    <r>
      <t xml:space="preserve">Any vegetable from the other subgroups </t>
    </r>
    <r>
      <rPr>
        <b/>
        <u/>
        <sz val="10"/>
        <color indexed="8"/>
        <rFont val="Calibri"/>
        <family val="2"/>
      </rPr>
      <t>except Starchy</t>
    </r>
    <r>
      <rPr>
        <b/>
        <vertAlign val="superscript"/>
        <sz val="10"/>
        <color indexed="8"/>
        <rFont val="Calibri"/>
        <family val="2"/>
      </rPr>
      <t xml:space="preserve"> 3</t>
    </r>
  </si>
  <si>
    <r>
      <rPr>
        <vertAlign val="superscript"/>
        <sz val="10"/>
        <color indexed="8"/>
        <rFont val="Calibri"/>
        <family val="2"/>
      </rPr>
      <t>1</t>
    </r>
    <r>
      <rPr>
        <sz val="10"/>
        <color indexed="8"/>
        <rFont val="Calibri"/>
        <family val="2"/>
      </rPr>
      <t xml:space="preserve"> Why are green peas and green (string) beans not in the Legume/Beans and Peas Vegetable Subgroup?
The legumes/beans and peas vegetable subgroup contains beans and peas that are the mature forms of legumes. That is, they are harvested when the seeds are fully developed and dry. Green peas are harvested before they are fully mature. They are similar to other starchy vegetables and are grouped with them. Note that split peas are the mature form of green peas. Green (string) beans are also harvested before they are mature. They are grouped with other vegetables like lettuce, celery, and cabbage because their nutrient content is similar to those foods. Refer to </t>
    </r>
    <r>
      <rPr>
        <u/>
        <sz val="10"/>
        <color indexed="62"/>
        <rFont val="Calibri"/>
        <family val="2"/>
      </rPr>
      <t>http://teamnutrition.usda.gov/healthierUS/HUSSCkit_pp43-53.pdf</t>
    </r>
    <r>
      <rPr>
        <sz val="10"/>
        <color indexed="8"/>
        <rFont val="Calibri"/>
        <family val="2"/>
      </rPr>
      <t xml:space="preserve"> for more information.
</t>
    </r>
  </si>
  <si>
    <r>
      <rPr>
        <vertAlign val="superscript"/>
        <sz val="10"/>
        <color indexed="8"/>
        <rFont val="Calibri"/>
        <family val="2"/>
      </rPr>
      <t>2</t>
    </r>
    <r>
      <rPr>
        <sz val="10"/>
        <color indexed="8"/>
        <rFont val="Calibri"/>
        <family val="2"/>
      </rPr>
      <t xml:space="preserve"> If the recipe and production record indicates the amount of each type of vegetable and the contribution to the vegetable subgroups, mixed vegetable dishes may credit towards the individual subgroups. If the amount of each vegetable is unknown or you choose not to list the information, mixed vegetables count as other or additional vegetables.</t>
    </r>
  </si>
  <si>
    <r>
      <rPr>
        <vertAlign val="superscript"/>
        <sz val="10"/>
        <color indexed="8"/>
        <rFont val="Calibri"/>
        <family val="2"/>
      </rPr>
      <t>3</t>
    </r>
    <r>
      <rPr>
        <sz val="10"/>
        <color indexed="8"/>
        <rFont val="Calibri"/>
        <family val="2"/>
      </rPr>
      <t xml:space="preserve"> Schools can substitute vegetables from the dark green, red/orange, or beans/peas for “other” vegetables if they desire, but they may NOT substitute starchy vegetables for “other” vegetables.</t>
    </r>
  </si>
  <si>
    <t xml:space="preserve">Short and Long Week Calculations (rounded to nearest 0.5 oz eq and 0.25 cup) apply to schools who regularly operate on a shorter or longer weekly cycle. Since the dietary specifications are based on a average daily amounts, these are unaffected by varying week lengths 
(average over length of week, whether consisting of 3 to 7 days) **Due to size of weekly vegetable subgroup 
requirements, the 20% adjustment is not practical. Therefore, adjustments are primarily made to the 
“Additional Vegetable” category only‐ which in turn allows increased or decreased offering amounts of any of the subgroups to meet this requirement. 
Schools that regularly serve lunch 6 or 7 days per week must increase the weekly grains quantity by approximately 20 percent (1/5) for each additional day. When schools regularly operate less than 5 days per week, they must decrease the weekly quantity by approximately 20 percent (1/5) for each day less than five.
 For schools with occasional decreases in the school week length due to holidays, etc., the menus do not have to be adjusted, but menu planners must plan their menus in a way that is consistent with the intent of the meal patterns.  Planners should make sure they do not consistently fail to offer certain vegetable subgroups, or offer meat/meat alternates and/grains in portions that would exceed the weekly requirements.
</t>
  </si>
  <si>
    <r>
      <t xml:space="preserve">Are students allowed to select all components in the full amounts for a reimbursible meal?
</t>
    </r>
    <r>
      <rPr>
        <sz val="14"/>
        <color rgb="FFFF0000"/>
        <rFont val="Calibri"/>
        <family val="2"/>
        <scheme val="minor"/>
      </rPr>
      <t>(Select YES or NO from the drop down box at the left.)</t>
    </r>
  </si>
  <si>
    <t>at least 2 oz eq</t>
  </si>
  <si>
    <t>total of 14 to 17 oz</t>
  </si>
  <si>
    <t>at least 1 cup</t>
  </si>
  <si>
    <t>at least 
7 cups</t>
  </si>
  <si>
    <t>At least 1 cup</t>
  </si>
  <si>
    <t>3 1/2 cup</t>
  </si>
  <si>
    <t>2All Meats/Meat Alternatess and grains must be rounded down to the nearest 1/4 oz or oz eq component contribution.</t>
  </si>
  <si>
    <r>
      <rPr>
        <b/>
        <sz val="16"/>
        <color theme="1"/>
        <rFont val="Calibri"/>
        <family val="2"/>
        <scheme val="minor"/>
      </rPr>
      <t>MILK</t>
    </r>
    <r>
      <rPr>
        <sz val="16"/>
        <color theme="1"/>
        <rFont val="Calibri"/>
        <family val="2"/>
        <scheme val="minor"/>
      </rPr>
      <t xml:space="preserve">
</t>
    </r>
    <r>
      <rPr>
        <sz val="11"/>
        <color theme="1"/>
        <rFont val="Calibri"/>
        <family val="2"/>
        <scheme val="minor"/>
      </rPr>
      <t>May choose</t>
    </r>
    <r>
      <rPr>
        <sz val="11"/>
        <color rgb="FFFF0000"/>
        <rFont val="Calibri"/>
        <family val="2"/>
        <scheme val="minor"/>
      </rPr>
      <t xml:space="preserve"> 1 cup</t>
    </r>
    <r>
      <rPr>
        <sz val="11"/>
        <color theme="1"/>
        <rFont val="Calibri"/>
        <family val="2"/>
        <scheme val="minor"/>
      </rPr>
      <t xml:space="preserve"> milk component</t>
    </r>
  </si>
  <si>
    <r>
      <rPr>
        <b/>
        <sz val="14"/>
        <color theme="1"/>
        <rFont val="Calibri"/>
        <family val="2"/>
        <scheme val="minor"/>
      </rPr>
      <t>Meats/
Meat Alternates</t>
    </r>
    <r>
      <rPr>
        <sz val="11"/>
        <color theme="1"/>
        <rFont val="Calibri"/>
        <family val="2"/>
        <scheme val="minor"/>
      </rPr>
      <t xml:space="preserve">
May choose</t>
    </r>
    <r>
      <rPr>
        <sz val="11"/>
        <color rgb="FFFF0000"/>
        <rFont val="Calibri"/>
        <family val="2"/>
        <scheme val="minor"/>
      </rPr>
      <t xml:space="preserve"> 1 serving of at least 2 oz eq M/MA </t>
    </r>
    <r>
      <rPr>
        <sz val="11"/>
        <color theme="1"/>
        <rFont val="Calibri"/>
        <family val="2"/>
        <scheme val="minor"/>
      </rPr>
      <t>components with each meal</t>
    </r>
  </si>
  <si>
    <t xml:space="preserve">Complete a separate Menu Worksheet for each of the grade groups with distinct menus as appropriate for your School Food Authority (SFA). A separate Menu Worksheet has been developed for breakfast and lunch  (K-5, 6-8, K-8, and 9-12 for lunch and K-12, K-5, 6-8, and 9-12 for breakfast) and can be downloaded individually. </t>
  </si>
  <si>
    <r>
      <rPr>
        <vertAlign val="superscript"/>
        <sz val="11"/>
        <color theme="1"/>
        <rFont val="Calibri"/>
        <family val="2"/>
        <scheme val="minor"/>
      </rPr>
      <t xml:space="preserve">2 </t>
    </r>
    <r>
      <rPr>
        <sz val="11"/>
        <color theme="1"/>
        <rFont val="Calibri"/>
        <family val="2"/>
        <scheme val="minor"/>
      </rPr>
      <t>Meats/Meat Alternates - lowest daily component credit offered for any meal</t>
    </r>
  </si>
  <si>
    <t>total of at least 14 oz eq</t>
  </si>
  <si>
    <r>
      <rPr>
        <vertAlign val="superscript"/>
        <sz val="11"/>
        <color theme="1"/>
        <rFont val="Calibri"/>
        <family val="2"/>
        <scheme val="minor"/>
      </rPr>
      <t>2</t>
    </r>
    <r>
      <rPr>
        <sz val="11"/>
        <color theme="1"/>
        <rFont val="Calibri"/>
        <family val="2"/>
        <scheme val="minor"/>
      </rPr>
      <t xml:space="preserve"> Total Whole Grain-rich Grains for lowest daily component credit offered for any meal</t>
    </r>
  </si>
  <si>
    <r>
      <rPr>
        <vertAlign val="superscript"/>
        <sz val="11"/>
        <color theme="1"/>
        <rFont val="Calibri"/>
        <family val="2"/>
        <scheme val="minor"/>
      </rPr>
      <t>2</t>
    </r>
    <r>
      <rPr>
        <sz val="11"/>
        <color theme="1"/>
        <rFont val="Calibri"/>
        <family val="2"/>
        <scheme val="minor"/>
      </rPr>
      <t>List all additional Whole Grain-rich Grains other than the lowest daily component credit offered for any meal in line 12.</t>
    </r>
  </si>
  <si>
    <r>
      <rPr>
        <b/>
        <sz val="16"/>
        <color theme="1"/>
        <rFont val="Calibri"/>
        <family val="2"/>
        <scheme val="minor"/>
      </rPr>
      <t>Grains</t>
    </r>
    <r>
      <rPr>
        <sz val="11"/>
        <color theme="1"/>
        <rFont val="Calibri"/>
        <family val="2"/>
        <scheme val="minor"/>
      </rPr>
      <t xml:space="preserve">
May choose</t>
    </r>
    <r>
      <rPr>
        <sz val="11"/>
        <color rgb="FFFF0000"/>
        <rFont val="Calibri"/>
        <family val="2"/>
        <scheme val="minor"/>
      </rPr>
      <t xml:space="preserve"> 1 serving of at least 2 oz eq</t>
    </r>
    <r>
      <rPr>
        <sz val="11"/>
        <color theme="1"/>
        <rFont val="Calibri"/>
        <family val="2"/>
        <scheme val="minor"/>
      </rPr>
      <t xml:space="preserve"> Grain components with each meal</t>
    </r>
  </si>
  <si>
    <t>Enter Fruit Juice amount included in lines 22 &amp; 23</t>
  </si>
  <si>
    <t>Enter Vegetable Juice amount included in lines 27-32</t>
  </si>
  <si>
    <t>North Carolina Department of Public Instruction Lunch Meal Component and Quantity Worksheet for Grades 9-12 (7-Day Week)</t>
  </si>
  <si>
    <t>Important - There are two worksheets provided in this workbook. One worksheet is for SFAs not approved for the whole grain-rich (WGR) waiver and are required to offer 100% WGR grains components. An additional worksheet is provide for SFAs that obtained the waiver to allow offering of up to 50% WGR components. Select the yellow tab at the bottom of the worksheet if your SFA has received approval for the WGR waiver. Select the green tab if your SFA has not received the approval for the WGR waiver.</t>
  </si>
  <si>
    <t>For the Breakfast meal patterns, the daily minimum for Grains must be met before M/MA may be offered.</t>
  </si>
  <si>
    <t>Once all menu data is accurately entered, all cells in the worksheet's column "T" should change from a "color" to "white" when the meal component or subgroup is within the acceptable range. The only exception is for "Additional"  vegetable subgroup; if the total amount of vegetable is met with the remaining sub-groups, additional vegetables do not have to be offered. Therefore, column "T" for additional vegetables could remain "colored" even when the total amounts of the remaining vegetables are offered. In addition, the worksheet assesses the daily requirement for fruits and vegetables; if the daily requirement is not met, the cell will remain "yellow".
In addition, the daily cells will turn white when the required daily minimum of each component is within the acceptable range.</t>
  </si>
  <si>
    <t>1 week menu (7 days) for breakfast and lunch for each distinct menu served</t>
  </si>
  <si>
    <t xml:space="preserve">Name of SFA: </t>
  </si>
  <si>
    <t>Number of  selections allowed for each component</t>
  </si>
  <si>
    <t>Component</t>
  </si>
  <si>
    <r>
      <rPr>
        <vertAlign val="superscript"/>
        <sz val="11"/>
        <color theme="1"/>
        <rFont val="Calibri"/>
        <family val="2"/>
        <scheme val="minor"/>
      </rPr>
      <t>2</t>
    </r>
    <r>
      <rPr>
        <sz val="11"/>
        <color theme="1"/>
        <rFont val="Calibri"/>
        <family val="2"/>
        <scheme val="minor"/>
      </rPr>
      <t>List all additional Meats/Meat Alternates other than the lowest daily component credit offered for any meal in line 7.</t>
    </r>
  </si>
  <si>
    <r>
      <rPr>
        <b/>
        <sz val="16"/>
        <color theme="1"/>
        <rFont val="Calibri"/>
        <family val="2"/>
        <scheme val="minor"/>
      </rPr>
      <t xml:space="preserve">Fruits
</t>
    </r>
    <r>
      <rPr>
        <sz val="11"/>
        <color theme="1"/>
        <rFont val="Calibri"/>
        <family val="2"/>
        <scheme val="minor"/>
      </rPr>
      <t xml:space="preserve">May choose </t>
    </r>
    <r>
      <rPr>
        <sz val="11"/>
        <color rgb="FFFF0000"/>
        <rFont val="Calibri"/>
        <family val="2"/>
        <scheme val="minor"/>
      </rPr>
      <t xml:space="preserve">____ cup(s) of fruit </t>
    </r>
    <r>
      <rPr>
        <sz val="11"/>
        <color theme="1"/>
        <rFont val="Calibri"/>
        <family val="2"/>
        <scheme val="minor"/>
      </rPr>
      <t>component with each meal</t>
    </r>
  </si>
  <si>
    <r>
      <rPr>
        <b/>
        <sz val="14"/>
        <color theme="1"/>
        <rFont val="Calibri"/>
        <family val="2"/>
        <scheme val="minor"/>
      </rPr>
      <t xml:space="preserve">Vegetables
</t>
    </r>
    <r>
      <rPr>
        <sz val="10"/>
        <color theme="1"/>
        <rFont val="Calibri"/>
        <family val="2"/>
        <scheme val="minor"/>
      </rPr>
      <t xml:space="preserve">May choose </t>
    </r>
    <r>
      <rPr>
        <sz val="10"/>
        <color rgb="FFFF0000"/>
        <rFont val="Calibri"/>
        <family val="2"/>
        <scheme val="minor"/>
      </rPr>
      <t xml:space="preserve">_____ cup(s) or more </t>
    </r>
    <r>
      <rPr>
        <sz val="10"/>
        <color theme="1"/>
        <rFont val="Calibri"/>
        <family val="2"/>
        <scheme val="minor"/>
      </rPr>
      <t xml:space="preserve">of veg component with each meal. </t>
    </r>
  </si>
  <si>
    <r>
      <rPr>
        <vertAlign val="superscript"/>
        <sz val="11"/>
        <color theme="1"/>
        <rFont val="Calibri"/>
        <family val="2"/>
        <scheme val="minor"/>
      </rPr>
      <t>2</t>
    </r>
    <r>
      <rPr>
        <sz val="11"/>
        <color theme="1"/>
        <rFont val="Calibri"/>
        <family val="2"/>
        <scheme val="minor"/>
      </rPr>
      <t>List all additional  Grains other than the lowest daily component credit offered for any meal in line 12.</t>
    </r>
  </si>
  <si>
    <t>Revised 7/2015</t>
  </si>
  <si>
    <t>Enter oz eq of Whole Grain-Rich (WGR) included in  lines 12-16.</t>
  </si>
  <si>
    <t>1% Unflavored, Skim Chocolate &amp; skim Strawberry</t>
  </si>
  <si>
    <t>Tarheel Challenge Academy-New London, #1027</t>
  </si>
  <si>
    <t>Mini Corn Dog, .67 oz (6 pieces)</t>
  </si>
  <si>
    <t>Tarheel Challenge Academy Salemburg-Week 1</t>
  </si>
  <si>
    <t>Revised 7/2022</t>
  </si>
  <si>
    <r>
      <rPr>
        <vertAlign val="superscript"/>
        <sz val="11"/>
        <color theme="1"/>
        <rFont val="Calibri"/>
        <family val="2"/>
        <scheme val="minor"/>
      </rPr>
      <t>1</t>
    </r>
    <r>
      <rPr>
        <sz val="11"/>
        <color theme="1"/>
        <rFont val="Calibri"/>
        <family val="2"/>
        <scheme val="minor"/>
      </rPr>
      <t xml:space="preserve"> Milk must be fat-free (unflavored, flavored, lactose free, or reduced lactose) or 1% low-fat (unflavored, flavored, lactose free, or reduced lactose). List all types of milk offered daily in the meal component and portion size columns.</t>
    </r>
  </si>
  <si>
    <t>Not less than 80% of grain offerings</t>
  </si>
  <si>
    <r>
      <rPr>
        <vertAlign val="superscript"/>
        <sz val="11"/>
        <color theme="1"/>
        <rFont val="Calibri"/>
        <family val="2"/>
        <scheme val="minor"/>
      </rPr>
      <t>2</t>
    </r>
    <r>
      <rPr>
        <sz val="11"/>
        <color theme="1"/>
        <rFont val="Calibri"/>
        <family val="2"/>
        <scheme val="minor"/>
      </rPr>
      <t xml:space="preserve"> All Meats/Meat Alternatess and grains must be rounded down to the nearest 1/4 oz or oz eq component contribution.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</si>
</sst>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1"/>
      <color theme="1"/>
      <name val="Calibri"/>
      <family val="2"/>
      <scheme val="minor"/>
    </font>
    <font>
      <sz val="11"/>
      <color rgb="FFFF0000"/>
      <name val="Calibri"/>
      <family val="2"/>
      <scheme val="minor"/>
    </font>
    <font>
      <b/>
      <sz val="11"/>
      <color theme="1"/>
      <name val="Calibri"/>
      <family val="2"/>
      <scheme val="minor"/>
    </font>
    <font>
      <vertAlign val="superscript"/>
      <sz val="11"/>
      <color theme="1"/>
      <name val="Calibri"/>
      <family val="2"/>
      <scheme val="minor"/>
    </font>
    <font>
      <sz val="11"/>
      <color theme="4" tint="-0.249977111117893"/>
      <name val="Calibri"/>
      <family val="2"/>
      <scheme val="minor"/>
    </font>
    <font>
      <b/>
      <sz val="12"/>
      <color theme="1"/>
      <name val="Calibri"/>
      <family val="2"/>
      <scheme val="minor"/>
    </font>
    <font>
      <sz val="10"/>
      <color theme="1"/>
      <name val="Calibri"/>
      <family val="2"/>
      <scheme val="minor"/>
    </font>
    <font>
      <sz val="11"/>
      <name val="Calibri"/>
      <family val="2"/>
      <scheme val="minor"/>
    </font>
    <font>
      <b/>
      <sz val="14"/>
      <color theme="1"/>
      <name val="Calibri"/>
      <family val="2"/>
      <scheme val="minor"/>
    </font>
    <font>
      <sz val="10"/>
      <color rgb="FFFF0000"/>
      <name val="Calibri"/>
      <family val="2"/>
      <scheme val="minor"/>
    </font>
    <font>
      <sz val="11"/>
      <color theme="3" tint="0.39997558519241921"/>
      <name val="Calibri"/>
      <family val="2"/>
      <scheme val="minor"/>
    </font>
    <font>
      <b/>
      <sz val="16"/>
      <color theme="1"/>
      <name val="Calibri"/>
      <family val="2"/>
      <scheme val="minor"/>
    </font>
    <font>
      <sz val="16"/>
      <color theme="1"/>
      <name val="Calibri"/>
      <family val="2"/>
      <scheme val="minor"/>
    </font>
    <font>
      <b/>
      <sz val="10"/>
      <color rgb="FFFF0000"/>
      <name val="Calibri"/>
      <family val="2"/>
      <scheme val="minor"/>
    </font>
    <font>
      <sz val="14"/>
      <color theme="1"/>
      <name val="Calibri"/>
      <family val="2"/>
      <scheme val="minor"/>
    </font>
    <font>
      <sz val="14"/>
      <color theme="0" tint="-0.14999847407452621"/>
      <name val="Calibri"/>
      <family val="2"/>
      <scheme val="minor"/>
    </font>
    <font>
      <sz val="11"/>
      <color theme="0" tint="-0.14999847407452621"/>
      <name val="Calibri"/>
      <family val="2"/>
      <scheme val="minor"/>
    </font>
    <font>
      <sz val="12"/>
      <color theme="1"/>
      <name val="Calibri"/>
      <family val="2"/>
      <scheme val="minor"/>
    </font>
    <font>
      <sz val="18"/>
      <color theme="1"/>
      <name val="Calibri"/>
      <family val="2"/>
      <scheme val="minor"/>
    </font>
    <font>
      <i/>
      <u/>
      <sz val="12"/>
      <color theme="1"/>
      <name val="Calibri"/>
      <family val="2"/>
      <scheme val="minor"/>
    </font>
    <font>
      <sz val="12"/>
      <color theme="1"/>
      <name val="Times New Roman"/>
      <family val="1"/>
    </font>
    <font>
      <u/>
      <sz val="12"/>
      <color theme="1"/>
      <name val="Calibri"/>
      <family val="2"/>
      <scheme val="minor"/>
    </font>
    <font>
      <b/>
      <u/>
      <sz val="12"/>
      <color theme="1"/>
      <name val="Calibri"/>
      <family val="2"/>
      <scheme val="minor"/>
    </font>
    <font>
      <i/>
      <sz val="12"/>
      <color theme="1"/>
      <name val="Calibri"/>
      <family val="2"/>
      <scheme val="minor"/>
    </font>
    <font>
      <i/>
      <sz val="12"/>
      <color theme="3" tint="-0.249977111117893"/>
      <name val="Calibri"/>
      <family val="2"/>
      <scheme val="minor"/>
    </font>
    <font>
      <b/>
      <sz val="10"/>
      <color theme="1"/>
      <name val="Calibri"/>
      <family val="2"/>
      <scheme val="minor"/>
    </font>
    <font>
      <b/>
      <sz val="14"/>
      <color rgb="FFFF0000"/>
      <name val="Calibri"/>
      <family val="2"/>
      <scheme val="minor"/>
    </font>
    <font>
      <i/>
      <sz val="10"/>
      <color theme="1"/>
      <name val="Calibri"/>
      <family val="2"/>
      <scheme val="minor"/>
    </font>
    <font>
      <b/>
      <vertAlign val="superscript"/>
      <sz val="10"/>
      <color indexed="8"/>
      <name val="Calibri"/>
      <family val="2"/>
    </font>
    <font>
      <sz val="10"/>
      <color indexed="12"/>
      <name val="Calibri"/>
      <family val="2"/>
    </font>
    <font>
      <sz val="10"/>
      <color indexed="63"/>
      <name val="Calibri"/>
      <family val="2"/>
    </font>
    <font>
      <sz val="10"/>
      <color indexed="8"/>
      <name val="Calibri"/>
      <family val="2"/>
    </font>
    <font>
      <vertAlign val="superscript"/>
      <sz val="10"/>
      <color indexed="8"/>
      <name val="Calibri"/>
      <family val="2"/>
    </font>
    <font>
      <b/>
      <u/>
      <sz val="10"/>
      <color indexed="8"/>
      <name val="Calibri"/>
      <family val="2"/>
    </font>
    <font>
      <sz val="10"/>
      <color theme="1"/>
      <name val="Calibri"/>
      <family val="2"/>
    </font>
    <font>
      <u/>
      <sz val="10"/>
      <color indexed="62"/>
      <name val="Calibri"/>
      <family val="2"/>
    </font>
    <font>
      <sz val="14"/>
      <color rgb="FFFF0000"/>
      <name val="Calibri"/>
      <family val="2"/>
      <scheme val="minor"/>
    </font>
    <font>
      <b/>
      <sz val="12"/>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rgb="FF92D050"/>
        <bgColor indexed="64"/>
      </patternFill>
    </fill>
  </fills>
  <borders count="167">
    <border>
      <left/>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top style="thin">
        <color theme="0" tint="-0.14996795556505021"/>
      </top>
      <bottom style="medium">
        <color indexed="64"/>
      </bottom>
      <diagonal/>
    </border>
    <border>
      <left style="thin">
        <color indexed="64"/>
      </left>
      <right style="thin">
        <color theme="0" tint="-0.14996795556505021"/>
      </right>
      <top style="thin">
        <color theme="0" tint="-0.14996795556505021"/>
      </top>
      <bottom style="medium">
        <color indexed="64"/>
      </bottom>
      <diagonal/>
    </border>
    <border>
      <left style="thin">
        <color theme="0" tint="-0.14996795556505021"/>
      </left>
      <right style="thin">
        <color indexed="64"/>
      </right>
      <top style="thin">
        <color theme="0" tint="-0.14996795556505021"/>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3" tint="0.79998168889431442"/>
      </top>
      <bottom style="medium">
        <color indexed="64"/>
      </bottom>
      <diagonal/>
    </border>
    <border>
      <left/>
      <right/>
      <top style="thin">
        <color theme="0" tint="-0.14996795556505021"/>
      </top>
      <bottom style="medium">
        <color indexed="64"/>
      </bottom>
      <diagonal/>
    </border>
    <border>
      <left style="medium">
        <color indexed="64"/>
      </left>
      <right style="thin">
        <color indexed="64"/>
      </right>
      <top style="thin">
        <color theme="3" tint="0.79998168889431442"/>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64"/>
      </left>
      <right/>
      <top style="thin">
        <color theme="0" tint="-0.14996795556505021"/>
      </top>
      <bottom/>
      <diagonal/>
    </border>
    <border>
      <left style="medium">
        <color indexed="64"/>
      </left>
      <right/>
      <top style="thin">
        <color theme="0" tint="-0.14996795556505021"/>
      </top>
      <bottom/>
      <diagonal/>
    </border>
    <border>
      <left style="medium">
        <color indexed="64"/>
      </left>
      <right/>
      <top style="thin">
        <color theme="0" tint="-0.14996795556505021"/>
      </top>
      <bottom style="thin">
        <color theme="0" tint="-0.14996795556505021"/>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theme="0" tint="-0.14996795556505021"/>
      </bottom>
      <diagonal/>
    </border>
    <border>
      <left style="thin">
        <color indexed="64"/>
      </left>
      <right style="thin">
        <color indexed="64"/>
      </right>
      <top style="medium">
        <color indexed="64"/>
      </top>
      <bottom style="thin">
        <color theme="0" tint="-0.14996795556505021"/>
      </bottom>
      <diagonal/>
    </border>
    <border>
      <left style="thin">
        <color indexed="64"/>
      </left>
      <right/>
      <top style="medium">
        <color indexed="64"/>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top/>
      <bottom style="thin">
        <color theme="0" tint="-0.14996795556505021"/>
      </bottom>
      <diagonal/>
    </border>
    <border>
      <left style="thin">
        <color theme="0" tint="-0.14996795556505021"/>
      </left>
      <right style="medium">
        <color indexed="64"/>
      </right>
      <top style="thin">
        <color theme="0" tint="-0.14996795556505021"/>
      </top>
      <bottom style="medium">
        <color indexed="64"/>
      </bottom>
      <diagonal/>
    </border>
    <border>
      <left style="thin">
        <color theme="0" tint="-0.14996795556505021"/>
      </left>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theme="0" tint="-0.14996795556505021"/>
      </left>
      <right style="medium">
        <color indexed="64"/>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medium">
        <color indexed="64"/>
      </left>
      <right style="thin">
        <color indexed="64"/>
      </right>
      <top/>
      <bottom/>
      <diagonal/>
    </border>
    <border>
      <left style="medium">
        <color indexed="64"/>
      </left>
      <right style="medium">
        <color indexed="64"/>
      </right>
      <top/>
      <bottom/>
      <diagonal/>
    </border>
    <border>
      <left style="thin">
        <color theme="0" tint="-0.14996795556505021"/>
      </left>
      <right style="medium">
        <color indexed="64"/>
      </right>
      <top/>
      <bottom style="thin">
        <color theme="0" tint="-0.14996795556505021"/>
      </bottom>
      <diagonal/>
    </border>
    <border>
      <left style="thin">
        <color theme="0" tint="-0.14996795556505021"/>
      </left>
      <right/>
      <top/>
      <bottom style="thin">
        <color theme="0" tint="-0.14996795556505021"/>
      </bottom>
      <diagonal/>
    </border>
    <border>
      <left style="thin">
        <color indexed="64"/>
      </left>
      <right style="thin">
        <color theme="0" tint="-0.14996795556505021"/>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theme="0" tint="-0.14996795556505021"/>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14996795556505021"/>
      </left>
      <right/>
      <top style="thin">
        <color indexed="64"/>
      </top>
      <bottom style="thin">
        <color indexed="64"/>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tint="-0.14996795556505021"/>
      </left>
      <right/>
      <top style="thin">
        <color indexed="64"/>
      </top>
      <bottom style="medium">
        <color indexed="64"/>
      </bottom>
      <diagonal/>
    </border>
    <border>
      <left style="thin">
        <color indexed="64"/>
      </left>
      <right style="thin">
        <color theme="0" tint="-0.14996795556505021"/>
      </right>
      <top style="thin">
        <color indexed="64"/>
      </top>
      <bottom style="medium">
        <color indexed="64"/>
      </bottom>
      <diagonal/>
    </border>
    <border>
      <left style="thin">
        <color theme="0" tint="-0.14996795556505021"/>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theme="0" tint="-0.14996795556505021"/>
      </bottom>
      <diagonal/>
    </border>
    <border>
      <left style="thin">
        <color indexed="64"/>
      </left>
      <right style="thin">
        <color theme="0" tint="-0.14996795556505021"/>
      </right>
      <top style="medium">
        <color indexed="64"/>
      </top>
      <bottom style="thin">
        <color theme="0" tint="-0.14996795556505021"/>
      </bottom>
      <diagonal/>
    </border>
    <border>
      <left/>
      <right/>
      <top style="medium">
        <color indexed="64"/>
      </top>
      <bottom style="thin">
        <color theme="0" tint="-0.14996795556505021"/>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theme="4" tint="0.79998168889431442"/>
      </right>
      <top style="medium">
        <color indexed="64"/>
      </top>
      <bottom style="thin">
        <color indexed="64"/>
      </bottom>
      <diagonal/>
    </border>
    <border>
      <left/>
      <right style="medium">
        <color indexed="64"/>
      </right>
      <top style="thin">
        <color theme="3" tint="0.79998168889431442"/>
      </top>
      <bottom/>
      <diagonal/>
    </border>
    <border>
      <left style="medium">
        <color indexed="64"/>
      </left>
      <right/>
      <top style="thin">
        <color theme="3" tint="0.79998168889431442"/>
      </top>
      <bottom/>
      <diagonal/>
    </border>
    <border>
      <left/>
      <right/>
      <top style="thin">
        <color theme="3" tint="0.79998168889431442"/>
      </top>
      <bottom/>
      <diagonal/>
    </border>
    <border>
      <left style="thin">
        <color indexed="64"/>
      </left>
      <right style="thin">
        <color indexed="64"/>
      </right>
      <top style="thin">
        <color theme="3" tint="0.79998168889431442"/>
      </top>
      <bottom/>
      <diagonal/>
    </border>
    <border>
      <left/>
      <right style="thin">
        <color indexed="64"/>
      </right>
      <top style="thin">
        <color theme="3" tint="0.79998168889431442"/>
      </top>
      <bottom/>
      <diagonal/>
    </border>
    <border>
      <left style="thin">
        <color indexed="64"/>
      </left>
      <right/>
      <top style="thin">
        <color theme="3" tint="0.79998168889431442"/>
      </top>
      <bottom/>
      <diagonal/>
    </border>
    <border>
      <left style="medium">
        <color indexed="64"/>
      </left>
      <right style="thin">
        <color indexed="64"/>
      </right>
      <top style="thin">
        <color theme="3" tint="0.79998168889431442"/>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theme="0" tint="-0.14996795556505021"/>
      </right>
      <top/>
      <bottom/>
      <diagonal/>
    </border>
    <border>
      <left style="thin">
        <color indexed="64"/>
      </left>
      <right/>
      <top/>
      <bottom/>
      <diagonal/>
    </border>
    <border>
      <left/>
      <right style="medium">
        <color indexed="64"/>
      </right>
      <top/>
      <bottom style="thin">
        <color indexed="64"/>
      </bottom>
      <diagonal/>
    </border>
    <border>
      <left style="thin">
        <color auto="1"/>
      </left>
      <right/>
      <top/>
      <bottom style="thin">
        <color auto="1"/>
      </bottom>
      <diagonal/>
    </border>
    <border>
      <left style="thin">
        <color indexed="64"/>
      </left>
      <right/>
      <top style="thin">
        <color theme="4" tint="0.79998168889431442"/>
      </top>
      <bottom style="thin">
        <color indexed="64"/>
      </bottom>
      <diagonal/>
    </border>
    <border>
      <left style="thin">
        <color indexed="64"/>
      </left>
      <right style="thin">
        <color indexed="64"/>
      </right>
      <top style="thin">
        <color theme="4" tint="0.79998168889431442"/>
      </top>
      <bottom style="thin">
        <color indexed="64"/>
      </bottom>
      <diagonal/>
    </border>
    <border>
      <left style="thin">
        <color indexed="64"/>
      </left>
      <right style="thin">
        <color theme="0" tint="-0.14996795556505021"/>
      </right>
      <top style="thin">
        <color theme="4" tint="0.79998168889431442"/>
      </top>
      <bottom style="thin">
        <color indexed="64"/>
      </bottom>
      <diagonal/>
    </border>
    <border>
      <left style="thin">
        <color theme="0" tint="-0.14996795556505021"/>
      </left>
      <right style="thin">
        <color indexed="64"/>
      </right>
      <top style="thin">
        <color theme="4" tint="0.79998168889431442"/>
      </top>
      <bottom style="thin">
        <color indexed="64"/>
      </bottom>
      <diagonal/>
    </border>
    <border>
      <left/>
      <right/>
      <top style="thin">
        <color theme="4" tint="0.79998168889431442"/>
      </top>
      <bottom style="thin">
        <color indexed="64"/>
      </bottom>
      <diagonal/>
    </border>
    <border>
      <left/>
      <right style="thin">
        <color indexed="64"/>
      </right>
      <top style="thin">
        <color theme="4" tint="0.79998168889431442"/>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top style="thin">
        <color theme="4" tint="0.79998168889431442"/>
      </top>
      <bottom style="thin">
        <color theme="4" tint="0.79998168889431442"/>
      </bottom>
      <diagonal/>
    </border>
    <border>
      <left style="thin">
        <color indexed="64"/>
      </left>
      <right style="thin">
        <color indexed="64"/>
      </right>
      <top style="thin">
        <color theme="4" tint="0.79998168889431442"/>
      </top>
      <bottom style="thin">
        <color theme="4" tint="0.79998168889431442"/>
      </bottom>
      <diagonal/>
    </border>
    <border>
      <left style="thin">
        <color indexed="64"/>
      </left>
      <right style="thin">
        <color theme="0" tint="-0.14996795556505021"/>
      </right>
      <top style="thin">
        <color theme="4" tint="0.79998168889431442"/>
      </top>
      <bottom/>
      <diagonal/>
    </border>
    <border>
      <left/>
      <right style="thin">
        <color indexed="64"/>
      </right>
      <top style="thin">
        <color theme="4" tint="0.79998168889431442"/>
      </top>
      <bottom style="thin">
        <color theme="4" tint="0.79998168889431442"/>
      </bottom>
      <diagonal/>
    </border>
    <border>
      <left/>
      <right/>
      <top style="thin">
        <color theme="4" tint="0.79998168889431442"/>
      </top>
      <bottom/>
      <diagonal/>
    </border>
    <border>
      <left/>
      <right style="thin">
        <color indexed="64"/>
      </right>
      <top style="thin">
        <color theme="4" tint="0.79998168889431442"/>
      </top>
      <bottom/>
      <diagonal/>
    </border>
    <border>
      <left style="thin">
        <color indexed="64"/>
      </left>
      <right/>
      <top style="thin">
        <color theme="4" tint="0.79998168889431442"/>
      </top>
      <bottom/>
      <diagonal/>
    </border>
    <border>
      <left style="thin">
        <color indexed="64"/>
      </left>
      <right style="medium">
        <color indexed="64"/>
      </right>
      <top/>
      <bottom/>
      <diagonal/>
    </border>
    <border>
      <left style="thin">
        <color indexed="64"/>
      </left>
      <right style="thin">
        <color theme="0" tint="-0.14996795556505021"/>
      </right>
      <top style="thin">
        <color theme="4" tint="0.79998168889431442"/>
      </top>
      <bottom style="thin">
        <color theme="4" tint="0.79998168889431442"/>
      </bottom>
      <diagonal/>
    </border>
    <border>
      <left style="thin">
        <color indexed="64"/>
      </left>
      <right/>
      <top style="thin">
        <color theme="4" tint="0.79998168889431442"/>
      </top>
      <bottom style="thin">
        <color theme="4" tint="0.79998168889431442"/>
      </bottom>
      <diagonal/>
    </border>
    <border>
      <left/>
      <right style="medium">
        <color indexed="64"/>
      </right>
      <top style="thin">
        <color indexed="64"/>
      </top>
      <bottom/>
      <diagonal/>
    </border>
    <border>
      <left style="thin">
        <color indexed="64"/>
      </left>
      <right/>
      <top style="thin">
        <color indexed="64"/>
      </top>
      <bottom/>
      <diagonal/>
    </border>
    <border>
      <left style="thin">
        <color theme="0" tint="-0.14996795556505021"/>
      </left>
      <right/>
      <top style="thin">
        <color indexed="64"/>
      </top>
      <bottom style="thin">
        <color theme="4" tint="0.79998168889431442"/>
      </bottom>
      <diagonal/>
    </border>
    <border>
      <left style="thin">
        <color indexed="64"/>
      </left>
      <right style="thin">
        <color indexed="64"/>
      </right>
      <top style="thin">
        <color indexed="64"/>
      </top>
      <bottom style="thin">
        <color theme="4" tint="0.79998168889431442"/>
      </bottom>
      <diagonal/>
    </border>
    <border>
      <left style="thin">
        <color indexed="64"/>
      </left>
      <right style="thin">
        <color theme="0" tint="-0.14996795556505021"/>
      </right>
      <top style="thin">
        <color indexed="64"/>
      </top>
      <bottom style="thin">
        <color theme="4" tint="0.79998168889431442"/>
      </bottom>
      <diagonal/>
    </border>
    <border>
      <left/>
      <right style="thin">
        <color indexed="64"/>
      </right>
      <top style="thin">
        <color indexed="64"/>
      </top>
      <bottom style="thin">
        <color theme="4" tint="0.79998168889431442"/>
      </bottom>
      <diagonal/>
    </border>
    <border>
      <left/>
      <right/>
      <top style="thin">
        <color indexed="64"/>
      </top>
      <bottom style="thin">
        <color theme="4" tint="0.79998168889431442"/>
      </bottom>
      <diagonal/>
    </border>
    <border>
      <left style="thin">
        <color indexed="64"/>
      </left>
      <right/>
      <top style="thin">
        <color indexed="64"/>
      </top>
      <bottom style="thin">
        <color theme="4" tint="0.79998168889431442"/>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theme="0" tint="-0.14996795556505021"/>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theme="4" tint="0.79998168889431442"/>
      </top>
      <bottom style="thin">
        <color indexed="64"/>
      </bottom>
      <diagonal/>
    </border>
    <border>
      <left style="thin">
        <color theme="0" tint="-0.14996795556505021"/>
      </left>
      <right style="medium">
        <color indexed="64"/>
      </right>
      <top style="thin">
        <color theme="4" tint="0.79998168889431442"/>
      </top>
      <bottom style="thin">
        <color theme="4" tint="0.79998168889431442"/>
      </bottom>
      <diagonal/>
    </border>
    <border>
      <left style="thin">
        <color theme="0" tint="-0.14996795556505021"/>
      </left>
      <right/>
      <top style="thin">
        <color theme="4" tint="0.79998168889431442"/>
      </top>
      <bottom style="thin">
        <color theme="4" tint="0.79998168889431442"/>
      </bottom>
      <diagonal/>
    </border>
    <border>
      <left style="thin">
        <color theme="0" tint="-0.14996795556505021"/>
      </left>
      <right style="medium">
        <color indexed="64"/>
      </right>
      <top style="thin">
        <color indexed="64"/>
      </top>
      <bottom style="thin">
        <color theme="4" tint="0.79998168889431442"/>
      </bottom>
      <diagonal/>
    </border>
    <border>
      <left style="thin">
        <color theme="0" tint="-0.14996795556505021"/>
      </left>
      <right style="medium">
        <color indexed="64"/>
      </right>
      <top/>
      <bottom/>
      <diagonal/>
    </border>
    <border>
      <left style="thin">
        <color theme="0" tint="-0.14996795556505021"/>
      </left>
      <right/>
      <top/>
      <bottom/>
      <diagonal/>
    </border>
    <border>
      <left style="thin">
        <color theme="0" tint="-0.14996795556505021"/>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theme="0" tint="-0.14996795556505021"/>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14996795556505021"/>
      </right>
      <top/>
      <bottom/>
      <diagonal/>
    </border>
    <border>
      <left style="thin">
        <color theme="0" tint="-0.14996795556505021"/>
      </left>
      <right style="thin">
        <color indexed="64"/>
      </right>
      <top/>
      <bottom style="medium">
        <color indexed="64"/>
      </bottom>
      <diagonal/>
    </border>
    <border>
      <left style="thin">
        <color theme="0" tint="-0.14996795556505021"/>
      </left>
      <right style="thin">
        <color theme="0" tint="-0.14996795556505021"/>
      </right>
      <top/>
      <bottom style="medium">
        <color indexed="64"/>
      </bottom>
      <diagonal/>
    </border>
    <border>
      <left style="medium">
        <color indexed="64"/>
      </left>
      <right style="thin">
        <color theme="0" tint="-0.14996795556505021"/>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theme="3" tint="0.79998168889431442"/>
      </bottom>
      <diagonal/>
    </border>
    <border>
      <left style="thin">
        <color theme="1"/>
      </left>
      <right style="thin">
        <color indexed="64"/>
      </right>
      <top style="thin">
        <color theme="3" tint="0.79998168889431442"/>
      </top>
      <bottom style="thin">
        <color indexed="64"/>
      </bottom>
      <diagonal/>
    </border>
    <border>
      <left style="thin">
        <color theme="1"/>
      </left>
      <right style="thin">
        <color indexed="64"/>
      </right>
      <top style="thin">
        <color theme="0" tint="-0.14996795556505021"/>
      </top>
      <bottom/>
      <diagonal/>
    </border>
    <border>
      <left style="thin">
        <color theme="1"/>
      </left>
      <right style="thin">
        <color indexed="64"/>
      </right>
      <top style="thin">
        <color indexed="64"/>
      </top>
      <bottom style="medium">
        <color indexed="64"/>
      </bottom>
      <diagonal/>
    </border>
    <border>
      <left style="thin">
        <color theme="1"/>
      </left>
      <right style="thin">
        <color indexed="64"/>
      </right>
      <top style="thin">
        <color indexed="64"/>
      </top>
      <bottom style="thin">
        <color indexed="64"/>
      </bottom>
      <diagonal/>
    </border>
    <border>
      <left style="thin">
        <color theme="1"/>
      </left>
      <right style="thin">
        <color indexed="64"/>
      </right>
      <top/>
      <bottom style="thin">
        <color theme="0" tint="-0.14996795556505021"/>
      </bottom>
      <diagonal/>
    </border>
    <border>
      <left style="thin">
        <color theme="1"/>
      </left>
      <right style="thin">
        <color indexed="64"/>
      </right>
      <top style="thin">
        <color theme="0" tint="-0.14996795556505021"/>
      </top>
      <bottom style="thin">
        <color theme="0" tint="-0.14996795556505021"/>
      </bottom>
      <diagonal/>
    </border>
    <border>
      <left style="thin">
        <color theme="1"/>
      </left>
      <right style="thin">
        <color indexed="64"/>
      </right>
      <top style="thin">
        <color theme="0" tint="-0.14996795556505021"/>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98">
    <xf numFmtId="0" fontId="0" fillId="0" borderId="0" xfId="0"/>
    <xf numFmtId="0" fontId="0" fillId="0" borderId="0" xfId="0" applyAlignment="1">
      <alignment vertical="center"/>
    </xf>
    <xf numFmtId="0" fontId="4" fillId="3" borderId="6" xfId="0" applyFont="1" applyFill="1" applyBorder="1" applyAlignment="1" applyProtection="1">
      <alignment vertical="center" wrapText="1"/>
      <protection locked="0"/>
    </xf>
    <xf numFmtId="0" fontId="4" fillId="3" borderId="8" xfId="0" applyFont="1" applyFill="1" applyBorder="1" applyAlignment="1" applyProtection="1">
      <alignment vertical="center" wrapText="1"/>
      <protection locked="0"/>
    </xf>
    <xf numFmtId="0" fontId="4" fillId="3" borderId="9" xfId="0" applyFont="1" applyFill="1" applyBorder="1" applyAlignment="1" applyProtection="1">
      <alignment vertical="center" wrapText="1"/>
      <protection locked="0"/>
    </xf>
    <xf numFmtId="0" fontId="0" fillId="4" borderId="2" xfId="0" applyFont="1" applyFill="1" applyBorder="1" applyAlignment="1">
      <alignment horizontal="center" vertical="center"/>
    </xf>
    <xf numFmtId="0" fontId="0" fillId="4" borderId="3" xfId="0" applyFont="1" applyFill="1" applyBorder="1" applyAlignment="1">
      <alignment horizontal="center" vertical="center"/>
    </xf>
    <xf numFmtId="0" fontId="0" fillId="2" borderId="13" xfId="0" applyFill="1" applyBorder="1"/>
    <xf numFmtId="0" fontId="0" fillId="2" borderId="14" xfId="0" applyFill="1" applyBorder="1"/>
    <xf numFmtId="0" fontId="0" fillId="4" borderId="13" xfId="0" applyFont="1" applyFill="1" applyBorder="1" applyAlignment="1">
      <alignment horizontal="center" vertical="center"/>
    </xf>
    <xf numFmtId="0" fontId="0" fillId="4" borderId="14"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2" xfId="0" applyFont="1" applyBorder="1" applyAlignment="1">
      <alignment vertical="center"/>
    </xf>
    <xf numFmtId="12" fontId="0" fillId="5" borderId="3" xfId="0" applyNumberFormat="1" applyFont="1" applyFill="1" applyBorder="1" applyAlignment="1" applyProtection="1">
      <alignment horizontal="center" vertical="center"/>
    </xf>
    <xf numFmtId="0" fontId="4" fillId="3" borderId="31" xfId="0" applyFont="1" applyFill="1" applyBorder="1" applyAlignment="1" applyProtection="1">
      <alignment vertical="center" wrapText="1"/>
      <protection locked="0"/>
    </xf>
    <xf numFmtId="0" fontId="4" fillId="3" borderId="32" xfId="0" applyFont="1" applyFill="1" applyBorder="1" applyAlignment="1" applyProtection="1">
      <alignment vertical="center" wrapText="1"/>
      <protection locked="0"/>
    </xf>
    <xf numFmtId="0" fontId="0" fillId="0" borderId="2" xfId="0" applyBorder="1" applyAlignment="1">
      <alignment horizontal="center" vertical="center" wrapText="1"/>
    </xf>
    <xf numFmtId="0" fontId="0" fillId="4" borderId="34" xfId="0" applyFont="1" applyFill="1" applyBorder="1" applyAlignment="1">
      <alignment horizontal="center" vertical="center"/>
    </xf>
    <xf numFmtId="0" fontId="0" fillId="0" borderId="35" xfId="0" applyBorder="1" applyAlignment="1" applyProtection="1">
      <alignment horizontal="left" vertical="center"/>
    </xf>
    <xf numFmtId="0" fontId="0" fillId="0" borderId="13" xfId="0" applyBorder="1" applyAlignment="1">
      <alignment vertical="center"/>
    </xf>
    <xf numFmtId="12" fontId="0" fillId="5" borderId="14" xfId="0" applyNumberFormat="1" applyFont="1" applyFill="1" applyBorder="1" applyAlignment="1" applyProtection="1">
      <alignment horizontal="center" vertical="center"/>
    </xf>
    <xf numFmtId="0" fontId="4" fillId="3" borderId="36" xfId="0" applyFont="1" applyFill="1" applyBorder="1" applyAlignment="1" applyProtection="1">
      <alignment vertical="center" wrapText="1"/>
      <protection locked="0"/>
    </xf>
    <xf numFmtId="0" fontId="4" fillId="3" borderId="37" xfId="0" applyFont="1" applyFill="1" applyBorder="1" applyAlignment="1" applyProtection="1">
      <alignment vertical="center" wrapText="1"/>
      <protection locked="0"/>
    </xf>
    <xf numFmtId="0" fontId="4" fillId="3" borderId="19" xfId="0" applyFont="1" applyFill="1" applyBorder="1" applyAlignment="1" applyProtection="1">
      <alignment vertical="center" wrapText="1"/>
      <protection locked="0"/>
    </xf>
    <xf numFmtId="0" fontId="4" fillId="3" borderId="38" xfId="0" applyFont="1" applyFill="1" applyBorder="1" applyAlignment="1" applyProtection="1">
      <alignment vertical="center" wrapText="1"/>
      <protection locked="0"/>
    </xf>
    <xf numFmtId="0" fontId="4" fillId="3" borderId="39" xfId="0" applyFont="1" applyFill="1" applyBorder="1" applyAlignment="1" applyProtection="1">
      <alignment vertical="center" wrapText="1"/>
      <protection locked="0"/>
    </xf>
    <xf numFmtId="12" fontId="0" fillId="0" borderId="13" xfId="0" applyNumberFormat="1" applyBorder="1" applyAlignment="1">
      <alignment horizontal="center" vertical="center" wrapText="1"/>
    </xf>
    <xf numFmtId="0" fontId="0" fillId="4" borderId="40" xfId="0" applyFont="1" applyFill="1" applyBorder="1" applyAlignment="1">
      <alignment horizontal="center" vertical="center"/>
    </xf>
    <xf numFmtId="0" fontId="0" fillId="0" borderId="41" xfId="0" applyFont="1" applyBorder="1" applyAlignment="1" applyProtection="1">
      <alignment horizontal="left" vertical="center"/>
    </xf>
    <xf numFmtId="0" fontId="0" fillId="0" borderId="13" xfId="0" applyFont="1" applyBorder="1" applyAlignment="1">
      <alignment vertical="center"/>
    </xf>
    <xf numFmtId="0" fontId="0" fillId="0" borderId="13" xfId="0" applyFont="1" applyBorder="1" applyAlignment="1">
      <alignment horizontal="center" vertical="center" wrapText="1"/>
    </xf>
    <xf numFmtId="0" fontId="0" fillId="0" borderId="0" xfId="0" applyProtection="1"/>
    <xf numFmtId="0" fontId="7" fillId="3" borderId="36" xfId="0" applyFont="1" applyFill="1" applyBorder="1" applyAlignment="1" applyProtection="1">
      <alignment vertical="center" wrapText="1"/>
      <protection locked="0"/>
    </xf>
    <xf numFmtId="0" fontId="7" fillId="3" borderId="37" xfId="0" applyFont="1" applyFill="1" applyBorder="1" applyAlignment="1" applyProtection="1">
      <alignment vertical="center" wrapText="1"/>
      <protection locked="0"/>
    </xf>
    <xf numFmtId="0" fontId="0" fillId="0" borderId="13" xfId="0" applyBorder="1" applyAlignment="1">
      <alignment horizontal="center" vertical="center" wrapText="1"/>
    </xf>
    <xf numFmtId="0" fontId="4" fillId="3" borderId="42" xfId="0" applyFont="1" applyFill="1" applyBorder="1" applyAlignment="1" applyProtection="1">
      <alignment vertical="center" wrapText="1"/>
      <protection locked="0"/>
    </xf>
    <xf numFmtId="0" fontId="4" fillId="3" borderId="43" xfId="0" applyFont="1" applyFill="1" applyBorder="1" applyAlignment="1" applyProtection="1">
      <alignment vertical="center" wrapText="1"/>
      <protection locked="0"/>
    </xf>
    <xf numFmtId="0" fontId="4" fillId="3" borderId="45" xfId="0" applyFont="1" applyFill="1" applyBorder="1" applyAlignment="1" applyProtection="1">
      <alignment vertical="center" wrapText="1"/>
      <protection locked="0"/>
    </xf>
    <xf numFmtId="0" fontId="0" fillId="0" borderId="46" xfId="0" applyFill="1" applyBorder="1" applyAlignment="1" applyProtection="1">
      <alignment vertical="center"/>
    </xf>
    <xf numFmtId="12" fontId="0" fillId="0" borderId="47" xfId="0" applyNumberFormat="1" applyFont="1" applyFill="1" applyBorder="1" applyAlignment="1" applyProtection="1">
      <alignment horizontal="center" vertical="center"/>
    </xf>
    <xf numFmtId="0" fontId="4" fillId="3" borderId="48" xfId="0" applyFont="1" applyFill="1" applyBorder="1" applyAlignment="1" applyProtection="1">
      <alignment vertical="center" wrapText="1"/>
      <protection locked="0"/>
    </xf>
    <xf numFmtId="0" fontId="4" fillId="3" borderId="50" xfId="0" applyFont="1" applyFill="1" applyBorder="1" applyAlignment="1" applyProtection="1">
      <alignment vertical="center" wrapText="1"/>
      <protection locked="0"/>
    </xf>
    <xf numFmtId="0" fontId="4" fillId="3" borderId="52" xfId="0" applyNumberFormat="1" applyFont="1" applyFill="1" applyBorder="1" applyAlignment="1" applyProtection="1">
      <alignment vertical="center" wrapText="1"/>
      <protection locked="0"/>
    </xf>
    <xf numFmtId="0" fontId="4" fillId="3" borderId="52" xfId="0" applyFont="1" applyFill="1" applyBorder="1" applyAlignment="1" applyProtection="1">
      <alignment vertical="center" wrapText="1"/>
      <protection locked="0"/>
    </xf>
    <xf numFmtId="0" fontId="4" fillId="3" borderId="53" xfId="0" applyFont="1" applyFill="1" applyBorder="1" applyAlignment="1" applyProtection="1">
      <alignment vertical="center" wrapText="1"/>
      <protection locked="0"/>
    </xf>
    <xf numFmtId="0" fontId="4" fillId="3" borderId="55" xfId="0" applyFont="1" applyFill="1" applyBorder="1" applyAlignment="1" applyProtection="1">
      <alignment vertical="center" wrapText="1"/>
      <protection locked="0"/>
    </xf>
    <xf numFmtId="0" fontId="0" fillId="0" borderId="57" xfId="0" applyBorder="1" applyAlignment="1" applyProtection="1">
      <alignment horizontal="center" vertical="center" wrapText="1"/>
    </xf>
    <xf numFmtId="0" fontId="0" fillId="4" borderId="58" xfId="0" applyFont="1" applyFill="1" applyBorder="1" applyAlignment="1" applyProtection="1">
      <alignment horizontal="center" vertical="center" wrapText="1"/>
    </xf>
    <xf numFmtId="0" fontId="0" fillId="0" borderId="59" xfId="0" applyBorder="1" applyAlignment="1" applyProtection="1">
      <alignment horizontal="left" vertical="center" wrapText="1"/>
    </xf>
    <xf numFmtId="0" fontId="0" fillId="4" borderId="13" xfId="0" applyFill="1" applyBorder="1" applyAlignment="1">
      <alignment vertical="center"/>
    </xf>
    <xf numFmtId="0" fontId="0" fillId="0" borderId="13" xfId="0" applyFill="1" applyBorder="1" applyAlignment="1">
      <alignment vertical="center"/>
    </xf>
    <xf numFmtId="12" fontId="0" fillId="6" borderId="14" xfId="0" applyNumberFormat="1" applyFont="1" applyFill="1" applyBorder="1" applyAlignment="1">
      <alignment horizontal="center" vertical="center"/>
    </xf>
    <xf numFmtId="0" fontId="10" fillId="7" borderId="60" xfId="0" applyFont="1" applyFill="1" applyBorder="1" applyAlignment="1">
      <alignment vertical="center" wrapText="1"/>
    </xf>
    <xf numFmtId="0" fontId="10" fillId="7" borderId="63" xfId="0" applyFont="1" applyFill="1" applyBorder="1" applyAlignment="1">
      <alignment vertical="center" wrapText="1"/>
    </xf>
    <xf numFmtId="0" fontId="0" fillId="0" borderId="64" xfId="0" applyBorder="1" applyAlignment="1">
      <alignment horizontal="center" vertical="center" wrapText="1"/>
    </xf>
    <xf numFmtId="0" fontId="0" fillId="0" borderId="65" xfId="0" applyFont="1" applyBorder="1" applyAlignment="1" applyProtection="1">
      <alignment vertical="center"/>
    </xf>
    <xf numFmtId="12" fontId="0" fillId="0" borderId="66" xfId="0" applyNumberFormat="1" applyFill="1" applyBorder="1" applyAlignment="1" applyProtection="1">
      <alignment horizontal="center" vertical="center"/>
    </xf>
    <xf numFmtId="0" fontId="4" fillId="3" borderId="67" xfId="0" applyFont="1" applyFill="1" applyBorder="1" applyAlignment="1" applyProtection="1">
      <alignment vertical="center" wrapText="1"/>
      <protection locked="0"/>
    </xf>
    <xf numFmtId="0" fontId="4" fillId="3" borderId="69" xfId="0" applyFont="1" applyFill="1" applyBorder="1" applyAlignment="1" applyProtection="1">
      <alignment vertical="center" wrapText="1"/>
      <protection locked="0"/>
    </xf>
    <xf numFmtId="0" fontId="4" fillId="3" borderId="71" xfId="0" applyFont="1" applyFill="1" applyBorder="1" applyAlignment="1" applyProtection="1">
      <alignment vertical="center" wrapText="1"/>
      <protection locked="0"/>
    </xf>
    <xf numFmtId="0" fontId="4" fillId="3" borderId="72" xfId="0" applyFont="1" applyFill="1" applyBorder="1" applyAlignment="1" applyProtection="1">
      <alignment vertical="center" wrapText="1"/>
      <protection locked="0"/>
    </xf>
    <xf numFmtId="0" fontId="4" fillId="3" borderId="74" xfId="0" applyFont="1" applyFill="1" applyBorder="1" applyAlignment="1" applyProtection="1">
      <alignment vertical="center" wrapText="1"/>
      <protection locked="0"/>
    </xf>
    <xf numFmtId="0" fontId="0" fillId="0" borderId="75" xfId="0" applyBorder="1" applyAlignment="1" applyProtection="1">
      <alignment horizontal="center" vertical="center" wrapText="1"/>
    </xf>
    <xf numFmtId="0" fontId="0" fillId="4" borderId="76" xfId="0" applyFont="1" applyFill="1" applyBorder="1" applyAlignment="1" applyProtection="1">
      <alignment horizontal="center" vertical="center" wrapText="1"/>
    </xf>
    <xf numFmtId="0" fontId="0" fillId="0" borderId="77" xfId="0" applyBorder="1" applyAlignment="1" applyProtection="1">
      <alignment horizontal="left" vertical="center" wrapText="1"/>
    </xf>
    <xf numFmtId="0" fontId="0" fillId="4" borderId="0" xfId="0" applyFill="1"/>
    <xf numFmtId="0" fontId="4" fillId="3" borderId="78" xfId="0" applyFont="1" applyFill="1" applyBorder="1" applyAlignment="1" applyProtection="1">
      <alignment vertical="center" wrapText="1"/>
      <protection locked="0"/>
    </xf>
    <xf numFmtId="0" fontId="4" fillId="3" borderId="80" xfId="0" applyFont="1" applyFill="1" applyBorder="1" applyAlignment="1" applyProtection="1">
      <alignment vertical="center" wrapText="1"/>
      <protection locked="0"/>
    </xf>
    <xf numFmtId="0" fontId="0" fillId="0" borderId="83" xfId="0" applyBorder="1" applyAlignment="1">
      <alignment horizontal="center" vertical="center" wrapText="1"/>
    </xf>
    <xf numFmtId="0" fontId="0" fillId="0" borderId="0" xfId="0" applyFill="1"/>
    <xf numFmtId="0" fontId="0" fillId="0" borderId="85" xfId="0" applyFill="1" applyBorder="1" applyAlignment="1">
      <alignment vertical="center"/>
    </xf>
    <xf numFmtId="12" fontId="0" fillId="2" borderId="86" xfId="0" applyNumberFormat="1" applyFont="1" applyFill="1" applyBorder="1" applyAlignment="1" applyProtection="1">
      <alignment horizontal="center" vertical="center"/>
    </xf>
    <xf numFmtId="164" fontId="0" fillId="0" borderId="66" xfId="0" applyNumberFormat="1" applyFill="1" applyBorder="1" applyAlignment="1" applyProtection="1">
      <alignment horizontal="center" vertical="center"/>
    </xf>
    <xf numFmtId="0" fontId="0" fillId="0" borderId="74" xfId="0" applyBorder="1" applyAlignment="1" applyProtection="1">
      <alignment horizontal="center" vertical="center" wrapText="1"/>
    </xf>
    <xf numFmtId="0" fontId="0" fillId="0" borderId="87" xfId="0" applyFont="1" applyBorder="1" applyAlignment="1" applyProtection="1">
      <alignment vertical="center"/>
    </xf>
    <xf numFmtId="2" fontId="0" fillId="5" borderId="88" xfId="0" applyNumberFormat="1" applyFill="1" applyBorder="1" applyAlignment="1" applyProtection="1">
      <alignment horizontal="center" vertical="center"/>
    </xf>
    <xf numFmtId="0" fontId="10" fillId="4" borderId="89" xfId="0" applyFont="1" applyFill="1" applyBorder="1" applyAlignment="1" applyProtection="1">
      <alignment vertical="center" wrapText="1"/>
      <protection locked="0"/>
    </xf>
    <xf numFmtId="0" fontId="10" fillId="4" borderId="91" xfId="0" applyFont="1" applyFill="1" applyBorder="1" applyAlignment="1" applyProtection="1">
      <alignment vertical="center" wrapText="1"/>
      <protection locked="0"/>
    </xf>
    <xf numFmtId="0" fontId="0" fillId="0" borderId="13" xfId="0" applyBorder="1" applyAlignment="1" applyProtection="1">
      <alignment horizontal="center" vertical="center" wrapText="1"/>
    </xf>
    <xf numFmtId="0" fontId="0" fillId="4" borderId="40" xfId="0" applyFont="1" applyFill="1" applyBorder="1" applyAlignment="1" applyProtection="1">
      <alignment horizontal="center" vertical="center" wrapText="1"/>
    </xf>
    <xf numFmtId="0" fontId="0" fillId="0" borderId="41" xfId="0" applyBorder="1" applyAlignment="1" applyProtection="1">
      <alignment horizontal="left" vertical="center" wrapText="1"/>
    </xf>
    <xf numFmtId="0" fontId="0" fillId="0" borderId="24" xfId="0" applyBorder="1" applyAlignment="1" applyProtection="1">
      <alignment vertical="center"/>
    </xf>
    <xf numFmtId="2" fontId="0" fillId="2" borderId="25" xfId="0" applyNumberFormat="1" applyFont="1" applyFill="1" applyBorder="1" applyAlignment="1" applyProtection="1">
      <alignment horizontal="center" vertical="center"/>
    </xf>
    <xf numFmtId="0" fontId="10" fillId="4" borderId="1" xfId="0" applyFont="1" applyFill="1" applyBorder="1" applyAlignment="1" applyProtection="1">
      <alignment vertical="center" wrapText="1"/>
    </xf>
    <xf numFmtId="0" fontId="0" fillId="4" borderId="1" xfId="0" applyFill="1" applyBorder="1" applyAlignment="1" applyProtection="1">
      <alignment horizontal="center" vertical="center" wrapText="1"/>
    </xf>
    <xf numFmtId="0" fontId="0" fillId="4" borderId="95" xfId="0" applyFill="1" applyBorder="1" applyAlignment="1" applyProtection="1">
      <alignment horizontal="center" vertical="center" wrapText="1"/>
    </xf>
    <xf numFmtId="0" fontId="0" fillId="0" borderId="84" xfId="0" applyBorder="1" applyAlignment="1" applyProtection="1">
      <alignment horizontal="left" vertical="center" wrapText="1"/>
    </xf>
    <xf numFmtId="0" fontId="4" fillId="3" borderId="96" xfId="0" applyFont="1" applyFill="1" applyBorder="1" applyAlignment="1" applyProtection="1">
      <alignment vertical="center" wrapText="1"/>
      <protection locked="0"/>
    </xf>
    <xf numFmtId="0" fontId="4" fillId="3" borderId="0" xfId="0" applyFont="1" applyFill="1" applyBorder="1" applyAlignment="1" applyProtection="1">
      <alignment vertical="center" wrapText="1"/>
      <protection locked="0"/>
    </xf>
    <xf numFmtId="0" fontId="0" fillId="0" borderId="40" xfId="0" applyBorder="1" applyAlignment="1">
      <alignment horizontal="center" vertical="center" wrapText="1"/>
    </xf>
    <xf numFmtId="0" fontId="0" fillId="0" borderId="35" xfId="0" applyBorder="1" applyAlignment="1" applyProtection="1">
      <alignment horizontal="left" vertical="center" wrapText="1"/>
    </xf>
    <xf numFmtId="0" fontId="0" fillId="2" borderId="100" xfId="0" applyFill="1" applyBorder="1"/>
    <xf numFmtId="0" fontId="0" fillId="2" borderId="101" xfId="0" applyFill="1" applyBorder="1"/>
    <xf numFmtId="0" fontId="4" fillId="3" borderId="102" xfId="0" applyFont="1" applyFill="1" applyBorder="1" applyAlignment="1" applyProtection="1">
      <alignment vertical="center" wrapText="1"/>
      <protection locked="0"/>
    </xf>
    <xf numFmtId="0" fontId="4" fillId="3" borderId="105" xfId="0" applyFont="1" applyFill="1" applyBorder="1" applyAlignment="1" applyProtection="1">
      <alignment vertical="center" wrapText="1"/>
      <protection locked="0"/>
    </xf>
    <xf numFmtId="0" fontId="4" fillId="3" borderId="103" xfId="0" applyFont="1" applyFill="1" applyBorder="1" applyAlignment="1" applyProtection="1">
      <alignment vertical="center" wrapText="1"/>
      <protection locked="0"/>
    </xf>
    <xf numFmtId="2" fontId="4" fillId="3" borderId="106" xfId="0" applyNumberFormat="1" applyFont="1" applyFill="1" applyBorder="1" applyAlignment="1" applyProtection="1">
      <alignment horizontal="center" vertical="center" wrapText="1"/>
      <protection locked="0"/>
    </xf>
    <xf numFmtId="0" fontId="4" fillId="3" borderId="107" xfId="0" applyFont="1" applyFill="1" applyBorder="1" applyAlignment="1" applyProtection="1">
      <alignment vertical="center" wrapText="1"/>
      <protection locked="0"/>
    </xf>
    <xf numFmtId="2" fontId="4" fillId="3" borderId="102" xfId="0" applyNumberFormat="1" applyFont="1" applyFill="1" applyBorder="1" applyAlignment="1" applyProtection="1">
      <alignment horizontal="center" vertical="center" wrapText="1"/>
      <protection locked="0"/>
    </xf>
    <xf numFmtId="0" fontId="0" fillId="9" borderId="108" xfId="0" applyFill="1" applyBorder="1" applyAlignment="1">
      <alignment horizontal="center" vertical="center" wrapText="1"/>
    </xf>
    <xf numFmtId="0" fontId="0" fillId="2" borderId="99" xfId="0" applyFill="1" applyBorder="1"/>
    <xf numFmtId="0" fontId="4" fillId="3" borderId="111" xfId="0" applyFont="1" applyFill="1" applyBorder="1" applyAlignment="1" applyProtection="1">
      <alignment vertical="center" wrapText="1"/>
      <protection locked="0"/>
    </xf>
    <xf numFmtId="0" fontId="4" fillId="3" borderId="114" xfId="0" applyFont="1" applyFill="1" applyBorder="1" applyAlignment="1" applyProtection="1">
      <alignment vertical="center" wrapText="1"/>
      <protection locked="0"/>
    </xf>
    <xf numFmtId="0" fontId="4" fillId="3" borderId="116" xfId="0" applyFont="1" applyFill="1" applyBorder="1" applyAlignment="1" applyProtection="1">
      <alignment vertical="center" wrapText="1"/>
      <protection locked="0"/>
    </xf>
    <xf numFmtId="0" fontId="4" fillId="3" borderId="115" xfId="0" applyFont="1" applyFill="1" applyBorder="1" applyAlignment="1" applyProtection="1">
      <alignment vertical="center" wrapText="1"/>
      <protection locked="0"/>
    </xf>
    <xf numFmtId="0" fontId="0" fillId="9" borderId="118" xfId="0" applyFill="1" applyBorder="1" applyAlignment="1">
      <alignment horizontal="center" vertical="center" wrapText="1"/>
    </xf>
    <xf numFmtId="0" fontId="0" fillId="2" borderId="121" xfId="0" applyFill="1" applyBorder="1"/>
    <xf numFmtId="0" fontId="0" fillId="2" borderId="122" xfId="0" applyFill="1" applyBorder="1"/>
    <xf numFmtId="0" fontId="4" fillId="3" borderId="123" xfId="0" applyFont="1" applyFill="1" applyBorder="1" applyAlignment="1" applyProtection="1">
      <alignment vertical="center" wrapText="1"/>
      <protection locked="0"/>
    </xf>
    <xf numFmtId="0" fontId="4" fillId="3" borderId="126" xfId="0" applyFont="1" applyFill="1" applyBorder="1" applyAlignment="1" applyProtection="1">
      <alignment vertical="center" wrapText="1"/>
      <protection locked="0"/>
    </xf>
    <xf numFmtId="0" fontId="4" fillId="3" borderId="127" xfId="0" applyFont="1" applyFill="1" applyBorder="1" applyAlignment="1" applyProtection="1">
      <alignment vertical="center" wrapText="1"/>
      <protection locked="0"/>
    </xf>
    <xf numFmtId="0" fontId="0" fillId="9" borderId="129" xfId="0" applyFill="1" applyBorder="1" applyAlignment="1">
      <alignment horizontal="center" vertical="center" wrapText="1"/>
    </xf>
    <xf numFmtId="0" fontId="0" fillId="0" borderId="24" xfId="0" applyFont="1" applyBorder="1" applyAlignment="1">
      <alignment vertical="center"/>
    </xf>
    <xf numFmtId="2" fontId="0" fillId="5" borderId="25" xfId="0" applyNumberFormat="1" applyFont="1" applyFill="1" applyBorder="1" applyAlignment="1">
      <alignment horizontal="center" vertical="center"/>
    </xf>
    <xf numFmtId="0" fontId="4" fillId="3" borderId="95" xfId="0" applyFont="1" applyFill="1" applyBorder="1" applyAlignment="1" applyProtection="1">
      <alignment vertical="center" wrapText="1"/>
      <protection locked="0"/>
    </xf>
    <xf numFmtId="0" fontId="4" fillId="3" borderId="1" xfId="0" applyFont="1" applyFill="1" applyBorder="1" applyAlignment="1" applyProtection="1">
      <alignment vertical="center" wrapText="1"/>
      <protection locked="0"/>
    </xf>
    <xf numFmtId="0" fontId="0" fillId="0" borderId="24" xfId="0" applyBorder="1" applyAlignment="1">
      <alignment horizontal="center" vertical="center" wrapText="1"/>
    </xf>
    <xf numFmtId="0" fontId="0" fillId="2" borderId="134" xfId="0" applyFill="1" applyBorder="1"/>
    <xf numFmtId="0" fontId="4" fillId="3" borderId="135" xfId="0" applyFont="1" applyFill="1" applyBorder="1" applyAlignment="1" applyProtection="1">
      <alignment vertical="center" wrapText="1"/>
      <protection locked="0"/>
    </xf>
    <xf numFmtId="0" fontId="4" fillId="3" borderId="136" xfId="0" applyFont="1" applyFill="1" applyBorder="1" applyAlignment="1" applyProtection="1">
      <alignment vertical="center" wrapText="1"/>
      <protection locked="0"/>
    </xf>
    <xf numFmtId="0" fontId="4" fillId="3" borderId="137" xfId="0" applyFont="1" applyFill="1" applyBorder="1" applyAlignment="1" applyProtection="1">
      <alignment vertical="center" wrapText="1"/>
      <protection locked="0"/>
    </xf>
    <xf numFmtId="0" fontId="0" fillId="2" borderId="47" xfId="0" applyFill="1" applyBorder="1"/>
    <xf numFmtId="0" fontId="4" fillId="3" borderId="138" xfId="0" applyFont="1" applyFill="1" applyBorder="1" applyAlignment="1" applyProtection="1">
      <alignment vertical="center" wrapText="1"/>
      <protection locked="0"/>
    </xf>
    <xf numFmtId="0" fontId="4" fillId="3" borderId="139" xfId="0" applyFont="1" applyFill="1" applyBorder="1" applyAlignment="1" applyProtection="1">
      <alignment vertical="center" wrapText="1"/>
      <protection locked="0"/>
    </xf>
    <xf numFmtId="0" fontId="4" fillId="3" borderId="140" xfId="0" applyFont="1" applyFill="1" applyBorder="1" applyAlignment="1" applyProtection="1">
      <alignment vertical="center" wrapText="1"/>
      <protection locked="0"/>
    </xf>
    <xf numFmtId="0" fontId="4" fillId="3" borderId="141" xfId="0" applyFont="1" applyFill="1" applyBorder="1" applyAlignment="1" applyProtection="1">
      <alignment vertical="center" wrapText="1"/>
      <protection locked="0"/>
    </xf>
    <xf numFmtId="0" fontId="0" fillId="0" borderId="83" xfId="0" applyFont="1" applyBorder="1" applyAlignment="1" applyProtection="1">
      <alignment horizontal="left" vertical="center" wrapText="1"/>
    </xf>
    <xf numFmtId="0" fontId="0" fillId="0" borderId="142" xfId="0" applyBorder="1" applyAlignment="1">
      <alignment vertical="center"/>
    </xf>
    <xf numFmtId="12" fontId="0" fillId="5" borderId="143" xfId="0" applyNumberFormat="1" applyFont="1" applyFill="1" applyBorder="1" applyAlignment="1">
      <alignment horizontal="center" vertical="center"/>
    </xf>
    <xf numFmtId="0" fontId="4" fillId="3" borderId="144" xfId="0" applyFont="1" applyFill="1" applyBorder="1" applyAlignment="1" applyProtection="1">
      <alignment horizontal="center" vertical="center" wrapText="1"/>
      <protection locked="0"/>
    </xf>
    <xf numFmtId="0" fontId="4" fillId="3" borderId="148" xfId="0" applyFont="1" applyFill="1" applyBorder="1" applyAlignment="1" applyProtection="1">
      <alignment horizontal="center" vertical="center" wrapText="1"/>
      <protection locked="0"/>
    </xf>
    <xf numFmtId="0" fontId="0" fillId="0" borderId="142" xfId="0" applyFont="1" applyBorder="1" applyAlignment="1">
      <alignment horizontal="center" vertical="center" wrapText="1"/>
    </xf>
    <xf numFmtId="0" fontId="0" fillId="0" borderId="149" xfId="0" applyFont="1" applyBorder="1" applyAlignment="1">
      <alignment horizontal="center" vertical="center" wrapText="1"/>
    </xf>
    <xf numFmtId="0" fontId="0" fillId="0" borderId="84" xfId="0" applyFont="1" applyBorder="1" applyAlignment="1" applyProtection="1">
      <alignment horizontal="left" vertical="center" wrapText="1"/>
    </xf>
    <xf numFmtId="0" fontId="13" fillId="0" borderId="96" xfId="0" applyFont="1" applyBorder="1" applyAlignment="1">
      <alignment horizontal="center" wrapText="1"/>
    </xf>
    <xf numFmtId="0" fontId="13" fillId="0" borderId="97" xfId="0" applyFont="1" applyBorder="1" applyAlignment="1">
      <alignment horizontal="center" wrapText="1"/>
    </xf>
    <xf numFmtId="0" fontId="13" fillId="0" borderId="0" xfId="0" applyFont="1" applyBorder="1" applyAlignment="1">
      <alignment horizontal="center" wrapText="1"/>
    </xf>
    <xf numFmtId="0" fontId="13" fillId="0" borderId="154" xfId="0" applyFont="1" applyBorder="1" applyAlignment="1">
      <alignment horizontal="center" wrapText="1"/>
    </xf>
    <xf numFmtId="0" fontId="15" fillId="8" borderId="142" xfId="0" applyFont="1" applyFill="1" applyBorder="1" applyAlignment="1">
      <alignment vertical="center" wrapText="1"/>
    </xf>
    <xf numFmtId="0" fontId="16" fillId="8" borderId="148" xfId="0" applyFont="1" applyFill="1" applyBorder="1"/>
    <xf numFmtId="0" fontId="14" fillId="8" borderId="0" xfId="0" applyFont="1" applyFill="1" applyBorder="1" applyAlignment="1">
      <alignment horizontal="center" vertical="center"/>
    </xf>
    <xf numFmtId="0" fontId="14" fillId="8" borderId="14" xfId="0" applyFont="1" applyFill="1" applyBorder="1" applyAlignment="1">
      <alignment horizontal="center" vertical="center"/>
    </xf>
    <xf numFmtId="0" fontId="0" fillId="0" borderId="0" xfId="0" applyProtection="1">
      <protection locked="0"/>
    </xf>
    <xf numFmtId="0" fontId="8" fillId="0" borderId="0" xfId="0" applyFont="1" applyBorder="1" applyAlignment="1">
      <alignment horizontal="center" vertical="center"/>
    </xf>
    <xf numFmtId="0" fontId="19" fillId="8" borderId="14" xfId="0" applyFont="1" applyFill="1" applyBorder="1" applyAlignment="1">
      <alignment horizontal="center" wrapText="1"/>
    </xf>
    <xf numFmtId="0" fontId="17" fillId="8" borderId="14" xfId="0" applyFont="1" applyFill="1" applyBorder="1" applyAlignment="1">
      <alignment horizontal="center" wrapText="1"/>
    </xf>
    <xf numFmtId="0" fontId="20" fillId="0" borderId="14" xfId="0" applyFont="1" applyFill="1" applyBorder="1" applyAlignment="1">
      <alignment horizontal="center" wrapText="1"/>
    </xf>
    <xf numFmtId="0" fontId="17" fillId="8" borderId="14" xfId="0" applyFont="1" applyFill="1" applyBorder="1" applyAlignment="1">
      <alignment horizontal="center" vertical="center" wrapText="1"/>
    </xf>
    <xf numFmtId="0" fontId="17" fillId="0" borderId="0" xfId="0" applyFont="1" applyBorder="1"/>
    <xf numFmtId="0" fontId="22" fillId="8" borderId="25" xfId="0" applyFont="1" applyFill="1" applyBorder="1" applyAlignment="1">
      <alignment horizontal="center" wrapText="1"/>
    </xf>
    <xf numFmtId="0" fontId="23" fillId="8" borderId="14" xfId="0" applyFont="1" applyFill="1" applyBorder="1" applyAlignment="1">
      <alignment horizontal="center" wrapText="1"/>
    </xf>
    <xf numFmtId="0" fontId="23" fillId="8" borderId="0" xfId="0" applyFont="1" applyFill="1" applyBorder="1" applyAlignment="1">
      <alignment horizontal="center" wrapText="1"/>
    </xf>
    <xf numFmtId="0" fontId="17" fillId="8" borderId="0" xfId="0" applyFont="1" applyFill="1" applyBorder="1" applyAlignment="1">
      <alignment horizontal="center" wrapText="1"/>
    </xf>
    <xf numFmtId="0" fontId="0" fillId="0" borderId="0" xfId="0" applyFont="1"/>
    <xf numFmtId="0" fontId="17" fillId="0" borderId="0" xfId="0" applyFont="1" applyFill="1" applyBorder="1" applyAlignment="1">
      <alignment horizontal="center" wrapText="1"/>
    </xf>
    <xf numFmtId="0" fontId="17" fillId="8" borderId="0" xfId="0" applyFont="1" applyFill="1" applyBorder="1"/>
    <xf numFmtId="0" fontId="0" fillId="0" borderId="0" xfId="0" applyBorder="1"/>
    <xf numFmtId="2" fontId="7" fillId="5" borderId="25" xfId="0" applyNumberFormat="1" applyFont="1" applyFill="1" applyBorder="1" applyAlignment="1">
      <alignment horizontal="center" vertical="center"/>
    </xf>
    <xf numFmtId="0" fontId="0" fillId="0" borderId="85" xfId="0" applyBorder="1" applyAlignment="1">
      <alignment horizontal="center" vertical="center" wrapText="1"/>
    </xf>
    <xf numFmtId="12" fontId="4" fillId="3" borderId="44" xfId="0" applyNumberFormat="1" applyFont="1" applyFill="1" applyBorder="1" applyAlignment="1" applyProtection="1">
      <alignment horizontal="center" vertical="center" wrapText="1"/>
      <protection locked="0"/>
    </xf>
    <xf numFmtId="12" fontId="4" fillId="3" borderId="18" xfId="0" applyNumberFormat="1" applyFont="1" applyFill="1" applyBorder="1" applyAlignment="1" applyProtection="1">
      <alignment horizontal="center" vertical="center" wrapText="1"/>
      <protection locked="0"/>
    </xf>
    <xf numFmtId="0" fontId="25" fillId="0" borderId="84" xfId="0" applyFont="1" applyBorder="1" applyAlignment="1">
      <alignment horizontal="center" vertical="top" wrapText="1"/>
    </xf>
    <xf numFmtId="0" fontId="25" fillId="0" borderId="24" xfId="0" applyFont="1" applyBorder="1" applyAlignment="1">
      <alignment horizontal="center" vertical="top" wrapText="1"/>
    </xf>
    <xf numFmtId="0" fontId="6" fillId="0" borderId="41" xfId="0" applyFont="1" applyBorder="1" applyAlignment="1">
      <alignment horizontal="left" vertical="top" wrapText="1" indent="1"/>
    </xf>
    <xf numFmtId="0" fontId="6" fillId="0" borderId="13" xfId="0" applyFont="1" applyBorder="1" applyAlignment="1">
      <alignment horizontal="left" vertical="top" wrapText="1" indent="1"/>
    </xf>
    <xf numFmtId="0" fontId="6" fillId="0" borderId="13" xfId="0" applyFont="1" applyBorder="1" applyAlignment="1">
      <alignment vertical="top" wrapText="1"/>
    </xf>
    <xf numFmtId="0" fontId="6" fillId="0" borderId="35" xfId="0" applyFont="1" applyBorder="1" applyAlignment="1">
      <alignment horizontal="left" vertical="top" wrapText="1" indent="1"/>
    </xf>
    <xf numFmtId="0" fontId="6" fillId="0" borderId="2" xfId="0" applyFont="1" applyBorder="1" applyAlignment="1">
      <alignment vertical="top" wrapText="1"/>
    </xf>
    <xf numFmtId="0" fontId="6" fillId="0" borderId="2" xfId="0" applyFont="1" applyBorder="1" applyAlignment="1">
      <alignment horizontal="left" vertical="top" wrapText="1" indent="1"/>
    </xf>
    <xf numFmtId="0" fontId="25" fillId="0" borderId="0" xfId="0" applyFont="1" applyAlignment="1">
      <alignment horizontal="center"/>
    </xf>
    <xf numFmtId="0" fontId="6" fillId="0" borderId="0" xfId="0" applyFont="1" applyAlignment="1">
      <alignment horizontal="left" indent="1"/>
    </xf>
    <xf numFmtId="0" fontId="6" fillId="0" borderId="14" xfId="0" applyFont="1" applyBorder="1" applyAlignment="1">
      <alignment horizontal="left" vertical="top" wrapText="1" indent="1"/>
    </xf>
    <xf numFmtId="0" fontId="6" fillId="0" borderId="0" xfId="0" applyFont="1" applyAlignment="1">
      <alignment horizontal="left" wrapText="1" indent="1"/>
    </xf>
    <xf numFmtId="0" fontId="6" fillId="0" borderId="0" xfId="0" applyFont="1"/>
    <xf numFmtId="0" fontId="6" fillId="0" borderId="2" xfId="0" applyFont="1" applyBorder="1"/>
    <xf numFmtId="0" fontId="6" fillId="0" borderId="3" xfId="0" applyFont="1" applyBorder="1" applyAlignment="1">
      <alignment horizontal="left" vertical="top" wrapText="1" indent="1"/>
    </xf>
    <xf numFmtId="12" fontId="4" fillId="2" borderId="143" xfId="0" applyNumberFormat="1" applyFont="1" applyFill="1" applyBorder="1" applyAlignment="1" applyProtection="1">
      <alignment horizontal="center" vertical="center" wrapText="1"/>
      <protection locked="0"/>
    </xf>
    <xf numFmtId="0" fontId="0" fillId="0" borderId="145" xfId="0" applyFont="1" applyBorder="1" applyAlignment="1">
      <alignment vertical="center" wrapText="1"/>
    </xf>
    <xf numFmtId="12" fontId="4" fillId="2" borderId="147" xfId="0" applyNumberFormat="1" applyFont="1" applyFill="1" applyBorder="1" applyAlignment="1" applyProtection="1">
      <alignment horizontal="center" vertical="center" wrapText="1"/>
      <protection locked="0"/>
    </xf>
    <xf numFmtId="12" fontId="4" fillId="2" borderId="146" xfId="0" applyNumberFormat="1" applyFont="1" applyFill="1" applyBorder="1" applyAlignment="1" applyProtection="1">
      <alignment horizontal="center" vertical="center" wrapText="1"/>
      <protection locked="0"/>
    </xf>
    <xf numFmtId="2" fontId="4" fillId="3" borderId="14" xfId="0" applyNumberFormat="1" applyFont="1" applyFill="1" applyBorder="1" applyAlignment="1" applyProtection="1">
      <alignment horizontal="center" vertical="center" wrapText="1"/>
      <protection locked="0"/>
    </xf>
    <xf numFmtId="0" fontId="0" fillId="0" borderId="97" xfId="0" applyFont="1" applyBorder="1" applyAlignment="1">
      <alignment vertical="center" wrapText="1"/>
    </xf>
    <xf numFmtId="2" fontId="4" fillId="3" borderId="99" xfId="0" applyNumberFormat="1" applyFont="1" applyFill="1" applyBorder="1" applyAlignment="1" applyProtection="1">
      <alignment horizontal="center" vertical="center" wrapText="1"/>
      <protection locked="0"/>
    </xf>
    <xf numFmtId="2" fontId="4" fillId="3" borderId="98" xfId="0" applyNumberFormat="1" applyFont="1" applyFill="1" applyBorder="1" applyAlignment="1" applyProtection="1">
      <alignment horizontal="center" vertical="center" wrapText="1"/>
      <protection locked="0"/>
    </xf>
    <xf numFmtId="2" fontId="4" fillId="3" borderId="127" xfId="0" applyNumberFormat="1" applyFont="1" applyFill="1" applyBorder="1" applyAlignment="1" applyProtection="1">
      <alignment horizontal="center" vertical="center" wrapText="1"/>
      <protection locked="0"/>
    </xf>
    <xf numFmtId="0" fontId="0" fillId="0" borderId="124" xfId="0" applyFont="1" applyBorder="1" applyAlignment="1">
      <alignment vertical="center" wrapText="1"/>
    </xf>
    <xf numFmtId="2" fontId="4" fillId="3" borderId="128" xfId="0" applyNumberFormat="1" applyFont="1" applyFill="1" applyBorder="1" applyAlignment="1" applyProtection="1">
      <alignment horizontal="center" vertical="center" wrapText="1"/>
      <protection locked="0"/>
    </xf>
    <xf numFmtId="2" fontId="4" fillId="3" borderId="125" xfId="0" applyNumberFormat="1" applyFont="1" applyFill="1" applyBorder="1" applyAlignment="1" applyProtection="1">
      <alignment horizontal="center" vertical="center" wrapText="1"/>
      <protection locked="0"/>
    </xf>
    <xf numFmtId="2" fontId="4" fillId="3" borderId="124" xfId="0" applyNumberFormat="1" applyFont="1" applyFill="1" applyBorder="1" applyAlignment="1" applyProtection="1">
      <alignment horizontal="center" vertical="center" wrapText="1"/>
      <protection locked="0"/>
    </xf>
    <xf numFmtId="2" fontId="4" fillId="3" borderId="111" xfId="0" applyNumberFormat="1" applyFont="1" applyFill="1" applyBorder="1" applyAlignment="1" applyProtection="1">
      <alignment horizontal="center" vertical="center" wrapText="1"/>
      <protection locked="0"/>
    </xf>
    <xf numFmtId="0" fontId="0" fillId="0" borderId="112" xfId="0" applyFont="1" applyBorder="1" applyAlignment="1">
      <alignment vertical="center" wrapText="1"/>
    </xf>
    <xf numFmtId="2" fontId="4" fillId="3" borderId="120" xfId="0" applyNumberFormat="1" applyFont="1" applyFill="1" applyBorder="1" applyAlignment="1" applyProtection="1">
      <alignment horizontal="center" vertical="center" wrapText="1"/>
      <protection locked="0"/>
    </xf>
    <xf numFmtId="2" fontId="4" fillId="3" borderId="119" xfId="0" applyNumberFormat="1" applyFont="1" applyFill="1" applyBorder="1" applyAlignment="1" applyProtection="1">
      <alignment horizontal="center" vertical="center" wrapText="1"/>
      <protection locked="0"/>
    </xf>
    <xf numFmtId="2" fontId="4" fillId="3" borderId="112" xfId="0" applyNumberFormat="1" applyFont="1" applyFill="1" applyBorder="1" applyAlignment="1" applyProtection="1">
      <alignment horizontal="center" vertical="center" wrapText="1"/>
      <protection locked="0"/>
    </xf>
    <xf numFmtId="0" fontId="0" fillId="0" borderId="103" xfId="0" applyFont="1" applyBorder="1" applyAlignment="1">
      <alignment vertical="center" wrapText="1"/>
    </xf>
    <xf numFmtId="2" fontId="4" fillId="3" borderId="104" xfId="0" applyNumberFormat="1" applyFont="1" applyFill="1" applyBorder="1" applyAlignment="1" applyProtection="1">
      <alignment horizontal="center" vertical="center" wrapText="1"/>
      <protection locked="0"/>
    </xf>
    <xf numFmtId="2" fontId="4" fillId="3" borderId="103" xfId="0" applyNumberFormat="1" applyFont="1" applyFill="1" applyBorder="1" applyAlignment="1" applyProtection="1">
      <alignment horizontal="center" vertical="center" wrapText="1"/>
      <protection locked="0"/>
    </xf>
    <xf numFmtId="2" fontId="4" fillId="3" borderId="25" xfId="0" applyNumberFormat="1" applyFont="1" applyFill="1" applyBorder="1" applyAlignment="1" applyProtection="1">
      <alignment horizontal="center" vertical="center" wrapText="1"/>
      <protection locked="0"/>
    </xf>
    <xf numFmtId="0" fontId="0" fillId="0" borderId="94" xfId="0" applyFont="1" applyBorder="1" applyAlignment="1">
      <alignment vertical="center" wrapText="1"/>
    </xf>
    <xf numFmtId="2" fontId="4" fillId="3" borderId="133" xfId="0" applyNumberFormat="1" applyFont="1" applyFill="1" applyBorder="1" applyAlignment="1" applyProtection="1">
      <alignment horizontal="center" vertical="center" wrapText="1"/>
      <protection locked="0"/>
    </xf>
    <xf numFmtId="2" fontId="4" fillId="3" borderId="132" xfId="0" applyNumberFormat="1" applyFont="1" applyFill="1" applyBorder="1" applyAlignment="1" applyProtection="1">
      <alignment horizontal="center" vertical="center" wrapText="1"/>
      <protection locked="0"/>
    </xf>
    <xf numFmtId="2" fontId="4" fillId="3" borderId="115" xfId="0" applyNumberFormat="1" applyFont="1" applyFill="1" applyBorder="1" applyAlignment="1" applyProtection="1">
      <alignment horizontal="center" vertical="center" wrapText="1"/>
      <protection locked="0"/>
    </xf>
    <xf numFmtId="2" fontId="4" fillId="3" borderId="117" xfId="0" applyNumberFormat="1" applyFont="1" applyFill="1" applyBorder="1" applyAlignment="1" applyProtection="1">
      <alignment horizontal="center" vertical="center" wrapText="1"/>
      <protection locked="0"/>
    </xf>
    <xf numFmtId="2" fontId="4" fillId="3" borderId="113" xfId="0" applyNumberFormat="1" applyFont="1" applyFill="1" applyBorder="1" applyAlignment="1" applyProtection="1">
      <alignment horizontal="center" vertical="center" wrapText="1"/>
      <protection locked="0"/>
    </xf>
    <xf numFmtId="2" fontId="10" fillId="0" borderId="83" xfId="0" applyNumberFormat="1" applyFont="1" applyFill="1" applyBorder="1" applyAlignment="1" applyProtection="1">
      <alignment horizontal="center" vertical="center" wrapText="1"/>
    </xf>
    <xf numFmtId="0" fontId="0" fillId="0" borderId="94" xfId="0" applyBorder="1" applyAlignment="1" applyProtection="1">
      <alignment vertical="center" wrapText="1"/>
    </xf>
    <xf numFmtId="2" fontId="10" fillId="3" borderId="93" xfId="0" applyNumberFormat="1" applyFont="1" applyFill="1" applyBorder="1" applyAlignment="1" applyProtection="1">
      <alignment horizontal="center" vertical="center" wrapText="1"/>
      <protection locked="0"/>
    </xf>
    <xf numFmtId="0" fontId="0" fillId="0" borderId="90" xfId="0" applyFont="1" applyBorder="1" applyAlignment="1" applyProtection="1">
      <alignment vertical="center" wrapText="1"/>
    </xf>
    <xf numFmtId="2" fontId="10" fillId="3" borderId="90" xfId="0" applyNumberFormat="1" applyFont="1" applyFill="1" applyBorder="1" applyAlignment="1" applyProtection="1">
      <alignment horizontal="center" vertical="center" wrapText="1"/>
      <protection locked="0"/>
    </xf>
    <xf numFmtId="2" fontId="10" fillId="3" borderId="92" xfId="0" applyNumberFormat="1" applyFont="1" applyFill="1" applyBorder="1" applyAlignment="1" applyProtection="1">
      <alignment horizontal="center" vertical="center" wrapText="1"/>
      <protection locked="0"/>
    </xf>
    <xf numFmtId="0" fontId="0" fillId="0" borderId="90" xfId="0" applyBorder="1" applyAlignment="1" applyProtection="1">
      <alignment vertical="center" wrapText="1"/>
    </xf>
    <xf numFmtId="2" fontId="10" fillId="3" borderId="89" xfId="0" applyNumberFormat="1" applyFont="1" applyFill="1" applyBorder="1" applyAlignment="1" applyProtection="1">
      <alignment horizontal="center" vertical="center" wrapText="1"/>
      <protection locked="0"/>
    </xf>
    <xf numFmtId="2" fontId="4" fillId="3" borderId="66" xfId="0" applyNumberFormat="1" applyFont="1" applyFill="1" applyBorder="1" applyAlignment="1" applyProtection="1">
      <alignment horizontal="center" vertical="center" wrapText="1"/>
      <protection locked="0"/>
    </xf>
    <xf numFmtId="0" fontId="0" fillId="0" borderId="68" xfId="0" applyFont="1" applyBorder="1" applyAlignment="1">
      <alignment vertical="center" wrapText="1"/>
    </xf>
    <xf numFmtId="2" fontId="4" fillId="3" borderId="73" xfId="0" applyNumberFormat="1" applyFont="1" applyFill="1" applyBorder="1" applyAlignment="1" applyProtection="1">
      <alignment horizontal="center" vertical="center" wrapText="1"/>
      <protection locked="0"/>
    </xf>
    <xf numFmtId="2" fontId="4" fillId="3" borderId="70" xfId="0" applyNumberFormat="1" applyFont="1" applyFill="1" applyBorder="1" applyAlignment="1" applyProtection="1">
      <alignment horizontal="center" vertical="center" wrapText="1"/>
      <protection locked="0"/>
    </xf>
    <xf numFmtId="0" fontId="0" fillId="0" borderId="68" xfId="0" applyFont="1" applyFill="1" applyBorder="1" applyAlignment="1">
      <alignment vertical="center" wrapText="1"/>
    </xf>
    <xf numFmtId="12" fontId="10" fillId="2" borderId="64" xfId="0" applyNumberFormat="1" applyFont="1" applyFill="1" applyBorder="1" applyAlignment="1">
      <alignment horizontal="center" vertical="center" wrapText="1"/>
    </xf>
    <xf numFmtId="0" fontId="0" fillId="7" borderId="61" xfId="0" applyFont="1" applyFill="1" applyBorder="1" applyAlignment="1" applyProtection="1">
      <alignment vertical="center" wrapText="1"/>
    </xf>
    <xf numFmtId="12" fontId="10" fillId="2" borderId="61" xfId="0" applyNumberFormat="1" applyFont="1" applyFill="1" applyBorder="1" applyAlignment="1">
      <alignment horizontal="center" vertical="center" wrapText="1"/>
    </xf>
    <xf numFmtId="12" fontId="4" fillId="3" borderId="81" xfId="0" applyNumberFormat="1" applyFont="1" applyFill="1" applyBorder="1" applyAlignment="1" applyProtection="1">
      <alignment horizontal="center" vertical="center" wrapText="1"/>
      <protection locked="0"/>
    </xf>
    <xf numFmtId="0" fontId="0" fillId="0" borderId="27" xfId="0" applyFont="1" applyBorder="1" applyAlignment="1">
      <alignment vertical="center" wrapText="1"/>
    </xf>
    <xf numFmtId="12" fontId="4" fillId="3" borderId="28" xfId="0" applyNumberFormat="1" applyFont="1" applyFill="1" applyBorder="1" applyAlignment="1" applyProtection="1">
      <alignment horizontal="center" vertical="center" wrapText="1"/>
      <protection locked="0"/>
    </xf>
    <xf numFmtId="12" fontId="4" fillId="3" borderId="79" xfId="0" applyNumberFormat="1" applyFont="1" applyFill="1" applyBorder="1" applyAlignment="1" applyProtection="1">
      <alignment horizontal="center" vertical="center" wrapText="1"/>
      <protection locked="0"/>
    </xf>
    <xf numFmtId="12" fontId="4" fillId="3" borderId="66" xfId="0" applyNumberFormat="1" applyFont="1" applyFill="1" applyBorder="1" applyAlignment="1" applyProtection="1">
      <alignment horizontal="center" vertical="center" wrapText="1"/>
      <protection locked="0"/>
    </xf>
    <xf numFmtId="12" fontId="4" fillId="3" borderId="73" xfId="0" applyNumberFormat="1" applyFont="1" applyFill="1" applyBorder="1" applyAlignment="1" applyProtection="1">
      <alignment horizontal="center" vertical="center" wrapText="1"/>
      <protection locked="0"/>
    </xf>
    <xf numFmtId="12" fontId="4" fillId="3" borderId="70" xfId="0" applyNumberFormat="1" applyFont="1" applyFill="1" applyBorder="1" applyAlignment="1" applyProtection="1">
      <alignment horizontal="center" vertical="center" wrapText="1"/>
      <protection locked="0"/>
    </xf>
    <xf numFmtId="12" fontId="10" fillId="6" borderId="60" xfId="0" applyNumberFormat="1" applyFont="1" applyFill="1" applyBorder="1" applyAlignment="1">
      <alignment horizontal="center" vertical="center" wrapText="1"/>
    </xf>
    <xf numFmtId="12" fontId="10" fillId="6" borderId="62" xfId="0" applyNumberFormat="1" applyFont="1" applyFill="1" applyBorder="1" applyAlignment="1">
      <alignment horizontal="center" vertical="center" wrapText="1"/>
    </xf>
    <xf numFmtId="12" fontId="4" fillId="3" borderId="56" xfId="0" applyNumberFormat="1" applyFont="1" applyFill="1" applyBorder="1" applyAlignment="1" applyProtection="1">
      <alignment horizontal="center" vertical="center" wrapText="1"/>
      <protection locked="0"/>
    </xf>
    <xf numFmtId="0" fontId="0" fillId="0" borderId="49" xfId="0" applyFont="1" applyBorder="1" applyAlignment="1">
      <alignment vertical="center" wrapText="1"/>
    </xf>
    <xf numFmtId="12" fontId="4" fillId="3" borderId="54" xfId="0" applyNumberFormat="1" applyFont="1" applyFill="1" applyBorder="1" applyAlignment="1" applyProtection="1">
      <alignment horizontal="center" vertical="center" wrapText="1"/>
      <protection locked="0"/>
    </xf>
    <xf numFmtId="12" fontId="4" fillId="3" borderId="51" xfId="0" applyNumberFormat="1" applyFont="1" applyFill="1" applyBorder="1" applyAlignment="1" applyProtection="1">
      <alignment horizontal="center" vertical="center" wrapText="1"/>
      <protection locked="0"/>
    </xf>
    <xf numFmtId="12" fontId="4" fillId="3" borderId="23" xfId="0" applyNumberFormat="1" applyFont="1" applyFill="1" applyBorder="1" applyAlignment="1" applyProtection="1">
      <alignment horizontal="center" vertical="center" wrapText="1"/>
      <protection locked="0"/>
    </xf>
    <xf numFmtId="0" fontId="0" fillId="0" borderId="16" xfId="0" applyFont="1" applyBorder="1" applyAlignment="1">
      <alignment vertical="center" wrapText="1"/>
    </xf>
    <xf numFmtId="12" fontId="4" fillId="3" borderId="17" xfId="0" applyNumberFormat="1" applyFont="1" applyFill="1" applyBorder="1" applyAlignment="1" applyProtection="1">
      <alignment horizontal="center" vertical="center" wrapText="1"/>
      <protection locked="0"/>
    </xf>
    <xf numFmtId="12" fontId="4" fillId="3" borderId="33" xfId="0" applyNumberFormat="1" applyFont="1" applyFill="1" applyBorder="1" applyAlignment="1" applyProtection="1">
      <alignment horizontal="center" vertical="center" wrapText="1"/>
      <protection locked="0"/>
    </xf>
    <xf numFmtId="0" fontId="0" fillId="0" borderId="5" xfId="0" applyFont="1" applyBorder="1" applyAlignment="1">
      <alignment vertical="center" wrapText="1"/>
    </xf>
    <xf numFmtId="12" fontId="4" fillId="3" borderId="6" xfId="0" applyNumberFormat="1" applyFont="1" applyFill="1" applyBorder="1" applyAlignment="1" applyProtection="1">
      <alignment horizontal="center" vertical="center" wrapText="1"/>
      <protection locked="0"/>
    </xf>
    <xf numFmtId="12" fontId="4" fillId="3" borderId="7" xfId="0" applyNumberFormat="1" applyFont="1" applyFill="1" applyBorder="1" applyAlignment="1" applyProtection="1">
      <alignment horizontal="center" vertical="center" wrapText="1"/>
      <protection locked="0"/>
    </xf>
    <xf numFmtId="0" fontId="0" fillId="0" borderId="65" xfId="0" applyBorder="1" applyAlignment="1" applyProtection="1">
      <alignment vertical="center"/>
    </xf>
    <xf numFmtId="0" fontId="0" fillId="0" borderId="14" xfId="0" applyFill="1" applyBorder="1" applyAlignment="1">
      <alignment horizontal="center" vertical="center"/>
    </xf>
    <xf numFmtId="0" fontId="0" fillId="0" borderId="142" xfId="0" applyBorder="1" applyAlignment="1" applyProtection="1">
      <alignment horizontal="center" vertical="top" wrapText="1"/>
      <protection locked="0"/>
    </xf>
    <xf numFmtId="0" fontId="0" fillId="0" borderId="97" xfId="0" applyFont="1" applyFill="1" applyBorder="1" applyAlignment="1">
      <alignment vertical="center" wrapText="1"/>
    </xf>
    <xf numFmtId="2" fontId="10" fillId="0" borderId="158" xfId="0" applyNumberFormat="1" applyFont="1" applyFill="1" applyBorder="1" applyAlignment="1" applyProtection="1">
      <alignment horizontal="center" vertical="center" wrapText="1"/>
    </xf>
    <xf numFmtId="2" fontId="10" fillId="3" borderId="159" xfId="0" applyNumberFormat="1" applyFont="1" applyFill="1" applyBorder="1" applyAlignment="1" applyProtection="1">
      <alignment horizontal="center" vertical="center" wrapText="1"/>
      <protection locked="0"/>
    </xf>
    <xf numFmtId="12" fontId="4" fillId="3" borderId="14" xfId="0" applyNumberFormat="1" applyFont="1" applyFill="1" applyBorder="1" applyAlignment="1" applyProtection="1">
      <alignment horizontal="center" vertical="center" wrapText="1"/>
      <protection locked="0"/>
    </xf>
    <xf numFmtId="12" fontId="4" fillId="3" borderId="99" xfId="0" applyNumberFormat="1" applyFont="1" applyFill="1" applyBorder="1" applyAlignment="1" applyProtection="1">
      <alignment horizontal="center" vertical="center" wrapText="1"/>
      <protection locked="0"/>
    </xf>
    <xf numFmtId="12" fontId="4" fillId="3" borderId="98" xfId="0" applyNumberFormat="1" applyFont="1" applyFill="1" applyBorder="1" applyAlignment="1" applyProtection="1">
      <alignment horizontal="center" vertical="center" wrapText="1"/>
      <protection locked="0"/>
    </xf>
    <xf numFmtId="12" fontId="4" fillId="3" borderId="160" xfId="0" applyNumberFormat="1" applyFont="1" applyFill="1" applyBorder="1" applyAlignment="1" applyProtection="1">
      <alignment horizontal="center" vertical="center" wrapText="1"/>
      <protection locked="0"/>
    </xf>
    <xf numFmtId="12" fontId="4" fillId="3" borderId="161" xfId="0" applyNumberFormat="1" applyFont="1" applyFill="1" applyBorder="1" applyAlignment="1" applyProtection="1">
      <alignment horizontal="center" vertical="center" wrapText="1"/>
      <protection locked="0"/>
    </xf>
    <xf numFmtId="12" fontId="4" fillId="3" borderId="162" xfId="0" applyNumberFormat="1" applyFont="1" applyFill="1" applyBorder="1" applyAlignment="1" applyProtection="1">
      <alignment horizontal="center" vertical="center" wrapText="1"/>
      <protection locked="0"/>
    </xf>
    <xf numFmtId="12" fontId="4" fillId="3" borderId="163" xfId="0" applyNumberFormat="1" applyFont="1" applyFill="1" applyBorder="1" applyAlignment="1" applyProtection="1">
      <alignment horizontal="center" vertical="center" wrapText="1"/>
      <protection locked="0"/>
    </xf>
    <xf numFmtId="12" fontId="4" fillId="3" borderId="164" xfId="0" applyNumberFormat="1" applyFont="1" applyFill="1" applyBorder="1" applyAlignment="1" applyProtection="1">
      <alignment horizontal="center" vertical="center" wrapText="1"/>
      <protection locked="0"/>
    </xf>
    <xf numFmtId="12" fontId="4" fillId="3" borderId="165" xfId="0" applyNumberFormat="1" applyFont="1" applyFill="1" applyBorder="1" applyAlignment="1" applyProtection="1">
      <alignment horizontal="center" vertical="center" wrapText="1"/>
      <protection locked="0"/>
    </xf>
    <xf numFmtId="0" fontId="0" fillId="0" borderId="0" xfId="0" applyFill="1" applyProtection="1">
      <protection locked="0"/>
    </xf>
    <xf numFmtId="49" fontId="4" fillId="3" borderId="23" xfId="0" applyNumberFormat="1" applyFont="1" applyFill="1" applyBorder="1" applyAlignment="1" applyProtection="1">
      <alignment horizontal="center" vertical="center" wrapText="1"/>
      <protection locked="0"/>
    </xf>
    <xf numFmtId="49" fontId="4" fillId="0" borderId="27" xfId="0" applyNumberFormat="1" applyFont="1" applyFill="1" applyBorder="1" applyAlignment="1" applyProtection="1">
      <alignment vertical="center" wrapText="1"/>
      <protection locked="0"/>
    </xf>
    <xf numFmtId="49" fontId="4" fillId="3" borderId="30" xfId="0" applyNumberFormat="1" applyFont="1" applyFill="1" applyBorder="1" applyAlignment="1" applyProtection="1">
      <alignment horizontal="center" vertical="center" wrapText="1"/>
      <protection locked="0"/>
    </xf>
    <xf numFmtId="49" fontId="4" fillId="3" borderId="17" xfId="0" applyNumberFormat="1" applyFont="1" applyFill="1" applyBorder="1" applyAlignment="1" applyProtection="1">
      <alignment horizontal="center" vertical="center" wrapText="1"/>
      <protection locked="0"/>
    </xf>
    <xf numFmtId="49" fontId="4" fillId="3" borderId="29" xfId="0" applyNumberFormat="1" applyFont="1" applyFill="1" applyBorder="1" applyAlignment="1" applyProtection="1">
      <alignment horizontal="center" vertical="center" wrapText="1"/>
      <protection locked="0"/>
    </xf>
    <xf numFmtId="49" fontId="0" fillId="3" borderId="16" xfId="0" applyNumberFormat="1" applyFont="1" applyFill="1" applyBorder="1" applyAlignment="1" applyProtection="1">
      <alignment vertical="center" wrapText="1"/>
      <protection locked="0"/>
    </xf>
    <xf numFmtId="49" fontId="4" fillId="0" borderId="19" xfId="0" applyNumberFormat="1" applyFont="1" applyFill="1" applyBorder="1" applyAlignment="1" applyProtection="1">
      <alignment vertical="center" wrapText="1"/>
      <protection locked="0"/>
    </xf>
    <xf numFmtId="49" fontId="4" fillId="3" borderId="18" xfId="0" applyNumberFormat="1" applyFont="1" applyFill="1" applyBorder="1" applyAlignment="1" applyProtection="1">
      <alignment horizontal="center" vertical="center" wrapText="1"/>
      <protection locked="0"/>
    </xf>
    <xf numFmtId="49" fontId="4" fillId="3" borderId="28" xfId="0" applyNumberFormat="1" applyFont="1" applyFill="1" applyBorder="1" applyAlignment="1" applyProtection="1">
      <alignment horizontal="center" vertical="center" wrapText="1"/>
      <protection locked="0"/>
    </xf>
    <xf numFmtId="49" fontId="0" fillId="3" borderId="164" xfId="0" applyNumberFormat="1" applyFont="1" applyFill="1" applyBorder="1" applyAlignment="1" applyProtection="1">
      <alignment vertical="center" wrapText="1"/>
      <protection locked="0"/>
    </xf>
    <xf numFmtId="49" fontId="4" fillId="3" borderId="26" xfId="0" applyNumberFormat="1" applyFont="1" applyFill="1" applyBorder="1" applyAlignment="1" applyProtection="1">
      <alignment horizontal="center" vertical="center" wrapText="1"/>
      <protection locked="0"/>
    </xf>
    <xf numFmtId="49" fontId="0" fillId="2" borderId="25" xfId="0" applyNumberFormat="1" applyFill="1" applyBorder="1"/>
    <xf numFmtId="49" fontId="0" fillId="2" borderId="24" xfId="0" applyNumberFormat="1" applyFill="1" applyBorder="1"/>
    <xf numFmtId="49" fontId="4" fillId="0" borderId="16" xfId="0" applyNumberFormat="1" applyFont="1" applyFill="1" applyBorder="1" applyAlignment="1" applyProtection="1">
      <alignment vertical="center" wrapText="1"/>
      <protection locked="0"/>
    </xf>
    <xf numFmtId="49" fontId="4" fillId="3" borderId="20" xfId="0" applyNumberFormat="1" applyFont="1" applyFill="1" applyBorder="1" applyAlignment="1" applyProtection="1">
      <alignment horizontal="center" vertical="center" wrapText="1"/>
      <protection locked="0"/>
    </xf>
    <xf numFmtId="49" fontId="4" fillId="3" borderId="15" xfId="0" applyNumberFormat="1" applyFont="1" applyFill="1" applyBorder="1" applyAlignment="1" applyProtection="1">
      <alignment horizontal="center" vertical="center" wrapText="1"/>
      <protection locked="0"/>
    </xf>
    <xf numFmtId="49" fontId="0" fillId="2" borderId="14" xfId="0" applyNumberFormat="1" applyFill="1" applyBorder="1"/>
    <xf numFmtId="49" fontId="0" fillId="2" borderId="13" xfId="0" applyNumberFormat="1" applyFill="1" applyBorder="1"/>
    <xf numFmtId="49" fontId="4" fillId="3" borderId="22" xfId="0" applyNumberFormat="1" applyFont="1" applyFill="1" applyBorder="1" applyAlignment="1" applyProtection="1">
      <alignment horizontal="center" vertical="center" wrapText="1"/>
      <protection locked="0"/>
    </xf>
    <xf numFmtId="49" fontId="4" fillId="3" borderId="21" xfId="0" applyNumberFormat="1" applyFont="1" applyFill="1" applyBorder="1" applyAlignment="1" applyProtection="1">
      <alignment horizontal="center" vertical="center" wrapText="1"/>
      <protection locked="0"/>
    </xf>
    <xf numFmtId="49" fontId="4" fillId="3" borderId="12" xfId="0" applyNumberFormat="1" applyFont="1" applyFill="1" applyBorder="1" applyAlignment="1" applyProtection="1">
      <alignment horizontal="center" vertical="center" wrapText="1"/>
      <protection locked="0"/>
    </xf>
    <xf numFmtId="49" fontId="0" fillId="0" borderId="5" xfId="0" applyNumberFormat="1" applyFont="1" applyFill="1" applyBorder="1" applyAlignment="1" applyProtection="1">
      <alignment vertical="center" wrapText="1"/>
      <protection locked="0"/>
    </xf>
    <xf numFmtId="49" fontId="4" fillId="3" borderId="11" xfId="0" applyNumberFormat="1" applyFont="1" applyFill="1" applyBorder="1" applyAlignment="1" applyProtection="1">
      <alignment vertical="center" wrapText="1"/>
      <protection locked="0"/>
    </xf>
    <xf numFmtId="49" fontId="4" fillId="3" borderId="10" xfId="0" applyNumberFormat="1" applyFont="1" applyFill="1" applyBorder="1" applyAlignment="1" applyProtection="1">
      <alignment horizontal="center" vertical="center" wrapText="1"/>
      <protection locked="0"/>
    </xf>
    <xf numFmtId="49" fontId="4" fillId="3" borderId="9" xfId="0" applyNumberFormat="1" applyFont="1" applyFill="1" applyBorder="1" applyAlignment="1" applyProtection="1">
      <alignment vertical="center" wrapText="1"/>
      <protection locked="0"/>
    </xf>
    <xf numFmtId="49" fontId="4" fillId="3" borderId="7" xfId="0" applyNumberFormat="1" applyFont="1" applyFill="1" applyBorder="1" applyAlignment="1" applyProtection="1">
      <alignment horizontal="center" vertical="center" wrapText="1"/>
      <protection locked="0"/>
    </xf>
    <xf numFmtId="49" fontId="4" fillId="0" borderId="6" xfId="0" applyNumberFormat="1" applyFont="1" applyFill="1" applyBorder="1" applyAlignment="1" applyProtection="1">
      <alignment horizontal="center" vertical="center" wrapText="1"/>
      <protection locked="0"/>
    </xf>
    <xf numFmtId="49" fontId="4" fillId="3" borderId="5" xfId="0" applyNumberFormat="1" applyFont="1" applyFill="1" applyBorder="1" applyAlignment="1" applyProtection="1">
      <alignment vertical="center" wrapText="1"/>
      <protection locked="0"/>
    </xf>
    <xf numFmtId="49" fontId="4" fillId="3" borderId="8" xfId="0" applyNumberFormat="1" applyFont="1" applyFill="1" applyBorder="1" applyAlignment="1" applyProtection="1">
      <alignment vertical="center" wrapText="1"/>
      <protection locked="0"/>
    </xf>
    <xf numFmtId="49" fontId="4" fillId="3" borderId="6" xfId="0" applyNumberFormat="1" applyFont="1" applyFill="1" applyBorder="1" applyAlignment="1" applyProtection="1">
      <alignment vertical="center" wrapText="1"/>
      <protection locked="0"/>
    </xf>
    <xf numFmtId="49" fontId="4" fillId="3" borderId="165" xfId="0" applyNumberFormat="1" applyFont="1" applyFill="1" applyBorder="1" applyAlignment="1" applyProtection="1">
      <alignment horizontal="center" vertical="center" wrapText="1"/>
      <protection locked="0"/>
    </xf>
    <xf numFmtId="49" fontId="4" fillId="3" borderId="4" xfId="0" applyNumberFormat="1" applyFont="1" applyFill="1" applyBorder="1" applyAlignment="1" applyProtection="1">
      <alignment vertical="center" wrapText="1"/>
      <protection locked="0"/>
    </xf>
    <xf numFmtId="49" fontId="0" fillId="2" borderId="3" xfId="0" applyNumberFormat="1" applyFill="1" applyBorder="1"/>
    <xf numFmtId="49" fontId="0" fillId="2" borderId="2" xfId="0" applyNumberFormat="1" applyFill="1" applyBorder="1"/>
    <xf numFmtId="0" fontId="0" fillId="0" borderId="13" xfId="0" applyBorder="1" applyAlignment="1">
      <alignment horizontal="center" vertical="center" wrapText="1"/>
    </xf>
    <xf numFmtId="0" fontId="0" fillId="0" borderId="2" xfId="0" applyBorder="1" applyAlignment="1">
      <alignment horizontal="center" vertical="center" wrapText="1"/>
    </xf>
    <xf numFmtId="0" fontId="14" fillId="8" borderId="14" xfId="0" applyFont="1" applyFill="1" applyBorder="1" applyAlignment="1">
      <alignment horizontal="center" vertical="center"/>
    </xf>
    <xf numFmtId="0" fontId="0" fillId="0" borderId="41" xfId="0" applyBorder="1" applyAlignment="1" applyProtection="1">
      <alignment horizontal="left" vertical="center" wrapText="1"/>
    </xf>
    <xf numFmtId="0" fontId="0" fillId="0" borderId="40" xfId="0" applyBorder="1" applyAlignment="1">
      <alignment horizontal="center" vertical="center" wrapText="1"/>
    </xf>
    <xf numFmtId="0" fontId="0" fillId="0" borderId="83" xfId="0" applyBorder="1" applyAlignment="1">
      <alignment horizontal="center" vertical="center" wrapText="1"/>
    </xf>
    <xf numFmtId="0" fontId="26" fillId="6" borderId="0" xfId="0" applyFont="1" applyFill="1" applyBorder="1" applyAlignment="1">
      <alignment horizontal="center" vertical="center" wrapText="1"/>
    </xf>
    <xf numFmtId="0" fontId="37" fillId="0" borderId="143" xfId="0" applyFont="1" applyFill="1" applyBorder="1" applyAlignment="1" applyProtection="1">
      <alignment vertical="center" wrapText="1"/>
      <protection locked="0"/>
    </xf>
    <xf numFmtId="0" fontId="14" fillId="8" borderId="41" xfId="0" applyFont="1" applyFill="1" applyBorder="1" applyAlignment="1" applyProtection="1">
      <alignment vertical="center"/>
    </xf>
    <xf numFmtId="0" fontId="14" fillId="8" borderId="14" xfId="0" applyFont="1" applyFill="1" applyBorder="1" applyAlignment="1" applyProtection="1"/>
    <xf numFmtId="0" fontId="14" fillId="8" borderId="13" xfId="0" applyFont="1" applyFill="1" applyBorder="1" applyAlignment="1" applyProtection="1"/>
    <xf numFmtId="0" fontId="14" fillId="8" borderId="35" xfId="0" applyFont="1" applyFill="1" applyBorder="1" applyAlignment="1" applyProtection="1">
      <alignment vertical="center"/>
    </xf>
    <xf numFmtId="0" fontId="10" fillId="4" borderId="0" xfId="0" applyFont="1" applyFill="1" applyBorder="1" applyAlignment="1" applyProtection="1">
      <alignment vertical="center" wrapText="1"/>
      <protection locked="0"/>
    </xf>
    <xf numFmtId="12" fontId="10" fillId="3" borderId="76" xfId="0" applyNumberFormat="1" applyFont="1" applyFill="1" applyBorder="1" applyAlignment="1" applyProtection="1">
      <alignment horizontal="right" vertical="center" wrapText="1"/>
      <protection locked="0"/>
    </xf>
    <xf numFmtId="0" fontId="0" fillId="0" borderId="68" xfId="0" applyBorder="1" applyAlignment="1" applyProtection="1">
      <alignment vertical="center" wrapText="1"/>
    </xf>
    <xf numFmtId="0" fontId="10" fillId="3" borderId="74" xfId="0" applyFont="1" applyFill="1" applyBorder="1" applyAlignment="1" applyProtection="1">
      <alignment vertical="center" wrapText="1"/>
      <protection locked="0"/>
    </xf>
    <xf numFmtId="12" fontId="10" fillId="3" borderId="73" xfId="0" applyNumberFormat="1" applyFont="1" applyFill="1" applyBorder="1" applyAlignment="1" applyProtection="1">
      <alignment horizontal="right" vertical="center" wrapText="1"/>
      <protection locked="0"/>
    </xf>
    <xf numFmtId="0" fontId="10" fillId="3" borderId="72" xfId="0" applyFont="1" applyFill="1" applyBorder="1" applyAlignment="1" applyProtection="1">
      <alignment vertical="center" wrapText="1"/>
      <protection locked="0"/>
    </xf>
    <xf numFmtId="12" fontId="10" fillId="3" borderId="74" xfId="0" applyNumberFormat="1" applyFont="1" applyFill="1" applyBorder="1" applyAlignment="1" applyProtection="1">
      <alignment horizontal="right" vertical="center" wrapText="1"/>
      <protection locked="0"/>
    </xf>
    <xf numFmtId="2" fontId="0" fillId="0" borderId="56" xfId="0" applyNumberFormat="1" applyFill="1" applyBorder="1" applyAlignment="1" applyProtection="1">
      <alignment horizontal="center" vertical="center"/>
    </xf>
    <xf numFmtId="0" fontId="0" fillId="0" borderId="46" xfId="0" applyFont="1" applyBorder="1" applyAlignment="1" applyProtection="1">
      <alignment vertical="center"/>
    </xf>
    <xf numFmtId="12" fontId="10" fillId="0" borderId="61" xfId="0" applyNumberFormat="1" applyFont="1" applyFill="1" applyBorder="1" applyAlignment="1">
      <alignment horizontal="center" vertical="center" wrapText="1"/>
    </xf>
    <xf numFmtId="0" fontId="18" fillId="6" borderId="0" xfId="0" applyFont="1" applyFill="1" applyAlignment="1">
      <alignment horizontal="center"/>
    </xf>
    <xf numFmtId="0" fontId="7" fillId="0" borderId="148" xfId="0" applyFont="1" applyFill="1" applyBorder="1" applyAlignment="1" applyProtection="1">
      <alignment horizontal="center" vertical="center" wrapText="1"/>
      <protection locked="0"/>
    </xf>
    <xf numFmtId="0" fontId="7" fillId="0" borderId="142" xfId="0" applyFont="1" applyFill="1" applyBorder="1" applyAlignment="1" applyProtection="1">
      <alignment horizontal="center" vertical="center" wrapText="1"/>
      <protection locked="0"/>
    </xf>
    <xf numFmtId="0" fontId="17" fillId="8" borderId="0" xfId="0" applyFont="1" applyFill="1" applyBorder="1" applyAlignment="1" applyProtection="1">
      <alignment horizontal="center" vertical="center" wrapText="1"/>
    </xf>
    <xf numFmtId="0" fontId="17" fillId="8" borderId="13" xfId="0" applyFont="1" applyFill="1" applyBorder="1" applyAlignment="1" applyProtection="1">
      <alignment horizontal="center" vertical="center" wrapText="1"/>
    </xf>
    <xf numFmtId="0" fontId="14" fillId="8" borderId="14" xfId="0" applyFont="1" applyFill="1" applyBorder="1" applyAlignment="1">
      <alignment horizontal="center" vertical="center" wrapText="1"/>
    </xf>
    <xf numFmtId="0" fontId="14" fillId="8" borderId="13" xfId="0" applyFont="1" applyFill="1" applyBorder="1" applyAlignment="1">
      <alignment horizontal="center" vertical="center" wrapText="1"/>
    </xf>
    <xf numFmtId="0" fontId="0" fillId="8" borderId="41" xfId="0" applyFont="1" applyFill="1" applyBorder="1" applyAlignment="1" applyProtection="1">
      <alignment horizontal="center" vertical="center" wrapText="1"/>
    </xf>
    <xf numFmtId="0" fontId="0" fillId="8" borderId="35" xfId="0" applyFont="1" applyFill="1" applyBorder="1" applyAlignment="1" applyProtection="1">
      <alignment horizontal="center" vertical="center" wrapText="1"/>
    </xf>
    <xf numFmtId="0" fontId="17" fillId="0" borderId="143" xfId="0" applyFont="1" applyFill="1" applyBorder="1" applyAlignment="1" applyProtection="1">
      <alignment horizontal="center" vertical="center" wrapText="1"/>
      <protection locked="0"/>
    </xf>
    <xf numFmtId="0" fontId="17" fillId="0" borderId="142" xfId="0" applyFont="1" applyFill="1" applyBorder="1" applyAlignment="1" applyProtection="1">
      <alignment horizontal="center" vertical="center" wrapText="1"/>
      <protection locked="0"/>
    </xf>
    <xf numFmtId="0" fontId="14" fillId="3" borderId="143" xfId="0" applyFont="1" applyFill="1" applyBorder="1" applyAlignment="1">
      <alignment horizontal="left" vertical="center" wrapText="1"/>
    </xf>
    <xf numFmtId="0" fontId="14" fillId="3" borderId="148" xfId="0" applyFont="1" applyFill="1" applyBorder="1" applyAlignment="1">
      <alignment horizontal="left" vertical="center" wrapText="1"/>
    </xf>
    <xf numFmtId="0" fontId="0" fillId="0" borderId="40" xfId="0" applyBorder="1" applyAlignment="1" applyProtection="1">
      <alignment horizontal="center" vertical="center"/>
    </xf>
    <xf numFmtId="0" fontId="0" fillId="0" borderId="34" xfId="0" applyBorder="1" applyAlignment="1" applyProtection="1">
      <alignment horizontal="center" vertical="center"/>
    </xf>
    <xf numFmtId="0" fontId="0" fillId="0" borderId="118" xfId="0" applyBorder="1" applyAlignment="1" applyProtection="1">
      <alignment horizontal="center" vertical="center"/>
    </xf>
    <xf numFmtId="0" fontId="0" fillId="0" borderId="157" xfId="0" applyBorder="1" applyAlignment="1" applyProtection="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13" fillId="0" borderId="156" xfId="0" applyFont="1" applyBorder="1" applyAlignment="1">
      <alignment horizontal="center" vertical="center" wrapText="1"/>
    </xf>
    <xf numFmtId="0" fontId="13" fillId="0" borderId="155" xfId="0" applyFont="1" applyBorder="1" applyAlignment="1">
      <alignment horizontal="center" vertical="center" wrapText="1"/>
    </xf>
    <xf numFmtId="0" fontId="13" fillId="0" borderId="153" xfId="0" applyFont="1" applyBorder="1" applyAlignment="1">
      <alignment horizontal="center" vertical="center" wrapText="1"/>
    </xf>
    <xf numFmtId="0" fontId="13" fillId="0" borderId="141" xfId="0" applyFont="1" applyBorder="1" applyAlignment="1">
      <alignment horizontal="center" vertical="center" wrapText="1"/>
    </xf>
    <xf numFmtId="0" fontId="13" fillId="0" borderId="152" xfId="0" applyFont="1" applyBorder="1" applyAlignment="1">
      <alignment horizontal="center" vertical="center" wrapText="1"/>
    </xf>
    <xf numFmtId="0" fontId="13" fillId="0" borderId="150" xfId="0" applyFont="1" applyBorder="1" applyAlignment="1">
      <alignment horizontal="center" vertical="center" wrapText="1"/>
    </xf>
    <xf numFmtId="0" fontId="13" fillId="0" borderId="151" xfId="0" applyFont="1" applyBorder="1" applyAlignment="1">
      <alignment horizontal="center" vertical="center" wrapText="1"/>
    </xf>
    <xf numFmtId="0" fontId="2" fillId="0" borderId="14" xfId="0" applyFont="1" applyBorder="1" applyAlignment="1">
      <alignment horizontal="center" vertical="center"/>
    </xf>
    <xf numFmtId="0" fontId="2" fillId="0" borderId="96" xfId="0" applyFont="1" applyBorder="1" applyAlignment="1">
      <alignment horizontal="center" vertical="center"/>
    </xf>
    <xf numFmtId="0" fontId="2" fillId="0" borderId="0" xfId="0" applyFont="1" applyAlignment="1">
      <alignment horizontal="center" vertical="center"/>
    </xf>
    <xf numFmtId="0" fontId="2" fillId="0" borderId="99" xfId="0" applyFont="1" applyBorder="1" applyAlignment="1">
      <alignment horizontal="center" vertical="center"/>
    </xf>
    <xf numFmtId="0" fontId="0" fillId="0" borderId="24"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31" xfId="0" applyBorder="1" applyAlignment="1" applyProtection="1">
      <alignment horizontal="center" vertical="center" wrapText="1"/>
    </xf>
    <xf numFmtId="0" fontId="0" fillId="0" borderId="41" xfId="0" applyBorder="1" applyAlignment="1" applyProtection="1">
      <alignment horizontal="center" vertical="center" wrapText="1"/>
    </xf>
    <xf numFmtId="0" fontId="0" fillId="0" borderId="110" xfId="0" applyBorder="1" applyAlignment="1" applyProtection="1">
      <alignment horizontal="center" vertical="center" wrapText="1"/>
    </xf>
    <xf numFmtId="0" fontId="0" fillId="0" borderId="130" xfId="0" applyBorder="1" applyAlignment="1">
      <alignment horizontal="center" vertical="center" wrapText="1"/>
    </xf>
    <xf numFmtId="0" fontId="0" fillId="0" borderId="40" xfId="0" applyBorder="1" applyAlignment="1">
      <alignment horizontal="center" vertical="center" wrapText="1"/>
    </xf>
    <xf numFmtId="0" fontId="0" fillId="0" borderId="109" xfId="0" applyBorder="1" applyAlignment="1">
      <alignment horizontal="center" vertical="center" wrapText="1"/>
    </xf>
    <xf numFmtId="0" fontId="0" fillId="0" borderId="2" xfId="0" applyBorder="1" applyAlignment="1" applyProtection="1">
      <alignment horizontal="center" vertical="center" wrapText="1"/>
      <protection locked="0"/>
    </xf>
    <xf numFmtId="0" fontId="0" fillId="0" borderId="131" xfId="0" applyBorder="1" applyAlignment="1" applyProtection="1">
      <alignment horizontal="left" vertical="center" wrapText="1"/>
    </xf>
    <xf numFmtId="0" fontId="0" fillId="0" borderId="41" xfId="0" applyBorder="1" applyAlignment="1" applyProtection="1">
      <alignment horizontal="left" vertical="center" wrapText="1"/>
    </xf>
    <xf numFmtId="0" fontId="0" fillId="0" borderId="110" xfId="0" applyBorder="1" applyAlignment="1" applyProtection="1">
      <alignment horizontal="left" vertical="center" wrapText="1"/>
    </xf>
    <xf numFmtId="0" fontId="0" fillId="0" borderId="24" xfId="0" applyBorder="1" applyAlignment="1">
      <alignment horizontal="center" vertical="center"/>
    </xf>
    <xf numFmtId="0" fontId="0" fillId="0" borderId="13" xfId="0" applyBorder="1" applyAlignment="1">
      <alignment horizontal="center" vertical="center"/>
    </xf>
    <xf numFmtId="0" fontId="0" fillId="8" borderId="1" xfId="0" applyFill="1" applyBorder="1" applyAlignment="1" applyProtection="1">
      <alignment horizontal="center" vertical="center" wrapText="1"/>
    </xf>
    <xf numFmtId="0" fontId="0" fillId="8" borderId="24" xfId="0" applyFill="1"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25"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84" xfId="0" applyFont="1" applyBorder="1" applyAlignment="1">
      <alignment horizontal="center" vertical="center"/>
    </xf>
    <xf numFmtId="0" fontId="0" fillId="0" borderId="110" xfId="0" applyFont="1" applyBorder="1" applyAlignment="1">
      <alignment horizontal="center" vertical="center"/>
    </xf>
    <xf numFmtId="0" fontId="0" fillId="0" borderId="83" xfId="0" applyBorder="1" applyAlignment="1">
      <alignment horizontal="center" vertical="center" wrapText="1"/>
    </xf>
    <xf numFmtId="0" fontId="0" fillId="0" borderId="82" xfId="0" applyBorder="1" applyAlignment="1">
      <alignment horizontal="center" vertical="center" wrapText="1"/>
    </xf>
    <xf numFmtId="0" fontId="0" fillId="0" borderId="118" xfId="0" applyBorder="1" applyAlignment="1">
      <alignment horizontal="center" vertical="center" wrapText="1"/>
    </xf>
    <xf numFmtId="12" fontId="0" fillId="0" borderId="25" xfId="0" applyNumberFormat="1" applyFont="1" applyFill="1" applyBorder="1" applyAlignment="1">
      <alignment horizontal="center" vertical="center"/>
    </xf>
    <xf numFmtId="12" fontId="0" fillId="0" borderId="14" xfId="0" applyNumberFormat="1" applyFont="1" applyFill="1" applyBorder="1" applyAlignment="1">
      <alignment horizontal="center" vertical="center"/>
    </xf>
    <xf numFmtId="0" fontId="0" fillId="0" borderId="0" xfId="0" applyBorder="1" applyAlignment="1">
      <alignment horizontal="left" wrapText="1"/>
    </xf>
    <xf numFmtId="0" fontId="0" fillId="0" borderId="0" xfId="0" applyAlignment="1">
      <alignment horizontal="left" wrapText="1"/>
    </xf>
    <xf numFmtId="0" fontId="1" fillId="10" borderId="166" xfId="0" applyFont="1" applyFill="1" applyBorder="1" applyAlignment="1" applyProtection="1">
      <alignment horizontal="center" vertical="center" wrapText="1"/>
    </xf>
    <xf numFmtId="0" fontId="0" fillId="0" borderId="1" xfId="0" applyBorder="1" applyAlignment="1">
      <alignment horizontal="left" wrapText="1"/>
    </xf>
    <xf numFmtId="0" fontId="0" fillId="8" borderId="60" xfId="0" applyFill="1" applyBorder="1" applyAlignment="1" applyProtection="1">
      <alignment horizontal="center" vertical="center" wrapText="1"/>
    </xf>
    <xf numFmtId="0" fontId="0" fillId="8" borderId="85" xfId="0" applyFill="1" applyBorder="1" applyAlignment="1" applyProtection="1">
      <alignment horizontal="center" vertical="center" wrapText="1"/>
    </xf>
    <xf numFmtId="12" fontId="0" fillId="5" borderId="25" xfId="0" applyNumberFormat="1" applyFont="1" applyFill="1" applyBorder="1" applyAlignment="1">
      <alignment horizontal="center" vertical="center"/>
    </xf>
    <xf numFmtId="12" fontId="0" fillId="5" borderId="14" xfId="0" applyNumberFormat="1" applyFont="1" applyFill="1" applyBorder="1" applyAlignment="1">
      <alignment horizontal="center" vertical="center"/>
    </xf>
    <xf numFmtId="0" fontId="18" fillId="11" borderId="0" xfId="0" applyFont="1" applyFill="1" applyAlignment="1">
      <alignment horizontal="center"/>
    </xf>
    <xf numFmtId="0" fontId="31" fillId="0" borderId="0" xfId="0" applyFont="1" applyAlignment="1">
      <alignment horizontal="left" vertical="center" wrapText="1"/>
    </xf>
    <xf numFmtId="0" fontId="6" fillId="0" borderId="0" xfId="0" applyFont="1" applyAlignment="1">
      <alignment horizontal="left" vertical="center" wrapText="1"/>
    </xf>
    <xf numFmtId="0" fontId="0" fillId="0" borderId="0" xfId="0" applyAlignment="1">
      <alignment horizontal="center" vertical="center"/>
    </xf>
    <xf numFmtId="0" fontId="6" fillId="0" borderId="150" xfId="0" applyFont="1" applyBorder="1" applyAlignment="1">
      <alignment horizontal="left" vertical="top" wrapText="1"/>
    </xf>
    <xf numFmtId="0" fontId="6" fillId="0" borderId="150" xfId="0" applyFont="1" applyBorder="1" applyAlignment="1">
      <alignment horizontal="left" vertical="top"/>
    </xf>
    <xf numFmtId="0" fontId="27" fillId="0" borderId="148" xfId="0" applyFont="1" applyBorder="1" applyAlignment="1">
      <alignment horizontal="left" wrapText="1"/>
    </xf>
    <xf numFmtId="0" fontId="25" fillId="0" borderId="25" xfId="0" applyFont="1" applyBorder="1" applyAlignment="1">
      <alignment horizontal="center" vertical="top" wrapText="1"/>
    </xf>
    <xf numFmtId="0" fontId="25" fillId="0" borderId="24" xfId="0" applyFont="1" applyBorder="1" applyAlignment="1">
      <alignment horizontal="center" vertical="top" wrapText="1"/>
    </xf>
    <xf numFmtId="0" fontId="34" fillId="0" borderId="1" xfId="0" applyFont="1" applyBorder="1" applyAlignment="1">
      <alignment horizontal="left" vertical="center" wrapText="1"/>
    </xf>
    <xf numFmtId="0" fontId="6" fillId="0" borderId="1" xfId="0" applyFont="1" applyBorder="1" applyAlignment="1">
      <alignment horizontal="left" vertical="center" wrapText="1"/>
    </xf>
    <xf numFmtId="0" fontId="0" fillId="0" borderId="0" xfId="0" applyAlignment="1">
      <alignment horizontal="left" vertical="top" wrapText="1"/>
    </xf>
  </cellXfs>
  <cellStyles count="1">
    <cellStyle name="Normal" xfId="0" builtinId="0"/>
  </cellStyles>
  <dxfs count="145">
    <dxf>
      <fill>
        <patternFill patternType="none">
          <bgColor auto="1"/>
        </patternFill>
      </fill>
    </dxf>
    <dxf>
      <fill>
        <patternFill patternType="none">
          <bgColor auto="1"/>
        </patternFill>
      </fill>
    </dxf>
    <dxf>
      <fill>
        <patternFill>
          <bgColor rgb="FFFF0000"/>
        </patternFill>
      </fill>
    </dxf>
    <dxf>
      <fill>
        <patternFill>
          <bgColor theme="0"/>
        </patternFill>
      </fill>
    </dxf>
    <dxf>
      <fill>
        <patternFill>
          <bgColor theme="0"/>
        </patternFill>
      </fill>
    </dxf>
    <dxf>
      <fill>
        <patternFill>
          <bgColor rgb="FFFFFF00"/>
        </patternFill>
      </fill>
    </dxf>
    <dxf>
      <fill>
        <patternFill>
          <bgColor rgb="FFFF00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000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CC99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patternType="none">
          <bgColor auto="1"/>
        </patternFill>
      </fill>
    </dxf>
    <dxf>
      <fill>
        <patternFill patternType="none">
          <bgColor auto="1"/>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CC99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solid">
          <bgColor rgb="FFFF0000"/>
        </patternFill>
      </fill>
    </dxf>
    <dxf>
      <fill>
        <patternFill patternType="solid">
          <bgColor rgb="FFFF0000"/>
        </patternFill>
      </fill>
    </dxf>
    <dxf>
      <fill>
        <patternFill patternType="none">
          <bgColor indexed="65"/>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800100</xdr:colOff>
      <xdr:row>25</xdr:row>
      <xdr:rowOff>171450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095625"/>
          <a:ext cx="6896100" cy="455295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800100</xdr:colOff>
      <xdr:row>31</xdr:row>
      <xdr:rowOff>123825</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333750"/>
          <a:ext cx="6896100" cy="5648325"/>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771525</xdr:colOff>
      <xdr:row>31</xdr:row>
      <xdr:rowOff>76200</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143250"/>
          <a:ext cx="6867525" cy="560070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PI/HHFKA%202010/SP34-2012/SP34-2012_Lunch_Grades_9-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ow r="2">
          <cell r="A2">
            <v>0.125</v>
          </cell>
          <cell r="D2">
            <v>0.125</v>
          </cell>
        </row>
        <row r="3">
          <cell r="A3">
            <v>0.25</v>
          </cell>
          <cell r="D3">
            <v>0.25</v>
          </cell>
        </row>
        <row r="4">
          <cell r="A4">
            <v>0.375</v>
          </cell>
          <cell r="D4">
            <v>0.375</v>
          </cell>
        </row>
        <row r="5">
          <cell r="A5">
            <v>0.5</v>
          </cell>
          <cell r="D5">
            <v>0.5</v>
          </cell>
        </row>
        <row r="6">
          <cell r="A6">
            <v>0.625</v>
          </cell>
          <cell r="D6">
            <v>0.625</v>
          </cell>
        </row>
        <row r="7">
          <cell r="A7">
            <v>0.75</v>
          </cell>
          <cell r="D7">
            <v>0.75</v>
          </cell>
        </row>
        <row r="8">
          <cell r="A8">
            <v>0.875</v>
          </cell>
          <cell r="D8">
            <v>0.875</v>
          </cell>
        </row>
        <row r="9">
          <cell r="A9">
            <v>1</v>
          </cell>
          <cell r="D9">
            <v>1</v>
          </cell>
        </row>
        <row r="10">
          <cell r="A10">
            <v>1.125</v>
          </cell>
          <cell r="D10">
            <v>1.125</v>
          </cell>
        </row>
        <row r="11">
          <cell r="A11">
            <v>1.25</v>
          </cell>
          <cell r="D11">
            <v>1.25</v>
          </cell>
        </row>
        <row r="12">
          <cell r="A12">
            <v>1.375</v>
          </cell>
          <cell r="D12">
            <v>1.375</v>
          </cell>
        </row>
        <row r="13">
          <cell r="A13">
            <v>1.5</v>
          </cell>
          <cell r="D13">
            <v>1.5</v>
          </cell>
        </row>
        <row r="14">
          <cell r="A14">
            <v>1.625</v>
          </cell>
          <cell r="D14">
            <v>1.625</v>
          </cell>
        </row>
        <row r="15">
          <cell r="A15">
            <v>1.75</v>
          </cell>
          <cell r="D15">
            <v>1.75</v>
          </cell>
        </row>
        <row r="16">
          <cell r="A16">
            <v>1.875</v>
          </cell>
          <cell r="D16">
            <v>1.875</v>
          </cell>
        </row>
        <row r="17">
          <cell r="A17">
            <v>2</v>
          </cell>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refreshError="1"/>
      <sheetData sheetId="2"/>
      <sheetData sheetId="3">
        <row r="5">
          <cell r="A5" t="str">
            <v>Arugula lettuce</v>
          </cell>
          <cell r="B5" t="str">
            <v xml:space="preserve">Carrot juice </v>
          </cell>
          <cell r="C5" t="str">
            <v>Baked beans</v>
          </cell>
          <cell r="D5" t="str">
            <v>Corn</v>
          </cell>
          <cell r="E5" t="str">
            <v xml:space="preserve">Artichokes </v>
          </cell>
        </row>
        <row r="6">
          <cell r="A6" t="str">
            <v>Bok choy</v>
          </cell>
          <cell r="B6" t="str">
            <v>Carrots</v>
          </cell>
          <cell r="C6" t="str">
            <v xml:space="preserve">Black beans </v>
          </cell>
          <cell r="D6" t="str">
            <v xml:space="preserve">Green peas, cooked and raw </v>
          </cell>
          <cell r="E6" t="str">
            <v>Asparagus</v>
          </cell>
        </row>
        <row r="7">
          <cell r="A7" t="str">
            <v xml:space="preserve">Boston or bibb lettuce, raw </v>
          </cell>
          <cell r="B7" t="str">
            <v>Chili pepper, hot</v>
          </cell>
          <cell r="C7" t="str">
            <v xml:space="preserve">Chickpeas </v>
          </cell>
          <cell r="D7" t="str">
            <v>Fresh Cow/field/blackeye/pigeon (peas)</v>
          </cell>
          <cell r="E7" t="str">
            <v xml:space="preserve">Avocado </v>
          </cell>
        </row>
        <row r="8">
          <cell r="A8" t="str">
            <v>Broccoli</v>
          </cell>
          <cell r="B8" t="str">
            <v xml:space="preserve">Peppers, red, sweet, bell </v>
          </cell>
          <cell r="C8" t="str">
            <v xml:space="preserve">Kidney beans </v>
          </cell>
          <cell r="D8" t="str">
            <v xml:space="preserve">Lima beans, immature </v>
          </cell>
          <cell r="E8" t="str">
            <v>Bamboo Shoots</v>
          </cell>
        </row>
        <row r="9">
          <cell r="A9" t="str">
            <v>Chard, cooked</v>
          </cell>
          <cell r="B9" t="str">
            <v>Pumpkin</v>
          </cell>
          <cell r="C9" t="str">
            <v xml:space="preserve">Lentils </v>
          </cell>
          <cell r="D9" t="str">
            <v>Parsnips</v>
          </cell>
          <cell r="E9" t="str">
            <v>Beans, green/snap/yellow</v>
          </cell>
        </row>
        <row r="10">
          <cell r="A10" t="str">
            <v xml:space="preserve">Cilantro, raw and cooked </v>
          </cell>
          <cell r="B10" t="str">
            <v xml:space="preserve">Squash, winter </v>
          </cell>
          <cell r="C10" t="str">
            <v>Lima beans, mature</v>
          </cell>
          <cell r="D10" t="str">
            <v xml:space="preserve">Plantains </v>
          </cell>
          <cell r="E10" t="str">
            <v>Beets</v>
          </cell>
        </row>
        <row r="11">
          <cell r="A11" t="str">
            <v xml:space="preserve">Collard greens, cooked </v>
          </cell>
          <cell r="B11" t="str">
            <v>Sweet potatoes</v>
          </cell>
          <cell r="C11" t="str">
            <v>Pinto beans</v>
          </cell>
          <cell r="D11" t="str">
            <v>Potatoes</v>
          </cell>
          <cell r="E11" t="str">
            <v xml:space="preserve">Brussels sprouts </v>
          </cell>
        </row>
        <row r="12">
          <cell r="A12" t="str">
            <v xml:space="preserve">Grape leaves, cooked and raw </v>
          </cell>
          <cell r="B12" t="str">
            <v xml:space="preserve">Tomato juice </v>
          </cell>
          <cell r="C12" t="str">
            <v>Refried beans</v>
          </cell>
          <cell r="D12" t="str">
            <v>Water chestnuts</v>
          </cell>
          <cell r="E12" t="str">
            <v>Cabbage, green/red</v>
          </cell>
        </row>
        <row r="13">
          <cell r="A13" t="str">
            <v>Kale</v>
          </cell>
          <cell r="B13" t="str">
            <v>Tomato paste</v>
          </cell>
          <cell r="C13" t="str">
            <v>Soybeans</v>
          </cell>
          <cell r="D13" t="str">
            <v>Starchy unspecified</v>
          </cell>
          <cell r="E13" t="str">
            <v>Cactus (nopales)</v>
          </cell>
        </row>
        <row r="14">
          <cell r="A14" t="str">
            <v>Mustard greens, cooked</v>
          </cell>
          <cell r="B14" t="str">
            <v>Tomato sauce</v>
          </cell>
          <cell r="C14" t="str">
            <v xml:space="preserve">Split peas </v>
          </cell>
          <cell r="E14" t="str">
            <v xml:space="preserve">Cauliflower/broccoflower </v>
          </cell>
        </row>
        <row r="15">
          <cell r="A15" t="str">
            <v>Romaine</v>
          </cell>
          <cell r="B15" t="str">
            <v>Tomatoes</v>
          </cell>
          <cell r="C15" t="str">
            <v>White beans</v>
          </cell>
          <cell r="E15" t="str">
            <v>Celery</v>
          </cell>
        </row>
        <row r="16">
          <cell r="A16" t="str">
            <v xml:space="preserve">Seaweed, raw </v>
          </cell>
          <cell r="B16" t="str">
            <v>Red/orange unspecified</v>
          </cell>
          <cell r="C16" t="str">
            <v>Beans/peas unspecified</v>
          </cell>
          <cell r="E16" t="str">
            <v>Chili pepper, hot, green</v>
          </cell>
        </row>
        <row r="17">
          <cell r="A17" t="str">
            <v>Spinach, cooked</v>
          </cell>
          <cell r="E17" t="str">
            <v>Chives</v>
          </cell>
        </row>
        <row r="18">
          <cell r="A18" t="str">
            <v xml:space="preserve">Spinach, raw </v>
          </cell>
          <cell r="E18" t="str">
            <v xml:space="preserve">Cucumber </v>
          </cell>
        </row>
        <row r="19">
          <cell r="A19" t="str">
            <v xml:space="preserve">Turnip greens, cooked </v>
          </cell>
          <cell r="E19" t="str">
            <v>Eggplant/heart of palm</v>
          </cell>
        </row>
        <row r="20">
          <cell r="A20" t="str">
            <v>Watercress</v>
          </cell>
          <cell r="E20" t="str">
            <v>Garlic</v>
          </cell>
        </row>
        <row r="21">
          <cell r="A21" t="str">
            <v>Dark green unspecified</v>
          </cell>
          <cell r="E21" t="str">
            <v>Jicama</v>
          </cell>
        </row>
        <row r="22">
          <cell r="E22" t="str">
            <v>Kohlrabi/celeriac/Fennel</v>
          </cell>
        </row>
        <row r="23">
          <cell r="E23" t="str">
            <v>Lettuce, iceberg</v>
          </cell>
        </row>
        <row r="24">
          <cell r="E24" t="str">
            <v>Mung bean/alfalfa sprouts</v>
          </cell>
        </row>
        <row r="25">
          <cell r="E25" t="str">
            <v>Mushrooms</v>
          </cell>
        </row>
        <row r="26">
          <cell r="E26" t="str">
            <v>Okra</v>
          </cell>
        </row>
        <row r="27">
          <cell r="E27" t="str">
            <v>Olives</v>
          </cell>
        </row>
        <row r="28">
          <cell r="E28" t="str">
            <v>Onions/leeks</v>
          </cell>
        </row>
        <row r="29">
          <cell r="E29" t="str">
            <v>Peppers, green, sweet, bell</v>
          </cell>
        </row>
        <row r="30">
          <cell r="E30" t="str">
            <v>Pickles/relish</v>
          </cell>
        </row>
        <row r="31">
          <cell r="E31" t="str">
            <v>Radishes</v>
          </cell>
        </row>
        <row r="32">
          <cell r="E32" t="str">
            <v>Snowpeas</v>
          </cell>
        </row>
        <row r="33">
          <cell r="E33" t="str">
            <v>Squash, Summer/yellow/spaghetti/chayote</v>
          </cell>
        </row>
        <row r="34">
          <cell r="E34" t="str">
            <v>Tomatillos</v>
          </cell>
        </row>
        <row r="35">
          <cell r="E35" t="str">
            <v>Turnips/rutabagas</v>
          </cell>
        </row>
        <row r="36">
          <cell r="E36" t="str">
            <v>Zucchini</v>
          </cell>
        </row>
        <row r="37">
          <cell r="E37" t="str">
            <v>**Extra dark green used as other**</v>
          </cell>
        </row>
        <row r="38">
          <cell r="E38" t="str">
            <v>**Extra red/orange used as other**</v>
          </cell>
        </row>
        <row r="39">
          <cell r="E39" t="str">
            <v>**Extra beans/peas used as other**</v>
          </cell>
        </row>
        <row r="40">
          <cell r="E40" t="str">
            <v>Other unspecified</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0"/>
  <sheetViews>
    <sheetView zoomScale="130" zoomScaleNormal="130" workbookViewId="0"/>
  </sheetViews>
  <sheetFormatPr defaultRowHeight="14.4" x14ac:dyDescent="0.3"/>
  <cols>
    <col min="1" max="1" width="134.88671875" style="157" customWidth="1"/>
  </cols>
  <sheetData>
    <row r="1" spans="1:1" ht="40.5" customHeight="1" x14ac:dyDescent="0.3">
      <c r="A1" s="144" t="s">
        <v>48</v>
      </c>
    </row>
    <row r="2" spans="1:1" ht="100.5" customHeight="1" x14ac:dyDescent="0.3">
      <c r="A2" s="297" t="s">
        <v>186</v>
      </c>
    </row>
    <row r="3" spans="1:1" ht="21.75" customHeight="1" x14ac:dyDescent="0.3">
      <c r="A3" s="145" t="s">
        <v>49</v>
      </c>
    </row>
    <row r="4" spans="1:1" ht="13.5" customHeight="1" x14ac:dyDescent="0.3">
      <c r="A4" s="146" t="s">
        <v>189</v>
      </c>
    </row>
    <row r="5" spans="1:1" ht="15" customHeight="1" x14ac:dyDescent="0.3">
      <c r="A5" s="146" t="s">
        <v>50</v>
      </c>
    </row>
    <row r="6" spans="1:1" ht="15" customHeight="1" x14ac:dyDescent="0.3">
      <c r="A6" s="146" t="s">
        <v>51</v>
      </c>
    </row>
    <row r="7" spans="1:1" ht="15.75" customHeight="1" x14ac:dyDescent="0.3">
      <c r="A7" s="146" t="s">
        <v>52</v>
      </c>
    </row>
    <row r="8" spans="1:1" ht="14.25" customHeight="1" x14ac:dyDescent="0.3">
      <c r="A8" s="146" t="s">
        <v>53</v>
      </c>
    </row>
    <row r="9" spans="1:1" ht="17.25" customHeight="1" x14ac:dyDescent="0.3">
      <c r="A9" s="147"/>
    </row>
    <row r="10" spans="1:1" ht="46.8" x14ac:dyDescent="0.3">
      <c r="A10" s="146" t="s">
        <v>177</v>
      </c>
    </row>
    <row r="11" spans="1:1" ht="46.8" x14ac:dyDescent="0.3">
      <c r="A11" s="146" t="s">
        <v>54</v>
      </c>
    </row>
    <row r="12" spans="1:1" ht="15.6" x14ac:dyDescent="0.3">
      <c r="A12" s="148" t="s">
        <v>55</v>
      </c>
    </row>
    <row r="13" spans="1:1" ht="15.6" x14ac:dyDescent="0.3">
      <c r="A13" s="146" t="s">
        <v>56</v>
      </c>
    </row>
    <row r="14" spans="1:1" ht="31.2" x14ac:dyDescent="0.3">
      <c r="A14" s="146" t="s">
        <v>57</v>
      </c>
    </row>
    <row r="15" spans="1:1" ht="15.6" x14ac:dyDescent="0.3">
      <c r="A15" s="146" t="s">
        <v>58</v>
      </c>
    </row>
    <row r="16" spans="1:1" ht="15.6" x14ac:dyDescent="0.3">
      <c r="A16" s="146" t="s">
        <v>59</v>
      </c>
    </row>
    <row r="17" spans="1:1" ht="15.6" x14ac:dyDescent="0.3">
      <c r="A17" s="146" t="s">
        <v>60</v>
      </c>
    </row>
    <row r="18" spans="1:1" ht="15.6" x14ac:dyDescent="0.3">
      <c r="A18" s="146" t="s">
        <v>61</v>
      </c>
    </row>
    <row r="19" spans="1:1" ht="15" customHeight="1" x14ac:dyDescent="0.3">
      <c r="A19" s="146" t="s">
        <v>62</v>
      </c>
    </row>
    <row r="20" spans="1:1" ht="15.6" x14ac:dyDescent="0.3">
      <c r="A20" s="151" t="s">
        <v>63</v>
      </c>
    </row>
    <row r="21" spans="1:1" ht="15.6" x14ac:dyDescent="0.3">
      <c r="A21" s="151" t="s">
        <v>64</v>
      </c>
    </row>
    <row r="22" spans="1:1" ht="15.6" x14ac:dyDescent="0.3">
      <c r="A22" s="152" t="s">
        <v>65</v>
      </c>
    </row>
    <row r="23" spans="1:1" ht="62.4" x14ac:dyDescent="0.3">
      <c r="A23" s="152" t="s">
        <v>66</v>
      </c>
    </row>
    <row r="24" spans="1:1" ht="16.2" thickBot="1" x14ac:dyDescent="0.35">
      <c r="A24" s="149"/>
    </row>
    <row r="25" spans="1:1" ht="15.6" x14ac:dyDescent="0.3">
      <c r="A25" s="150" t="s">
        <v>67</v>
      </c>
    </row>
    <row r="26" spans="1:1" s="154" customFormat="1" ht="31.2" x14ac:dyDescent="0.3">
      <c r="A26" s="153" t="s">
        <v>68</v>
      </c>
    </row>
    <row r="27" spans="1:1" s="154" customFormat="1" ht="46.8" x14ac:dyDescent="0.3">
      <c r="A27" s="153" t="s">
        <v>69</v>
      </c>
    </row>
    <row r="28" spans="1:1" s="154" customFormat="1" ht="54" customHeight="1" x14ac:dyDescent="0.3">
      <c r="A28" s="153" t="s">
        <v>70</v>
      </c>
    </row>
    <row r="29" spans="1:1" s="154" customFormat="1" ht="33.75" customHeight="1" x14ac:dyDescent="0.3">
      <c r="A29" s="153" t="s">
        <v>71</v>
      </c>
    </row>
    <row r="30" spans="1:1" s="154" customFormat="1" ht="88.5" customHeight="1" x14ac:dyDescent="0.3">
      <c r="A30" s="153" t="s">
        <v>72</v>
      </c>
    </row>
    <row r="31" spans="1:1" s="154" customFormat="1" ht="31.2" x14ac:dyDescent="0.3">
      <c r="A31" s="153" t="s">
        <v>73</v>
      </c>
    </row>
    <row r="32" spans="1:1" s="154" customFormat="1" ht="42.75" customHeight="1" x14ac:dyDescent="0.3">
      <c r="A32" s="153" t="s">
        <v>74</v>
      </c>
    </row>
    <row r="33" spans="1:1" s="154" customFormat="1" ht="31.2" x14ac:dyDescent="0.3">
      <c r="A33" s="153" t="s">
        <v>75</v>
      </c>
    </row>
    <row r="34" spans="1:1" s="154" customFormat="1" ht="31.2" x14ac:dyDescent="0.3">
      <c r="A34" s="153" t="s">
        <v>76</v>
      </c>
    </row>
    <row r="35" spans="1:1" s="154" customFormat="1" ht="93.6" x14ac:dyDescent="0.3">
      <c r="A35" s="153" t="s">
        <v>77</v>
      </c>
    </row>
    <row r="36" spans="1:1" s="154" customFormat="1" ht="17.25" customHeight="1" x14ac:dyDescent="0.3">
      <c r="A36" s="153" t="s">
        <v>187</v>
      </c>
    </row>
    <row r="37" spans="1:1" s="154" customFormat="1" ht="27.75" customHeight="1" x14ac:dyDescent="0.3">
      <c r="A37" s="153" t="s">
        <v>78</v>
      </c>
    </row>
    <row r="38" spans="1:1" ht="16.2" thickBot="1" x14ac:dyDescent="0.35">
      <c r="A38" s="155"/>
    </row>
    <row r="39" spans="1:1" ht="15.6" x14ac:dyDescent="0.3">
      <c r="A39" s="150" t="s">
        <v>79</v>
      </c>
    </row>
    <row r="40" spans="1:1" ht="105" customHeight="1" x14ac:dyDescent="0.3">
      <c r="A40" s="153" t="s">
        <v>188</v>
      </c>
    </row>
    <row r="41" spans="1:1" ht="16.2" thickBot="1" x14ac:dyDescent="0.35">
      <c r="A41" s="149"/>
    </row>
    <row r="42" spans="1:1" ht="15.6" x14ac:dyDescent="0.3">
      <c r="A42" s="150" t="s">
        <v>80</v>
      </c>
    </row>
    <row r="43" spans="1:1" s="154" customFormat="1" ht="62.4" x14ac:dyDescent="0.3">
      <c r="A43" s="153" t="s">
        <v>81</v>
      </c>
    </row>
    <row r="44" spans="1:1" ht="16.2" thickBot="1" x14ac:dyDescent="0.35">
      <c r="A44" s="149"/>
    </row>
    <row r="45" spans="1:1" ht="15.6" x14ac:dyDescent="0.3">
      <c r="A45" s="150" t="s">
        <v>82</v>
      </c>
    </row>
    <row r="46" spans="1:1" ht="15.6" x14ac:dyDescent="0.3">
      <c r="A46" s="156" t="s">
        <v>83</v>
      </c>
    </row>
    <row r="47" spans="1:1" ht="15.6" x14ac:dyDescent="0.3">
      <c r="A47" s="156" t="s">
        <v>84</v>
      </c>
    </row>
    <row r="48" spans="1:1" ht="15.6" x14ac:dyDescent="0.3">
      <c r="A48" s="156" t="s">
        <v>85</v>
      </c>
    </row>
    <row r="49" spans="1:1" ht="15.6" x14ac:dyDescent="0.3">
      <c r="A49" s="156" t="s">
        <v>86</v>
      </c>
    </row>
    <row r="50" spans="1:1" ht="15.6" x14ac:dyDescent="0.3">
      <c r="A50" s="156" t="s">
        <v>87</v>
      </c>
    </row>
  </sheetData>
  <sheetProtection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A51"/>
  <sheetViews>
    <sheetView tabSelected="1" showWhiteSpace="0" topLeftCell="G20" zoomScaleNormal="100" zoomScalePageLayoutView="90" workbookViewId="0">
      <selection activeCell="AI22" sqref="AI22"/>
    </sheetView>
  </sheetViews>
  <sheetFormatPr defaultRowHeight="14.4" x14ac:dyDescent="0.3"/>
  <cols>
    <col min="1" max="1" width="13.6640625" customWidth="1"/>
    <col min="2" max="2" width="16.88671875" customWidth="1"/>
    <col min="3" max="3" width="7.6640625" customWidth="1"/>
    <col min="4" max="4" width="9" customWidth="1"/>
    <col min="5" max="5" width="7.88671875" customWidth="1"/>
    <col min="6" max="6" width="6.44140625" customWidth="1"/>
    <col min="7" max="7" width="14.44140625" customWidth="1"/>
    <col min="8" max="8" width="6" customWidth="1"/>
    <col min="9" max="9" width="6.44140625" customWidth="1"/>
    <col min="10" max="10" width="14.44140625" customWidth="1"/>
    <col min="11" max="11" width="6" customWidth="1"/>
    <col min="12" max="12" width="7.33203125" customWidth="1"/>
    <col min="13" max="13" width="14.44140625" customWidth="1"/>
    <col min="14" max="15" width="6.88671875" customWidth="1"/>
    <col min="16" max="16" width="13.6640625" customWidth="1"/>
    <col min="17" max="17" width="6.33203125" customWidth="1"/>
    <col min="18" max="18" width="6.109375" customWidth="1"/>
    <col min="19" max="19" width="13.33203125" customWidth="1"/>
    <col min="20" max="20" width="6.5546875" customWidth="1"/>
    <col min="21" max="21" width="6.109375" customWidth="1"/>
    <col min="22" max="22" width="13.109375" customWidth="1"/>
    <col min="23" max="23" width="6.5546875" customWidth="1"/>
    <col min="24" max="24" width="6.109375" customWidth="1"/>
    <col min="25" max="25" width="13.109375" customWidth="1"/>
    <col min="27" max="27" width="9.109375" customWidth="1"/>
    <col min="28" max="34" width="9.109375" hidden="1" customWidth="1"/>
    <col min="35" max="35" width="9.109375" style="143" customWidth="1"/>
    <col min="36" max="105" width="9.109375" style="143"/>
  </cols>
  <sheetData>
    <row r="1" spans="1:36" ht="24" thickBot="1" x14ac:dyDescent="0.5">
      <c r="A1" s="143" t="s">
        <v>203</v>
      </c>
      <c r="B1" s="313" t="s">
        <v>185</v>
      </c>
      <c r="C1" s="313"/>
      <c r="D1" s="313"/>
      <c r="E1" s="313"/>
      <c r="F1" s="313"/>
      <c r="G1" s="313"/>
      <c r="H1" s="313"/>
      <c r="I1" s="313"/>
      <c r="J1" s="313"/>
      <c r="K1" s="313"/>
      <c r="L1" s="313"/>
      <c r="M1" s="313"/>
      <c r="N1" s="313"/>
      <c r="O1" s="313"/>
      <c r="P1" s="313"/>
      <c r="Q1" s="313"/>
      <c r="R1" s="313"/>
      <c r="S1" s="313"/>
      <c r="T1" s="313"/>
      <c r="U1" s="313"/>
      <c r="V1" s="313"/>
      <c r="W1" s="313"/>
      <c r="X1" s="313"/>
      <c r="Y1" s="313"/>
    </row>
    <row r="2" spans="1:36" ht="47.25" customHeight="1" thickBot="1" x14ac:dyDescent="0.35">
      <c r="A2" s="298" t="s">
        <v>190</v>
      </c>
      <c r="B2" s="314" t="s">
        <v>202</v>
      </c>
      <c r="C2" s="314"/>
      <c r="D2" s="315"/>
      <c r="E2" s="293"/>
      <c r="F2" s="141"/>
      <c r="G2" s="141"/>
      <c r="H2" s="316" t="s">
        <v>47</v>
      </c>
      <c r="I2" s="316"/>
      <c r="J2" s="316"/>
      <c r="K2" s="316"/>
      <c r="L2" s="316"/>
      <c r="M2" s="316"/>
      <c r="N2" s="316"/>
      <c r="O2" s="316"/>
      <c r="P2" s="316"/>
      <c r="Q2" s="316"/>
      <c r="R2" s="316"/>
      <c r="S2" s="316"/>
      <c r="T2" s="316"/>
      <c r="U2" s="316"/>
      <c r="V2" s="316"/>
      <c r="W2" s="316"/>
      <c r="X2" s="316"/>
      <c r="Y2" s="317"/>
      <c r="Z2" s="318"/>
      <c r="AA2" s="319"/>
    </row>
    <row r="3" spans="1:36" ht="47.25" customHeight="1" thickBot="1" x14ac:dyDescent="0.4">
      <c r="A3" s="320" t="s">
        <v>191</v>
      </c>
      <c r="B3" s="299" t="s">
        <v>192</v>
      </c>
      <c r="C3" s="300" t="s">
        <v>46</v>
      </c>
      <c r="D3" s="301"/>
      <c r="E3" s="322"/>
      <c r="F3" s="323"/>
      <c r="G3" s="324" t="s">
        <v>167</v>
      </c>
      <c r="H3" s="325"/>
      <c r="I3" s="325"/>
      <c r="J3" s="325"/>
      <c r="K3" s="325"/>
      <c r="L3" s="325"/>
      <c r="M3" s="325"/>
      <c r="N3" s="325"/>
      <c r="O3" s="325"/>
      <c r="P3" s="325"/>
      <c r="Q3" s="325"/>
      <c r="R3" s="325"/>
      <c r="S3" s="325"/>
      <c r="T3" s="325"/>
      <c r="U3" s="325"/>
      <c r="V3" s="140"/>
      <c r="W3" s="140" t="s">
        <v>45</v>
      </c>
      <c r="X3" s="140" t="s">
        <v>44</v>
      </c>
      <c r="Y3" s="139"/>
      <c r="Z3" s="318" t="s">
        <v>43</v>
      </c>
      <c r="AA3" s="319"/>
    </row>
    <row r="4" spans="1:36" ht="30" customHeight="1" x14ac:dyDescent="0.3">
      <c r="A4" s="320"/>
      <c r="B4" s="299"/>
      <c r="C4" s="326" t="s">
        <v>42</v>
      </c>
      <c r="D4" s="328" t="s">
        <v>41</v>
      </c>
      <c r="E4" s="343" t="s">
        <v>40</v>
      </c>
      <c r="F4" s="330"/>
      <c r="G4" s="344"/>
      <c r="H4" s="345" t="s">
        <v>39</v>
      </c>
      <c r="I4" s="345"/>
      <c r="J4" s="345"/>
      <c r="K4" s="346" t="s">
        <v>38</v>
      </c>
      <c r="L4" s="330"/>
      <c r="M4" s="344"/>
      <c r="N4" s="346" t="s">
        <v>37</v>
      </c>
      <c r="O4" s="330"/>
      <c r="P4" s="330"/>
      <c r="Q4" s="346" t="s">
        <v>36</v>
      </c>
      <c r="R4" s="330"/>
      <c r="S4" s="330"/>
      <c r="T4" s="346" t="s">
        <v>35</v>
      </c>
      <c r="U4" s="330"/>
      <c r="V4" s="344"/>
      <c r="W4" s="330" t="s">
        <v>34</v>
      </c>
      <c r="X4" s="330"/>
      <c r="Y4" s="331"/>
      <c r="Z4" s="332" t="s">
        <v>33</v>
      </c>
      <c r="AA4" s="333"/>
    </row>
    <row r="5" spans="1:36" ht="43.5" customHeight="1" thickBot="1" x14ac:dyDescent="0.35">
      <c r="A5" s="321"/>
      <c r="B5" s="302"/>
      <c r="C5" s="327"/>
      <c r="D5" s="329"/>
      <c r="E5" s="336" t="s">
        <v>32</v>
      </c>
      <c r="F5" s="337"/>
      <c r="G5" s="138" t="s">
        <v>31</v>
      </c>
      <c r="H5" s="338" t="s">
        <v>32</v>
      </c>
      <c r="I5" s="339"/>
      <c r="J5" s="137" t="s">
        <v>31</v>
      </c>
      <c r="K5" s="340" t="s">
        <v>32</v>
      </c>
      <c r="L5" s="341"/>
      <c r="M5" s="135" t="s">
        <v>31</v>
      </c>
      <c r="N5" s="341" t="s">
        <v>32</v>
      </c>
      <c r="O5" s="341"/>
      <c r="P5" s="137" t="s">
        <v>31</v>
      </c>
      <c r="Q5" s="340" t="s">
        <v>32</v>
      </c>
      <c r="R5" s="341"/>
      <c r="S5" s="137" t="s">
        <v>31</v>
      </c>
      <c r="T5" s="340" t="s">
        <v>32</v>
      </c>
      <c r="U5" s="342"/>
      <c r="V5" s="136" t="s">
        <v>31</v>
      </c>
      <c r="W5" s="341" t="s">
        <v>32</v>
      </c>
      <c r="X5" s="341"/>
      <c r="Y5" s="135" t="s">
        <v>31</v>
      </c>
      <c r="Z5" s="334"/>
      <c r="AA5" s="335"/>
    </row>
    <row r="6" spans="1:36" ht="64.8" thickBot="1" x14ac:dyDescent="0.35">
      <c r="A6" s="243" t="s">
        <v>175</v>
      </c>
      <c r="B6" s="134" t="s">
        <v>30</v>
      </c>
      <c r="C6" s="133" t="s">
        <v>29</v>
      </c>
      <c r="D6" s="132" t="s">
        <v>28</v>
      </c>
      <c r="E6" s="177"/>
      <c r="F6" s="178" t="s">
        <v>5</v>
      </c>
      <c r="G6" s="131"/>
      <c r="H6" s="179"/>
      <c r="I6" s="178" t="s">
        <v>5</v>
      </c>
      <c r="J6" s="130"/>
      <c r="K6" s="180"/>
      <c r="L6" s="178" t="s">
        <v>5</v>
      </c>
      <c r="M6" s="130"/>
      <c r="N6" s="180"/>
      <c r="O6" s="178" t="s">
        <v>5</v>
      </c>
      <c r="P6" s="130"/>
      <c r="Q6" s="180"/>
      <c r="R6" s="178" t="s">
        <v>5</v>
      </c>
      <c r="S6" s="130"/>
      <c r="T6" s="180"/>
      <c r="U6" s="178" t="s">
        <v>5</v>
      </c>
      <c r="V6" s="130"/>
      <c r="W6" s="180"/>
      <c r="X6" s="178" t="s">
        <v>5</v>
      </c>
      <c r="Y6" s="130"/>
      <c r="Z6" s="129">
        <f>SUM(W6,T6,Q6,N6,K6,H6,E6)</f>
        <v>0</v>
      </c>
      <c r="AA6" s="128" t="s">
        <v>15</v>
      </c>
    </row>
    <row r="7" spans="1:36" ht="120" customHeight="1" x14ac:dyDescent="0.3">
      <c r="A7" s="347" t="s">
        <v>176</v>
      </c>
      <c r="B7" s="127" t="s">
        <v>178</v>
      </c>
      <c r="C7" s="296" t="s">
        <v>168</v>
      </c>
      <c r="D7" s="117" t="s">
        <v>179</v>
      </c>
      <c r="E7" s="181"/>
      <c r="F7" s="244" t="s">
        <v>20</v>
      </c>
      <c r="G7" s="88"/>
      <c r="H7" s="184"/>
      <c r="I7" s="182" t="s">
        <v>20</v>
      </c>
      <c r="J7" s="126"/>
      <c r="K7" s="184"/>
      <c r="L7" s="182" t="s">
        <v>20</v>
      </c>
      <c r="M7" s="126"/>
      <c r="N7" s="184"/>
      <c r="O7" s="182" t="s">
        <v>20</v>
      </c>
      <c r="P7" s="126"/>
      <c r="Q7" s="184"/>
      <c r="R7" s="182" t="s">
        <v>20</v>
      </c>
      <c r="S7" s="126"/>
      <c r="T7" s="184"/>
      <c r="U7" s="182" t="s">
        <v>20</v>
      </c>
      <c r="V7" s="126"/>
      <c r="W7" s="184"/>
      <c r="X7" s="182" t="s">
        <v>20</v>
      </c>
      <c r="Y7" s="124"/>
      <c r="Z7" s="114">
        <f>SUM(E7,H7,K7,N7,Q7,T7,W7)</f>
        <v>0</v>
      </c>
      <c r="AA7" s="113" t="s">
        <v>20</v>
      </c>
      <c r="AB7" s="32">
        <f>FLOOR(E7,0.25)</f>
        <v>0</v>
      </c>
      <c r="AC7" s="32">
        <f>FLOOR(H7,0.25)</f>
        <v>0</v>
      </c>
      <c r="AD7" s="32">
        <f>FLOOR(K7,0.25)</f>
        <v>0</v>
      </c>
      <c r="AE7" s="32">
        <f>FLOOR(N7,0.25)</f>
        <v>0</v>
      </c>
      <c r="AF7" s="32">
        <f>FLOOR(Q7,0.25)</f>
        <v>0</v>
      </c>
      <c r="AG7" s="32">
        <f>FLOOR(T7,0.25)</f>
        <v>0</v>
      </c>
      <c r="AH7" s="32">
        <f>FLOOR(W7,0.25)</f>
        <v>0</v>
      </c>
    </row>
    <row r="8" spans="1:36" ht="31.5" customHeight="1" x14ac:dyDescent="0.3">
      <c r="A8" s="348"/>
      <c r="B8" s="349" t="s">
        <v>193</v>
      </c>
      <c r="C8" s="352" t="s">
        <v>168</v>
      </c>
      <c r="D8" s="112"/>
      <c r="E8" s="185"/>
      <c r="F8" s="186" t="s">
        <v>20</v>
      </c>
      <c r="G8" s="111"/>
      <c r="H8" s="187"/>
      <c r="I8" s="186" t="s">
        <v>20</v>
      </c>
      <c r="J8" s="110"/>
      <c r="K8" s="185"/>
      <c r="L8" s="186" t="s">
        <v>20</v>
      </c>
      <c r="M8" s="110"/>
      <c r="N8" s="185"/>
      <c r="O8" s="186" t="s">
        <v>20</v>
      </c>
      <c r="P8" s="110"/>
      <c r="Q8" s="188"/>
      <c r="R8" s="186" t="s">
        <v>20</v>
      </c>
      <c r="S8" s="110"/>
      <c r="T8" s="188"/>
      <c r="U8" s="186" t="s">
        <v>20</v>
      </c>
      <c r="V8" s="109"/>
      <c r="W8" s="189"/>
      <c r="X8" s="186" t="s">
        <v>20</v>
      </c>
      <c r="Y8" s="123"/>
      <c r="Z8" s="122"/>
      <c r="AA8" s="107"/>
      <c r="AH8" s="32"/>
    </row>
    <row r="9" spans="1:36" ht="30" customHeight="1" x14ac:dyDescent="0.3">
      <c r="A9" s="348"/>
      <c r="B9" s="350"/>
      <c r="C9" s="353"/>
      <c r="D9" s="106"/>
      <c r="E9" s="190"/>
      <c r="F9" s="191" t="s">
        <v>20</v>
      </c>
      <c r="G9" s="102"/>
      <c r="H9" s="192"/>
      <c r="I9" s="191" t="s">
        <v>20</v>
      </c>
      <c r="J9" s="103"/>
      <c r="K9" s="190"/>
      <c r="L9" s="191" t="s">
        <v>20</v>
      </c>
      <c r="M9" s="103"/>
      <c r="N9" s="190"/>
      <c r="O9" s="191" t="s">
        <v>20</v>
      </c>
      <c r="P9" s="103"/>
      <c r="Q9" s="193"/>
      <c r="R9" s="191" t="s">
        <v>20</v>
      </c>
      <c r="S9" s="103"/>
      <c r="T9" s="193"/>
      <c r="U9" s="191" t="s">
        <v>20</v>
      </c>
      <c r="V9" s="121"/>
      <c r="W9" s="194"/>
      <c r="X9" s="191" t="s">
        <v>20</v>
      </c>
      <c r="Y9" s="120"/>
      <c r="Z9" s="8"/>
      <c r="AA9" s="7"/>
      <c r="AH9" s="32"/>
    </row>
    <row r="10" spans="1:36" ht="27" customHeight="1" x14ac:dyDescent="0.3">
      <c r="A10" s="348"/>
      <c r="B10" s="350"/>
      <c r="C10" s="353"/>
      <c r="D10" s="106"/>
      <c r="E10" s="190"/>
      <c r="F10" s="191" t="s">
        <v>20</v>
      </c>
      <c r="G10" s="102"/>
      <c r="H10" s="192"/>
      <c r="I10" s="191" t="s">
        <v>20</v>
      </c>
      <c r="J10" s="103"/>
      <c r="K10" s="190"/>
      <c r="L10" s="191" t="s">
        <v>20</v>
      </c>
      <c r="M10" s="103"/>
      <c r="N10" s="190"/>
      <c r="O10" s="191" t="s">
        <v>20</v>
      </c>
      <c r="P10" s="103"/>
      <c r="Q10" s="193"/>
      <c r="R10" s="191" t="s">
        <v>20</v>
      </c>
      <c r="S10" s="103"/>
      <c r="T10" s="193"/>
      <c r="U10" s="191" t="s">
        <v>20</v>
      </c>
      <c r="V10" s="121"/>
      <c r="W10" s="194"/>
      <c r="X10" s="191" t="s">
        <v>20</v>
      </c>
      <c r="Y10" s="120"/>
      <c r="Z10" s="8"/>
      <c r="AA10" s="7"/>
      <c r="AH10" s="32"/>
    </row>
    <row r="11" spans="1:36" ht="35.25" customHeight="1" thickBot="1" x14ac:dyDescent="0.35">
      <c r="A11" s="348"/>
      <c r="B11" s="351"/>
      <c r="C11" s="354"/>
      <c r="D11" s="100"/>
      <c r="E11" s="97"/>
      <c r="F11" s="195" t="s">
        <v>20</v>
      </c>
      <c r="G11" s="94"/>
      <c r="H11" s="99"/>
      <c r="I11" s="195" t="s">
        <v>20</v>
      </c>
      <c r="J11" s="98"/>
      <c r="K11" s="97"/>
      <c r="L11" s="195" t="s">
        <v>20</v>
      </c>
      <c r="M11" s="95"/>
      <c r="N11" s="97"/>
      <c r="O11" s="195" t="s">
        <v>20</v>
      </c>
      <c r="P11" s="96"/>
      <c r="Q11" s="196"/>
      <c r="R11" s="195" t="s">
        <v>20</v>
      </c>
      <c r="S11" s="95"/>
      <c r="T11" s="196"/>
      <c r="U11" s="195" t="s">
        <v>20</v>
      </c>
      <c r="V11" s="94"/>
      <c r="W11" s="197"/>
      <c r="X11" s="195" t="s">
        <v>20</v>
      </c>
      <c r="Y11" s="119"/>
      <c r="Z11" s="118"/>
      <c r="AA11" s="92"/>
      <c r="AH11" s="32"/>
    </row>
    <row r="12" spans="1:36" ht="90.75" customHeight="1" x14ac:dyDescent="0.3">
      <c r="A12" s="347" t="s">
        <v>182</v>
      </c>
      <c r="B12" s="87" t="s">
        <v>26</v>
      </c>
      <c r="C12" s="296" t="s">
        <v>168</v>
      </c>
      <c r="D12" s="117" t="s">
        <v>179</v>
      </c>
      <c r="E12" s="198"/>
      <c r="F12" s="199" t="s">
        <v>20</v>
      </c>
      <c r="G12" s="116"/>
      <c r="H12" s="200"/>
      <c r="I12" s="199" t="s">
        <v>20</v>
      </c>
      <c r="J12" s="115"/>
      <c r="K12" s="201"/>
      <c r="L12" s="199" t="s">
        <v>20</v>
      </c>
      <c r="M12" s="115"/>
      <c r="N12" s="201"/>
      <c r="O12" s="199" t="s">
        <v>20</v>
      </c>
      <c r="P12" s="115"/>
      <c r="Q12" s="201"/>
      <c r="R12" s="199" t="s">
        <v>20</v>
      </c>
      <c r="S12" s="115"/>
      <c r="T12" s="201"/>
      <c r="U12" s="199" t="s">
        <v>20</v>
      </c>
      <c r="V12" s="115"/>
      <c r="W12" s="201"/>
      <c r="X12" s="199" t="s">
        <v>20</v>
      </c>
      <c r="Y12" s="115"/>
      <c r="Z12" s="158">
        <f>SUM(E12,H12,K12,N12,Q12,T12,W12)</f>
        <v>0</v>
      </c>
      <c r="AA12" s="113" t="s">
        <v>20</v>
      </c>
      <c r="AB12" s="32">
        <f>FLOOR(E12,0.25)</f>
        <v>0</v>
      </c>
      <c r="AC12" s="32">
        <f>FLOOR(H12,0.25)</f>
        <v>0</v>
      </c>
      <c r="AD12" s="32">
        <f>FLOOR(K12,0.25)</f>
        <v>0</v>
      </c>
      <c r="AE12" s="32">
        <f>FLOOR(N12,0.25)</f>
        <v>0</v>
      </c>
      <c r="AF12" s="32">
        <f>FLOOR(Q12,0.25)</f>
        <v>0</v>
      </c>
      <c r="AG12" s="32">
        <f>FLOOR(T12,0.25)</f>
        <v>0</v>
      </c>
      <c r="AH12" s="32">
        <f>FLOOR(W12,0.25)</f>
        <v>0</v>
      </c>
      <c r="AJ12" s="143">
        <v>2</v>
      </c>
    </row>
    <row r="13" spans="1:36" ht="30" customHeight="1" x14ac:dyDescent="0.3">
      <c r="A13" s="348"/>
      <c r="B13" s="356" t="s">
        <v>196</v>
      </c>
      <c r="C13" s="352" t="s">
        <v>168</v>
      </c>
      <c r="D13" s="112"/>
      <c r="E13" s="185"/>
      <c r="F13" s="186" t="s">
        <v>20</v>
      </c>
      <c r="G13" s="111"/>
      <c r="H13" s="187"/>
      <c r="I13" s="186" t="s">
        <v>20</v>
      </c>
      <c r="J13" s="110"/>
      <c r="K13" s="185"/>
      <c r="L13" s="186" t="s">
        <v>20</v>
      </c>
      <c r="M13" s="110"/>
      <c r="N13" s="185"/>
      <c r="O13" s="186" t="s">
        <v>20</v>
      </c>
      <c r="P13" s="110"/>
      <c r="Q13" s="188"/>
      <c r="R13" s="186" t="s">
        <v>20</v>
      </c>
      <c r="S13" s="110"/>
      <c r="T13" s="188"/>
      <c r="U13" s="186" t="s">
        <v>20</v>
      </c>
      <c r="V13" s="109"/>
      <c r="W13" s="189"/>
      <c r="X13" s="186" t="s">
        <v>20</v>
      </c>
      <c r="Y13" s="109"/>
      <c r="Z13" s="108"/>
      <c r="AA13" s="107"/>
      <c r="AH13" s="32"/>
    </row>
    <row r="14" spans="1:36" ht="30" customHeight="1" x14ac:dyDescent="0.3">
      <c r="A14" s="348"/>
      <c r="B14" s="357"/>
      <c r="C14" s="353"/>
      <c r="D14" s="106"/>
      <c r="E14" s="190"/>
      <c r="F14" s="191" t="s">
        <v>20</v>
      </c>
      <c r="G14" s="102"/>
      <c r="H14" s="192"/>
      <c r="I14" s="191" t="s">
        <v>20</v>
      </c>
      <c r="J14" s="103"/>
      <c r="K14" s="190"/>
      <c r="L14" s="191" t="s">
        <v>20</v>
      </c>
      <c r="M14" s="103"/>
      <c r="N14" s="190"/>
      <c r="O14" s="191" t="s">
        <v>20</v>
      </c>
      <c r="P14" s="103"/>
      <c r="Q14" s="193"/>
      <c r="R14" s="191" t="s">
        <v>20</v>
      </c>
      <c r="S14" s="103"/>
      <c r="T14" s="193"/>
      <c r="U14" s="191" t="s">
        <v>20</v>
      </c>
      <c r="V14" s="103"/>
      <c r="W14" s="193"/>
      <c r="X14" s="191" t="s">
        <v>20</v>
      </c>
      <c r="Y14" s="102"/>
      <c r="Z14" s="101"/>
      <c r="AA14" s="7"/>
      <c r="AH14" s="32"/>
    </row>
    <row r="15" spans="1:36" ht="30" customHeight="1" x14ac:dyDescent="0.3">
      <c r="A15" s="348"/>
      <c r="B15" s="357"/>
      <c r="C15" s="353"/>
      <c r="D15" s="106"/>
      <c r="E15" s="202"/>
      <c r="F15" s="191" t="s">
        <v>20</v>
      </c>
      <c r="G15" s="105"/>
      <c r="H15" s="203"/>
      <c r="I15" s="191" t="s">
        <v>20</v>
      </c>
      <c r="J15" s="104"/>
      <c r="K15" s="202"/>
      <c r="L15" s="191" t="s">
        <v>20</v>
      </c>
      <c r="M15" s="103"/>
      <c r="N15" s="202"/>
      <c r="O15" s="191" t="s">
        <v>20</v>
      </c>
      <c r="P15" s="103"/>
      <c r="Q15" s="204"/>
      <c r="R15" s="191" t="s">
        <v>20</v>
      </c>
      <c r="S15" s="103"/>
      <c r="T15" s="204"/>
      <c r="U15" s="191" t="s">
        <v>20</v>
      </c>
      <c r="V15" s="103"/>
      <c r="W15" s="204"/>
      <c r="X15" s="191" t="s">
        <v>20</v>
      </c>
      <c r="Y15" s="102"/>
      <c r="Z15" s="101"/>
      <c r="AA15" s="7"/>
      <c r="AH15" s="32"/>
    </row>
    <row r="16" spans="1:36" ht="30" customHeight="1" thickBot="1" x14ac:dyDescent="0.35">
      <c r="A16" s="348"/>
      <c r="B16" s="358"/>
      <c r="C16" s="354"/>
      <c r="D16" s="100"/>
      <c r="E16" s="97"/>
      <c r="F16" s="195" t="s">
        <v>20</v>
      </c>
      <c r="G16" s="94"/>
      <c r="H16" s="99"/>
      <c r="I16" s="195" t="s">
        <v>20</v>
      </c>
      <c r="J16" s="98"/>
      <c r="K16" s="97"/>
      <c r="L16" s="195" t="s">
        <v>20</v>
      </c>
      <c r="M16" s="95"/>
      <c r="N16" s="97"/>
      <c r="O16" s="195" t="s">
        <v>20</v>
      </c>
      <c r="P16" s="96"/>
      <c r="Q16" s="196"/>
      <c r="R16" s="195" t="s">
        <v>20</v>
      </c>
      <c r="S16" s="95"/>
      <c r="T16" s="196"/>
      <c r="U16" s="195" t="s">
        <v>20</v>
      </c>
      <c r="V16" s="94"/>
      <c r="W16" s="197"/>
      <c r="X16" s="195" t="s">
        <v>20</v>
      </c>
      <c r="Y16" s="94"/>
      <c r="Z16" s="93"/>
      <c r="AA16" s="92"/>
      <c r="AH16" s="32"/>
    </row>
    <row r="17" spans="1:105" ht="78" hidden="1" customHeight="1" thickBot="1" x14ac:dyDescent="0.35">
      <c r="A17" s="355"/>
      <c r="B17" s="91" t="s">
        <v>26</v>
      </c>
      <c r="C17" s="295" t="s">
        <v>168</v>
      </c>
      <c r="D17" s="117" t="s">
        <v>169</v>
      </c>
      <c r="E17" s="181"/>
      <c r="F17" s="182" t="s">
        <v>20</v>
      </c>
      <c r="G17" s="89"/>
      <c r="H17" s="183"/>
      <c r="I17" s="182" t="s">
        <v>20</v>
      </c>
      <c r="J17" s="88"/>
      <c r="K17" s="184"/>
      <c r="L17" s="182" t="s">
        <v>20</v>
      </c>
      <c r="M17" s="88"/>
      <c r="N17" s="184"/>
      <c r="O17" s="182" t="s">
        <v>20</v>
      </c>
      <c r="P17" s="88"/>
      <c r="Q17" s="184"/>
      <c r="R17" s="182" t="s">
        <v>20</v>
      </c>
      <c r="S17" s="88"/>
      <c r="T17" s="184"/>
      <c r="U17" s="182" t="s">
        <v>20</v>
      </c>
      <c r="V17" s="88"/>
      <c r="W17" s="184"/>
      <c r="X17" s="182" t="s">
        <v>20</v>
      </c>
      <c r="Y17" s="88"/>
      <c r="Z17" s="114">
        <f>SUM(AB17,AC17,AD17,AE17,AF17,AG17,AH17)</f>
        <v>0</v>
      </c>
      <c r="AA17" s="30" t="s">
        <v>20</v>
      </c>
      <c r="AB17" s="32">
        <f>FLOOR(E17,0.25)</f>
        <v>0</v>
      </c>
      <c r="AC17" s="32">
        <f>FLOOR(H17,0.25)</f>
        <v>0</v>
      </c>
      <c r="AD17" s="32">
        <f>FLOOR(K17,0.25)</f>
        <v>0</v>
      </c>
      <c r="AE17" s="32">
        <f>FLOOR(N17,0.25)</f>
        <v>0</v>
      </c>
      <c r="AF17" s="32">
        <f>FLOOR(Q17,0.25)</f>
        <v>0</v>
      </c>
      <c r="AG17" s="32">
        <f>FLOOR(T17,0.25)</f>
        <v>0</v>
      </c>
      <c r="AH17" s="32">
        <f>FLOOR(W17,0.25)</f>
        <v>0</v>
      </c>
    </row>
    <row r="18" spans="1:105" ht="45.6" thickBot="1" x14ac:dyDescent="0.35">
      <c r="A18" s="66"/>
      <c r="B18" s="87" t="s">
        <v>25</v>
      </c>
      <c r="C18" s="86"/>
      <c r="D18" s="85"/>
      <c r="E18" s="205">
        <f>SUM(E12:E16)</f>
        <v>0</v>
      </c>
      <c r="F18" s="206" t="s">
        <v>20</v>
      </c>
      <c r="G18" s="84"/>
      <c r="H18" s="245">
        <f>SUM(H12:H16)</f>
        <v>0</v>
      </c>
      <c r="I18" s="206" t="s">
        <v>20</v>
      </c>
      <c r="J18" s="84"/>
      <c r="K18" s="245">
        <f>SUM(K12:K16)</f>
        <v>0</v>
      </c>
      <c r="L18" s="206" t="s">
        <v>20</v>
      </c>
      <c r="M18" s="84"/>
      <c r="N18" s="245">
        <f>SUM(N12:N16)</f>
        <v>0</v>
      </c>
      <c r="O18" s="206" t="s">
        <v>20</v>
      </c>
      <c r="P18" s="84"/>
      <c r="Q18" s="245">
        <f>SUM(Q12:Q16)</f>
        <v>0</v>
      </c>
      <c r="R18" s="206" t="s">
        <v>20</v>
      </c>
      <c r="S18" s="84"/>
      <c r="T18" s="245">
        <f>SUM(T12:T16)</f>
        <v>0</v>
      </c>
      <c r="U18" s="206" t="s">
        <v>20</v>
      </c>
      <c r="V18" s="84"/>
      <c r="W18" s="245">
        <f>SUM(W12:W16)</f>
        <v>0</v>
      </c>
      <c r="X18" s="206" t="s">
        <v>20</v>
      </c>
      <c r="Y18" s="84"/>
      <c r="Z18" s="83">
        <f>SUM(E18,H18,K18,N18,Q18,T18,W18)</f>
        <v>0</v>
      </c>
      <c r="AA18" s="82" t="s">
        <v>20</v>
      </c>
      <c r="AH18" s="32"/>
    </row>
    <row r="19" spans="1:105" ht="72" hidden="1" x14ac:dyDescent="0.3">
      <c r="A19" s="66"/>
      <c r="B19" s="294" t="s">
        <v>24</v>
      </c>
      <c r="C19" s="80"/>
      <c r="D19" s="79" t="s">
        <v>23</v>
      </c>
      <c r="E19" s="207"/>
      <c r="F19" s="208" t="s">
        <v>20</v>
      </c>
      <c r="G19" s="77"/>
      <c r="H19" s="209"/>
      <c r="I19" s="208" t="s">
        <v>20</v>
      </c>
      <c r="J19" s="77"/>
      <c r="K19" s="210"/>
      <c r="L19" s="211" t="s">
        <v>20</v>
      </c>
      <c r="M19" s="78"/>
      <c r="N19" s="212"/>
      <c r="O19" s="208" t="s">
        <v>20</v>
      </c>
      <c r="P19" s="77"/>
      <c r="Q19" s="210"/>
      <c r="R19" s="211" t="s">
        <v>20</v>
      </c>
      <c r="S19" s="78"/>
      <c r="T19" s="212"/>
      <c r="U19" s="208" t="s">
        <v>20</v>
      </c>
      <c r="V19" s="77"/>
      <c r="W19" s="246"/>
      <c r="X19" s="208" t="s">
        <v>20</v>
      </c>
      <c r="Y19" s="77"/>
      <c r="Z19" s="76">
        <f>SUM(E19:H19:K19:N19:Q19:T19:W19)</f>
        <v>0</v>
      </c>
      <c r="AA19" s="75" t="s">
        <v>20</v>
      </c>
      <c r="AH19" s="32"/>
    </row>
    <row r="20" spans="1:105" ht="51.75" customHeight="1" thickBot="1" x14ac:dyDescent="0.35">
      <c r="A20" s="380" t="s">
        <v>198</v>
      </c>
      <c r="B20" s="380"/>
      <c r="C20" s="380" t="s">
        <v>205</v>
      </c>
      <c r="D20" s="380"/>
      <c r="E20" s="304"/>
      <c r="F20" s="305" t="s">
        <v>20</v>
      </c>
      <c r="G20" s="306"/>
      <c r="H20" s="307"/>
      <c r="I20" s="305" t="s">
        <v>20</v>
      </c>
      <c r="J20" s="308"/>
      <c r="K20" s="309"/>
      <c r="L20" s="305" t="s">
        <v>20</v>
      </c>
      <c r="M20" s="306"/>
      <c r="N20" s="307"/>
      <c r="O20" s="305" t="s">
        <v>20</v>
      </c>
      <c r="P20" s="308"/>
      <c r="Q20" s="309"/>
      <c r="R20" s="305" t="s">
        <v>20</v>
      </c>
      <c r="S20" s="306"/>
      <c r="T20" s="307"/>
      <c r="U20" s="305" t="s">
        <v>20</v>
      </c>
      <c r="V20" s="308"/>
      <c r="W20" s="309"/>
      <c r="X20" s="305" t="s">
        <v>20</v>
      </c>
      <c r="Y20" s="303"/>
      <c r="Z20" s="310">
        <f>SUM(E20,H20,K20,N20,Q20,T20,W20)</f>
        <v>0</v>
      </c>
      <c r="AA20" s="311"/>
      <c r="AH20" s="32"/>
    </row>
    <row r="21" spans="1:105" ht="58.2" thickBot="1" x14ac:dyDescent="0.35">
      <c r="A21" s="66"/>
      <c r="B21" s="65" t="s">
        <v>22</v>
      </c>
      <c r="C21" s="64"/>
      <c r="D21" s="74" t="s">
        <v>21</v>
      </c>
      <c r="E21" s="213"/>
      <c r="F21" s="214" t="s">
        <v>20</v>
      </c>
      <c r="G21" s="62"/>
      <c r="H21" s="215"/>
      <c r="I21" s="214" t="s">
        <v>20</v>
      </c>
      <c r="J21" s="61"/>
      <c r="K21" s="215"/>
      <c r="L21" s="214" t="s">
        <v>20</v>
      </c>
      <c r="M21" s="61"/>
      <c r="N21" s="216"/>
      <c r="O21" s="217" t="s">
        <v>20</v>
      </c>
      <c r="P21" s="61"/>
      <c r="Q21" s="216"/>
      <c r="R21" s="214" t="s">
        <v>20</v>
      </c>
      <c r="S21" s="61"/>
      <c r="T21" s="216"/>
      <c r="U21" s="214" t="s">
        <v>20</v>
      </c>
      <c r="V21" s="61"/>
      <c r="W21" s="216"/>
      <c r="X21" s="214" t="s">
        <v>20</v>
      </c>
      <c r="Y21" s="61"/>
      <c r="Z21" s="73">
        <f>SUM(E21,H21,K21,N21,Q21,T21,W21)</f>
        <v>0</v>
      </c>
      <c r="AA21" s="241" t="s">
        <v>20</v>
      </c>
      <c r="AH21" s="32"/>
    </row>
    <row r="22" spans="1:105" s="70" customFormat="1" ht="29.4" thickBot="1" x14ac:dyDescent="0.35">
      <c r="A22" s="382" t="s">
        <v>19</v>
      </c>
      <c r="B22" s="383"/>
      <c r="C22" s="55" t="s">
        <v>170</v>
      </c>
      <c r="D22" s="159" t="s">
        <v>171</v>
      </c>
      <c r="E22" s="218">
        <f>SUM(E23:E24)</f>
        <v>0</v>
      </c>
      <c r="F22" s="219"/>
      <c r="G22" s="53"/>
      <c r="H22" s="220">
        <f>SUM(H23:H24)</f>
        <v>0</v>
      </c>
      <c r="I22" s="219"/>
      <c r="J22" s="54"/>
      <c r="K22" s="220">
        <f>SUM(K23:K24)</f>
        <v>0</v>
      </c>
      <c r="L22" s="219"/>
      <c r="M22" s="53"/>
      <c r="N22" s="220">
        <f>SUM(N23:N24)</f>
        <v>0</v>
      </c>
      <c r="O22" s="219"/>
      <c r="P22" s="54"/>
      <c r="Q22" s="220">
        <f>SUM(Q23:Q24)</f>
        <v>0</v>
      </c>
      <c r="R22" s="219"/>
      <c r="S22" s="53"/>
      <c r="T22" s="312">
        <f>SUM(T23:T24)</f>
        <v>0</v>
      </c>
      <c r="U22" s="219"/>
      <c r="V22" s="54"/>
      <c r="W22" s="220">
        <f>SUM(W23:W24)</f>
        <v>0</v>
      </c>
      <c r="X22" s="219"/>
      <c r="Y22" s="53"/>
      <c r="Z22" s="72">
        <f>SUM(E22,H22,K22,N22,Q22,T22,W22)</f>
        <v>0</v>
      </c>
      <c r="AA22" s="71" t="s">
        <v>15</v>
      </c>
      <c r="AB22" s="242"/>
      <c r="AH22" s="32"/>
      <c r="AI22" s="256"/>
      <c r="AJ22" s="256"/>
      <c r="AK22" s="256"/>
      <c r="AL22" s="256"/>
      <c r="AM22" s="256"/>
      <c r="AN22" s="256"/>
      <c r="AO22" s="256"/>
      <c r="AP22" s="256"/>
      <c r="AQ22" s="256"/>
      <c r="AR22" s="256"/>
      <c r="AS22" s="256"/>
      <c r="AT22" s="256"/>
      <c r="AU22" s="256"/>
      <c r="AV22" s="256"/>
      <c r="AW22" s="256"/>
      <c r="AX22" s="256"/>
      <c r="AY22" s="256"/>
      <c r="AZ22" s="256"/>
      <c r="BA22" s="256"/>
      <c r="BB22" s="256"/>
      <c r="BC22" s="256"/>
      <c r="BD22" s="256"/>
      <c r="BE22" s="256"/>
      <c r="BF22" s="256"/>
      <c r="BG22" s="256"/>
      <c r="BH22" s="256"/>
      <c r="BI22" s="256"/>
      <c r="BJ22" s="256"/>
      <c r="BK22" s="256"/>
      <c r="BL22" s="256"/>
      <c r="BM22" s="256"/>
      <c r="BN22" s="256"/>
      <c r="BO22" s="256"/>
      <c r="BP22" s="256"/>
      <c r="BQ22" s="256"/>
      <c r="BR22" s="256"/>
      <c r="BS22" s="256"/>
      <c r="BT22" s="256"/>
      <c r="BU22" s="256"/>
      <c r="BV22" s="256"/>
      <c r="BW22" s="256"/>
      <c r="BX22" s="256"/>
      <c r="BY22" s="256"/>
      <c r="BZ22" s="256"/>
      <c r="CA22" s="256"/>
      <c r="CB22" s="256"/>
      <c r="CC22" s="256"/>
      <c r="CD22" s="256"/>
      <c r="CE22" s="256"/>
      <c r="CF22" s="256"/>
      <c r="CG22" s="256"/>
      <c r="CH22" s="256"/>
      <c r="CI22" s="256"/>
      <c r="CJ22" s="256"/>
      <c r="CK22" s="256"/>
      <c r="CL22" s="256"/>
      <c r="CM22" s="256"/>
      <c r="CN22" s="256"/>
      <c r="CO22" s="256"/>
      <c r="CP22" s="256"/>
      <c r="CQ22" s="256"/>
      <c r="CR22" s="256"/>
      <c r="CS22" s="256"/>
      <c r="CT22" s="256"/>
      <c r="CU22" s="256"/>
      <c r="CV22" s="256"/>
      <c r="CW22" s="256"/>
      <c r="CX22" s="256"/>
      <c r="CY22" s="256"/>
      <c r="CZ22" s="256"/>
      <c r="DA22" s="256"/>
    </row>
    <row r="23" spans="1:105" ht="58.5" customHeight="1" x14ac:dyDescent="0.3">
      <c r="A23" s="348" t="s">
        <v>194</v>
      </c>
      <c r="B23" s="371" t="s">
        <v>18</v>
      </c>
      <c r="C23" s="373" t="s">
        <v>172</v>
      </c>
      <c r="D23" s="374" t="s">
        <v>28</v>
      </c>
      <c r="E23" s="221"/>
      <c r="F23" s="222" t="s">
        <v>5</v>
      </c>
      <c r="G23" s="68"/>
      <c r="H23" s="223"/>
      <c r="I23" s="222" t="s">
        <v>5</v>
      </c>
      <c r="J23" s="67"/>
      <c r="K23" s="224"/>
      <c r="L23" s="222" t="s">
        <v>5</v>
      </c>
      <c r="M23" s="67"/>
      <c r="N23" s="224"/>
      <c r="O23" s="222" t="s">
        <v>5</v>
      </c>
      <c r="P23" s="67"/>
      <c r="Q23" s="224"/>
      <c r="R23" s="222" t="s">
        <v>5</v>
      </c>
      <c r="S23" s="67"/>
      <c r="T23" s="224"/>
      <c r="U23" s="222" t="s">
        <v>5</v>
      </c>
      <c r="V23" s="67"/>
      <c r="W23" s="224"/>
      <c r="X23" s="222" t="s">
        <v>5</v>
      </c>
      <c r="Y23" s="67"/>
      <c r="Z23" s="376">
        <f>SUM(E23:E24,H23:H24,K23:K24,N23:N24,Q23:Q24,T23:T24,W23:W24)</f>
        <v>0</v>
      </c>
      <c r="AA23" s="359" t="s">
        <v>15</v>
      </c>
      <c r="AH23" s="32"/>
    </row>
    <row r="24" spans="1:105" ht="61.5" customHeight="1" x14ac:dyDescent="0.3">
      <c r="A24" s="348"/>
      <c r="B24" s="372"/>
      <c r="C24" s="353"/>
      <c r="D24" s="375"/>
      <c r="E24" s="247"/>
      <c r="F24" s="182" t="s">
        <v>5</v>
      </c>
      <c r="G24" s="89"/>
      <c r="H24" s="248"/>
      <c r="I24" s="182" t="s">
        <v>5</v>
      </c>
      <c r="J24" s="88"/>
      <c r="K24" s="249"/>
      <c r="L24" s="182" t="s">
        <v>5</v>
      </c>
      <c r="M24" s="126"/>
      <c r="N24" s="249"/>
      <c r="O24" s="182" t="s">
        <v>5</v>
      </c>
      <c r="P24" s="126"/>
      <c r="Q24" s="249"/>
      <c r="R24" s="182" t="s">
        <v>5</v>
      </c>
      <c r="S24" s="126"/>
      <c r="T24" s="249"/>
      <c r="U24" s="182" t="s">
        <v>5</v>
      </c>
      <c r="V24" s="125"/>
      <c r="W24" s="250"/>
      <c r="X24" s="182" t="s">
        <v>5</v>
      </c>
      <c r="Y24" s="124"/>
      <c r="Z24" s="377"/>
      <c r="AA24" s="360"/>
      <c r="AH24" s="32"/>
    </row>
    <row r="25" spans="1:105" ht="58.2" thickBot="1" x14ac:dyDescent="0.35">
      <c r="A25" s="66"/>
      <c r="B25" s="65" t="s">
        <v>183</v>
      </c>
      <c r="C25" s="64"/>
      <c r="D25" s="63" t="s">
        <v>17</v>
      </c>
      <c r="E25" s="225"/>
      <c r="F25" s="214" t="s">
        <v>5</v>
      </c>
      <c r="G25" s="62"/>
      <c r="H25" s="226"/>
      <c r="I25" s="214" t="s">
        <v>5</v>
      </c>
      <c r="J25" s="61"/>
      <c r="K25" s="226"/>
      <c r="L25" s="214" t="s">
        <v>5</v>
      </c>
      <c r="M25" s="61"/>
      <c r="N25" s="227"/>
      <c r="O25" s="214" t="s">
        <v>5</v>
      </c>
      <c r="P25" s="60"/>
      <c r="Q25" s="227"/>
      <c r="R25" s="214" t="s">
        <v>5</v>
      </c>
      <c r="S25" s="60"/>
      <c r="T25" s="227"/>
      <c r="U25" s="214" t="s">
        <v>5</v>
      </c>
      <c r="V25" s="59"/>
      <c r="W25" s="251"/>
      <c r="X25" s="214" t="s">
        <v>5</v>
      </c>
      <c r="Y25" s="58"/>
      <c r="Z25" s="57">
        <f>SUM(E25,H25,K25,N25,Q25,T25,W25)</f>
        <v>0</v>
      </c>
      <c r="AA25" s="56"/>
      <c r="AH25" s="32"/>
    </row>
    <row r="26" spans="1:105" ht="28.8" x14ac:dyDescent="0.3">
      <c r="A26" s="361" t="s">
        <v>16</v>
      </c>
      <c r="B26" s="362"/>
      <c r="C26" s="291" t="s">
        <v>170</v>
      </c>
      <c r="D26" s="291" t="s">
        <v>171</v>
      </c>
      <c r="E26" s="228">
        <f>SUM(E28:E33)</f>
        <v>0</v>
      </c>
      <c r="F26" s="219"/>
      <c r="G26" s="53"/>
      <c r="H26" s="229">
        <f>SUM(H28:H33)</f>
        <v>0</v>
      </c>
      <c r="I26" s="219"/>
      <c r="J26" s="53"/>
      <c r="K26" s="229">
        <f>SUM(K28:K33)</f>
        <v>0</v>
      </c>
      <c r="L26" s="219"/>
      <c r="M26" s="54"/>
      <c r="N26" s="229">
        <f>SUM(N28:N33)</f>
        <v>0</v>
      </c>
      <c r="O26" s="219"/>
      <c r="P26" s="53"/>
      <c r="Q26" s="229">
        <f>SUM(Q28:Q33)</f>
        <v>0</v>
      </c>
      <c r="R26" s="219"/>
      <c r="S26" s="54"/>
      <c r="T26" s="229">
        <f>SUM(T28:T33)</f>
        <v>0</v>
      </c>
      <c r="U26" s="219"/>
      <c r="V26" s="53"/>
      <c r="W26" s="229">
        <f>SUM(W28:W33)</f>
        <v>0</v>
      </c>
      <c r="X26" s="219"/>
      <c r="Y26" s="53"/>
      <c r="Z26" s="52">
        <f>SUM(E26,H26,K26,N26,Q26,T26,W26)</f>
        <v>0</v>
      </c>
      <c r="AA26" s="51" t="s">
        <v>15</v>
      </c>
      <c r="AH26" s="32"/>
    </row>
    <row r="27" spans="1:105" ht="57.6" x14ac:dyDescent="0.3">
      <c r="A27" s="50"/>
      <c r="B27" s="49" t="s">
        <v>184</v>
      </c>
      <c r="C27" s="48"/>
      <c r="D27" s="47" t="s">
        <v>14</v>
      </c>
      <c r="E27" s="230"/>
      <c r="F27" s="231" t="s">
        <v>5</v>
      </c>
      <c r="G27" s="46"/>
      <c r="H27" s="232"/>
      <c r="I27" s="231" t="s">
        <v>5</v>
      </c>
      <c r="J27" s="45"/>
      <c r="K27" s="232"/>
      <c r="L27" s="231" t="s">
        <v>5</v>
      </c>
      <c r="M27" s="45"/>
      <c r="N27" s="233"/>
      <c r="O27" s="231" t="s">
        <v>5</v>
      </c>
      <c r="P27" s="44"/>
      <c r="Q27" s="233"/>
      <c r="R27" s="231" t="s">
        <v>5</v>
      </c>
      <c r="S27" s="43"/>
      <c r="T27" s="233"/>
      <c r="U27" s="231" t="s">
        <v>5</v>
      </c>
      <c r="V27" s="42"/>
      <c r="W27" s="252"/>
      <c r="X27" s="231" t="s">
        <v>5</v>
      </c>
      <c r="Y27" s="41"/>
      <c r="Z27" s="40">
        <f>SUM(E27,H27,K27,N27,Q27,T27,W27)</f>
        <v>0</v>
      </c>
      <c r="AA27" s="39" t="s">
        <v>5</v>
      </c>
      <c r="AH27" s="32"/>
    </row>
    <row r="28" spans="1:105" x14ac:dyDescent="0.3">
      <c r="A28" s="363" t="s">
        <v>195</v>
      </c>
      <c r="B28" s="29" t="s">
        <v>13</v>
      </c>
      <c r="C28" s="28"/>
      <c r="D28" s="31" t="s">
        <v>7</v>
      </c>
      <c r="E28" s="234"/>
      <c r="F28" s="235" t="s">
        <v>5</v>
      </c>
      <c r="G28" s="26"/>
      <c r="H28" s="236"/>
      <c r="I28" s="235" t="s">
        <v>5</v>
      </c>
      <c r="J28" s="25"/>
      <c r="K28" s="160"/>
      <c r="L28" s="235" t="s">
        <v>5</v>
      </c>
      <c r="M28" s="25"/>
      <c r="N28" s="160"/>
      <c r="O28" s="235" t="s">
        <v>5</v>
      </c>
      <c r="P28" s="38"/>
      <c r="Q28" s="160"/>
      <c r="R28" s="235" t="s">
        <v>5</v>
      </c>
      <c r="S28" s="38"/>
      <c r="T28" s="160"/>
      <c r="U28" s="235" t="s">
        <v>5</v>
      </c>
      <c r="V28" s="37"/>
      <c r="W28" s="253"/>
      <c r="X28" s="235" t="s">
        <v>5</v>
      </c>
      <c r="Y28" s="36"/>
      <c r="Z28" s="21">
        <f>SUM(W28,T28,Q28,N28,K28,H28,E28)</f>
        <v>0</v>
      </c>
      <c r="AA28" s="30" t="s">
        <v>5</v>
      </c>
      <c r="AH28" s="32">
        <f>_xlfn.FLOOR.PRECISE(Y28,0.25)</f>
        <v>0</v>
      </c>
    </row>
    <row r="29" spans="1:105" x14ac:dyDescent="0.3">
      <c r="A29" s="363"/>
      <c r="B29" s="29" t="s">
        <v>12</v>
      </c>
      <c r="C29" s="28"/>
      <c r="D29" s="291" t="s">
        <v>88</v>
      </c>
      <c r="E29" s="234"/>
      <c r="F29" s="235" t="s">
        <v>5</v>
      </c>
      <c r="G29" s="26"/>
      <c r="H29" s="236"/>
      <c r="I29" s="235" t="s">
        <v>5</v>
      </c>
      <c r="J29" s="25"/>
      <c r="K29" s="161"/>
      <c r="L29" s="235" t="s">
        <v>5</v>
      </c>
      <c r="M29" s="24"/>
      <c r="N29" s="161"/>
      <c r="O29" s="235" t="s">
        <v>5</v>
      </c>
      <c r="P29" s="24"/>
      <c r="Q29" s="161"/>
      <c r="R29" s="235" t="s">
        <v>5</v>
      </c>
      <c r="S29" s="24"/>
      <c r="T29" s="161"/>
      <c r="U29" s="235" t="s">
        <v>5</v>
      </c>
      <c r="V29" s="34"/>
      <c r="W29" s="254"/>
      <c r="X29" s="235" t="s">
        <v>5</v>
      </c>
      <c r="Y29" s="33"/>
      <c r="Z29" s="21">
        <f>SUM(H29:K29:E29:N29:E29:Q29:T29:W29)</f>
        <v>0</v>
      </c>
      <c r="AA29" s="30" t="s">
        <v>5</v>
      </c>
    </row>
    <row r="30" spans="1:105" x14ac:dyDescent="0.3">
      <c r="A30" s="363"/>
      <c r="B30" s="29" t="s">
        <v>10</v>
      </c>
      <c r="C30" s="28"/>
      <c r="D30" s="31" t="s">
        <v>7</v>
      </c>
      <c r="E30" s="234"/>
      <c r="F30" s="235" t="s">
        <v>5</v>
      </c>
      <c r="G30" s="26"/>
      <c r="H30" s="236"/>
      <c r="I30" s="235" t="s">
        <v>5</v>
      </c>
      <c r="J30" s="25"/>
      <c r="K30" s="161"/>
      <c r="L30" s="235" t="s">
        <v>5</v>
      </c>
      <c r="M30" s="24"/>
      <c r="N30" s="161"/>
      <c r="O30" s="235" t="s">
        <v>5</v>
      </c>
      <c r="P30" s="24"/>
      <c r="Q30" s="161"/>
      <c r="R30" s="235" t="s">
        <v>5</v>
      </c>
      <c r="S30" s="24"/>
      <c r="T30" s="161"/>
      <c r="U30" s="235" t="s">
        <v>5</v>
      </c>
      <c r="V30" s="23"/>
      <c r="W30" s="254"/>
      <c r="X30" s="235" t="s">
        <v>5</v>
      </c>
      <c r="Y30" s="22"/>
      <c r="Z30" s="21">
        <f>SUM(E30:H30:K30:N30:Q30:T30:W30)</f>
        <v>0</v>
      </c>
      <c r="AA30" s="30" t="s">
        <v>5</v>
      </c>
    </row>
    <row r="31" spans="1:105" x14ac:dyDescent="0.3">
      <c r="A31" s="363"/>
      <c r="B31" s="29" t="s">
        <v>9</v>
      </c>
      <c r="C31" s="28"/>
      <c r="D31" s="31" t="s">
        <v>7</v>
      </c>
      <c r="E31" s="234"/>
      <c r="F31" s="235" t="s">
        <v>5</v>
      </c>
      <c r="G31" s="26"/>
      <c r="H31" s="236"/>
      <c r="I31" s="235" t="s">
        <v>5</v>
      </c>
      <c r="J31" s="25"/>
      <c r="K31" s="161"/>
      <c r="L31" s="235" t="s">
        <v>5</v>
      </c>
      <c r="M31" s="24"/>
      <c r="N31" s="161"/>
      <c r="O31" s="235" t="s">
        <v>5</v>
      </c>
      <c r="P31" s="24"/>
      <c r="Q31" s="161"/>
      <c r="R31" s="235" t="s">
        <v>5</v>
      </c>
      <c r="S31" s="24"/>
      <c r="T31" s="161"/>
      <c r="U31" s="235" t="s">
        <v>5</v>
      </c>
      <c r="V31" s="23"/>
      <c r="W31" s="254"/>
      <c r="X31" s="235" t="s">
        <v>5</v>
      </c>
      <c r="Y31" s="22"/>
      <c r="Z31" s="21">
        <f>SUM(E31:H31:K31:N31:Q31:T31:W31)</f>
        <v>0</v>
      </c>
      <c r="AA31" s="30" t="s">
        <v>5</v>
      </c>
    </row>
    <row r="32" spans="1:105" x14ac:dyDescent="0.3">
      <c r="A32" s="363"/>
      <c r="B32" s="29" t="s">
        <v>8</v>
      </c>
      <c r="C32" s="28"/>
      <c r="D32" s="27" t="s">
        <v>11</v>
      </c>
      <c r="E32" s="234"/>
      <c r="F32" s="235" t="s">
        <v>5</v>
      </c>
      <c r="G32" s="26"/>
      <c r="H32" s="236"/>
      <c r="I32" s="235" t="s">
        <v>5</v>
      </c>
      <c r="J32" s="25"/>
      <c r="K32" s="161"/>
      <c r="L32" s="235" t="s">
        <v>5</v>
      </c>
      <c r="M32" s="24"/>
      <c r="N32" s="161"/>
      <c r="O32" s="235" t="s">
        <v>5</v>
      </c>
      <c r="P32" s="24"/>
      <c r="Q32" s="161"/>
      <c r="R32" s="235" t="s">
        <v>5</v>
      </c>
      <c r="S32" s="24"/>
      <c r="T32" s="161"/>
      <c r="U32" s="235" t="s">
        <v>5</v>
      </c>
      <c r="V32" s="23"/>
      <c r="W32" s="254"/>
      <c r="X32" s="235" t="s">
        <v>5</v>
      </c>
      <c r="Y32" s="22"/>
      <c r="Z32" s="21">
        <f>SUM(E32:H32:K32:N32:Q32:T32:W32)</f>
        <v>0</v>
      </c>
      <c r="AA32" s="20" t="s">
        <v>5</v>
      </c>
    </row>
    <row r="33" spans="1:27" ht="16.8" thickBot="1" x14ac:dyDescent="0.35">
      <c r="A33" s="364"/>
      <c r="B33" s="19" t="s">
        <v>6</v>
      </c>
      <c r="C33" s="18"/>
      <c r="D33" s="292" t="s">
        <v>173</v>
      </c>
      <c r="E33" s="237"/>
      <c r="F33" s="238" t="s">
        <v>5</v>
      </c>
      <c r="G33" s="2"/>
      <c r="H33" s="239"/>
      <c r="I33" s="238" t="s">
        <v>5</v>
      </c>
      <c r="J33" s="4"/>
      <c r="K33" s="240"/>
      <c r="L33" s="238" t="s">
        <v>5</v>
      </c>
      <c r="M33" s="3"/>
      <c r="N33" s="240"/>
      <c r="O33" s="238" t="s">
        <v>5</v>
      </c>
      <c r="P33" s="3"/>
      <c r="Q33" s="240"/>
      <c r="R33" s="238" t="s">
        <v>5</v>
      </c>
      <c r="S33" s="3"/>
      <c r="T33" s="240"/>
      <c r="U33" s="238" t="s">
        <v>5</v>
      </c>
      <c r="V33" s="16"/>
      <c r="W33" s="255"/>
      <c r="X33" s="238" t="s">
        <v>5</v>
      </c>
      <c r="Y33" s="15"/>
      <c r="Z33" s="14">
        <f>SUM(E33:H33:K33:N33:Q33:T33:W33)</f>
        <v>0</v>
      </c>
      <c r="AA33" s="13" t="s">
        <v>5</v>
      </c>
    </row>
    <row r="34" spans="1:27" x14ac:dyDescent="0.3">
      <c r="A34" s="365" t="s">
        <v>4</v>
      </c>
      <c r="B34" s="368" t="s">
        <v>3</v>
      </c>
      <c r="C34" s="12"/>
      <c r="D34" s="11"/>
      <c r="E34" s="257"/>
      <c r="F34" s="258"/>
      <c r="G34" s="259"/>
      <c r="H34" s="260"/>
      <c r="I34" s="258"/>
      <c r="J34" s="261"/>
      <c r="K34" s="262"/>
      <c r="L34" s="263"/>
      <c r="M34" s="264"/>
      <c r="N34" s="262"/>
      <c r="O34" s="263"/>
      <c r="P34" s="264"/>
      <c r="Q34" s="262"/>
      <c r="R34" s="263"/>
      <c r="S34" s="264"/>
      <c r="T34" s="262"/>
      <c r="U34" s="258"/>
      <c r="V34" s="265"/>
      <c r="W34" s="266"/>
      <c r="X34" s="258"/>
      <c r="Y34" s="267"/>
      <c r="Z34" s="268"/>
      <c r="AA34" s="269"/>
    </row>
    <row r="35" spans="1:27" x14ac:dyDescent="0.3">
      <c r="A35" s="366"/>
      <c r="B35" s="369"/>
      <c r="C35" s="10"/>
      <c r="D35" s="9"/>
      <c r="E35" s="257"/>
      <c r="F35" s="270"/>
      <c r="G35" s="260"/>
      <c r="H35" s="260"/>
      <c r="I35" s="270"/>
      <c r="J35" s="271"/>
      <c r="K35" s="262"/>
      <c r="L35" s="263"/>
      <c r="M35" s="264"/>
      <c r="N35" s="262"/>
      <c r="O35" s="263"/>
      <c r="P35" s="264"/>
      <c r="Q35" s="262"/>
      <c r="R35" s="263"/>
      <c r="S35" s="264"/>
      <c r="T35" s="262"/>
      <c r="U35" s="270"/>
      <c r="V35" s="260"/>
      <c r="W35" s="266"/>
      <c r="X35" s="270"/>
      <c r="Y35" s="272"/>
      <c r="Z35" s="273"/>
      <c r="AA35" s="274"/>
    </row>
    <row r="36" spans="1:27" x14ac:dyDescent="0.3">
      <c r="A36" s="366"/>
      <c r="B36" s="369"/>
      <c r="C36" s="10"/>
      <c r="D36" s="9"/>
      <c r="E36" s="257"/>
      <c r="F36" s="270"/>
      <c r="G36" s="260"/>
      <c r="H36" s="260"/>
      <c r="I36" s="270"/>
      <c r="J36" s="271"/>
      <c r="K36" s="262"/>
      <c r="L36" s="263"/>
      <c r="M36" s="264"/>
      <c r="N36" s="262"/>
      <c r="O36" s="263"/>
      <c r="P36" s="264"/>
      <c r="Q36" s="262"/>
      <c r="R36" s="263"/>
      <c r="S36" s="264"/>
      <c r="T36" s="262"/>
      <c r="U36" s="270"/>
      <c r="V36" s="260"/>
      <c r="W36" s="266"/>
      <c r="X36" s="270"/>
      <c r="Y36" s="272"/>
      <c r="Z36" s="273"/>
      <c r="AA36" s="274"/>
    </row>
    <row r="37" spans="1:27" x14ac:dyDescent="0.3">
      <c r="A37" s="366"/>
      <c r="B37" s="369"/>
      <c r="C37" s="10"/>
      <c r="D37" s="9"/>
      <c r="E37" s="257"/>
      <c r="F37" s="270"/>
      <c r="G37" s="260"/>
      <c r="H37" s="260"/>
      <c r="I37" s="270"/>
      <c r="J37" s="271"/>
      <c r="K37" s="262"/>
      <c r="L37" s="263"/>
      <c r="M37" s="264"/>
      <c r="N37" s="262"/>
      <c r="O37" s="263"/>
      <c r="P37" s="264"/>
      <c r="Q37" s="262"/>
      <c r="R37" s="263"/>
      <c r="S37" s="264"/>
      <c r="T37" s="262"/>
      <c r="U37" s="270"/>
      <c r="V37" s="260"/>
      <c r="W37" s="266"/>
      <c r="X37" s="270"/>
      <c r="Y37" s="272"/>
      <c r="Z37" s="273"/>
      <c r="AA37" s="274"/>
    </row>
    <row r="38" spans="1:27" x14ac:dyDescent="0.3">
      <c r="A38" s="366"/>
      <c r="B38" s="369"/>
      <c r="C38" s="10"/>
      <c r="D38" s="9"/>
      <c r="E38" s="257"/>
      <c r="F38" s="270"/>
      <c r="G38" s="260"/>
      <c r="H38" s="260"/>
      <c r="I38" s="270"/>
      <c r="J38" s="271"/>
      <c r="K38" s="262"/>
      <c r="L38" s="263"/>
      <c r="M38" s="264"/>
      <c r="N38" s="262"/>
      <c r="O38" s="263"/>
      <c r="P38" s="264"/>
      <c r="Q38" s="262"/>
      <c r="R38" s="263"/>
      <c r="S38" s="264"/>
      <c r="T38" s="262"/>
      <c r="U38" s="270"/>
      <c r="V38" s="260"/>
      <c r="W38" s="266"/>
      <c r="X38" s="270"/>
      <c r="Y38" s="272"/>
      <c r="Z38" s="273"/>
      <c r="AA38" s="274"/>
    </row>
    <row r="39" spans="1:27" x14ac:dyDescent="0.3">
      <c r="A39" s="366"/>
      <c r="B39" s="369"/>
      <c r="C39" s="10"/>
      <c r="D39" s="9"/>
      <c r="E39" s="275"/>
      <c r="F39" s="270"/>
      <c r="G39" s="260"/>
      <c r="H39" s="276"/>
      <c r="I39" s="270"/>
      <c r="J39" s="271"/>
      <c r="K39" s="262"/>
      <c r="L39" s="263"/>
      <c r="M39" s="264"/>
      <c r="N39" s="262"/>
      <c r="O39" s="263"/>
      <c r="P39" s="264"/>
      <c r="Q39" s="262"/>
      <c r="R39" s="263"/>
      <c r="S39" s="264"/>
      <c r="T39" s="262"/>
      <c r="U39" s="270"/>
      <c r="V39" s="260"/>
      <c r="W39" s="266"/>
      <c r="X39" s="270"/>
      <c r="Y39" s="272"/>
      <c r="Z39" s="273"/>
      <c r="AA39" s="274"/>
    </row>
    <row r="40" spans="1:27" x14ac:dyDescent="0.3">
      <c r="A40" s="366"/>
      <c r="B40" s="369"/>
      <c r="C40" s="10"/>
      <c r="D40" s="9"/>
      <c r="E40" s="257"/>
      <c r="F40" s="270"/>
      <c r="G40" s="260"/>
      <c r="H40" s="260"/>
      <c r="I40" s="270"/>
      <c r="J40" s="271"/>
      <c r="K40" s="262"/>
      <c r="L40" s="263"/>
      <c r="M40" s="264"/>
      <c r="N40" s="262"/>
      <c r="O40" s="263"/>
      <c r="P40" s="264"/>
      <c r="Q40" s="262"/>
      <c r="R40" s="263"/>
      <c r="S40" s="264"/>
      <c r="T40" s="262"/>
      <c r="U40" s="270"/>
      <c r="V40" s="260"/>
      <c r="W40" s="266"/>
      <c r="X40" s="270"/>
      <c r="Y40" s="272"/>
      <c r="Z40" s="273"/>
      <c r="AA40" s="274"/>
    </row>
    <row r="41" spans="1:27" x14ac:dyDescent="0.3">
      <c r="A41" s="366"/>
      <c r="B41" s="369"/>
      <c r="C41" s="10"/>
      <c r="D41" s="9"/>
      <c r="E41" s="257"/>
      <c r="F41" s="270"/>
      <c r="G41" s="260"/>
      <c r="H41" s="260"/>
      <c r="I41" s="270"/>
      <c r="J41" s="271"/>
      <c r="K41" s="262"/>
      <c r="L41" s="263"/>
      <c r="M41" s="264"/>
      <c r="N41" s="262"/>
      <c r="O41" s="263"/>
      <c r="P41" s="264"/>
      <c r="Q41" s="262"/>
      <c r="R41" s="263"/>
      <c r="S41" s="264"/>
      <c r="T41" s="262"/>
      <c r="U41" s="270"/>
      <c r="V41" s="260"/>
      <c r="W41" s="266"/>
      <c r="X41" s="270"/>
      <c r="Y41" s="272"/>
      <c r="Z41" s="273"/>
      <c r="AA41" s="274"/>
    </row>
    <row r="42" spans="1:27" x14ac:dyDescent="0.3">
      <c r="A42" s="366"/>
      <c r="B42" s="369"/>
      <c r="C42" s="10"/>
      <c r="D42" s="9"/>
      <c r="E42" s="257"/>
      <c r="F42" s="270"/>
      <c r="G42" s="260"/>
      <c r="H42" s="260"/>
      <c r="I42" s="270"/>
      <c r="J42" s="271"/>
      <c r="K42" s="262"/>
      <c r="L42" s="263"/>
      <c r="M42" s="264"/>
      <c r="N42" s="262"/>
      <c r="O42" s="263"/>
      <c r="P42" s="264"/>
      <c r="Q42" s="262"/>
      <c r="R42" s="263"/>
      <c r="S42" s="264"/>
      <c r="T42" s="262"/>
      <c r="U42" s="270"/>
      <c r="V42" s="260"/>
      <c r="W42" s="266"/>
      <c r="X42" s="270"/>
      <c r="Y42" s="272"/>
      <c r="Z42" s="273"/>
      <c r="AA42" s="274"/>
    </row>
    <row r="43" spans="1:27" x14ac:dyDescent="0.3">
      <c r="A43" s="366"/>
      <c r="B43" s="369"/>
      <c r="C43" s="10"/>
      <c r="D43" s="9"/>
      <c r="E43" s="275"/>
      <c r="F43" s="270"/>
      <c r="G43" s="260"/>
      <c r="H43" s="276"/>
      <c r="I43" s="270"/>
      <c r="J43" s="271"/>
      <c r="K43" s="262"/>
      <c r="L43" s="263"/>
      <c r="M43" s="264"/>
      <c r="N43" s="262"/>
      <c r="O43" s="263"/>
      <c r="P43" s="264"/>
      <c r="Q43" s="262"/>
      <c r="R43" s="263"/>
      <c r="S43" s="264"/>
      <c r="T43" s="262"/>
      <c r="U43" s="270"/>
      <c r="V43" s="260"/>
      <c r="W43" s="266"/>
      <c r="X43" s="270"/>
      <c r="Y43" s="272"/>
      <c r="Z43" s="273"/>
      <c r="AA43" s="274"/>
    </row>
    <row r="44" spans="1:27" ht="15" thickBot="1" x14ac:dyDescent="0.35">
      <c r="A44" s="367"/>
      <c r="B44" s="370"/>
      <c r="C44" s="6"/>
      <c r="D44" s="5"/>
      <c r="E44" s="277"/>
      <c r="F44" s="278"/>
      <c r="G44" s="279"/>
      <c r="H44" s="280"/>
      <c r="I44" s="278"/>
      <c r="J44" s="281"/>
      <c r="K44" s="282"/>
      <c r="L44" s="283"/>
      <c r="M44" s="284"/>
      <c r="N44" s="282"/>
      <c r="O44" s="283"/>
      <c r="P44" s="284"/>
      <c r="Q44" s="282"/>
      <c r="R44" s="278"/>
      <c r="S44" s="285"/>
      <c r="T44" s="282"/>
      <c r="U44" s="278"/>
      <c r="V44" s="286"/>
      <c r="W44" s="287"/>
      <c r="X44" s="278"/>
      <c r="Y44" s="288"/>
      <c r="Z44" s="289"/>
      <c r="AA44" s="290"/>
    </row>
    <row r="45" spans="1:27" ht="15.75" customHeight="1" x14ac:dyDescent="0.3">
      <c r="B45" s="381" t="s">
        <v>204</v>
      </c>
      <c r="C45" s="381"/>
      <c r="D45" s="381"/>
      <c r="E45" s="381"/>
      <c r="F45" s="381"/>
      <c r="G45" s="381"/>
      <c r="H45" s="381"/>
      <c r="I45" s="381"/>
      <c r="J45" s="381"/>
      <c r="K45" s="381"/>
      <c r="L45" s="381"/>
      <c r="M45" s="381"/>
      <c r="N45" s="381"/>
      <c r="O45" s="381"/>
      <c r="P45" s="381"/>
      <c r="Q45" s="381"/>
      <c r="R45" s="381"/>
      <c r="S45" s="381"/>
      <c r="T45" s="381"/>
      <c r="U45" s="381"/>
      <c r="V45" s="381"/>
      <c r="W45" s="381"/>
      <c r="X45" s="381"/>
      <c r="Y45" s="381"/>
    </row>
    <row r="46" spans="1:27" ht="23.25" customHeight="1" x14ac:dyDescent="0.3">
      <c r="B46" s="378" t="s">
        <v>206</v>
      </c>
      <c r="C46" s="378"/>
      <c r="D46" s="378"/>
      <c r="E46" s="378"/>
      <c r="F46" s="378"/>
      <c r="G46" s="378"/>
      <c r="H46" s="378"/>
      <c r="I46" s="378"/>
      <c r="J46" s="378"/>
      <c r="K46" s="378"/>
      <c r="L46" s="378"/>
      <c r="M46" s="378"/>
      <c r="N46" s="378"/>
      <c r="O46" s="378"/>
      <c r="P46" s="378"/>
      <c r="Q46" s="378"/>
      <c r="R46" s="378"/>
      <c r="S46" s="378"/>
      <c r="T46" s="378"/>
      <c r="U46" s="378"/>
      <c r="V46" s="378"/>
      <c r="W46" s="378"/>
      <c r="X46" s="378"/>
      <c r="Y46" s="378"/>
    </row>
    <row r="47" spans="1:27" ht="32.25" customHeight="1" x14ac:dyDescent="0.3">
      <c r="B47" s="378" t="s">
        <v>1</v>
      </c>
      <c r="C47" s="378"/>
      <c r="D47" s="378"/>
      <c r="E47" s="378"/>
      <c r="F47" s="378"/>
      <c r="G47" s="378"/>
      <c r="H47" s="378"/>
      <c r="I47" s="378"/>
      <c r="J47" s="378"/>
      <c r="K47" s="378"/>
      <c r="L47" s="378"/>
      <c r="M47" s="378"/>
      <c r="N47" s="378"/>
      <c r="O47" s="378"/>
      <c r="P47" s="378"/>
      <c r="Q47" s="378"/>
      <c r="R47" s="378"/>
      <c r="S47" s="378"/>
      <c r="T47" s="378"/>
      <c r="U47" s="378"/>
      <c r="V47" s="378"/>
      <c r="W47" s="378"/>
      <c r="X47" s="378"/>
      <c r="Y47" s="378"/>
    </row>
    <row r="48" spans="1:27" ht="30.75" customHeight="1" x14ac:dyDescent="0.3">
      <c r="B48" s="379" t="s">
        <v>0</v>
      </c>
      <c r="C48" s="379"/>
      <c r="D48" s="379"/>
      <c r="E48" s="379"/>
      <c r="F48" s="379"/>
      <c r="G48" s="379"/>
      <c r="H48" s="379"/>
      <c r="I48" s="379"/>
      <c r="J48" s="379"/>
      <c r="K48" s="379"/>
      <c r="L48" s="379"/>
      <c r="M48" s="379"/>
      <c r="N48" s="379"/>
      <c r="O48" s="379"/>
      <c r="P48" s="379"/>
      <c r="Q48" s="379"/>
      <c r="R48" s="379"/>
      <c r="S48" s="379"/>
      <c r="T48" s="379"/>
      <c r="U48" s="379"/>
      <c r="V48" s="379"/>
      <c r="W48" s="379"/>
      <c r="X48" s="379"/>
      <c r="Y48" s="379"/>
    </row>
    <row r="49" spans="3:23" x14ac:dyDescent="0.3">
      <c r="C49" s="1"/>
      <c r="D49" s="1"/>
      <c r="E49" s="1"/>
      <c r="F49" s="1"/>
      <c r="H49" s="1"/>
      <c r="I49" s="1"/>
      <c r="K49" s="1"/>
      <c r="L49" s="1"/>
      <c r="N49" s="1"/>
      <c r="Q49" s="1"/>
      <c r="T49" s="1"/>
      <c r="W49" s="1"/>
    </row>
    <row r="50" spans="3:23" x14ac:dyDescent="0.3">
      <c r="C50" s="1"/>
      <c r="D50" s="1"/>
      <c r="E50" s="1"/>
      <c r="F50" s="1"/>
      <c r="H50" s="1"/>
      <c r="I50" s="1"/>
      <c r="K50" s="1"/>
      <c r="L50" s="1"/>
      <c r="N50" s="1"/>
      <c r="Q50" s="1"/>
      <c r="T50" s="1"/>
      <c r="W50" s="1"/>
    </row>
    <row r="51" spans="3:23" x14ac:dyDescent="0.3">
      <c r="C51" s="1"/>
      <c r="D51" s="1"/>
      <c r="E51" s="1"/>
      <c r="F51" s="1"/>
      <c r="H51" s="1"/>
      <c r="I51" s="1"/>
      <c r="K51" s="1"/>
      <c r="L51" s="1"/>
      <c r="N51" s="1"/>
      <c r="Q51" s="1"/>
      <c r="T51" s="1"/>
      <c r="W51" s="1"/>
    </row>
  </sheetData>
  <sheetProtection sheet="1" objects="1" scenarios="1" insertRows="0" selectLockedCells="1"/>
  <mergeCells count="48">
    <mergeCell ref="B46:Y46"/>
    <mergeCell ref="B47:Y47"/>
    <mergeCell ref="B48:Y48"/>
    <mergeCell ref="A20:B20"/>
    <mergeCell ref="C20:D20"/>
    <mergeCell ref="B45:Y45"/>
    <mergeCell ref="A22:B22"/>
    <mergeCell ref="AA23:AA24"/>
    <mergeCell ref="A26:B26"/>
    <mergeCell ref="A28:A33"/>
    <mergeCell ref="A34:A44"/>
    <mergeCell ref="B34:B44"/>
    <mergeCell ref="A23:A24"/>
    <mergeCell ref="B23:B24"/>
    <mergeCell ref="C23:C24"/>
    <mergeCell ref="D23:D24"/>
    <mergeCell ref="Z23:Z24"/>
    <mergeCell ref="A7:A11"/>
    <mergeCell ref="B8:B11"/>
    <mergeCell ref="C8:C11"/>
    <mergeCell ref="A12:A17"/>
    <mergeCell ref="B13:B16"/>
    <mergeCell ref="C13:C16"/>
    <mergeCell ref="Q5:R5"/>
    <mergeCell ref="T5:U5"/>
    <mergeCell ref="W5:X5"/>
    <mergeCell ref="E4:G4"/>
    <mergeCell ref="H4:J4"/>
    <mergeCell ref="K4:M4"/>
    <mergeCell ref="N4:P4"/>
    <mergeCell ref="Q4:S4"/>
    <mergeCell ref="T4:V4"/>
    <mergeCell ref="B1:Y1"/>
    <mergeCell ref="B2:D2"/>
    <mergeCell ref="H2:Y2"/>
    <mergeCell ref="Z2:AA2"/>
    <mergeCell ref="A3:A5"/>
    <mergeCell ref="E3:F3"/>
    <mergeCell ref="G3:U3"/>
    <mergeCell ref="Z3:AA3"/>
    <mergeCell ref="C4:C5"/>
    <mergeCell ref="D4:D5"/>
    <mergeCell ref="W4:Y4"/>
    <mergeCell ref="Z4:AA5"/>
    <mergeCell ref="E5:F5"/>
    <mergeCell ref="H5:I5"/>
    <mergeCell ref="K5:L5"/>
    <mergeCell ref="N5:O5"/>
  </mergeCells>
  <conditionalFormatting sqref="H27">
    <cfRule type="cellIs" dxfId="144" priority="79" stopIfTrue="1" operator="greaterThan">
      <formula>0.999999999999999</formula>
    </cfRule>
  </conditionalFormatting>
  <conditionalFormatting sqref="K27">
    <cfRule type="cellIs" dxfId="143" priority="78" stopIfTrue="1" operator="greaterThan">
      <formula>0.999999999999999</formula>
    </cfRule>
  </conditionalFormatting>
  <conditionalFormatting sqref="N27">
    <cfRule type="cellIs" dxfId="142" priority="77" stopIfTrue="1" operator="greaterThan">
      <formula>0.999999999999999</formula>
    </cfRule>
  </conditionalFormatting>
  <conditionalFormatting sqref="Q27">
    <cfRule type="cellIs" dxfId="141" priority="76" stopIfTrue="1" operator="greaterThan">
      <formula>0.999999999999999</formula>
    </cfRule>
  </conditionalFormatting>
  <conditionalFormatting sqref="W27">
    <cfRule type="cellIs" dxfId="140" priority="75" stopIfTrue="1" operator="greaterThan">
      <formula>0.999999999999999</formula>
    </cfRule>
  </conditionalFormatting>
  <conditionalFormatting sqref="H27">
    <cfRule type="cellIs" dxfId="139" priority="74" stopIfTrue="1" operator="greaterThan">
      <formula>0.749999999999999</formula>
    </cfRule>
  </conditionalFormatting>
  <conditionalFormatting sqref="K27">
    <cfRule type="cellIs" dxfId="138" priority="73" stopIfTrue="1" operator="greaterThan">
      <formula>0.749999999999999</formula>
    </cfRule>
  </conditionalFormatting>
  <conditionalFormatting sqref="N27">
    <cfRule type="cellIs" dxfId="137" priority="72" stopIfTrue="1" operator="greaterThan">
      <formula>0.749999999999999</formula>
    </cfRule>
  </conditionalFormatting>
  <conditionalFormatting sqref="Q27">
    <cfRule type="cellIs" dxfId="136" priority="71" stopIfTrue="1" operator="greaterThan">
      <formula>0.749999999999999</formula>
    </cfRule>
  </conditionalFormatting>
  <conditionalFormatting sqref="W27">
    <cfRule type="cellIs" dxfId="135" priority="70" stopIfTrue="1" operator="greaterThan">
      <formula>0.749999999999999</formula>
    </cfRule>
  </conditionalFormatting>
  <conditionalFormatting sqref="K27">
    <cfRule type="cellIs" dxfId="134" priority="69" stopIfTrue="1" operator="greaterThan">
      <formula>0.749999999999999</formula>
    </cfRule>
  </conditionalFormatting>
  <conditionalFormatting sqref="W27">
    <cfRule type="cellIs" dxfId="133" priority="68" stopIfTrue="1" operator="greaterThan">
      <formula>0.749999999999999</formula>
    </cfRule>
  </conditionalFormatting>
  <conditionalFormatting sqref="W27">
    <cfRule type="cellIs" dxfId="132" priority="67" stopIfTrue="1" operator="greaterThan">
      <formula>0.749999999999999</formula>
    </cfRule>
  </conditionalFormatting>
  <conditionalFormatting sqref="H26">
    <cfRule type="cellIs" dxfId="131" priority="66" operator="greaterThan">
      <formula>0.999999999999</formula>
    </cfRule>
  </conditionalFormatting>
  <conditionalFormatting sqref="Z30">
    <cfRule type="cellIs" dxfId="130" priority="25" stopIfTrue="1" operator="greaterThan">
      <formula>0.49999999</formula>
    </cfRule>
    <cfRule type="cellIs" dxfId="129" priority="26" stopIfTrue="1" operator="greaterThan">
      <formula>0.49999999</formula>
    </cfRule>
  </conditionalFormatting>
  <conditionalFormatting sqref="T27">
    <cfRule type="cellIs" dxfId="128" priority="65" stopIfTrue="1" operator="greaterThan">
      <formula>0.999999999999999</formula>
    </cfRule>
  </conditionalFormatting>
  <conditionalFormatting sqref="T27">
    <cfRule type="cellIs" dxfId="127" priority="64" stopIfTrue="1" operator="greaterThan">
      <formula>0.749999999999999</formula>
    </cfRule>
  </conditionalFormatting>
  <conditionalFormatting sqref="T27">
    <cfRule type="cellIs" dxfId="126" priority="63" stopIfTrue="1" operator="greaterThan">
      <formula>0.749999999999999</formula>
    </cfRule>
  </conditionalFormatting>
  <conditionalFormatting sqref="T27">
    <cfRule type="cellIs" dxfId="125" priority="62" stopIfTrue="1" operator="greaterThan">
      <formula>0.749999999999999</formula>
    </cfRule>
  </conditionalFormatting>
  <conditionalFormatting sqref="E27">
    <cfRule type="cellIs" dxfId="124" priority="61" stopIfTrue="1" operator="greaterThan">
      <formula>0.999999999999999</formula>
    </cfRule>
  </conditionalFormatting>
  <conditionalFormatting sqref="E27">
    <cfRule type="cellIs" dxfId="123" priority="60" stopIfTrue="1" operator="greaterThan">
      <formula>0.749999999999999</formula>
    </cfRule>
  </conditionalFormatting>
  <conditionalFormatting sqref="E26 H26 K26 N26 Q26 T26 W26">
    <cfRule type="cellIs" dxfId="122" priority="59" operator="lessThan">
      <formula>1</formula>
    </cfRule>
  </conditionalFormatting>
  <conditionalFormatting sqref="Z18">
    <cfRule type="cellIs" dxfId="121" priority="58" stopIfTrue="1" operator="between">
      <formula>10</formula>
      <formula>12</formula>
    </cfRule>
  </conditionalFormatting>
  <conditionalFormatting sqref="Z23">
    <cfRule type="cellIs" dxfId="120" priority="57" stopIfTrue="1" operator="lessThan">
      <formula>7</formula>
    </cfRule>
  </conditionalFormatting>
  <conditionalFormatting sqref="Z26">
    <cfRule type="cellIs" dxfId="119" priority="55" stopIfTrue="1" operator="lessThan">
      <formula>7</formula>
    </cfRule>
  </conditionalFormatting>
  <conditionalFormatting sqref="Z28">
    <cfRule type="cellIs" dxfId="118" priority="54" stopIfTrue="1" operator="greaterThan">
      <formula>0.49999999</formula>
    </cfRule>
  </conditionalFormatting>
  <conditionalFormatting sqref="Z31">
    <cfRule type="cellIs" dxfId="117" priority="53" stopIfTrue="1" operator="greaterThan">
      <formula>0.499999999</formula>
    </cfRule>
  </conditionalFormatting>
  <conditionalFormatting sqref="Z18">
    <cfRule type="cellIs" dxfId="116" priority="52" stopIfTrue="1" operator="between">
      <formula>7.9999999999</formula>
      <formula>9.111111111</formula>
    </cfRule>
  </conditionalFormatting>
  <conditionalFormatting sqref="Z18">
    <cfRule type="cellIs" dxfId="115" priority="51" stopIfTrue="1" operator="between">
      <formula>10</formula>
      <formula>12</formula>
    </cfRule>
  </conditionalFormatting>
  <conditionalFormatting sqref="Z18">
    <cfRule type="cellIs" dxfId="114" priority="50" stopIfTrue="1" operator="between">
      <formula>8</formula>
      <formula>10</formula>
    </cfRule>
  </conditionalFormatting>
  <conditionalFormatting sqref="Z18">
    <cfRule type="cellIs" dxfId="113" priority="49" stopIfTrue="1" operator="between">
      <formula>7.99999999999999</formula>
      <formula>9.0000111111</formula>
    </cfRule>
  </conditionalFormatting>
  <conditionalFormatting sqref="Z18">
    <cfRule type="cellIs" dxfId="112" priority="48" stopIfTrue="1" operator="between">
      <formula>10</formula>
      <formula>12</formula>
    </cfRule>
  </conditionalFormatting>
  <conditionalFormatting sqref="Z18">
    <cfRule type="cellIs" dxfId="111" priority="47" stopIfTrue="1" operator="between">
      <formula>8</formula>
      <formula>10</formula>
    </cfRule>
  </conditionalFormatting>
  <conditionalFormatting sqref="Z28">
    <cfRule type="cellIs" dxfId="110" priority="46" stopIfTrue="1" operator="greaterThan">
      <formula>0.499999999999999</formula>
    </cfRule>
  </conditionalFormatting>
  <conditionalFormatting sqref="Z31">
    <cfRule type="cellIs" dxfId="109" priority="45" stopIfTrue="1" operator="greaterThan">
      <formula>0.499999999999999</formula>
    </cfRule>
  </conditionalFormatting>
  <conditionalFormatting sqref="Z28">
    <cfRule type="cellIs" dxfId="108" priority="43" stopIfTrue="1" operator="greaterThan">
      <formula>0.49999999</formula>
    </cfRule>
    <cfRule type="cellIs" dxfId="107" priority="44" stopIfTrue="1" operator="greaterThan">
      <formula>0.49999999</formula>
    </cfRule>
  </conditionalFormatting>
  <conditionalFormatting sqref="Z31">
    <cfRule type="cellIs" dxfId="106" priority="42" stopIfTrue="1" operator="greaterThan">
      <formula>0.499999999</formula>
    </cfRule>
  </conditionalFormatting>
  <conditionalFormatting sqref="Z28">
    <cfRule type="cellIs" dxfId="105" priority="40" stopIfTrue="1" operator="greaterThan">
      <formula>0.49999999</formula>
    </cfRule>
    <cfRule type="cellIs" dxfId="104" priority="41" stopIfTrue="1" operator="greaterThan">
      <formula>0.49999999</formula>
    </cfRule>
  </conditionalFormatting>
  <conditionalFormatting sqref="Z31">
    <cfRule type="cellIs" dxfId="103" priority="39" stopIfTrue="1" operator="greaterThan">
      <formula>0.499999999</formula>
    </cfRule>
  </conditionalFormatting>
  <conditionalFormatting sqref="Z19">
    <cfRule type="cellIs" dxfId="102" priority="38" stopIfTrue="1" operator="greaterThan">
      <formula>(Z18*0.4999)</formula>
    </cfRule>
  </conditionalFormatting>
  <conditionalFormatting sqref="Z32">
    <cfRule type="cellIs" dxfId="101" priority="37" stopIfTrue="1" operator="greaterThan">
      <formula>0.74</formula>
    </cfRule>
  </conditionalFormatting>
  <conditionalFormatting sqref="Z33">
    <cfRule type="cellIs" dxfId="100" priority="36" stopIfTrue="1" operator="greaterThan">
      <formula>1.49</formula>
    </cfRule>
  </conditionalFormatting>
  <conditionalFormatting sqref="Z21">
    <cfRule type="cellIs" dxfId="99" priority="34" stopIfTrue="1" operator="greaterThan">
      <formula>(Z19*0.49)</formula>
    </cfRule>
  </conditionalFormatting>
  <conditionalFormatting sqref="Z21">
    <cfRule type="cellIs" dxfId="98" priority="33" stopIfTrue="1" operator="greaterThan">
      <formula>(Z19*0.499)</formula>
    </cfRule>
  </conditionalFormatting>
  <conditionalFormatting sqref="Z21">
    <cfRule type="cellIs" dxfId="97" priority="32" stopIfTrue="1" operator="greaterThan">
      <formula>(Z19*0.499)</formula>
    </cfRule>
  </conditionalFormatting>
  <conditionalFormatting sqref="Z21">
    <cfRule type="cellIs" dxfId="96" priority="31" operator="greaterThan">
      <formula>2</formula>
    </cfRule>
  </conditionalFormatting>
  <conditionalFormatting sqref="Z30">
    <cfRule type="cellIs" dxfId="95" priority="30" stopIfTrue="1" operator="greaterThan">
      <formula>0.49999999</formula>
    </cfRule>
  </conditionalFormatting>
  <conditionalFormatting sqref="Z30">
    <cfRule type="cellIs" dxfId="94" priority="29" stopIfTrue="1" operator="greaterThan">
      <formula>0.499999999999999</formula>
    </cfRule>
  </conditionalFormatting>
  <conditionalFormatting sqref="Z30">
    <cfRule type="cellIs" dxfId="93" priority="27" stopIfTrue="1" operator="greaterThan">
      <formula>0.49999999</formula>
    </cfRule>
    <cfRule type="cellIs" dxfId="92" priority="28" stopIfTrue="1" operator="greaterThan">
      <formula>0.49999999</formula>
    </cfRule>
  </conditionalFormatting>
  <conditionalFormatting sqref="Z29">
    <cfRule type="cellIs" dxfId="91" priority="24" operator="greaterThan">
      <formula>1.24999999999999</formula>
    </cfRule>
  </conditionalFormatting>
  <conditionalFormatting sqref="Z6">
    <cfRule type="cellIs" dxfId="90" priority="23" operator="lessThan">
      <formula>7</formula>
    </cfRule>
  </conditionalFormatting>
  <conditionalFormatting sqref="W26 T26 Q26 N26 K26">
    <cfRule type="cellIs" dxfId="89" priority="22" operator="greaterThan">
      <formula>0.999999999999</formula>
    </cfRule>
  </conditionalFormatting>
  <conditionalFormatting sqref="Z27">
    <cfRule type="cellIs" dxfId="88" priority="10" operator="greaterThan">
      <formula>Z26*0.5</formula>
    </cfRule>
  </conditionalFormatting>
  <conditionalFormatting sqref="AB22">
    <cfRule type="cellIs" dxfId="87" priority="20" operator="between">
      <formula>12.4999999999999</formula>
      <formula>14.000001</formula>
    </cfRule>
  </conditionalFormatting>
  <conditionalFormatting sqref="E22 H22 K22 N22 Q22 T22 W22">
    <cfRule type="cellIs" dxfId="86" priority="19" operator="lessThan">
      <formula>1</formula>
    </cfRule>
  </conditionalFormatting>
  <conditionalFormatting sqref="Z22">
    <cfRule type="cellIs" dxfId="85" priority="16" operator="lessThan">
      <formula>7</formula>
    </cfRule>
  </conditionalFormatting>
  <conditionalFormatting sqref="E7 H7 K7 N7 Q7 T7 W7 E12 H12 K12 N12 Q12 T12 W12">
    <cfRule type="cellIs" dxfId="84" priority="14" operator="lessThan">
      <formula>2</formula>
    </cfRule>
  </conditionalFormatting>
  <conditionalFormatting sqref="Z17">
    <cfRule type="cellIs" dxfId="83" priority="13" operator="between">
      <formula>13.9999999999999</formula>
      <formula>17.000000000001</formula>
    </cfRule>
  </conditionalFormatting>
  <conditionalFormatting sqref="Z25">
    <cfRule type="cellIs" dxfId="82" priority="11" operator="greaterThan">
      <formula>Z23*0.5</formula>
    </cfRule>
  </conditionalFormatting>
  <conditionalFormatting sqref="AB22">
    <cfRule type="cellIs" dxfId="81" priority="9" operator="between">
      <formula>12.4999999999999</formula>
      <formula>14.000001</formula>
    </cfRule>
  </conditionalFormatting>
  <conditionalFormatting sqref="AB22">
    <cfRule type="cellIs" dxfId="80" priority="8" operator="between">
      <formula>12.4999999999999</formula>
      <formula>14.000001</formula>
    </cfRule>
  </conditionalFormatting>
  <conditionalFormatting sqref="E6 H6 K6 N6 Q6 T6 W6">
    <cfRule type="cellIs" dxfId="79" priority="7" operator="lessThan">
      <formula>1</formula>
    </cfRule>
  </conditionalFormatting>
  <conditionalFormatting sqref="Z7">
    <cfRule type="cellIs" dxfId="78" priority="6" operator="greaterThan">
      <formula>13.9999999999999</formula>
    </cfRule>
  </conditionalFormatting>
  <conditionalFormatting sqref="Z12">
    <cfRule type="cellIs" dxfId="77" priority="5" operator="greaterThan">
      <formula>13.9999999999999</formula>
    </cfRule>
  </conditionalFormatting>
  <conditionalFormatting sqref="Z21">
    <cfRule type="cellIs" dxfId="76" priority="81" stopIfTrue="1" operator="greaterThan">
      <formula>(Z19*0.4999)</formula>
    </cfRule>
  </conditionalFormatting>
  <conditionalFormatting sqref="Z20">
    <cfRule type="cellIs" dxfId="75" priority="2" operator="lessThan">
      <formula>Z18*0.8</formula>
    </cfRule>
  </conditionalFormatting>
  <dataValidations count="1">
    <dataValidation type="list" allowBlank="1" showInputMessage="1" showErrorMessage="1" sqref="E3" xr:uid="{00000000-0002-0000-0100-000000000000}">
      <formula1>$V$3:$X$3</formula1>
    </dataValidation>
  </dataValidations>
  <pageMargins left="0.25" right="0.25" top="1" bottom="0.25" header="0.5" footer="0.5"/>
  <pageSetup paperSize="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DA50"/>
  <sheetViews>
    <sheetView showWhiteSpace="0" topLeftCell="A4" zoomScaleNormal="100" zoomScalePageLayoutView="90" workbookViewId="0">
      <selection activeCell="G6" sqref="G6"/>
    </sheetView>
  </sheetViews>
  <sheetFormatPr defaultRowHeight="14.4" x14ac:dyDescent="0.3"/>
  <cols>
    <col min="1" max="1" width="13.6640625" customWidth="1"/>
    <col min="2" max="2" width="16.88671875" customWidth="1"/>
    <col min="3" max="3" width="7.6640625" customWidth="1"/>
    <col min="4" max="4" width="9" customWidth="1"/>
    <col min="5" max="5" width="7.88671875" customWidth="1"/>
    <col min="6" max="6" width="6.44140625" customWidth="1"/>
    <col min="7" max="7" width="14.44140625" customWidth="1"/>
    <col min="8" max="8" width="6" customWidth="1"/>
    <col min="9" max="9" width="6.44140625" customWidth="1"/>
    <col min="10" max="10" width="14.44140625" customWidth="1"/>
    <col min="11" max="11" width="6" customWidth="1"/>
    <col min="12" max="12" width="7.33203125" customWidth="1"/>
    <col min="13" max="13" width="14.44140625" customWidth="1"/>
    <col min="14" max="15" width="6.88671875" customWidth="1"/>
    <col min="16" max="16" width="13.6640625" customWidth="1"/>
    <col min="17" max="17" width="6.33203125" customWidth="1"/>
    <col min="18" max="18" width="6.109375" customWidth="1"/>
    <col min="19" max="19" width="13.33203125" customWidth="1"/>
    <col min="20" max="20" width="6.5546875" customWidth="1"/>
    <col min="21" max="21" width="6.109375" customWidth="1"/>
    <col min="22" max="22" width="13.109375" customWidth="1"/>
    <col min="23" max="23" width="6.5546875" customWidth="1"/>
    <col min="24" max="24" width="6.109375" customWidth="1"/>
    <col min="25" max="25" width="13.109375" customWidth="1"/>
    <col min="27" max="27" width="9.109375" customWidth="1"/>
    <col min="28" max="34" width="9.109375" hidden="1" customWidth="1"/>
    <col min="35" max="35" width="9.109375" style="143" customWidth="1"/>
    <col min="36" max="105" width="9.109375" style="143"/>
  </cols>
  <sheetData>
    <row r="1" spans="1:34" ht="24" thickBot="1" x14ac:dyDescent="0.5">
      <c r="A1" s="143" t="s">
        <v>197</v>
      </c>
      <c r="B1" s="386" t="s">
        <v>185</v>
      </c>
      <c r="C1" s="386"/>
      <c r="D1" s="386"/>
      <c r="E1" s="386"/>
      <c r="F1" s="386"/>
      <c r="G1" s="386"/>
      <c r="H1" s="386"/>
      <c r="I1" s="386"/>
      <c r="J1" s="386"/>
      <c r="K1" s="386"/>
      <c r="L1" s="386"/>
      <c r="M1" s="386"/>
      <c r="N1" s="386"/>
      <c r="O1" s="386"/>
      <c r="P1" s="386"/>
      <c r="Q1" s="386"/>
      <c r="R1" s="386"/>
      <c r="S1" s="386"/>
      <c r="T1" s="386"/>
      <c r="U1" s="386"/>
      <c r="V1" s="386"/>
      <c r="W1" s="386"/>
      <c r="X1" s="386"/>
      <c r="Y1" s="386"/>
    </row>
    <row r="2" spans="1:34" ht="47.25" customHeight="1" thickBot="1" x14ac:dyDescent="0.35">
      <c r="A2" s="298" t="s">
        <v>190</v>
      </c>
      <c r="B2" s="314" t="s">
        <v>200</v>
      </c>
      <c r="C2" s="314"/>
      <c r="D2" s="315"/>
      <c r="E2" s="142"/>
      <c r="F2" s="141"/>
      <c r="G2" s="141"/>
      <c r="H2" s="316" t="s">
        <v>47</v>
      </c>
      <c r="I2" s="316"/>
      <c r="J2" s="316"/>
      <c r="K2" s="316"/>
      <c r="L2" s="316"/>
      <c r="M2" s="316"/>
      <c r="N2" s="316"/>
      <c r="O2" s="316"/>
      <c r="P2" s="316"/>
      <c r="Q2" s="316"/>
      <c r="R2" s="316"/>
      <c r="S2" s="316"/>
      <c r="T2" s="316"/>
      <c r="U2" s="316"/>
      <c r="V2" s="316"/>
      <c r="W2" s="316"/>
      <c r="X2" s="316"/>
      <c r="Y2" s="317"/>
      <c r="Z2" s="318"/>
      <c r="AA2" s="319"/>
    </row>
    <row r="3" spans="1:34" ht="47.25" customHeight="1" thickBot="1" x14ac:dyDescent="0.4">
      <c r="A3" s="320" t="s">
        <v>191</v>
      </c>
      <c r="B3" s="299" t="s">
        <v>192</v>
      </c>
      <c r="C3" s="300" t="s">
        <v>46</v>
      </c>
      <c r="D3" s="301"/>
      <c r="E3" s="322" t="s">
        <v>45</v>
      </c>
      <c r="F3" s="323"/>
      <c r="G3" s="324" t="s">
        <v>167</v>
      </c>
      <c r="H3" s="325"/>
      <c r="I3" s="325"/>
      <c r="J3" s="325"/>
      <c r="K3" s="325"/>
      <c r="L3" s="325"/>
      <c r="M3" s="325"/>
      <c r="N3" s="325"/>
      <c r="O3" s="325"/>
      <c r="P3" s="325"/>
      <c r="Q3" s="325"/>
      <c r="R3" s="325"/>
      <c r="S3" s="325"/>
      <c r="T3" s="325"/>
      <c r="U3" s="325"/>
      <c r="V3" s="140"/>
      <c r="W3" s="140" t="s">
        <v>45</v>
      </c>
      <c r="X3" s="140" t="s">
        <v>44</v>
      </c>
      <c r="Y3" s="139"/>
      <c r="Z3" s="318" t="s">
        <v>43</v>
      </c>
      <c r="AA3" s="319"/>
    </row>
    <row r="4" spans="1:34" ht="30" customHeight="1" x14ac:dyDescent="0.3">
      <c r="A4" s="320"/>
      <c r="B4" s="299"/>
      <c r="C4" s="326" t="s">
        <v>42</v>
      </c>
      <c r="D4" s="328" t="s">
        <v>41</v>
      </c>
      <c r="E4" s="343" t="s">
        <v>40</v>
      </c>
      <c r="F4" s="330"/>
      <c r="G4" s="344"/>
      <c r="H4" s="345" t="s">
        <v>39</v>
      </c>
      <c r="I4" s="345"/>
      <c r="J4" s="345"/>
      <c r="K4" s="346" t="s">
        <v>38</v>
      </c>
      <c r="L4" s="330"/>
      <c r="M4" s="344"/>
      <c r="N4" s="346" t="s">
        <v>37</v>
      </c>
      <c r="O4" s="330"/>
      <c r="P4" s="330"/>
      <c r="Q4" s="346" t="s">
        <v>36</v>
      </c>
      <c r="R4" s="330"/>
      <c r="S4" s="330"/>
      <c r="T4" s="346" t="s">
        <v>35</v>
      </c>
      <c r="U4" s="330"/>
      <c r="V4" s="344"/>
      <c r="W4" s="330" t="s">
        <v>34</v>
      </c>
      <c r="X4" s="330"/>
      <c r="Y4" s="331"/>
      <c r="Z4" s="332" t="s">
        <v>33</v>
      </c>
      <c r="AA4" s="333"/>
    </row>
    <row r="5" spans="1:34" ht="43.5" customHeight="1" thickBot="1" x14ac:dyDescent="0.35">
      <c r="A5" s="321"/>
      <c r="B5" s="302"/>
      <c r="C5" s="327"/>
      <c r="D5" s="329"/>
      <c r="E5" s="336" t="s">
        <v>32</v>
      </c>
      <c r="F5" s="337"/>
      <c r="G5" s="138" t="s">
        <v>31</v>
      </c>
      <c r="H5" s="338" t="s">
        <v>32</v>
      </c>
      <c r="I5" s="339"/>
      <c r="J5" s="137" t="s">
        <v>31</v>
      </c>
      <c r="K5" s="340" t="s">
        <v>32</v>
      </c>
      <c r="L5" s="341"/>
      <c r="M5" s="135" t="s">
        <v>31</v>
      </c>
      <c r="N5" s="341" t="s">
        <v>32</v>
      </c>
      <c r="O5" s="341"/>
      <c r="P5" s="137" t="s">
        <v>31</v>
      </c>
      <c r="Q5" s="340" t="s">
        <v>32</v>
      </c>
      <c r="R5" s="341"/>
      <c r="S5" s="137" t="s">
        <v>31</v>
      </c>
      <c r="T5" s="340" t="s">
        <v>32</v>
      </c>
      <c r="U5" s="342"/>
      <c r="V5" s="136" t="s">
        <v>31</v>
      </c>
      <c r="W5" s="341" t="s">
        <v>32</v>
      </c>
      <c r="X5" s="341"/>
      <c r="Y5" s="135" t="s">
        <v>31</v>
      </c>
      <c r="Z5" s="334"/>
      <c r="AA5" s="335"/>
    </row>
    <row r="6" spans="1:34" ht="87" thickBot="1" x14ac:dyDescent="0.35">
      <c r="A6" s="243" t="s">
        <v>175</v>
      </c>
      <c r="B6" s="134" t="s">
        <v>30</v>
      </c>
      <c r="C6" s="133" t="s">
        <v>29</v>
      </c>
      <c r="D6" s="132" t="s">
        <v>28</v>
      </c>
      <c r="E6" s="177">
        <v>1</v>
      </c>
      <c r="F6" s="178" t="s">
        <v>5</v>
      </c>
      <c r="G6" s="131" t="s">
        <v>199</v>
      </c>
      <c r="H6" s="179">
        <v>1</v>
      </c>
      <c r="I6" s="178" t="s">
        <v>5</v>
      </c>
      <c r="J6" s="130" t="str">
        <f>$G$6</f>
        <v>1% Unflavored, Skim Chocolate &amp; skim Strawberry</v>
      </c>
      <c r="K6" s="180">
        <v>1</v>
      </c>
      <c r="L6" s="178" t="s">
        <v>5</v>
      </c>
      <c r="M6" s="130" t="str">
        <f>$G$6</f>
        <v>1% Unflavored, Skim Chocolate &amp; skim Strawberry</v>
      </c>
      <c r="N6" s="180">
        <v>1</v>
      </c>
      <c r="O6" s="178" t="s">
        <v>5</v>
      </c>
      <c r="P6" s="130" t="str">
        <f>$G$6</f>
        <v>1% Unflavored, Skim Chocolate &amp; skim Strawberry</v>
      </c>
      <c r="Q6" s="180">
        <v>1</v>
      </c>
      <c r="R6" s="178" t="s">
        <v>5</v>
      </c>
      <c r="S6" s="130" t="str">
        <f>$G$6</f>
        <v>1% Unflavored, Skim Chocolate &amp; skim Strawberry</v>
      </c>
      <c r="T6" s="180">
        <v>1</v>
      </c>
      <c r="U6" s="178" t="s">
        <v>5</v>
      </c>
      <c r="V6" s="130" t="str">
        <f>$G$6</f>
        <v>1% Unflavored, Skim Chocolate &amp; skim Strawberry</v>
      </c>
      <c r="W6" s="180">
        <v>1</v>
      </c>
      <c r="X6" s="178" t="s">
        <v>5</v>
      </c>
      <c r="Y6" s="130" t="str">
        <f>$V$6</f>
        <v>1% Unflavored, Skim Chocolate &amp; skim Strawberry</v>
      </c>
      <c r="Z6" s="129">
        <f>SUM(W6,T6,Q6,N6,K6,H6,E6)</f>
        <v>7</v>
      </c>
      <c r="AA6" s="128" t="s">
        <v>15</v>
      </c>
    </row>
    <row r="7" spans="1:34" ht="120" customHeight="1" x14ac:dyDescent="0.3">
      <c r="A7" s="347" t="s">
        <v>176</v>
      </c>
      <c r="B7" s="127" t="s">
        <v>178</v>
      </c>
      <c r="C7" s="69" t="s">
        <v>168</v>
      </c>
      <c r="D7" s="117" t="s">
        <v>179</v>
      </c>
      <c r="E7" s="181"/>
      <c r="F7" s="244" t="s">
        <v>20</v>
      </c>
      <c r="G7" s="88" t="s">
        <v>201</v>
      </c>
      <c r="H7" s="184"/>
      <c r="I7" s="182" t="s">
        <v>20</v>
      </c>
      <c r="J7" s="126"/>
      <c r="K7" s="184"/>
      <c r="L7" s="182" t="s">
        <v>20</v>
      </c>
      <c r="M7" s="126"/>
      <c r="N7" s="184"/>
      <c r="O7" s="182" t="s">
        <v>20</v>
      </c>
      <c r="P7" s="126"/>
      <c r="Q7" s="184"/>
      <c r="R7" s="182" t="s">
        <v>20</v>
      </c>
      <c r="S7" s="126"/>
      <c r="T7" s="184"/>
      <c r="U7" s="182" t="s">
        <v>20</v>
      </c>
      <c r="V7" s="126"/>
      <c r="W7" s="184"/>
      <c r="X7" s="182" t="s">
        <v>20</v>
      </c>
      <c r="Y7" s="124"/>
      <c r="Z7" s="114">
        <f>SUM(AB7,AC7,AD7,AE7,AF7,AG7,AH7)</f>
        <v>0</v>
      </c>
      <c r="AA7" s="113" t="s">
        <v>27</v>
      </c>
      <c r="AB7" s="32">
        <f>FLOOR(E7,0.25)</f>
        <v>0</v>
      </c>
      <c r="AC7" s="32">
        <f>FLOOR(H7,0.25)</f>
        <v>0</v>
      </c>
      <c r="AD7" s="32">
        <f>FLOOR(K7,0.25)</f>
        <v>0</v>
      </c>
      <c r="AE7" s="32">
        <f>FLOOR(N7,0.25)</f>
        <v>0</v>
      </c>
      <c r="AF7" s="32">
        <f>FLOOR(Q7,0.25)</f>
        <v>0</v>
      </c>
      <c r="AG7" s="32">
        <f>FLOOR(T7,0.25)</f>
        <v>0</v>
      </c>
      <c r="AH7" s="32">
        <f>FLOOR(W7,0.25)</f>
        <v>0</v>
      </c>
    </row>
    <row r="8" spans="1:34" ht="31.5" customHeight="1" x14ac:dyDescent="0.3">
      <c r="A8" s="348"/>
      <c r="B8" s="349" t="s">
        <v>193</v>
      </c>
      <c r="C8" s="352" t="s">
        <v>168</v>
      </c>
      <c r="D8" s="112"/>
      <c r="E8" s="185"/>
      <c r="F8" s="186" t="s">
        <v>20</v>
      </c>
      <c r="G8" s="111"/>
      <c r="H8" s="187"/>
      <c r="I8" s="186" t="s">
        <v>20</v>
      </c>
      <c r="J8" s="110"/>
      <c r="K8" s="185"/>
      <c r="L8" s="186" t="s">
        <v>20</v>
      </c>
      <c r="M8" s="110"/>
      <c r="N8" s="185"/>
      <c r="O8" s="186" t="s">
        <v>20</v>
      </c>
      <c r="P8" s="110"/>
      <c r="Q8" s="188"/>
      <c r="R8" s="186" t="s">
        <v>20</v>
      </c>
      <c r="S8" s="110"/>
      <c r="T8" s="188"/>
      <c r="U8" s="186" t="s">
        <v>20</v>
      </c>
      <c r="V8" s="109"/>
      <c r="W8" s="189"/>
      <c r="X8" s="186" t="s">
        <v>20</v>
      </c>
      <c r="Y8" s="123"/>
      <c r="Z8" s="122"/>
      <c r="AA8" s="107"/>
      <c r="AH8" s="32"/>
    </row>
    <row r="9" spans="1:34" ht="30" customHeight="1" x14ac:dyDescent="0.3">
      <c r="A9" s="348"/>
      <c r="B9" s="350"/>
      <c r="C9" s="353"/>
      <c r="D9" s="106"/>
      <c r="E9" s="190"/>
      <c r="F9" s="191" t="s">
        <v>20</v>
      </c>
      <c r="G9" s="102"/>
      <c r="H9" s="192"/>
      <c r="I9" s="191" t="s">
        <v>20</v>
      </c>
      <c r="J9" s="103"/>
      <c r="K9" s="190"/>
      <c r="L9" s="191" t="s">
        <v>20</v>
      </c>
      <c r="M9" s="103"/>
      <c r="N9" s="190"/>
      <c r="O9" s="191" t="s">
        <v>20</v>
      </c>
      <c r="P9" s="103"/>
      <c r="Q9" s="193"/>
      <c r="R9" s="191" t="s">
        <v>20</v>
      </c>
      <c r="S9" s="103"/>
      <c r="T9" s="193"/>
      <c r="U9" s="191" t="s">
        <v>20</v>
      </c>
      <c r="V9" s="121"/>
      <c r="W9" s="194"/>
      <c r="X9" s="191" t="s">
        <v>20</v>
      </c>
      <c r="Y9" s="120"/>
      <c r="Z9" s="8"/>
      <c r="AA9" s="7"/>
      <c r="AH9" s="32"/>
    </row>
    <row r="10" spans="1:34" ht="27" customHeight="1" x14ac:dyDescent="0.3">
      <c r="A10" s="348"/>
      <c r="B10" s="350"/>
      <c r="C10" s="353"/>
      <c r="D10" s="106"/>
      <c r="E10" s="190"/>
      <c r="F10" s="191" t="s">
        <v>20</v>
      </c>
      <c r="G10" s="102"/>
      <c r="H10" s="192"/>
      <c r="I10" s="191" t="s">
        <v>20</v>
      </c>
      <c r="J10" s="103"/>
      <c r="K10" s="190"/>
      <c r="L10" s="191" t="s">
        <v>20</v>
      </c>
      <c r="M10" s="103"/>
      <c r="N10" s="190"/>
      <c r="O10" s="191" t="s">
        <v>20</v>
      </c>
      <c r="P10" s="103"/>
      <c r="Q10" s="193"/>
      <c r="R10" s="191" t="s">
        <v>20</v>
      </c>
      <c r="S10" s="103"/>
      <c r="T10" s="193"/>
      <c r="U10" s="191" t="s">
        <v>20</v>
      </c>
      <c r="V10" s="121"/>
      <c r="W10" s="194"/>
      <c r="X10" s="191" t="s">
        <v>20</v>
      </c>
      <c r="Y10" s="120"/>
      <c r="Z10" s="8"/>
      <c r="AA10" s="7"/>
      <c r="AH10" s="32"/>
    </row>
    <row r="11" spans="1:34" ht="35.25" customHeight="1" thickBot="1" x14ac:dyDescent="0.35">
      <c r="A11" s="348"/>
      <c r="B11" s="351"/>
      <c r="C11" s="354"/>
      <c r="D11" s="100"/>
      <c r="E11" s="97"/>
      <c r="F11" s="195" t="s">
        <v>20</v>
      </c>
      <c r="G11" s="94"/>
      <c r="H11" s="99"/>
      <c r="I11" s="195" t="s">
        <v>20</v>
      </c>
      <c r="J11" s="98"/>
      <c r="K11" s="97"/>
      <c r="L11" s="195" t="s">
        <v>20</v>
      </c>
      <c r="M11" s="95"/>
      <c r="N11" s="97"/>
      <c r="O11" s="195" t="s">
        <v>20</v>
      </c>
      <c r="P11" s="96"/>
      <c r="Q11" s="196"/>
      <c r="R11" s="195" t="s">
        <v>20</v>
      </c>
      <c r="S11" s="95"/>
      <c r="T11" s="196"/>
      <c r="U11" s="195" t="s">
        <v>20</v>
      </c>
      <c r="V11" s="94"/>
      <c r="W11" s="197"/>
      <c r="X11" s="195" t="s">
        <v>20</v>
      </c>
      <c r="Y11" s="119"/>
      <c r="Z11" s="118"/>
      <c r="AA11" s="92"/>
      <c r="AH11" s="32"/>
    </row>
    <row r="12" spans="1:34" ht="90.75" customHeight="1" x14ac:dyDescent="0.3">
      <c r="A12" s="347" t="s">
        <v>182</v>
      </c>
      <c r="B12" s="87" t="s">
        <v>180</v>
      </c>
      <c r="C12" s="69" t="s">
        <v>168</v>
      </c>
      <c r="D12" s="117" t="s">
        <v>179</v>
      </c>
      <c r="E12" s="198"/>
      <c r="F12" s="199" t="s">
        <v>20</v>
      </c>
      <c r="G12" s="116"/>
      <c r="H12" s="200"/>
      <c r="I12" s="199" t="s">
        <v>20</v>
      </c>
      <c r="J12" s="115"/>
      <c r="K12" s="201"/>
      <c r="L12" s="199" t="s">
        <v>20</v>
      </c>
      <c r="M12" s="115"/>
      <c r="N12" s="201"/>
      <c r="O12" s="199" t="s">
        <v>20</v>
      </c>
      <c r="P12" s="115"/>
      <c r="Q12" s="201"/>
      <c r="R12" s="199" t="s">
        <v>20</v>
      </c>
      <c r="S12" s="115"/>
      <c r="T12" s="201"/>
      <c r="U12" s="199" t="s">
        <v>20</v>
      </c>
      <c r="V12" s="115"/>
      <c r="W12" s="201"/>
      <c r="X12" s="199" t="s">
        <v>20</v>
      </c>
      <c r="Y12" s="115"/>
      <c r="Z12" s="158">
        <f>SUM(AB12,AC12,AD12,AE12,AF12,AG12,AH12)</f>
        <v>0</v>
      </c>
      <c r="AA12" s="113" t="s">
        <v>20</v>
      </c>
      <c r="AB12" s="32">
        <f>FLOOR(E12,0.25)</f>
        <v>0</v>
      </c>
      <c r="AC12" s="32">
        <f>FLOOR(H12,0.25)</f>
        <v>0</v>
      </c>
      <c r="AD12" s="32">
        <f>FLOOR(K12,0.25)</f>
        <v>0</v>
      </c>
      <c r="AE12" s="32">
        <f>FLOOR(N12,0.25)</f>
        <v>0</v>
      </c>
      <c r="AF12" s="32">
        <f>FLOOR(Q12,0.25)</f>
        <v>0</v>
      </c>
      <c r="AG12" s="32">
        <f>FLOOR(T12,0.25)</f>
        <v>0</v>
      </c>
      <c r="AH12" s="32">
        <f>FLOOR(W12,0.25)</f>
        <v>0</v>
      </c>
    </row>
    <row r="13" spans="1:34" ht="30" customHeight="1" x14ac:dyDescent="0.3">
      <c r="A13" s="348"/>
      <c r="B13" s="356" t="s">
        <v>181</v>
      </c>
      <c r="C13" s="352" t="s">
        <v>168</v>
      </c>
      <c r="D13" s="112"/>
      <c r="E13" s="185"/>
      <c r="F13" s="186" t="s">
        <v>20</v>
      </c>
      <c r="G13" s="111"/>
      <c r="H13" s="187"/>
      <c r="I13" s="186" t="s">
        <v>20</v>
      </c>
      <c r="J13" s="110"/>
      <c r="K13" s="185"/>
      <c r="L13" s="186" t="s">
        <v>20</v>
      </c>
      <c r="M13" s="110"/>
      <c r="N13" s="185"/>
      <c r="O13" s="186" t="s">
        <v>20</v>
      </c>
      <c r="P13" s="110"/>
      <c r="Q13" s="188"/>
      <c r="R13" s="186" t="s">
        <v>20</v>
      </c>
      <c r="S13" s="110"/>
      <c r="T13" s="188"/>
      <c r="U13" s="186" t="s">
        <v>20</v>
      </c>
      <c r="V13" s="109"/>
      <c r="W13" s="189"/>
      <c r="X13" s="186" t="s">
        <v>20</v>
      </c>
      <c r="Y13" s="109"/>
      <c r="Z13" s="108"/>
      <c r="AA13" s="107"/>
      <c r="AH13" s="32"/>
    </row>
    <row r="14" spans="1:34" ht="30" customHeight="1" x14ac:dyDescent="0.3">
      <c r="A14" s="348"/>
      <c r="B14" s="357"/>
      <c r="C14" s="353"/>
      <c r="D14" s="106"/>
      <c r="E14" s="190"/>
      <c r="F14" s="191" t="s">
        <v>20</v>
      </c>
      <c r="G14" s="102"/>
      <c r="H14" s="192"/>
      <c r="I14" s="191" t="s">
        <v>20</v>
      </c>
      <c r="J14" s="103"/>
      <c r="K14" s="190"/>
      <c r="L14" s="191" t="s">
        <v>20</v>
      </c>
      <c r="M14" s="103"/>
      <c r="N14" s="190"/>
      <c r="O14" s="191" t="s">
        <v>20</v>
      </c>
      <c r="P14" s="103"/>
      <c r="Q14" s="193"/>
      <c r="R14" s="191" t="s">
        <v>20</v>
      </c>
      <c r="S14" s="103"/>
      <c r="T14" s="193"/>
      <c r="U14" s="191" t="s">
        <v>20</v>
      </c>
      <c r="V14" s="103"/>
      <c r="W14" s="193"/>
      <c r="X14" s="191" t="s">
        <v>20</v>
      </c>
      <c r="Y14" s="102"/>
      <c r="Z14" s="101"/>
      <c r="AA14" s="7"/>
      <c r="AH14" s="32"/>
    </row>
    <row r="15" spans="1:34" ht="30" customHeight="1" x14ac:dyDescent="0.3">
      <c r="A15" s="348"/>
      <c r="B15" s="357"/>
      <c r="C15" s="353"/>
      <c r="D15" s="106"/>
      <c r="E15" s="202"/>
      <c r="F15" s="191" t="s">
        <v>20</v>
      </c>
      <c r="G15" s="105"/>
      <c r="H15" s="203"/>
      <c r="I15" s="191" t="s">
        <v>20</v>
      </c>
      <c r="J15" s="104"/>
      <c r="K15" s="202"/>
      <c r="L15" s="191" t="s">
        <v>20</v>
      </c>
      <c r="M15" s="103"/>
      <c r="N15" s="202"/>
      <c r="O15" s="191" t="s">
        <v>20</v>
      </c>
      <c r="P15" s="103"/>
      <c r="Q15" s="204"/>
      <c r="R15" s="191" t="s">
        <v>20</v>
      </c>
      <c r="S15" s="103"/>
      <c r="T15" s="204"/>
      <c r="U15" s="191" t="s">
        <v>20</v>
      </c>
      <c r="V15" s="103"/>
      <c r="W15" s="204"/>
      <c r="X15" s="191" t="s">
        <v>20</v>
      </c>
      <c r="Y15" s="102"/>
      <c r="Z15" s="101"/>
      <c r="AA15" s="7"/>
      <c r="AH15" s="32"/>
    </row>
    <row r="16" spans="1:34" ht="30" customHeight="1" thickBot="1" x14ac:dyDescent="0.35">
      <c r="A16" s="348"/>
      <c r="B16" s="358"/>
      <c r="C16" s="354"/>
      <c r="D16" s="100"/>
      <c r="E16" s="97"/>
      <c r="F16" s="195" t="s">
        <v>20</v>
      </c>
      <c r="G16" s="94"/>
      <c r="H16" s="99"/>
      <c r="I16" s="195" t="s">
        <v>20</v>
      </c>
      <c r="J16" s="98"/>
      <c r="K16" s="97"/>
      <c r="L16" s="195" t="s">
        <v>20</v>
      </c>
      <c r="M16" s="95"/>
      <c r="N16" s="97"/>
      <c r="O16" s="195" t="s">
        <v>20</v>
      </c>
      <c r="P16" s="96"/>
      <c r="Q16" s="196"/>
      <c r="R16" s="195" t="s">
        <v>20</v>
      </c>
      <c r="S16" s="95"/>
      <c r="T16" s="196"/>
      <c r="U16" s="195" t="s">
        <v>20</v>
      </c>
      <c r="V16" s="94"/>
      <c r="W16" s="197"/>
      <c r="X16" s="195" t="s">
        <v>20</v>
      </c>
      <c r="Y16" s="94"/>
      <c r="Z16" s="93"/>
      <c r="AA16" s="92"/>
      <c r="AH16" s="32"/>
    </row>
    <row r="17" spans="1:105" ht="78" hidden="1" customHeight="1" thickBot="1" x14ac:dyDescent="0.35">
      <c r="A17" s="355"/>
      <c r="B17" s="91" t="s">
        <v>26</v>
      </c>
      <c r="C17" s="90" t="s">
        <v>168</v>
      </c>
      <c r="D17" s="117" t="s">
        <v>169</v>
      </c>
      <c r="E17" s="181"/>
      <c r="F17" s="182" t="s">
        <v>20</v>
      </c>
      <c r="G17" s="89"/>
      <c r="H17" s="183"/>
      <c r="I17" s="182" t="s">
        <v>20</v>
      </c>
      <c r="J17" s="88"/>
      <c r="K17" s="184"/>
      <c r="L17" s="182" t="s">
        <v>20</v>
      </c>
      <c r="M17" s="88"/>
      <c r="N17" s="184"/>
      <c r="O17" s="182" t="s">
        <v>20</v>
      </c>
      <c r="P17" s="88"/>
      <c r="Q17" s="184"/>
      <c r="R17" s="182" t="s">
        <v>20</v>
      </c>
      <c r="S17" s="88"/>
      <c r="T17" s="184"/>
      <c r="U17" s="182" t="s">
        <v>20</v>
      </c>
      <c r="V17" s="88"/>
      <c r="W17" s="184"/>
      <c r="X17" s="182" t="s">
        <v>20</v>
      </c>
      <c r="Y17" s="88"/>
      <c r="Z17" s="114">
        <f>SUM(AB17,AC17,AD17,AE17,AF17,AG17,AH17)</f>
        <v>0</v>
      </c>
      <c r="AA17" s="30" t="s">
        <v>20</v>
      </c>
      <c r="AB17" s="32">
        <f>FLOOR(E17,0.25)</f>
        <v>0</v>
      </c>
      <c r="AC17" s="32">
        <f>FLOOR(H17,0.25)</f>
        <v>0</v>
      </c>
      <c r="AD17" s="32">
        <f>FLOOR(K17,0.25)</f>
        <v>0</v>
      </c>
      <c r="AE17" s="32">
        <f>FLOOR(N17,0.25)</f>
        <v>0</v>
      </c>
      <c r="AF17" s="32">
        <f>FLOOR(Q17,0.25)</f>
        <v>0</v>
      </c>
      <c r="AG17" s="32">
        <f>FLOOR(T17,0.25)</f>
        <v>0</v>
      </c>
      <c r="AH17" s="32">
        <f>FLOOR(W17,0.25)</f>
        <v>0</v>
      </c>
    </row>
    <row r="18" spans="1:105" ht="45" x14ac:dyDescent="0.3">
      <c r="A18" s="66"/>
      <c r="B18" s="87" t="s">
        <v>25</v>
      </c>
      <c r="C18" s="86"/>
      <c r="D18" s="85"/>
      <c r="E18" s="205">
        <f>SUM(AB12,E13,E14,E15,E16,AB17)</f>
        <v>0</v>
      </c>
      <c r="F18" s="206" t="s">
        <v>20</v>
      </c>
      <c r="G18" s="84"/>
      <c r="H18" s="245">
        <f>SUM(AC12,AC17,H13,H14,H15,H16)</f>
        <v>0</v>
      </c>
      <c r="I18" s="206" t="s">
        <v>20</v>
      </c>
      <c r="J18" s="84"/>
      <c r="K18" s="245">
        <f>SUM(AD17,AD12,K13,K14,K15,K16)</f>
        <v>0</v>
      </c>
      <c r="L18" s="206" t="s">
        <v>20</v>
      </c>
      <c r="M18" s="84"/>
      <c r="N18" s="245">
        <f>SUM(AE12,AE17,N13,N14,N15,N16)</f>
        <v>0</v>
      </c>
      <c r="O18" s="206" t="s">
        <v>20</v>
      </c>
      <c r="P18" s="84"/>
      <c r="Q18" s="245">
        <f>SUM(AF12,AF17,Q13,Q14,Q15,Q16)</f>
        <v>0</v>
      </c>
      <c r="R18" s="206" t="s">
        <v>20</v>
      </c>
      <c r="S18" s="84"/>
      <c r="T18" s="245">
        <f>SUM(AG12,AG17,T13,T14,T15,T16)</f>
        <v>0</v>
      </c>
      <c r="U18" s="206" t="s">
        <v>20</v>
      </c>
      <c r="V18" s="84"/>
      <c r="W18" s="245">
        <f>SUM(AH12,AH17,W13,W14,W15,W16)</f>
        <v>0</v>
      </c>
      <c r="X18" s="206" t="s">
        <v>20</v>
      </c>
      <c r="Y18" s="84"/>
      <c r="Z18" s="83">
        <f>SUM(E18,H18,K18,N18,Q18,T18,W18)</f>
        <v>0</v>
      </c>
      <c r="AA18" s="82" t="s">
        <v>20</v>
      </c>
      <c r="AH18" s="32"/>
    </row>
    <row r="19" spans="1:105" ht="72" hidden="1" x14ac:dyDescent="0.3">
      <c r="A19" s="66"/>
      <c r="B19" s="81" t="s">
        <v>24</v>
      </c>
      <c r="C19" s="80"/>
      <c r="D19" s="79" t="s">
        <v>23</v>
      </c>
      <c r="E19" s="207"/>
      <c r="F19" s="208" t="s">
        <v>20</v>
      </c>
      <c r="G19" s="77"/>
      <c r="H19" s="209"/>
      <c r="I19" s="208" t="s">
        <v>20</v>
      </c>
      <c r="J19" s="77"/>
      <c r="K19" s="210"/>
      <c r="L19" s="211" t="s">
        <v>20</v>
      </c>
      <c r="M19" s="78"/>
      <c r="N19" s="212"/>
      <c r="O19" s="208" t="s">
        <v>20</v>
      </c>
      <c r="P19" s="77"/>
      <c r="Q19" s="210"/>
      <c r="R19" s="211" t="s">
        <v>20</v>
      </c>
      <c r="S19" s="78"/>
      <c r="T19" s="212"/>
      <c r="U19" s="208" t="s">
        <v>20</v>
      </c>
      <c r="V19" s="77"/>
      <c r="W19" s="246"/>
      <c r="X19" s="208" t="s">
        <v>20</v>
      </c>
      <c r="Y19" s="77"/>
      <c r="Z19" s="76">
        <f>SUM(E19:H19:K19:N19:Q19:T19:W19)</f>
        <v>0</v>
      </c>
      <c r="AA19" s="75" t="s">
        <v>20</v>
      </c>
      <c r="AH19" s="32"/>
    </row>
    <row r="20" spans="1:105" ht="58.2" thickBot="1" x14ac:dyDescent="0.35">
      <c r="A20" s="66"/>
      <c r="B20" s="65" t="s">
        <v>22</v>
      </c>
      <c r="C20" s="64"/>
      <c r="D20" s="74" t="s">
        <v>21</v>
      </c>
      <c r="E20" s="213"/>
      <c r="F20" s="214" t="s">
        <v>20</v>
      </c>
      <c r="G20" s="62"/>
      <c r="H20" s="215"/>
      <c r="I20" s="214" t="s">
        <v>20</v>
      </c>
      <c r="J20" s="61"/>
      <c r="K20" s="215"/>
      <c r="L20" s="214" t="s">
        <v>20</v>
      </c>
      <c r="M20" s="61"/>
      <c r="N20" s="216"/>
      <c r="O20" s="217" t="s">
        <v>20</v>
      </c>
      <c r="P20" s="61"/>
      <c r="Q20" s="216"/>
      <c r="R20" s="214" t="s">
        <v>20</v>
      </c>
      <c r="S20" s="61"/>
      <c r="T20" s="216"/>
      <c r="U20" s="214" t="s">
        <v>20</v>
      </c>
      <c r="V20" s="61"/>
      <c r="W20" s="216"/>
      <c r="X20" s="214" t="s">
        <v>20</v>
      </c>
      <c r="Y20" s="61"/>
      <c r="Z20" s="73">
        <f>SUM(E20,H20,K20,N20,Q20,T20,W20)</f>
        <v>0</v>
      </c>
      <c r="AA20" s="241" t="s">
        <v>20</v>
      </c>
      <c r="AH20" s="32"/>
    </row>
    <row r="21" spans="1:105" s="70" customFormat="1" ht="29.4" thickBot="1" x14ac:dyDescent="0.35">
      <c r="A21" s="382" t="s">
        <v>19</v>
      </c>
      <c r="B21" s="383"/>
      <c r="C21" s="55" t="s">
        <v>170</v>
      </c>
      <c r="D21" s="159" t="s">
        <v>171</v>
      </c>
      <c r="E21" s="218">
        <f>SUM(E22:E23)</f>
        <v>0</v>
      </c>
      <c r="F21" s="219"/>
      <c r="G21" s="53"/>
      <c r="H21" s="220">
        <f>SUM(H22:H23)</f>
        <v>0</v>
      </c>
      <c r="I21" s="219"/>
      <c r="J21" s="54"/>
      <c r="K21" s="220">
        <f>SUM(K22:K23)</f>
        <v>0</v>
      </c>
      <c r="L21" s="219"/>
      <c r="M21" s="53"/>
      <c r="N21" s="220">
        <f>SUM(N22:N23)</f>
        <v>0</v>
      </c>
      <c r="O21" s="219"/>
      <c r="P21" s="54"/>
      <c r="Q21" s="220">
        <f>SUM(Q22:Q23)</f>
        <v>0</v>
      </c>
      <c r="R21" s="219"/>
      <c r="S21" s="53"/>
      <c r="T21" s="220">
        <f>SUM(T22:T23)</f>
        <v>0</v>
      </c>
      <c r="U21" s="219"/>
      <c r="V21" s="54"/>
      <c r="W21" s="220">
        <f>SUM(W22:W23)</f>
        <v>0</v>
      </c>
      <c r="X21" s="219"/>
      <c r="Y21" s="53"/>
      <c r="Z21" s="72">
        <f>SUM(E21,H21,K21,N21,Q21,T21,W21)</f>
        <v>0</v>
      </c>
      <c r="AA21" s="71" t="s">
        <v>15</v>
      </c>
      <c r="AB21" s="242"/>
      <c r="AH21" s="32"/>
      <c r="AI21" s="256"/>
      <c r="AJ21" s="256"/>
      <c r="AK21" s="256"/>
      <c r="AL21" s="256"/>
      <c r="AM21" s="256"/>
      <c r="AN21" s="256"/>
      <c r="AO21" s="256"/>
      <c r="AP21" s="256"/>
      <c r="AQ21" s="256"/>
      <c r="AR21" s="256"/>
      <c r="AS21" s="256"/>
      <c r="AT21" s="256"/>
      <c r="AU21" s="256"/>
      <c r="AV21" s="256"/>
      <c r="AW21" s="256"/>
      <c r="AX21" s="256"/>
      <c r="AY21" s="256"/>
      <c r="AZ21" s="256"/>
      <c r="BA21" s="256"/>
      <c r="BB21" s="256"/>
      <c r="BC21" s="256"/>
      <c r="BD21" s="256"/>
      <c r="BE21" s="256"/>
      <c r="BF21" s="256"/>
      <c r="BG21" s="256"/>
      <c r="BH21" s="256"/>
      <c r="BI21" s="256"/>
      <c r="BJ21" s="256"/>
      <c r="BK21" s="256"/>
      <c r="BL21" s="256"/>
      <c r="BM21" s="256"/>
      <c r="BN21" s="256"/>
      <c r="BO21" s="256"/>
      <c r="BP21" s="256"/>
      <c r="BQ21" s="256"/>
      <c r="BR21" s="256"/>
      <c r="BS21" s="256"/>
      <c r="BT21" s="256"/>
      <c r="BU21" s="256"/>
      <c r="BV21" s="256"/>
      <c r="BW21" s="256"/>
      <c r="BX21" s="256"/>
      <c r="BY21" s="256"/>
      <c r="BZ21" s="256"/>
      <c r="CA21" s="256"/>
      <c r="CB21" s="256"/>
      <c r="CC21" s="256"/>
      <c r="CD21" s="256"/>
      <c r="CE21" s="256"/>
      <c r="CF21" s="256"/>
      <c r="CG21" s="256"/>
      <c r="CH21" s="256"/>
      <c r="CI21" s="256"/>
      <c r="CJ21" s="256"/>
      <c r="CK21" s="256"/>
      <c r="CL21" s="256"/>
      <c r="CM21" s="256"/>
      <c r="CN21" s="256"/>
      <c r="CO21" s="256"/>
      <c r="CP21" s="256"/>
      <c r="CQ21" s="256"/>
      <c r="CR21" s="256"/>
      <c r="CS21" s="256"/>
      <c r="CT21" s="256"/>
      <c r="CU21" s="256"/>
      <c r="CV21" s="256"/>
      <c r="CW21" s="256"/>
      <c r="CX21" s="256"/>
      <c r="CY21" s="256"/>
      <c r="CZ21" s="256"/>
      <c r="DA21" s="256"/>
    </row>
    <row r="22" spans="1:105" ht="58.5" customHeight="1" x14ac:dyDescent="0.3">
      <c r="A22" s="348" t="s">
        <v>194</v>
      </c>
      <c r="B22" s="371" t="s">
        <v>18</v>
      </c>
      <c r="C22" s="373" t="s">
        <v>172</v>
      </c>
      <c r="D22" s="374" t="s">
        <v>28</v>
      </c>
      <c r="E22" s="221"/>
      <c r="F22" s="222" t="s">
        <v>5</v>
      </c>
      <c r="G22" s="68"/>
      <c r="H22" s="223"/>
      <c r="I22" s="222" t="s">
        <v>5</v>
      </c>
      <c r="J22" s="67"/>
      <c r="K22" s="224"/>
      <c r="L22" s="222" t="s">
        <v>5</v>
      </c>
      <c r="M22" s="67"/>
      <c r="N22" s="224"/>
      <c r="O22" s="222" t="s">
        <v>5</v>
      </c>
      <c r="P22" s="67"/>
      <c r="Q22" s="224"/>
      <c r="R22" s="222" t="s">
        <v>5</v>
      </c>
      <c r="S22" s="67"/>
      <c r="T22" s="224"/>
      <c r="U22" s="222" t="s">
        <v>5</v>
      </c>
      <c r="V22" s="67"/>
      <c r="W22" s="224"/>
      <c r="X22" s="222" t="s">
        <v>5</v>
      </c>
      <c r="Y22" s="67"/>
      <c r="Z22" s="384">
        <f>SUM(E22:E23,H22:H23,K22:K23,N22:N23,Q22:Q23,T22:T23,W22:W23)</f>
        <v>0</v>
      </c>
      <c r="AA22" s="359" t="s">
        <v>15</v>
      </c>
      <c r="AH22" s="32"/>
    </row>
    <row r="23" spans="1:105" ht="61.5" customHeight="1" x14ac:dyDescent="0.3">
      <c r="A23" s="348"/>
      <c r="B23" s="372"/>
      <c r="C23" s="353"/>
      <c r="D23" s="375"/>
      <c r="E23" s="247"/>
      <c r="F23" s="182" t="s">
        <v>5</v>
      </c>
      <c r="G23" s="89"/>
      <c r="H23" s="248"/>
      <c r="I23" s="182" t="s">
        <v>5</v>
      </c>
      <c r="J23" s="88"/>
      <c r="K23" s="249"/>
      <c r="L23" s="182" t="s">
        <v>5</v>
      </c>
      <c r="M23" s="126"/>
      <c r="N23" s="249"/>
      <c r="O23" s="182" t="s">
        <v>5</v>
      </c>
      <c r="P23" s="126"/>
      <c r="Q23" s="249"/>
      <c r="R23" s="182" t="s">
        <v>5</v>
      </c>
      <c r="S23" s="126"/>
      <c r="T23" s="249"/>
      <c r="U23" s="182" t="s">
        <v>5</v>
      </c>
      <c r="V23" s="125"/>
      <c r="W23" s="250"/>
      <c r="X23" s="182" t="s">
        <v>5</v>
      </c>
      <c r="Y23" s="124"/>
      <c r="Z23" s="385"/>
      <c r="AA23" s="360"/>
      <c r="AH23" s="32"/>
    </row>
    <row r="24" spans="1:105" ht="58.2" thickBot="1" x14ac:dyDescent="0.35">
      <c r="A24" s="66"/>
      <c r="B24" s="65" t="s">
        <v>183</v>
      </c>
      <c r="C24" s="64"/>
      <c r="D24" s="63" t="s">
        <v>17</v>
      </c>
      <c r="E24" s="225"/>
      <c r="F24" s="214" t="s">
        <v>5</v>
      </c>
      <c r="G24" s="62"/>
      <c r="H24" s="226"/>
      <c r="I24" s="214" t="s">
        <v>5</v>
      </c>
      <c r="J24" s="61"/>
      <c r="K24" s="226"/>
      <c r="L24" s="214" t="s">
        <v>5</v>
      </c>
      <c r="M24" s="61"/>
      <c r="N24" s="227"/>
      <c r="O24" s="214" t="s">
        <v>5</v>
      </c>
      <c r="P24" s="60"/>
      <c r="Q24" s="227"/>
      <c r="R24" s="214" t="s">
        <v>5</v>
      </c>
      <c r="S24" s="60"/>
      <c r="T24" s="227"/>
      <c r="U24" s="214" t="s">
        <v>5</v>
      </c>
      <c r="V24" s="59"/>
      <c r="W24" s="251"/>
      <c r="X24" s="214" t="s">
        <v>5</v>
      </c>
      <c r="Y24" s="58"/>
      <c r="Z24" s="57">
        <f>SUM(E24,H24,K24,N24,Q24,T24,W24)</f>
        <v>0</v>
      </c>
      <c r="AA24" s="56"/>
      <c r="AH24" s="32"/>
    </row>
    <row r="25" spans="1:105" ht="28.8" x14ac:dyDescent="0.3">
      <c r="A25" s="361" t="s">
        <v>16</v>
      </c>
      <c r="B25" s="362"/>
      <c r="C25" s="35" t="s">
        <v>170</v>
      </c>
      <c r="D25" s="35" t="s">
        <v>171</v>
      </c>
      <c r="E25" s="228">
        <f>SUM(E27:E32)</f>
        <v>0</v>
      </c>
      <c r="F25" s="219"/>
      <c r="G25" s="53"/>
      <c r="H25" s="229">
        <f>SUM(H27:H32)</f>
        <v>0</v>
      </c>
      <c r="I25" s="219"/>
      <c r="J25" s="53"/>
      <c r="K25" s="229">
        <f>SUM(K27:K32)</f>
        <v>0</v>
      </c>
      <c r="L25" s="219"/>
      <c r="M25" s="54"/>
      <c r="N25" s="229">
        <f>SUM(N27:N32)</f>
        <v>0</v>
      </c>
      <c r="O25" s="219"/>
      <c r="P25" s="53"/>
      <c r="Q25" s="229">
        <f>SUM(Q27:Q32)</f>
        <v>0</v>
      </c>
      <c r="R25" s="219"/>
      <c r="S25" s="54"/>
      <c r="T25" s="229">
        <f>SUM(T27:T32)</f>
        <v>0</v>
      </c>
      <c r="U25" s="219"/>
      <c r="V25" s="53"/>
      <c r="W25" s="229">
        <f>SUM(W27:W32)</f>
        <v>0</v>
      </c>
      <c r="X25" s="219"/>
      <c r="Y25" s="53"/>
      <c r="Z25" s="52">
        <f>SUM(E25,H25,K25,N25,Q25,T25,W25)</f>
        <v>0</v>
      </c>
      <c r="AA25" s="51" t="s">
        <v>15</v>
      </c>
      <c r="AH25" s="32"/>
    </row>
    <row r="26" spans="1:105" ht="57.6" x14ac:dyDescent="0.3">
      <c r="A26" s="50"/>
      <c r="B26" s="49" t="s">
        <v>184</v>
      </c>
      <c r="C26" s="48"/>
      <c r="D26" s="47" t="s">
        <v>14</v>
      </c>
      <c r="E26" s="230"/>
      <c r="F26" s="231" t="s">
        <v>5</v>
      </c>
      <c r="G26" s="46"/>
      <c r="H26" s="232"/>
      <c r="I26" s="231" t="s">
        <v>5</v>
      </c>
      <c r="J26" s="45"/>
      <c r="K26" s="232"/>
      <c r="L26" s="231" t="s">
        <v>5</v>
      </c>
      <c r="M26" s="45"/>
      <c r="N26" s="233"/>
      <c r="O26" s="231" t="s">
        <v>5</v>
      </c>
      <c r="P26" s="44"/>
      <c r="Q26" s="233"/>
      <c r="R26" s="231" t="s">
        <v>5</v>
      </c>
      <c r="S26" s="43"/>
      <c r="T26" s="233"/>
      <c r="U26" s="231" t="s">
        <v>5</v>
      </c>
      <c r="V26" s="42"/>
      <c r="W26" s="252"/>
      <c r="X26" s="231" t="s">
        <v>5</v>
      </c>
      <c r="Y26" s="41"/>
      <c r="Z26" s="40">
        <f>SUM(E26,H26,K26,N26,Q26,T26,W26)</f>
        <v>0</v>
      </c>
      <c r="AA26" s="39" t="s">
        <v>5</v>
      </c>
      <c r="AH26" s="32"/>
    </row>
    <row r="27" spans="1:105" x14ac:dyDescent="0.3">
      <c r="A27" s="363" t="s">
        <v>195</v>
      </c>
      <c r="B27" s="29" t="s">
        <v>13</v>
      </c>
      <c r="C27" s="28"/>
      <c r="D27" s="31" t="s">
        <v>7</v>
      </c>
      <c r="E27" s="234"/>
      <c r="F27" s="235" t="s">
        <v>5</v>
      </c>
      <c r="G27" s="26"/>
      <c r="H27" s="236"/>
      <c r="I27" s="235" t="s">
        <v>5</v>
      </c>
      <c r="J27" s="25"/>
      <c r="K27" s="160"/>
      <c r="L27" s="235" t="s">
        <v>5</v>
      </c>
      <c r="M27" s="25"/>
      <c r="N27" s="160"/>
      <c r="O27" s="235" t="s">
        <v>5</v>
      </c>
      <c r="P27" s="38"/>
      <c r="Q27" s="160"/>
      <c r="R27" s="235" t="s">
        <v>5</v>
      </c>
      <c r="S27" s="38"/>
      <c r="T27" s="160"/>
      <c r="U27" s="235" t="s">
        <v>5</v>
      </c>
      <c r="V27" s="37"/>
      <c r="W27" s="253"/>
      <c r="X27" s="235" t="s">
        <v>5</v>
      </c>
      <c r="Y27" s="36"/>
      <c r="Z27" s="21">
        <f>SUM(W27,T27,Q27,N27,K27,H27,E27)</f>
        <v>0</v>
      </c>
      <c r="AA27" s="30" t="s">
        <v>5</v>
      </c>
      <c r="AH27" s="32">
        <f>_xlfn.FLOOR.PRECISE(Y27,0.25)</f>
        <v>0</v>
      </c>
    </row>
    <row r="28" spans="1:105" x14ac:dyDescent="0.3">
      <c r="A28" s="363"/>
      <c r="B28" s="29" t="s">
        <v>12</v>
      </c>
      <c r="C28" s="28"/>
      <c r="D28" s="35" t="s">
        <v>88</v>
      </c>
      <c r="E28" s="234"/>
      <c r="F28" s="235" t="s">
        <v>5</v>
      </c>
      <c r="G28" s="26"/>
      <c r="H28" s="236"/>
      <c r="I28" s="235" t="s">
        <v>5</v>
      </c>
      <c r="J28" s="25"/>
      <c r="K28" s="161"/>
      <c r="L28" s="235" t="s">
        <v>5</v>
      </c>
      <c r="M28" s="24"/>
      <c r="N28" s="161"/>
      <c r="O28" s="235" t="s">
        <v>5</v>
      </c>
      <c r="P28" s="24"/>
      <c r="Q28" s="161"/>
      <c r="R28" s="235" t="s">
        <v>5</v>
      </c>
      <c r="S28" s="24"/>
      <c r="T28" s="161"/>
      <c r="U28" s="235" t="s">
        <v>5</v>
      </c>
      <c r="V28" s="34"/>
      <c r="W28" s="254"/>
      <c r="X28" s="235" t="s">
        <v>5</v>
      </c>
      <c r="Y28" s="33"/>
      <c r="Z28" s="21">
        <f>SUM(H28:K28:E28:N28:E28:Q28:T28:W28)</f>
        <v>0</v>
      </c>
      <c r="AA28" s="30" t="s">
        <v>5</v>
      </c>
    </row>
    <row r="29" spans="1:105" x14ac:dyDescent="0.3">
      <c r="A29" s="363"/>
      <c r="B29" s="29" t="s">
        <v>10</v>
      </c>
      <c r="C29" s="28"/>
      <c r="D29" s="31" t="s">
        <v>7</v>
      </c>
      <c r="E29" s="234"/>
      <c r="F29" s="235" t="s">
        <v>5</v>
      </c>
      <c r="G29" s="26"/>
      <c r="H29" s="236"/>
      <c r="I29" s="235" t="s">
        <v>5</v>
      </c>
      <c r="J29" s="25"/>
      <c r="K29" s="161"/>
      <c r="L29" s="235" t="s">
        <v>5</v>
      </c>
      <c r="M29" s="24"/>
      <c r="N29" s="161"/>
      <c r="O29" s="235" t="s">
        <v>5</v>
      </c>
      <c r="P29" s="24"/>
      <c r="Q29" s="161"/>
      <c r="R29" s="235" t="s">
        <v>5</v>
      </c>
      <c r="S29" s="24"/>
      <c r="T29" s="161"/>
      <c r="U29" s="235" t="s">
        <v>5</v>
      </c>
      <c r="V29" s="23"/>
      <c r="W29" s="254"/>
      <c r="X29" s="235" t="s">
        <v>5</v>
      </c>
      <c r="Y29" s="22"/>
      <c r="Z29" s="21">
        <f>SUM(E29:H29:K29:N29:Q29:T29:W29)</f>
        <v>0</v>
      </c>
      <c r="AA29" s="30" t="s">
        <v>5</v>
      </c>
    </row>
    <row r="30" spans="1:105" x14ac:dyDescent="0.3">
      <c r="A30" s="363"/>
      <c r="B30" s="29" t="s">
        <v>9</v>
      </c>
      <c r="C30" s="28"/>
      <c r="D30" s="31" t="s">
        <v>7</v>
      </c>
      <c r="E30" s="234"/>
      <c r="F30" s="235" t="s">
        <v>5</v>
      </c>
      <c r="G30" s="26"/>
      <c r="H30" s="236"/>
      <c r="I30" s="235" t="s">
        <v>5</v>
      </c>
      <c r="J30" s="25"/>
      <c r="K30" s="161"/>
      <c r="L30" s="235" t="s">
        <v>5</v>
      </c>
      <c r="M30" s="24"/>
      <c r="N30" s="161"/>
      <c r="O30" s="235" t="s">
        <v>5</v>
      </c>
      <c r="P30" s="24"/>
      <c r="Q30" s="161"/>
      <c r="R30" s="235" t="s">
        <v>5</v>
      </c>
      <c r="S30" s="24"/>
      <c r="T30" s="161"/>
      <c r="U30" s="235" t="s">
        <v>5</v>
      </c>
      <c r="V30" s="23"/>
      <c r="W30" s="254"/>
      <c r="X30" s="235" t="s">
        <v>5</v>
      </c>
      <c r="Y30" s="22"/>
      <c r="Z30" s="21">
        <f>SUM(E30:H30:K30:N30:Q30:T30:W30)</f>
        <v>0</v>
      </c>
      <c r="AA30" s="30" t="s">
        <v>5</v>
      </c>
    </row>
    <row r="31" spans="1:105" x14ac:dyDescent="0.3">
      <c r="A31" s="363"/>
      <c r="B31" s="29" t="s">
        <v>8</v>
      </c>
      <c r="C31" s="28"/>
      <c r="D31" s="27" t="s">
        <v>11</v>
      </c>
      <c r="E31" s="234"/>
      <c r="F31" s="235" t="s">
        <v>5</v>
      </c>
      <c r="G31" s="26"/>
      <c r="H31" s="236"/>
      <c r="I31" s="235" t="s">
        <v>5</v>
      </c>
      <c r="J31" s="25"/>
      <c r="K31" s="161"/>
      <c r="L31" s="235" t="s">
        <v>5</v>
      </c>
      <c r="M31" s="24"/>
      <c r="N31" s="161"/>
      <c r="O31" s="235" t="s">
        <v>5</v>
      </c>
      <c r="P31" s="24"/>
      <c r="Q31" s="161"/>
      <c r="R31" s="235" t="s">
        <v>5</v>
      </c>
      <c r="S31" s="24"/>
      <c r="T31" s="161"/>
      <c r="U31" s="235" t="s">
        <v>5</v>
      </c>
      <c r="V31" s="23"/>
      <c r="W31" s="254"/>
      <c r="X31" s="235" t="s">
        <v>5</v>
      </c>
      <c r="Y31" s="22"/>
      <c r="Z31" s="21">
        <f>SUM(E31:H31:K31:N31:Q31:T31:W31)</f>
        <v>0</v>
      </c>
      <c r="AA31" s="20" t="s">
        <v>5</v>
      </c>
    </row>
    <row r="32" spans="1:105" ht="16.8" thickBot="1" x14ac:dyDescent="0.35">
      <c r="A32" s="364"/>
      <c r="B32" s="19" t="s">
        <v>6</v>
      </c>
      <c r="C32" s="18"/>
      <c r="D32" s="17" t="s">
        <v>173</v>
      </c>
      <c r="E32" s="237"/>
      <c r="F32" s="238" t="s">
        <v>5</v>
      </c>
      <c r="G32" s="2"/>
      <c r="H32" s="239"/>
      <c r="I32" s="238" t="s">
        <v>5</v>
      </c>
      <c r="J32" s="4"/>
      <c r="K32" s="240"/>
      <c r="L32" s="238" t="s">
        <v>5</v>
      </c>
      <c r="M32" s="3"/>
      <c r="N32" s="240"/>
      <c r="O32" s="238" t="s">
        <v>5</v>
      </c>
      <c r="P32" s="3"/>
      <c r="Q32" s="240"/>
      <c r="R32" s="238" t="s">
        <v>5</v>
      </c>
      <c r="S32" s="3"/>
      <c r="T32" s="240"/>
      <c r="U32" s="238" t="s">
        <v>5</v>
      </c>
      <c r="V32" s="16"/>
      <c r="W32" s="255"/>
      <c r="X32" s="238" t="s">
        <v>5</v>
      </c>
      <c r="Y32" s="15"/>
      <c r="Z32" s="14">
        <f>SUM(E32:H32:K32:N32:Q32:T32:W32)</f>
        <v>0</v>
      </c>
      <c r="AA32" s="13" t="s">
        <v>5</v>
      </c>
    </row>
    <row r="33" spans="1:27" x14ac:dyDescent="0.3">
      <c r="A33" s="365" t="s">
        <v>4</v>
      </c>
      <c r="B33" s="368" t="s">
        <v>3</v>
      </c>
      <c r="C33" s="12"/>
      <c r="D33" s="11"/>
      <c r="E33" s="257"/>
      <c r="F33" s="258"/>
      <c r="G33" s="259"/>
      <c r="H33" s="260"/>
      <c r="I33" s="258"/>
      <c r="J33" s="261"/>
      <c r="K33" s="262"/>
      <c r="L33" s="263"/>
      <c r="M33" s="264"/>
      <c r="N33" s="262"/>
      <c r="O33" s="263"/>
      <c r="P33" s="264"/>
      <c r="Q33" s="262"/>
      <c r="R33" s="263"/>
      <c r="S33" s="264"/>
      <c r="T33" s="262"/>
      <c r="U33" s="258"/>
      <c r="V33" s="265"/>
      <c r="W33" s="266"/>
      <c r="X33" s="258"/>
      <c r="Y33" s="267"/>
      <c r="Z33" s="268"/>
      <c r="AA33" s="269"/>
    </row>
    <row r="34" spans="1:27" x14ac:dyDescent="0.3">
      <c r="A34" s="366"/>
      <c r="B34" s="369"/>
      <c r="C34" s="10"/>
      <c r="D34" s="9"/>
      <c r="E34" s="257"/>
      <c r="F34" s="270"/>
      <c r="G34" s="260"/>
      <c r="H34" s="260"/>
      <c r="I34" s="270"/>
      <c r="J34" s="271"/>
      <c r="K34" s="262"/>
      <c r="L34" s="263"/>
      <c r="M34" s="264"/>
      <c r="N34" s="262"/>
      <c r="O34" s="263"/>
      <c r="P34" s="264"/>
      <c r="Q34" s="262"/>
      <c r="R34" s="263"/>
      <c r="S34" s="264"/>
      <c r="T34" s="262"/>
      <c r="U34" s="270"/>
      <c r="V34" s="260"/>
      <c r="W34" s="266"/>
      <c r="X34" s="270"/>
      <c r="Y34" s="272"/>
      <c r="Z34" s="273"/>
      <c r="AA34" s="274"/>
    </row>
    <row r="35" spans="1:27" x14ac:dyDescent="0.3">
      <c r="A35" s="366"/>
      <c r="B35" s="369"/>
      <c r="C35" s="10"/>
      <c r="D35" s="9"/>
      <c r="E35" s="257"/>
      <c r="F35" s="270"/>
      <c r="G35" s="260"/>
      <c r="H35" s="260"/>
      <c r="I35" s="270"/>
      <c r="J35" s="271"/>
      <c r="K35" s="262"/>
      <c r="L35" s="263"/>
      <c r="M35" s="264"/>
      <c r="N35" s="262"/>
      <c r="O35" s="263"/>
      <c r="P35" s="264"/>
      <c r="Q35" s="262"/>
      <c r="R35" s="263"/>
      <c r="S35" s="264"/>
      <c r="T35" s="262"/>
      <c r="U35" s="270"/>
      <c r="V35" s="260"/>
      <c r="W35" s="266"/>
      <c r="X35" s="270"/>
      <c r="Y35" s="272"/>
      <c r="Z35" s="273"/>
      <c r="AA35" s="274"/>
    </row>
    <row r="36" spans="1:27" x14ac:dyDescent="0.3">
      <c r="A36" s="366"/>
      <c r="B36" s="369"/>
      <c r="C36" s="10"/>
      <c r="D36" s="9"/>
      <c r="E36" s="257"/>
      <c r="F36" s="270"/>
      <c r="G36" s="260"/>
      <c r="H36" s="260"/>
      <c r="I36" s="270"/>
      <c r="J36" s="271"/>
      <c r="K36" s="262"/>
      <c r="L36" s="263"/>
      <c r="M36" s="264"/>
      <c r="N36" s="262"/>
      <c r="O36" s="263"/>
      <c r="P36" s="264"/>
      <c r="Q36" s="262"/>
      <c r="R36" s="263"/>
      <c r="S36" s="264"/>
      <c r="T36" s="262"/>
      <c r="U36" s="270"/>
      <c r="V36" s="260"/>
      <c r="W36" s="266"/>
      <c r="X36" s="270"/>
      <c r="Y36" s="272"/>
      <c r="Z36" s="273"/>
      <c r="AA36" s="274"/>
    </row>
    <row r="37" spans="1:27" x14ac:dyDescent="0.3">
      <c r="A37" s="366"/>
      <c r="B37" s="369"/>
      <c r="C37" s="10"/>
      <c r="D37" s="9"/>
      <c r="E37" s="257"/>
      <c r="F37" s="270"/>
      <c r="G37" s="260"/>
      <c r="H37" s="260"/>
      <c r="I37" s="270"/>
      <c r="J37" s="271"/>
      <c r="K37" s="262"/>
      <c r="L37" s="263"/>
      <c r="M37" s="264"/>
      <c r="N37" s="262"/>
      <c r="O37" s="263"/>
      <c r="P37" s="264"/>
      <c r="Q37" s="262"/>
      <c r="R37" s="263"/>
      <c r="S37" s="264"/>
      <c r="T37" s="262"/>
      <c r="U37" s="270"/>
      <c r="V37" s="260"/>
      <c r="W37" s="266"/>
      <c r="X37" s="270"/>
      <c r="Y37" s="272"/>
      <c r="Z37" s="273"/>
      <c r="AA37" s="274"/>
    </row>
    <row r="38" spans="1:27" x14ac:dyDescent="0.3">
      <c r="A38" s="366"/>
      <c r="B38" s="369"/>
      <c r="C38" s="10"/>
      <c r="D38" s="9"/>
      <c r="E38" s="275"/>
      <c r="F38" s="270"/>
      <c r="G38" s="260"/>
      <c r="H38" s="276"/>
      <c r="I38" s="270"/>
      <c r="J38" s="271"/>
      <c r="K38" s="262"/>
      <c r="L38" s="263"/>
      <c r="M38" s="264"/>
      <c r="N38" s="262"/>
      <c r="O38" s="263"/>
      <c r="P38" s="264"/>
      <c r="Q38" s="262"/>
      <c r="R38" s="263"/>
      <c r="S38" s="264"/>
      <c r="T38" s="262"/>
      <c r="U38" s="270"/>
      <c r="V38" s="260"/>
      <c r="W38" s="266"/>
      <c r="X38" s="270"/>
      <c r="Y38" s="272"/>
      <c r="Z38" s="273"/>
      <c r="AA38" s="274"/>
    </row>
    <row r="39" spans="1:27" x14ac:dyDescent="0.3">
      <c r="A39" s="366"/>
      <c r="B39" s="369"/>
      <c r="C39" s="10"/>
      <c r="D39" s="9"/>
      <c r="E39" s="257"/>
      <c r="F39" s="270"/>
      <c r="G39" s="260"/>
      <c r="H39" s="260"/>
      <c r="I39" s="270"/>
      <c r="J39" s="271"/>
      <c r="K39" s="262"/>
      <c r="L39" s="263"/>
      <c r="M39" s="264"/>
      <c r="N39" s="262"/>
      <c r="O39" s="263"/>
      <c r="P39" s="264"/>
      <c r="Q39" s="262"/>
      <c r="R39" s="263"/>
      <c r="S39" s="264"/>
      <c r="T39" s="262"/>
      <c r="U39" s="270"/>
      <c r="V39" s="260"/>
      <c r="W39" s="266"/>
      <c r="X39" s="270"/>
      <c r="Y39" s="272"/>
      <c r="Z39" s="273"/>
      <c r="AA39" s="274"/>
    </row>
    <row r="40" spans="1:27" x14ac:dyDescent="0.3">
      <c r="A40" s="366"/>
      <c r="B40" s="369"/>
      <c r="C40" s="10"/>
      <c r="D40" s="9"/>
      <c r="E40" s="257"/>
      <c r="F40" s="270"/>
      <c r="G40" s="260"/>
      <c r="H40" s="260"/>
      <c r="I40" s="270"/>
      <c r="J40" s="271"/>
      <c r="K40" s="262"/>
      <c r="L40" s="263"/>
      <c r="M40" s="264"/>
      <c r="N40" s="262"/>
      <c r="O40" s="263"/>
      <c r="P40" s="264"/>
      <c r="Q40" s="262"/>
      <c r="R40" s="263"/>
      <c r="S40" s="264"/>
      <c r="T40" s="262"/>
      <c r="U40" s="270"/>
      <c r="V40" s="260"/>
      <c r="W40" s="266"/>
      <c r="X40" s="270"/>
      <c r="Y40" s="272"/>
      <c r="Z40" s="273"/>
      <c r="AA40" s="274"/>
    </row>
    <row r="41" spans="1:27" x14ac:dyDescent="0.3">
      <c r="A41" s="366"/>
      <c r="B41" s="369"/>
      <c r="C41" s="10"/>
      <c r="D41" s="9"/>
      <c r="E41" s="257"/>
      <c r="F41" s="270"/>
      <c r="G41" s="260"/>
      <c r="H41" s="260"/>
      <c r="I41" s="270"/>
      <c r="J41" s="271"/>
      <c r="K41" s="262"/>
      <c r="L41" s="263"/>
      <c r="M41" s="264"/>
      <c r="N41" s="262"/>
      <c r="O41" s="263"/>
      <c r="P41" s="264"/>
      <c r="Q41" s="262"/>
      <c r="R41" s="263"/>
      <c r="S41" s="264"/>
      <c r="T41" s="262"/>
      <c r="U41" s="270"/>
      <c r="V41" s="260"/>
      <c r="W41" s="266"/>
      <c r="X41" s="270"/>
      <c r="Y41" s="272"/>
      <c r="Z41" s="273"/>
      <c r="AA41" s="274"/>
    </row>
    <row r="42" spans="1:27" x14ac:dyDescent="0.3">
      <c r="A42" s="366"/>
      <c r="B42" s="369"/>
      <c r="C42" s="10"/>
      <c r="D42" s="9"/>
      <c r="E42" s="275"/>
      <c r="F42" s="270"/>
      <c r="G42" s="260"/>
      <c r="H42" s="276"/>
      <c r="I42" s="270"/>
      <c r="J42" s="271"/>
      <c r="K42" s="262"/>
      <c r="L42" s="263"/>
      <c r="M42" s="264"/>
      <c r="N42" s="262"/>
      <c r="O42" s="263"/>
      <c r="P42" s="264"/>
      <c r="Q42" s="262"/>
      <c r="R42" s="263"/>
      <c r="S42" s="264"/>
      <c r="T42" s="262"/>
      <c r="U42" s="270"/>
      <c r="V42" s="260"/>
      <c r="W42" s="266"/>
      <c r="X42" s="270"/>
      <c r="Y42" s="272"/>
      <c r="Z42" s="273"/>
      <c r="AA42" s="274"/>
    </row>
    <row r="43" spans="1:27" ht="15" thickBot="1" x14ac:dyDescent="0.35">
      <c r="A43" s="367"/>
      <c r="B43" s="370"/>
      <c r="C43" s="6"/>
      <c r="D43" s="5"/>
      <c r="E43" s="277"/>
      <c r="F43" s="278"/>
      <c r="G43" s="279"/>
      <c r="H43" s="280"/>
      <c r="I43" s="278"/>
      <c r="J43" s="281"/>
      <c r="K43" s="282"/>
      <c r="L43" s="283"/>
      <c r="M43" s="284"/>
      <c r="N43" s="282"/>
      <c r="O43" s="283"/>
      <c r="P43" s="284"/>
      <c r="Q43" s="282"/>
      <c r="R43" s="278"/>
      <c r="S43" s="285"/>
      <c r="T43" s="282"/>
      <c r="U43" s="278"/>
      <c r="V43" s="286"/>
      <c r="W43" s="287"/>
      <c r="X43" s="278"/>
      <c r="Y43" s="288"/>
      <c r="Z43" s="289"/>
      <c r="AA43" s="290"/>
    </row>
    <row r="44" spans="1:27" ht="15.75" customHeight="1" x14ac:dyDescent="0.3">
      <c r="B44" s="381" t="s">
        <v>2</v>
      </c>
      <c r="C44" s="381"/>
      <c r="D44" s="381"/>
      <c r="E44" s="381"/>
      <c r="F44" s="381"/>
      <c r="G44" s="381"/>
      <c r="H44" s="381"/>
      <c r="I44" s="381"/>
      <c r="J44" s="381"/>
      <c r="K44" s="381"/>
      <c r="L44" s="381"/>
      <c r="M44" s="381"/>
      <c r="N44" s="381"/>
      <c r="O44" s="381"/>
      <c r="P44" s="381"/>
      <c r="Q44" s="381"/>
      <c r="R44" s="381"/>
      <c r="S44" s="381"/>
      <c r="T44" s="381"/>
      <c r="U44" s="381"/>
      <c r="V44" s="381"/>
      <c r="W44" s="381"/>
      <c r="X44" s="381"/>
      <c r="Y44" s="381"/>
    </row>
    <row r="45" spans="1:27" ht="23.25" customHeight="1" x14ac:dyDescent="0.3">
      <c r="B45" s="378" t="s">
        <v>174</v>
      </c>
      <c r="C45" s="378"/>
      <c r="D45" s="378"/>
      <c r="E45" s="378"/>
      <c r="F45" s="378"/>
      <c r="G45" s="378"/>
      <c r="H45" s="378"/>
      <c r="I45" s="378"/>
      <c r="J45" s="378"/>
      <c r="K45" s="378"/>
      <c r="L45" s="378"/>
      <c r="M45" s="378"/>
      <c r="N45" s="378"/>
      <c r="O45" s="378"/>
      <c r="P45" s="378"/>
      <c r="Q45" s="378"/>
      <c r="R45" s="378"/>
      <c r="S45" s="378"/>
      <c r="T45" s="378"/>
      <c r="U45" s="378"/>
      <c r="V45" s="378"/>
      <c r="W45" s="378"/>
      <c r="X45" s="378"/>
      <c r="Y45" s="378"/>
    </row>
    <row r="46" spans="1:27" ht="32.25" customHeight="1" x14ac:dyDescent="0.3">
      <c r="B46" s="378" t="s">
        <v>1</v>
      </c>
      <c r="C46" s="378"/>
      <c r="D46" s="378"/>
      <c r="E46" s="378"/>
      <c r="F46" s="378"/>
      <c r="G46" s="378"/>
      <c r="H46" s="378"/>
      <c r="I46" s="378"/>
      <c r="J46" s="378"/>
      <c r="K46" s="378"/>
      <c r="L46" s="378"/>
      <c r="M46" s="378"/>
      <c r="N46" s="378"/>
      <c r="O46" s="378"/>
      <c r="P46" s="378"/>
      <c r="Q46" s="378"/>
      <c r="R46" s="378"/>
      <c r="S46" s="378"/>
      <c r="T46" s="378"/>
      <c r="U46" s="378"/>
      <c r="V46" s="378"/>
      <c r="W46" s="378"/>
      <c r="X46" s="378"/>
      <c r="Y46" s="378"/>
    </row>
    <row r="47" spans="1:27" ht="30.75" customHeight="1" x14ac:dyDescent="0.3">
      <c r="B47" s="379" t="s">
        <v>0</v>
      </c>
      <c r="C47" s="379"/>
      <c r="D47" s="379"/>
      <c r="E47" s="379"/>
      <c r="F47" s="379"/>
      <c r="G47" s="379"/>
      <c r="H47" s="379"/>
      <c r="I47" s="379"/>
      <c r="J47" s="379"/>
      <c r="K47" s="379"/>
      <c r="L47" s="379"/>
      <c r="M47" s="379"/>
      <c r="N47" s="379"/>
      <c r="O47" s="379"/>
      <c r="P47" s="379"/>
      <c r="Q47" s="379"/>
      <c r="R47" s="379"/>
      <c r="S47" s="379"/>
      <c r="T47" s="379"/>
      <c r="U47" s="379"/>
      <c r="V47" s="379"/>
      <c r="W47" s="379"/>
      <c r="X47" s="379"/>
      <c r="Y47" s="379"/>
    </row>
    <row r="48" spans="1:27" x14ac:dyDescent="0.3">
      <c r="C48" s="1"/>
      <c r="D48" s="1"/>
      <c r="E48" s="1"/>
      <c r="F48" s="1"/>
      <c r="H48" s="1"/>
      <c r="I48" s="1"/>
      <c r="K48" s="1"/>
      <c r="L48" s="1"/>
      <c r="N48" s="1"/>
      <c r="Q48" s="1"/>
      <c r="T48" s="1"/>
      <c r="W48" s="1"/>
    </row>
    <row r="49" spans="3:23" x14ac:dyDescent="0.3">
      <c r="C49" s="1"/>
      <c r="D49" s="1"/>
      <c r="E49" s="1"/>
      <c r="F49" s="1"/>
      <c r="H49" s="1"/>
      <c r="I49" s="1"/>
      <c r="K49" s="1"/>
      <c r="L49" s="1"/>
      <c r="N49" s="1"/>
      <c r="Q49" s="1"/>
      <c r="T49" s="1"/>
      <c r="W49" s="1"/>
    </row>
    <row r="50" spans="3:23" x14ac:dyDescent="0.3">
      <c r="C50" s="1"/>
      <c r="D50" s="1"/>
      <c r="E50" s="1"/>
      <c r="F50" s="1"/>
      <c r="H50" s="1"/>
      <c r="I50" s="1"/>
      <c r="K50" s="1"/>
      <c r="L50" s="1"/>
      <c r="N50" s="1"/>
      <c r="Q50" s="1"/>
      <c r="T50" s="1"/>
      <c r="W50" s="1"/>
    </row>
  </sheetData>
  <sheetProtection sheet="1" objects="1" scenarios="1" insertRows="0" selectLockedCells="1"/>
  <mergeCells count="46">
    <mergeCell ref="B2:D2"/>
    <mergeCell ref="A3:A5"/>
    <mergeCell ref="B1:Y1"/>
    <mergeCell ref="H2:Y2"/>
    <mergeCell ref="Z2:AA2"/>
    <mergeCell ref="E3:F3"/>
    <mergeCell ref="G3:U3"/>
    <mergeCell ref="Z3:AA3"/>
    <mergeCell ref="C4:C5"/>
    <mergeCell ref="D4:D5"/>
    <mergeCell ref="E4:G4"/>
    <mergeCell ref="H4:J4"/>
    <mergeCell ref="K4:M4"/>
    <mergeCell ref="N4:P4"/>
    <mergeCell ref="T4:V4"/>
    <mergeCell ref="W4:Y4"/>
    <mergeCell ref="Z4:AA5"/>
    <mergeCell ref="E5:F5"/>
    <mergeCell ref="H5:I5"/>
    <mergeCell ref="K5:L5"/>
    <mergeCell ref="N5:O5"/>
    <mergeCell ref="Q5:R5"/>
    <mergeCell ref="T5:U5"/>
    <mergeCell ref="W5:X5"/>
    <mergeCell ref="Q4:S4"/>
    <mergeCell ref="A7:A11"/>
    <mergeCell ref="B8:B11"/>
    <mergeCell ref="C8:C11"/>
    <mergeCell ref="A12:A17"/>
    <mergeCell ref="B13:B16"/>
    <mergeCell ref="C13:C16"/>
    <mergeCell ref="A21:B21"/>
    <mergeCell ref="A22:A23"/>
    <mergeCell ref="B22:B23"/>
    <mergeCell ref="C22:C23"/>
    <mergeCell ref="D22:D23"/>
    <mergeCell ref="B45:Y45"/>
    <mergeCell ref="B46:Y46"/>
    <mergeCell ref="B47:Y47"/>
    <mergeCell ref="AA22:AA23"/>
    <mergeCell ref="A25:B25"/>
    <mergeCell ref="A27:A32"/>
    <mergeCell ref="A33:A43"/>
    <mergeCell ref="B33:B43"/>
    <mergeCell ref="B44:Y44"/>
    <mergeCell ref="Z22:Z23"/>
  </mergeCells>
  <conditionalFormatting sqref="H26">
    <cfRule type="cellIs" dxfId="74" priority="75" stopIfTrue="1" operator="greaterThan">
      <formula>0.999999999999999</formula>
    </cfRule>
  </conditionalFormatting>
  <conditionalFormatting sqref="K26">
    <cfRule type="cellIs" dxfId="73" priority="74" stopIfTrue="1" operator="greaterThan">
      <formula>0.999999999999999</formula>
    </cfRule>
  </conditionalFormatting>
  <conditionalFormatting sqref="N26">
    <cfRule type="cellIs" dxfId="72" priority="73" stopIfTrue="1" operator="greaterThan">
      <formula>0.999999999999999</formula>
    </cfRule>
  </conditionalFormatting>
  <conditionalFormatting sqref="Q26">
    <cfRule type="cellIs" dxfId="71" priority="72" stopIfTrue="1" operator="greaterThan">
      <formula>0.999999999999999</formula>
    </cfRule>
  </conditionalFormatting>
  <conditionalFormatting sqref="W26">
    <cfRule type="cellIs" dxfId="70" priority="71" stopIfTrue="1" operator="greaterThan">
      <formula>0.999999999999999</formula>
    </cfRule>
  </conditionalFormatting>
  <conditionalFormatting sqref="H26">
    <cfRule type="cellIs" dxfId="69" priority="70" stopIfTrue="1" operator="greaterThan">
      <formula>0.749999999999999</formula>
    </cfRule>
  </conditionalFormatting>
  <conditionalFormatting sqref="K26">
    <cfRule type="cellIs" dxfId="68" priority="69" stopIfTrue="1" operator="greaterThan">
      <formula>0.749999999999999</formula>
    </cfRule>
  </conditionalFormatting>
  <conditionalFormatting sqref="N26">
    <cfRule type="cellIs" dxfId="67" priority="68" stopIfTrue="1" operator="greaterThan">
      <formula>0.749999999999999</formula>
    </cfRule>
  </conditionalFormatting>
  <conditionalFormatting sqref="Q26">
    <cfRule type="cellIs" dxfId="66" priority="67" stopIfTrue="1" operator="greaterThan">
      <formula>0.749999999999999</formula>
    </cfRule>
  </conditionalFormatting>
  <conditionalFormatting sqref="W26">
    <cfRule type="cellIs" dxfId="65" priority="66" stopIfTrue="1" operator="greaterThan">
      <formula>0.749999999999999</formula>
    </cfRule>
  </conditionalFormatting>
  <conditionalFormatting sqref="K26">
    <cfRule type="cellIs" dxfId="64" priority="65" stopIfTrue="1" operator="greaterThan">
      <formula>0.749999999999999</formula>
    </cfRule>
  </conditionalFormatting>
  <conditionalFormatting sqref="W26">
    <cfRule type="cellIs" dxfId="63" priority="64" stopIfTrue="1" operator="greaterThan">
      <formula>0.749999999999999</formula>
    </cfRule>
  </conditionalFormatting>
  <conditionalFormatting sqref="W26">
    <cfRule type="cellIs" dxfId="62" priority="63" stopIfTrue="1" operator="greaterThan">
      <formula>0.749999999999999</formula>
    </cfRule>
  </conditionalFormatting>
  <conditionalFormatting sqref="H25">
    <cfRule type="cellIs" dxfId="61" priority="62" operator="greaterThan">
      <formula>0.999999999999</formula>
    </cfRule>
  </conditionalFormatting>
  <conditionalFormatting sqref="Z29">
    <cfRule type="cellIs" dxfId="60" priority="21" stopIfTrue="1" operator="greaterThan">
      <formula>0.49999999</formula>
    </cfRule>
    <cfRule type="cellIs" dxfId="59" priority="22" stopIfTrue="1" operator="greaterThan">
      <formula>0.49999999</formula>
    </cfRule>
  </conditionalFormatting>
  <conditionalFormatting sqref="T26">
    <cfRule type="cellIs" dxfId="58" priority="61" stopIfTrue="1" operator="greaterThan">
      <formula>0.999999999999999</formula>
    </cfRule>
  </conditionalFormatting>
  <conditionalFormatting sqref="T26">
    <cfRule type="cellIs" dxfId="57" priority="60" stopIfTrue="1" operator="greaterThan">
      <formula>0.749999999999999</formula>
    </cfRule>
  </conditionalFormatting>
  <conditionalFormatting sqref="T26">
    <cfRule type="cellIs" dxfId="56" priority="59" stopIfTrue="1" operator="greaterThan">
      <formula>0.749999999999999</formula>
    </cfRule>
  </conditionalFormatting>
  <conditionalFormatting sqref="T26">
    <cfRule type="cellIs" dxfId="55" priority="58" stopIfTrue="1" operator="greaterThan">
      <formula>0.749999999999999</formula>
    </cfRule>
  </conditionalFormatting>
  <conditionalFormatting sqref="E26">
    <cfRule type="cellIs" dxfId="54" priority="57" stopIfTrue="1" operator="greaterThan">
      <formula>0.999999999999999</formula>
    </cfRule>
  </conditionalFormatting>
  <conditionalFormatting sqref="E26">
    <cfRule type="cellIs" dxfId="53" priority="56" stopIfTrue="1" operator="greaterThan">
      <formula>0.749999999999999</formula>
    </cfRule>
  </conditionalFormatting>
  <conditionalFormatting sqref="E25">
    <cfRule type="cellIs" dxfId="52" priority="55" operator="greaterThan">
      <formula>0.999999999999</formula>
    </cfRule>
  </conditionalFormatting>
  <conditionalFormatting sqref="Z18">
    <cfRule type="cellIs" dxfId="51" priority="54" stopIfTrue="1" operator="between">
      <formula>10</formula>
      <formula>12</formula>
    </cfRule>
  </conditionalFormatting>
  <conditionalFormatting sqref="Z22">
    <cfRule type="cellIs" dxfId="50" priority="52" stopIfTrue="1" operator="greaterThan">
      <formula>4.9999</formula>
    </cfRule>
    <cfRule type="cellIs" dxfId="49" priority="53" stopIfTrue="1" operator="greaterThan">
      <formula>5</formula>
    </cfRule>
  </conditionalFormatting>
  <conditionalFormatting sqref="Z25">
    <cfRule type="cellIs" dxfId="48" priority="31" stopIfTrue="1" operator="greaterThan">
      <formula>4.99</formula>
    </cfRule>
    <cfRule type="cellIs" dxfId="47" priority="51" stopIfTrue="1" operator="greaterThan">
      <formula>4.999999</formula>
    </cfRule>
  </conditionalFormatting>
  <conditionalFormatting sqref="Z27">
    <cfRule type="cellIs" dxfId="46" priority="50" stopIfTrue="1" operator="greaterThan">
      <formula>0.49999999</formula>
    </cfRule>
  </conditionalFormatting>
  <conditionalFormatting sqref="Z30">
    <cfRule type="cellIs" dxfId="45" priority="49" stopIfTrue="1" operator="greaterThan">
      <formula>0.499999999</formula>
    </cfRule>
  </conditionalFormatting>
  <conditionalFormatting sqref="Z18">
    <cfRule type="cellIs" dxfId="44" priority="48" stopIfTrue="1" operator="between">
      <formula>7.9999999999</formula>
      <formula>9.111111111</formula>
    </cfRule>
  </conditionalFormatting>
  <conditionalFormatting sqref="Z18">
    <cfRule type="cellIs" dxfId="43" priority="47" stopIfTrue="1" operator="between">
      <formula>10</formula>
      <formula>12</formula>
    </cfRule>
  </conditionalFormatting>
  <conditionalFormatting sqref="Z18">
    <cfRule type="cellIs" dxfId="42" priority="46" stopIfTrue="1" operator="between">
      <formula>8</formula>
      <formula>10</formula>
    </cfRule>
  </conditionalFormatting>
  <conditionalFormatting sqref="Z18">
    <cfRule type="cellIs" dxfId="41" priority="45" stopIfTrue="1" operator="between">
      <formula>7.99999999999999</formula>
      <formula>9.0000111111</formula>
    </cfRule>
  </conditionalFormatting>
  <conditionalFormatting sqref="Z18">
    <cfRule type="cellIs" dxfId="40" priority="44" stopIfTrue="1" operator="between">
      <formula>10</formula>
      <formula>12</formula>
    </cfRule>
  </conditionalFormatting>
  <conditionalFormatting sqref="Z18">
    <cfRule type="cellIs" dxfId="39" priority="43" stopIfTrue="1" operator="between">
      <formula>8</formula>
      <formula>10</formula>
    </cfRule>
  </conditionalFormatting>
  <conditionalFormatting sqref="Z27">
    <cfRule type="cellIs" dxfId="38" priority="42" stopIfTrue="1" operator="greaterThan">
      <formula>0.499999999999999</formula>
    </cfRule>
  </conditionalFormatting>
  <conditionalFormatting sqref="Z30">
    <cfRule type="cellIs" dxfId="37" priority="41" stopIfTrue="1" operator="greaterThan">
      <formula>0.499999999999999</formula>
    </cfRule>
  </conditionalFormatting>
  <conditionalFormatting sqref="Z27">
    <cfRule type="cellIs" dxfId="36" priority="39" stopIfTrue="1" operator="greaterThan">
      <formula>0.49999999</formula>
    </cfRule>
    <cfRule type="cellIs" dxfId="35" priority="40" stopIfTrue="1" operator="greaterThan">
      <formula>0.49999999</formula>
    </cfRule>
  </conditionalFormatting>
  <conditionalFormatting sqref="Z30">
    <cfRule type="cellIs" dxfId="34" priority="38" stopIfTrue="1" operator="greaterThan">
      <formula>0.499999999</formula>
    </cfRule>
  </conditionalFormatting>
  <conditionalFormatting sqref="Z27">
    <cfRule type="cellIs" dxfId="33" priority="36" stopIfTrue="1" operator="greaterThan">
      <formula>0.49999999</formula>
    </cfRule>
    <cfRule type="cellIs" dxfId="32" priority="37" stopIfTrue="1" operator="greaterThan">
      <formula>0.49999999</formula>
    </cfRule>
  </conditionalFormatting>
  <conditionalFormatting sqref="Z30">
    <cfRule type="cellIs" dxfId="31" priority="35" stopIfTrue="1" operator="greaterThan">
      <formula>0.499999999</formula>
    </cfRule>
  </conditionalFormatting>
  <conditionalFormatting sqref="Z19:Z20">
    <cfRule type="cellIs" dxfId="30" priority="34" stopIfTrue="1" operator="greaterThan">
      <formula>(Z18*0.4999)</formula>
    </cfRule>
  </conditionalFormatting>
  <conditionalFormatting sqref="Z31">
    <cfRule type="cellIs" dxfId="29" priority="33" stopIfTrue="1" operator="greaterThan">
      <formula>0.74</formula>
    </cfRule>
  </conditionalFormatting>
  <conditionalFormatting sqref="Z32">
    <cfRule type="cellIs" dxfId="28" priority="32" stopIfTrue="1" operator="greaterThan">
      <formula>1.49</formula>
    </cfRule>
  </conditionalFormatting>
  <conditionalFormatting sqref="Z20">
    <cfRule type="cellIs" dxfId="27" priority="30" stopIfTrue="1" operator="greaterThan">
      <formula>(Z19*0.49)</formula>
    </cfRule>
  </conditionalFormatting>
  <conditionalFormatting sqref="Z20">
    <cfRule type="cellIs" dxfId="26" priority="29" stopIfTrue="1" operator="greaterThan">
      <formula>(Z19*0.499)</formula>
    </cfRule>
  </conditionalFormatting>
  <conditionalFormatting sqref="Z20">
    <cfRule type="cellIs" dxfId="25" priority="28" stopIfTrue="1" operator="greaterThan">
      <formula>(Z19*0.499)</formula>
    </cfRule>
  </conditionalFormatting>
  <conditionalFormatting sqref="Z20">
    <cfRule type="cellIs" dxfId="24" priority="27" operator="greaterThan">
      <formula>2</formula>
    </cfRule>
  </conditionalFormatting>
  <conditionalFormatting sqref="Z29">
    <cfRule type="cellIs" dxfId="23" priority="26" stopIfTrue="1" operator="greaterThan">
      <formula>0.49999999</formula>
    </cfRule>
  </conditionalFormatting>
  <conditionalFormatting sqref="Z29">
    <cfRule type="cellIs" dxfId="22" priority="25" stopIfTrue="1" operator="greaterThan">
      <formula>0.499999999999999</formula>
    </cfRule>
  </conditionalFormatting>
  <conditionalFormatting sqref="Z29">
    <cfRule type="cellIs" dxfId="21" priority="23" stopIfTrue="1" operator="greaterThan">
      <formula>0.49999999</formula>
    </cfRule>
    <cfRule type="cellIs" dxfId="20" priority="24" stopIfTrue="1" operator="greaterThan">
      <formula>0.49999999</formula>
    </cfRule>
  </conditionalFormatting>
  <conditionalFormatting sqref="Z28">
    <cfRule type="cellIs" dxfId="19" priority="20" operator="greaterThan">
      <formula>1.24999999999999</formula>
    </cfRule>
  </conditionalFormatting>
  <conditionalFormatting sqref="Z6">
    <cfRule type="cellIs" dxfId="18" priority="19" operator="equal">
      <formula>7</formula>
    </cfRule>
  </conditionalFormatting>
  <conditionalFormatting sqref="W25 T25 Q25 N25 K25">
    <cfRule type="cellIs" dxfId="17" priority="18" operator="greaterThan">
      <formula>0.999999999999</formula>
    </cfRule>
  </conditionalFormatting>
  <conditionalFormatting sqref="Z26">
    <cfRule type="cellIs" dxfId="16" priority="6" operator="greaterThan">
      <formula>Z25*0.5</formula>
    </cfRule>
    <cfRule type="cellIs" dxfId="15" priority="17" operator="greaterThan">
      <formula>3.5</formula>
    </cfRule>
  </conditionalFormatting>
  <conditionalFormatting sqref="AB21">
    <cfRule type="cellIs" dxfId="14" priority="16" operator="between">
      <formula>12.4999999999999</formula>
      <formula>14.000001</formula>
    </cfRule>
  </conditionalFormatting>
  <conditionalFormatting sqref="E21 H21 K21 N21 Q21">
    <cfRule type="cellIs" dxfId="13" priority="15" operator="lessThan">
      <formula>1</formula>
    </cfRule>
  </conditionalFormatting>
  <conditionalFormatting sqref="W21">
    <cfRule type="cellIs" dxfId="12" priority="14" operator="lessThan">
      <formula>1</formula>
    </cfRule>
  </conditionalFormatting>
  <conditionalFormatting sqref="Z21">
    <cfRule type="cellIs" dxfId="11" priority="12" operator="lessThan">
      <formula>7</formula>
    </cfRule>
    <cfRule type="cellIs" dxfId="10" priority="13" stopIfTrue="1" operator="greaterThan">
      <formula>3.74</formula>
    </cfRule>
  </conditionalFormatting>
  <conditionalFormatting sqref="T21">
    <cfRule type="cellIs" dxfId="9" priority="11" operator="lessThan">
      <formula>1</formula>
    </cfRule>
  </conditionalFormatting>
  <conditionalFormatting sqref="E7:E17 H7:H17 K7:K17 N7:N17 Q7:Q17 T7:T17 W7:W17">
    <cfRule type="cellIs" dxfId="8" priority="10" operator="greaterThan">
      <formula>1.99999999999999</formula>
    </cfRule>
  </conditionalFormatting>
  <conditionalFormatting sqref="Z17">
    <cfRule type="cellIs" dxfId="7" priority="9" operator="between">
      <formula>13.9999999999999</formula>
      <formula>17.000000000001</formula>
    </cfRule>
  </conditionalFormatting>
  <conditionalFormatting sqref="Z24">
    <cfRule type="cellIs" dxfId="6" priority="7" operator="greaterThan">
      <formula>Z22*0.5</formula>
    </cfRule>
    <cfRule type="cellIs" dxfId="5" priority="8" operator="greaterThan">
      <formula>Z22*0.5</formula>
    </cfRule>
  </conditionalFormatting>
  <conditionalFormatting sqref="AB21">
    <cfRule type="cellIs" dxfId="4" priority="5" operator="between">
      <formula>12.4999999999999</formula>
      <formula>14.000001</formula>
    </cfRule>
  </conditionalFormatting>
  <conditionalFormatting sqref="AB21">
    <cfRule type="cellIs" dxfId="3" priority="4" operator="between">
      <formula>12.4999999999999</formula>
      <formula>14.000001</formula>
    </cfRule>
  </conditionalFormatting>
  <conditionalFormatting sqref="E6 H6 K6 N6 Q6 T6 W6">
    <cfRule type="cellIs" dxfId="2" priority="3" operator="lessThan">
      <formula>1</formula>
    </cfRule>
  </conditionalFormatting>
  <conditionalFormatting sqref="Z7">
    <cfRule type="cellIs" dxfId="1" priority="2" operator="greaterThan">
      <formula>13.9999999999999</formula>
    </cfRule>
  </conditionalFormatting>
  <conditionalFormatting sqref="Z12">
    <cfRule type="cellIs" dxfId="0" priority="1" operator="greaterThan">
      <formula>13.9999999999999</formula>
    </cfRule>
  </conditionalFormatting>
  <dataValidations count="1">
    <dataValidation type="list" allowBlank="1" showInputMessage="1" showErrorMessage="1" sqref="E3" xr:uid="{00000000-0002-0000-0200-000000000000}">
      <formula1>$V$3:$X$3</formula1>
    </dataValidation>
  </dataValidations>
  <pageMargins left="0.25" right="0.25" top="1" bottom="0.25" header="0.5" footer="0.5"/>
  <pageSetup paperSize="5"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2"/>
  <sheetViews>
    <sheetView zoomScaleNormal="100" workbookViewId="0">
      <selection activeCell="A10" sqref="A10"/>
    </sheetView>
  </sheetViews>
  <sheetFormatPr defaultRowHeight="14.4" x14ac:dyDescent="0.3"/>
  <cols>
    <col min="1" max="1" width="36.44140625" customWidth="1"/>
    <col min="2" max="2" width="36.109375" customWidth="1"/>
    <col min="3" max="3" width="46" customWidth="1"/>
  </cols>
  <sheetData>
    <row r="1" spans="1:3" ht="23.25" customHeight="1" x14ac:dyDescent="0.3">
      <c r="A1" s="389" t="s">
        <v>89</v>
      </c>
      <c r="B1" s="389"/>
      <c r="C1" s="389"/>
    </row>
    <row r="2" spans="1:3" ht="57.75" customHeight="1" thickBot="1" x14ac:dyDescent="0.35">
      <c r="A2" s="390" t="s">
        <v>90</v>
      </c>
      <c r="B2" s="391"/>
      <c r="C2" s="391"/>
    </row>
    <row r="3" spans="1:3" ht="29.25" customHeight="1" thickBot="1" x14ac:dyDescent="0.35">
      <c r="A3" s="392" t="s">
        <v>91</v>
      </c>
      <c r="B3" s="392"/>
      <c r="C3" s="392"/>
    </row>
    <row r="4" spans="1:3" ht="15" x14ac:dyDescent="0.3">
      <c r="A4" s="162" t="s">
        <v>92</v>
      </c>
      <c r="B4" s="163" t="s">
        <v>93</v>
      </c>
      <c r="C4" s="163" t="s">
        <v>94</v>
      </c>
    </row>
    <row r="5" spans="1:3" x14ac:dyDescent="0.3">
      <c r="A5" s="164" t="s">
        <v>95</v>
      </c>
      <c r="B5" s="165" t="s">
        <v>96</v>
      </c>
      <c r="C5" s="165" t="s">
        <v>97</v>
      </c>
    </row>
    <row r="6" spans="1:3" x14ac:dyDescent="0.3">
      <c r="A6" s="164" t="s">
        <v>98</v>
      </c>
      <c r="B6" s="165" t="s">
        <v>99</v>
      </c>
      <c r="C6" s="165" t="s">
        <v>100</v>
      </c>
    </row>
    <row r="7" spans="1:3" x14ac:dyDescent="0.3">
      <c r="A7" s="164" t="s">
        <v>101</v>
      </c>
      <c r="B7" s="165" t="s">
        <v>102</v>
      </c>
      <c r="C7" s="165" t="s">
        <v>103</v>
      </c>
    </row>
    <row r="8" spans="1:3" x14ac:dyDescent="0.3">
      <c r="A8" s="164" t="s">
        <v>104</v>
      </c>
      <c r="B8" s="165" t="s">
        <v>105</v>
      </c>
      <c r="C8" s="165" t="s">
        <v>106</v>
      </c>
    </row>
    <row r="9" spans="1:3" x14ac:dyDescent="0.3">
      <c r="A9" s="164" t="s">
        <v>107</v>
      </c>
      <c r="B9" s="165" t="s">
        <v>108</v>
      </c>
      <c r="C9" s="165" t="s">
        <v>109</v>
      </c>
    </row>
    <row r="10" spans="1:3" x14ac:dyDescent="0.3">
      <c r="A10" s="164" t="s">
        <v>110</v>
      </c>
      <c r="B10" s="165" t="s">
        <v>111</v>
      </c>
      <c r="C10" s="165" t="s">
        <v>112</v>
      </c>
    </row>
    <row r="11" spans="1:3" x14ac:dyDescent="0.3">
      <c r="A11" s="164" t="s">
        <v>113</v>
      </c>
      <c r="B11" s="165" t="s">
        <v>114</v>
      </c>
      <c r="C11" s="165" t="s">
        <v>115</v>
      </c>
    </row>
    <row r="12" spans="1:3" x14ac:dyDescent="0.3">
      <c r="A12" s="164" t="s">
        <v>116</v>
      </c>
      <c r="B12" s="165" t="s">
        <v>117</v>
      </c>
      <c r="C12" s="165" t="s">
        <v>118</v>
      </c>
    </row>
    <row r="13" spans="1:3" x14ac:dyDescent="0.3">
      <c r="A13" s="164" t="s">
        <v>119</v>
      </c>
      <c r="B13" s="165" t="s">
        <v>120</v>
      </c>
      <c r="C13" s="165" t="s">
        <v>121</v>
      </c>
    </row>
    <row r="14" spans="1:3" x14ac:dyDescent="0.3">
      <c r="A14" s="164" t="s">
        <v>122</v>
      </c>
      <c r="B14" s="166"/>
      <c r="C14" s="165" t="s">
        <v>123</v>
      </c>
    </row>
    <row r="15" spans="1:3" ht="15" thickBot="1" x14ac:dyDescent="0.35">
      <c r="A15" s="167" t="s">
        <v>124</v>
      </c>
      <c r="B15" s="168"/>
      <c r="C15" s="169" t="s">
        <v>125</v>
      </c>
    </row>
    <row r="16" spans="1:3" x14ac:dyDescent="0.3">
      <c r="A16" s="170" t="s">
        <v>126</v>
      </c>
      <c r="B16" s="393" t="s">
        <v>127</v>
      </c>
      <c r="C16" s="394"/>
    </row>
    <row r="17" spans="1:3" x14ac:dyDescent="0.3">
      <c r="A17" s="171" t="s">
        <v>128</v>
      </c>
      <c r="B17" s="172" t="s">
        <v>129</v>
      </c>
      <c r="C17" s="165" t="s">
        <v>130</v>
      </c>
    </row>
    <row r="18" spans="1:3" x14ac:dyDescent="0.3">
      <c r="A18" s="173" t="s">
        <v>131</v>
      </c>
      <c r="B18" s="172" t="s">
        <v>132</v>
      </c>
      <c r="C18" s="165" t="s">
        <v>133</v>
      </c>
    </row>
    <row r="19" spans="1:3" x14ac:dyDescent="0.3">
      <c r="A19" s="173" t="s">
        <v>134</v>
      </c>
      <c r="B19" s="172" t="s">
        <v>135</v>
      </c>
      <c r="C19" s="165" t="s">
        <v>136</v>
      </c>
    </row>
    <row r="20" spans="1:3" ht="18" customHeight="1" x14ac:dyDescent="0.3">
      <c r="A20" s="173" t="s">
        <v>137</v>
      </c>
      <c r="B20" s="172" t="s">
        <v>138</v>
      </c>
      <c r="C20" s="165" t="s">
        <v>139</v>
      </c>
    </row>
    <row r="21" spans="1:3" x14ac:dyDescent="0.3">
      <c r="A21" s="171" t="s">
        <v>140</v>
      </c>
      <c r="B21" s="172" t="s">
        <v>141</v>
      </c>
      <c r="C21" s="165" t="s">
        <v>142</v>
      </c>
    </row>
    <row r="22" spans="1:3" x14ac:dyDescent="0.3">
      <c r="A22" s="171" t="s">
        <v>143</v>
      </c>
      <c r="B22" s="172" t="s">
        <v>144</v>
      </c>
      <c r="C22" s="165" t="s">
        <v>145</v>
      </c>
    </row>
    <row r="23" spans="1:3" x14ac:dyDescent="0.3">
      <c r="A23" s="171" t="s">
        <v>146</v>
      </c>
      <c r="B23" s="172" t="s">
        <v>147</v>
      </c>
      <c r="C23" s="165" t="s">
        <v>148</v>
      </c>
    </row>
    <row r="24" spans="1:3" x14ac:dyDescent="0.3">
      <c r="A24" s="171" t="s">
        <v>149</v>
      </c>
      <c r="B24" s="172" t="s">
        <v>150</v>
      </c>
      <c r="C24" s="165" t="s">
        <v>151</v>
      </c>
    </row>
    <row r="25" spans="1:3" x14ac:dyDescent="0.3">
      <c r="A25" s="171" t="s">
        <v>152</v>
      </c>
      <c r="B25" s="172" t="s">
        <v>153</v>
      </c>
      <c r="C25" s="165" t="s">
        <v>154</v>
      </c>
    </row>
    <row r="26" spans="1:3" x14ac:dyDescent="0.3">
      <c r="A26" s="171" t="s">
        <v>155</v>
      </c>
      <c r="B26" s="172" t="s">
        <v>156</v>
      </c>
      <c r="C26" s="165" t="s">
        <v>157</v>
      </c>
    </row>
    <row r="27" spans="1:3" x14ac:dyDescent="0.3">
      <c r="A27" s="174"/>
      <c r="B27" s="172" t="s">
        <v>158</v>
      </c>
      <c r="C27" s="165" t="s">
        <v>159</v>
      </c>
    </row>
    <row r="28" spans="1:3" ht="19.5" customHeight="1" x14ac:dyDescent="0.3">
      <c r="A28" s="174"/>
      <c r="B28" s="172" t="s">
        <v>160</v>
      </c>
      <c r="C28" s="165" t="s">
        <v>161</v>
      </c>
    </row>
    <row r="29" spans="1:3" ht="29.4" thickBot="1" x14ac:dyDescent="0.35">
      <c r="A29" s="175"/>
      <c r="B29" s="176"/>
      <c r="C29" s="169" t="s">
        <v>162</v>
      </c>
    </row>
    <row r="30" spans="1:3" ht="86.25" customHeight="1" x14ac:dyDescent="0.3">
      <c r="A30" s="395" t="s">
        <v>163</v>
      </c>
      <c r="B30" s="396"/>
      <c r="C30" s="396"/>
    </row>
    <row r="31" spans="1:3" ht="48" customHeight="1" x14ac:dyDescent="0.3">
      <c r="A31" s="388" t="s">
        <v>164</v>
      </c>
      <c r="B31" s="388"/>
      <c r="C31" s="388"/>
    </row>
    <row r="32" spans="1:3" ht="30" customHeight="1" x14ac:dyDescent="0.3">
      <c r="A32" s="387" t="s">
        <v>165</v>
      </c>
      <c r="B32" s="388"/>
      <c r="C32" s="388"/>
    </row>
  </sheetData>
  <mergeCells count="7">
    <mergeCell ref="A32:C32"/>
    <mergeCell ref="A1:C1"/>
    <mergeCell ref="A2:C2"/>
    <mergeCell ref="A3:C3"/>
    <mergeCell ref="B16:C16"/>
    <mergeCell ref="A30:C30"/>
    <mergeCell ref="A31:C31"/>
  </mergeCells>
  <pageMargins left="0.25" right="0.25" top="0.75" bottom="0.75" header="0.3" footer="0.3"/>
  <pageSetup orientation="landscape"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
  <sheetViews>
    <sheetView workbookViewId="0">
      <selection activeCell="A10" sqref="A10"/>
    </sheetView>
  </sheetViews>
  <sheetFormatPr defaultRowHeight="14.4" x14ac:dyDescent="0.3"/>
  <cols>
    <col min="11" max="11" width="12.6640625" customWidth="1"/>
  </cols>
  <sheetData>
    <row r="1" spans="1:11" ht="228.75" customHeight="1" x14ac:dyDescent="0.3">
      <c r="A1" s="397" t="s">
        <v>166</v>
      </c>
      <c r="B1" s="397"/>
      <c r="C1" s="397"/>
      <c r="D1" s="397"/>
      <c r="E1" s="397"/>
      <c r="F1" s="397"/>
      <c r="G1" s="397"/>
      <c r="H1" s="397"/>
      <c r="I1" s="397"/>
      <c r="J1" s="397"/>
      <c r="K1" s="397"/>
    </row>
  </sheetData>
  <sheetProtection sheet="1"/>
  <mergeCells count="1">
    <mergeCell ref="A1:K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
  <sheetViews>
    <sheetView workbookViewId="0">
      <selection activeCell="M6" sqref="M6"/>
    </sheetView>
  </sheetViews>
  <sheetFormatPr defaultRowHeight="14.4" x14ac:dyDescent="0.3"/>
  <cols>
    <col min="11" max="11" width="13" customWidth="1"/>
  </cols>
  <sheetData>
    <row r="1" spans="1:11" ht="247.5" customHeight="1" x14ac:dyDescent="0.3">
      <c r="A1" s="397" t="s">
        <v>166</v>
      </c>
      <c r="B1" s="397"/>
      <c r="C1" s="397"/>
      <c r="D1" s="397"/>
      <c r="E1" s="397"/>
      <c r="F1" s="397"/>
      <c r="G1" s="397"/>
      <c r="H1" s="397"/>
      <c r="I1" s="397"/>
      <c r="J1" s="397"/>
      <c r="K1" s="397"/>
    </row>
  </sheetData>
  <sheetProtection sheet="1" objects="1" scenarios="1"/>
  <mergeCells count="1">
    <mergeCell ref="A1:K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
  <sheetViews>
    <sheetView workbookViewId="0">
      <selection activeCell="A10" sqref="A10"/>
    </sheetView>
  </sheetViews>
  <sheetFormatPr defaultRowHeight="14.4" x14ac:dyDescent="0.3"/>
  <cols>
    <col min="11" max="11" width="14.88671875" customWidth="1"/>
  </cols>
  <sheetData>
    <row r="1" spans="1:11" ht="232.5" customHeight="1" x14ac:dyDescent="0.3">
      <c r="A1" s="397" t="s">
        <v>166</v>
      </c>
      <c r="B1" s="397"/>
      <c r="C1" s="397"/>
      <c r="D1" s="397"/>
      <c r="E1" s="397"/>
      <c r="F1" s="397"/>
      <c r="G1" s="397"/>
      <c r="H1" s="397"/>
      <c r="I1" s="397"/>
      <c r="J1" s="397"/>
      <c r="K1" s="397"/>
    </row>
  </sheetData>
  <sheetProtection sheet="1" objects="1" scenarios="1"/>
  <mergeCells count="1">
    <mergeCell ref="A1:K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9-12 Lunch 7-Days - 80% WG</vt:lpstr>
      <vt:lpstr>9-12 Lunch 7-Days - 100% WGR</vt:lpstr>
      <vt:lpstr>Vegetable Subgroups</vt:lpstr>
      <vt:lpstr>3-day adjustment</vt:lpstr>
      <vt:lpstr>4-day adjustment</vt:lpstr>
      <vt:lpstr>6-day adjustment</vt:lpstr>
      <vt:lpstr>'Vegetable Subgroups'!Print_Area</vt:lpstr>
    </vt:vector>
  </TitlesOfParts>
  <Company>NCDPI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SThompson</dc:creator>
  <cp:lastModifiedBy>Katrina Perry</cp:lastModifiedBy>
  <dcterms:created xsi:type="dcterms:W3CDTF">2012-08-24T21:11:37Z</dcterms:created>
  <dcterms:modified xsi:type="dcterms:W3CDTF">2022-07-20T20:06:30Z</dcterms:modified>
</cp:coreProperties>
</file>