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80 percent WGR and lowfat flavored milk/"/>
    </mc:Choice>
  </mc:AlternateContent>
  <xr:revisionPtr revIDLastSave="279" documentId="8_{E81BED64-488D-472C-9CA8-CC28DAFE0A62}" xr6:coauthVersionLast="47" xr6:coauthVersionMax="47" xr10:uidLastSave="{B17FBC3F-AFC2-433E-8723-10E0E8F77DBF}"/>
  <workbookProtection lockStructure="1"/>
  <bookViews>
    <workbookView xWindow="-108" yWindow="-108" windowWidth="23256" windowHeight="12576" firstSheet="1" activeTab="1" xr2:uid="{00000000-000D-0000-FFFF-FFFF00000000}"/>
  </bookViews>
  <sheets>
    <sheet name="Instructions" sheetId="8" r:id="rId1"/>
    <sheet name="9-12 Lunch - 80% WGR" sheetId="9" r:id="rId2"/>
    <sheet name="9-12 Lunch - 100% WGR" sheetId="3" r:id="rId3"/>
    <sheet name="Vegetable Subgroups" sheetId="4" r:id="rId4"/>
    <sheet name="3-day adjustment" sheetId="5" r:id="rId5"/>
    <sheet name="4-day adjustment" sheetId="6" r:id="rId6"/>
    <sheet name="6-day adjustment" sheetId="7"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9" l="1"/>
  <c r="T23" i="9"/>
  <c r="Q41" i="9"/>
  <c r="N41" i="9"/>
  <c r="K41" i="9"/>
  <c r="H41" i="9"/>
  <c r="E41" i="9"/>
  <c r="Q45" i="9"/>
  <c r="N45" i="9"/>
  <c r="K45" i="9"/>
  <c r="H45" i="9"/>
  <c r="E45" i="9"/>
  <c r="T65" i="9" l="1"/>
  <c r="T57" i="9"/>
  <c r="T49" i="9"/>
  <c r="T46" i="9"/>
  <c r="T44" i="9"/>
  <c r="T43" i="9" l="1"/>
  <c r="T80" i="9"/>
  <c r="T79" i="9"/>
  <c r="T78" i="9"/>
  <c r="T77" i="9"/>
  <c r="T76" i="9"/>
  <c r="T75" i="9"/>
  <c r="T73" i="9" s="1"/>
  <c r="T74" i="9"/>
  <c r="Q73" i="9"/>
  <c r="N73" i="9"/>
  <c r="K73" i="9"/>
  <c r="H73" i="9"/>
  <c r="E73" i="9"/>
  <c r="T72" i="9"/>
  <c r="T71" i="9"/>
  <c r="T70" i="9"/>
  <c r="T69" i="9"/>
  <c r="T68" i="9"/>
  <c r="T67" i="9"/>
  <c r="T66" i="9"/>
  <c r="Q65" i="9"/>
  <c r="N65" i="9"/>
  <c r="K65" i="9"/>
  <c r="H65" i="9"/>
  <c r="E65" i="9"/>
  <c r="T64" i="9"/>
  <c r="T63" i="9"/>
  <c r="T62" i="9"/>
  <c r="T61" i="9"/>
  <c r="T60" i="9"/>
  <c r="T59" i="9"/>
  <c r="T58" i="9"/>
  <c r="Q57" i="9"/>
  <c r="N57" i="9"/>
  <c r="K57" i="9"/>
  <c r="H57" i="9"/>
  <c r="E57" i="9"/>
  <c r="T56" i="9"/>
  <c r="T55" i="9"/>
  <c r="T54" i="9"/>
  <c r="T53" i="9"/>
  <c r="T52" i="9"/>
  <c r="T51" i="9"/>
  <c r="T50" i="9"/>
  <c r="Q49" i="9"/>
  <c r="N49" i="9"/>
  <c r="K49" i="9"/>
  <c r="H49" i="9"/>
  <c r="E49" i="9"/>
  <c r="T48" i="9"/>
  <c r="T42" i="9"/>
  <c r="T6" i="9"/>
  <c r="T41" i="9" l="1"/>
  <c r="T40" i="9"/>
  <c r="T45" i="9"/>
  <c r="T79" i="3" l="1"/>
  <c r="T78" i="3"/>
  <c r="T77" i="3"/>
  <c r="T76" i="3"/>
  <c r="T75" i="3"/>
  <c r="T74" i="3"/>
  <c r="T73" i="3"/>
  <c r="Q72" i="3"/>
  <c r="N72" i="3"/>
  <c r="K72" i="3"/>
  <c r="H72" i="3"/>
  <c r="E72" i="3"/>
  <c r="T71" i="3"/>
  <c r="T70" i="3"/>
  <c r="T69" i="3"/>
  <c r="T68" i="3"/>
  <c r="T67" i="3"/>
  <c r="T66" i="3"/>
  <c r="T65" i="3"/>
  <c r="Q64" i="3"/>
  <c r="N64" i="3"/>
  <c r="K64" i="3"/>
  <c r="H64" i="3"/>
  <c r="E64" i="3"/>
  <c r="T63" i="3"/>
  <c r="T62" i="3"/>
  <c r="T61" i="3"/>
  <c r="T60" i="3"/>
  <c r="T59" i="3"/>
  <c r="T58" i="3"/>
  <c r="T57" i="3"/>
  <c r="Q56" i="3"/>
  <c r="N56" i="3"/>
  <c r="K56" i="3"/>
  <c r="H56" i="3"/>
  <c r="E56" i="3"/>
  <c r="T55" i="3"/>
  <c r="T54" i="3"/>
  <c r="T53" i="3"/>
  <c r="T52" i="3"/>
  <c r="T51" i="3"/>
  <c r="T50" i="3"/>
  <c r="T49" i="3"/>
  <c r="Q48" i="3"/>
  <c r="N48" i="3"/>
  <c r="K48" i="3"/>
  <c r="H48" i="3"/>
  <c r="E48" i="3"/>
  <c r="T47" i="3"/>
  <c r="T45" i="3"/>
  <c r="Q44" i="3"/>
  <c r="N44" i="3"/>
  <c r="K44" i="3"/>
  <c r="H44" i="3"/>
  <c r="E44" i="3"/>
  <c r="T43" i="3"/>
  <c r="T42" i="3"/>
  <c r="Z40" i="3"/>
  <c r="Y40" i="3"/>
  <c r="X40" i="3"/>
  <c r="W40" i="3"/>
  <c r="V40" i="3"/>
  <c r="Z23" i="3"/>
  <c r="Y23" i="3"/>
  <c r="X23" i="3"/>
  <c r="W23" i="3"/>
  <c r="V23" i="3"/>
  <c r="Z7" i="3"/>
  <c r="Y7" i="3"/>
  <c r="X7" i="3"/>
  <c r="W7" i="3"/>
  <c r="V7" i="3"/>
  <c r="T6" i="3"/>
  <c r="K41" i="3" l="1"/>
  <c r="T7" i="3"/>
  <c r="N41" i="3"/>
  <c r="H41" i="3"/>
  <c r="T48" i="3"/>
  <c r="T56" i="3"/>
  <c r="T64" i="3"/>
  <c r="T72" i="3"/>
  <c r="T23" i="3"/>
  <c r="T40" i="3"/>
  <c r="E41" i="3"/>
  <c r="Q41" i="3"/>
  <c r="T44" i="3"/>
  <c r="T41" i="3" l="1"/>
</calcChain>
</file>

<file path=xl/sharedStrings.xml><?xml version="1.0" encoding="utf-8"?>
<sst xmlns="http://schemas.openxmlformats.org/spreadsheetml/2006/main" count="1187" uniqueCount="208">
  <si>
    <t>NORTH CAROLINA INSTRUCTIONS FOR MENU WORKSHEETS, NUTRIENT ANALYSIS, AND CERTIFICATION SUBMISSION</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</si>
  <si>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</si>
  <si>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</si>
  <si>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</si>
  <si>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</si>
  <si>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</si>
  <si>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</si>
  <si>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</si>
  <si>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</si>
  <si>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</si>
  <si>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</si>
  <si>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</si>
  <si>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</si>
  <si>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</si>
  <si>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</si>
  <si>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</si>
  <si>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</si>
  <si>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</si>
  <si>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</si>
  <si>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</si>
  <si>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</si>
  <si>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</si>
  <si>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</si>
  <si>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</si>
  <si>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</si>
  <si>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</si>
  <si>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</si>
  <si>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</si>
  <si>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</si>
  <si>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</si>
  <si>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</si>
  <si>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</si>
  <si>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</si>
  <si>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For the Breakfast meal patterns, the daily minimum for Grains must be met before M/MA may be offered.</t>
  </si>
  <si>
    <t>Note to SFAs: If you need additional lines for entry of additional component offerings, contact your SA Consultant for technical assistance.</t>
  </si>
  <si>
    <t>Data Entry Results</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</si>
  <si>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</si>
  <si>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</si>
  <si>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</si>
  <si>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</si>
  <si>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</si>
  <si>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</si>
  <si>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</si>
  <si>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</si>
  <si>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</si>
  <si>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Reviced 6/2022</t>
  </si>
  <si>
    <t>North Carolina Department of Public Instruction Lunch Meal Component and Quantity Worksheet for Grades 9-12</t>
  </si>
  <si>
    <t xml:space="preserve">Name of SFA: </t>
  </si>
  <si>
    <t>Weekly Component Planning
Schools that choose to offer a variety of reimbursable lunches, or provide multiple serving lines, must make all required food components available to all students, on every lunch line, in at least the minimum required amounts.</t>
  </si>
  <si>
    <t>Number of  selections allowed for each component</t>
  </si>
  <si>
    <t>Component</t>
  </si>
  <si>
    <t xml:space="preserve"> Requirements</t>
  </si>
  <si>
    <r>
      <t xml:space="preserve">Are students allowed to select all components in the full amounts for a reimbursible meal? </t>
    </r>
    <r>
      <rPr>
        <sz val="12"/>
        <color rgb="FFFF0000"/>
        <rFont val="Calibri"/>
        <family val="2"/>
        <scheme val="minor"/>
      </rPr>
      <t>(Select YES or NO from the drop down box at the left.)</t>
    </r>
  </si>
  <si>
    <t>Weekly Evaluation</t>
  </si>
  <si>
    <t>Daily</t>
  </si>
  <si>
    <t>Weekly</t>
  </si>
  <si>
    <t>Monday</t>
  </si>
  <si>
    <t>Tuesday</t>
  </si>
  <si>
    <t>Wednesday</t>
  </si>
  <si>
    <t>Thursday</t>
  </si>
  <si>
    <t>Friday</t>
  </si>
  <si>
    <t>Component Totals</t>
  </si>
  <si>
    <t>Component Contribution</t>
  </si>
  <si>
    <t>Menu
Item &amp;
Portion size</t>
  </si>
  <si>
    <r>
      <rPr>
        <b/>
        <sz val="16"/>
        <color theme="1"/>
        <rFont val="Calibri"/>
        <family val="2"/>
        <scheme val="minor"/>
      </rPr>
      <t>MILK</t>
    </r>
    <r>
      <rPr>
        <sz val="16"/>
        <color theme="1"/>
        <rFont val="Calibri"/>
        <family val="2"/>
        <scheme val="minor"/>
      </rPr>
      <t xml:space="preserve">
</t>
    </r>
    <r>
      <rPr>
        <sz val="11"/>
        <color theme="1"/>
        <rFont val="Calibri"/>
        <family val="2"/>
        <scheme val="minor"/>
      </rPr>
      <t xml:space="preserve">May choose </t>
    </r>
    <r>
      <rPr>
        <sz val="11"/>
        <color rgb="FFFF0000"/>
        <rFont val="Calibri"/>
        <family val="2"/>
        <scheme val="minor"/>
      </rPr>
      <t>1 cup</t>
    </r>
    <r>
      <rPr>
        <sz val="11"/>
        <color theme="1"/>
        <rFont val="Calibri"/>
        <family val="2"/>
        <scheme val="minor"/>
      </rPr>
      <t xml:space="preserve"> milk component</t>
    </r>
  </si>
  <si>
    <r>
      <rPr>
        <vertAlign val="superscript"/>
        <sz val="11"/>
        <color theme="1"/>
        <rFont val="Calibri"/>
        <family val="2"/>
        <scheme val="minor"/>
      </rPr>
      <t>1</t>
    </r>
    <r>
      <rPr>
        <sz val="11"/>
        <color theme="1"/>
        <rFont val="Calibri"/>
        <family val="2"/>
        <scheme val="minor"/>
      </rPr>
      <t>Milk - List all types of milk offered with each meal.</t>
    </r>
  </si>
  <si>
    <t>1 cup</t>
  </si>
  <si>
    <t>5 cups</t>
  </si>
  <si>
    <t>cup</t>
  </si>
  <si>
    <t>cups</t>
  </si>
  <si>
    <r>
      <rPr>
        <b/>
        <sz val="14"/>
        <color theme="1"/>
        <rFont val="Calibri"/>
        <family val="2"/>
        <scheme val="minor"/>
      </rPr>
      <t>Meats/
Meat Alternates</t>
    </r>
    <r>
      <rPr>
        <sz val="11"/>
        <color theme="1"/>
        <rFont val="Calibri"/>
        <family val="2"/>
        <scheme val="minor"/>
      </rPr>
      <t xml:space="preserve">
May choose</t>
    </r>
    <r>
      <rPr>
        <sz val="11"/>
        <color rgb="FFFF0000"/>
        <rFont val="Calibri"/>
        <family val="2"/>
        <scheme val="minor"/>
      </rPr>
      <t xml:space="preserve"> 1 serving of at least 2 oz eq</t>
    </r>
    <r>
      <rPr>
        <sz val="11"/>
        <color theme="1"/>
        <rFont val="Calibri"/>
        <family val="2"/>
        <scheme val="minor"/>
      </rPr>
      <t xml:space="preserve"> M/MA components with each meal</t>
    </r>
  </si>
  <si>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</si>
  <si>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t>at least 2 oz eq</t>
  </si>
  <si>
    <t>total of at least 10 oz eq</t>
  </si>
  <si>
    <t>oz eq</t>
  </si>
  <si>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</si>
  <si>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1 serving of at least 2 oz eq </t>
    </r>
    <r>
      <rPr>
        <sz val="11"/>
        <color theme="1"/>
        <rFont val="Calibri"/>
        <family val="2"/>
        <scheme val="minor"/>
      </rPr>
      <t>Grain components with each meal</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</si>
  <si>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</si>
  <si>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23.</t>
    </r>
  </si>
  <si>
    <t>total of 10 to 12 oz oz eq</t>
  </si>
  <si>
    <r>
      <rPr>
        <vertAlign val="superscript"/>
        <sz val="11"/>
        <color theme="1"/>
        <rFont val="Calibri"/>
        <family val="2"/>
        <scheme val="minor"/>
      </rPr>
      <t>2</t>
    </r>
    <r>
      <rPr>
        <sz val="11"/>
        <color theme="1"/>
        <rFont val="Calibri"/>
        <family val="2"/>
        <scheme val="minor"/>
      </rPr>
      <t xml:space="preserve"> Total Grain oz eq offered for all meals</t>
    </r>
  </si>
  <si>
    <r>
      <rPr>
        <vertAlign val="superscript"/>
        <sz val="11"/>
        <color theme="1"/>
        <rFont val="Calibri"/>
        <family val="2"/>
        <scheme val="minor"/>
      </rPr>
      <t>2</t>
    </r>
    <r>
      <rPr>
        <sz val="11"/>
        <color theme="1"/>
        <rFont val="Calibri"/>
        <family val="2"/>
        <scheme val="minor"/>
      </rPr>
      <t>Total Whole Grain-rich oz eq offered for all meals</t>
    </r>
  </si>
  <si>
    <t>half of the weekly total offered</t>
  </si>
  <si>
    <t>Enter oz eq of Whole Grain-richg (WGR) included in  lines 23-39.</t>
  </si>
  <si>
    <t>Not less than 80% of grain offerings</t>
  </si>
  <si>
    <t>Total oz eq of Grain Based Desserts offered for any meal</t>
  </si>
  <si>
    <t>no more than 2 oz eq weekly</t>
  </si>
  <si>
    <r>
      <t xml:space="preserve">Total </t>
    </r>
    <r>
      <rPr>
        <b/>
        <sz val="14"/>
        <color theme="1"/>
        <rFont val="Calibri"/>
        <family val="2"/>
        <scheme val="minor"/>
      </rPr>
      <t>Fruits</t>
    </r>
  </si>
  <si>
    <t>at least 1 cup</t>
  </si>
  <si>
    <t>at least 
5 cups</t>
  </si>
  <si>
    <r>
      <rPr>
        <b/>
        <sz val="16"/>
        <color theme="1"/>
        <rFont val="Calibri"/>
        <family val="2"/>
        <scheme val="minor"/>
      </rPr>
      <t xml:space="preserve">Fruits
</t>
    </r>
    <r>
      <rPr>
        <sz val="11"/>
        <color theme="1"/>
        <rFont val="Calibri"/>
        <family val="2"/>
        <scheme val="minor"/>
      </rPr>
      <t>May choose</t>
    </r>
    <r>
      <rPr>
        <sz val="11"/>
        <color rgb="FFFF0000"/>
        <rFont val="Calibri"/>
        <family val="2"/>
        <scheme val="minor"/>
      </rPr>
      <t xml:space="preserve"> ____ cup(s) of fruit </t>
    </r>
    <r>
      <rPr>
        <sz val="11"/>
        <color theme="1"/>
        <rFont val="Calibri"/>
        <family val="2"/>
        <scheme val="minor"/>
      </rPr>
      <t>component with each meal</t>
    </r>
  </si>
  <si>
    <t>Fruit</t>
  </si>
  <si>
    <t>At least 1 cup</t>
  </si>
  <si>
    <t>Enter the Fruit Juice amount included in lines 45 &amp; 46.</t>
  </si>
  <si>
    <t>No more than 1/2 weekly fruit total</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</si>
  <si>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 xml:space="preserve">Vegetables </t>
    </r>
    <r>
      <rPr>
        <sz val="11"/>
        <color theme="1"/>
        <rFont val="Calibri"/>
        <family val="2"/>
        <scheme val="minor"/>
      </rPr>
      <t xml:space="preserve">on 
</t>
    </r>
    <r>
      <rPr>
        <sz val="11"/>
        <color rgb="FFFF0000"/>
        <rFont val="Calibri"/>
        <family val="2"/>
        <scheme val="minor"/>
      </rPr>
      <t>Serving Line 1</t>
    </r>
  </si>
  <si>
    <t>Enter the Vegetable Juice amount included in lines 50-55.</t>
  </si>
  <si>
    <t>No more than 1/2 weekly veg total</t>
  </si>
  <si>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_____ cup(s) or more </t>
    </r>
    <r>
      <rPr>
        <sz val="10"/>
        <color theme="1"/>
        <rFont val="Calibri"/>
        <family val="2"/>
        <scheme val="minor"/>
      </rPr>
      <t xml:space="preserve">of veg component with each meal. </t>
    </r>
  </si>
  <si>
    <t>Dark Green</t>
  </si>
  <si>
    <t>1/2 cup</t>
  </si>
  <si>
    <t>Red Orange</t>
  </si>
  <si>
    <t>1 1/4 cup</t>
  </si>
  <si>
    <t>Legumes/Beans</t>
  </si>
  <si>
    <t>Starchy</t>
  </si>
  <si>
    <t>Other</t>
  </si>
  <si>
    <t>3/4 cup</t>
  </si>
  <si>
    <r>
      <rPr>
        <vertAlign val="superscript"/>
        <sz val="11"/>
        <color theme="1"/>
        <rFont val="Calibri"/>
        <family val="2"/>
        <scheme val="minor"/>
      </rPr>
      <t>4</t>
    </r>
    <r>
      <rPr>
        <sz val="11"/>
        <color theme="1"/>
        <rFont val="Calibri"/>
        <family val="2"/>
        <scheme val="minor"/>
      </rPr>
      <t xml:space="preserve"> Additional</t>
    </r>
  </si>
  <si>
    <t>1 1/2 cup</t>
  </si>
  <si>
    <r>
      <rPr>
        <vertAlign val="superscript"/>
        <sz val="11"/>
        <color theme="1"/>
        <rFont val="Calibri"/>
        <family val="2"/>
        <scheme val="minor"/>
      </rPr>
      <t>3</t>
    </r>
    <r>
      <rPr>
        <sz val="11"/>
        <color theme="1"/>
        <rFont val="Calibri"/>
        <family val="2"/>
        <scheme val="minor"/>
      </rPr>
      <t xml:space="preserve"> Total</t>
    </r>
    <r>
      <rPr>
        <b/>
        <sz val="14"/>
        <color theme="1"/>
        <rFont val="Calibri"/>
        <family val="2"/>
        <scheme val="minor"/>
      </rPr>
      <t xml:space="preserve"> Vegetables</t>
    </r>
    <r>
      <rPr>
        <sz val="11"/>
        <color theme="1"/>
        <rFont val="Calibri"/>
        <family val="2"/>
        <scheme val="minor"/>
      </rPr>
      <t xml:space="preserve"> on 
</t>
    </r>
    <r>
      <rPr>
        <sz val="11"/>
        <color rgb="FFFF0000"/>
        <rFont val="Calibri"/>
        <family val="2"/>
        <scheme val="minor"/>
      </rPr>
      <t>Serving Line 2</t>
    </r>
  </si>
  <si>
    <t>Enter the Vegetable Juice amount included in lines 58-63.</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</si>
  <si>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 xml:space="preserve">Vegetables </t>
    </r>
    <r>
      <rPr>
        <sz val="11"/>
        <color theme="1"/>
        <rFont val="Calibri"/>
        <family val="2"/>
        <scheme val="minor"/>
      </rPr>
      <t xml:space="preserve">on 
</t>
    </r>
    <r>
      <rPr>
        <sz val="11"/>
        <color rgb="FFFF0000"/>
        <rFont val="Calibri"/>
        <family val="2"/>
        <scheme val="minor"/>
      </rPr>
      <t>Serving Line 3</t>
    </r>
  </si>
  <si>
    <t>Enter the Vegetable Juice amount included in lines 66-71.</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</si>
  <si>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4</t>
    </r>
  </si>
  <si>
    <t>Enter the Vegetable Juice amount included in lines 74-79.</t>
  </si>
  <si>
    <r>
      <rPr>
        <b/>
        <sz val="12"/>
        <color theme="1"/>
        <rFont val="Calibri"/>
        <family val="2"/>
        <scheme val="minor"/>
      </rPr>
      <t>Condiments or Other foods</t>
    </r>
    <r>
      <rPr>
        <sz val="11"/>
        <color theme="1"/>
        <rFont val="Calibri"/>
        <family val="2"/>
        <scheme val="minor"/>
      </rPr>
      <t xml:space="preserve"> 
List all condiments or other foods offered with reimbursible meals. Specify portion size.</t>
    </r>
  </si>
  <si>
    <t>List all condiments or other foods offered with reimbursible meals. Specify portion size.</t>
  </si>
  <si>
    <r>
      <rPr>
        <vertAlign val="superscript"/>
        <sz val="11"/>
        <color theme="1"/>
        <rFont val="Calibri"/>
        <family val="2"/>
        <scheme val="minor"/>
      </rPr>
      <t>1</t>
    </r>
    <r>
      <rPr>
        <sz val="11"/>
        <color theme="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</si>
  <si>
    <r>
      <rPr>
        <vertAlign val="superscript"/>
        <sz val="11"/>
        <color theme="1"/>
        <rFont val="Calibri"/>
        <family val="2"/>
        <scheme val="minor"/>
      </rPr>
      <t>2</t>
    </r>
    <r>
      <rPr>
        <sz val="11"/>
        <color theme="1"/>
        <rFont val="Calibri"/>
        <family val="2"/>
        <scheme val="minor"/>
      </rPr>
      <t>All Meats/Meat Alternates and grains must be rounded down to the nearest 1/4 oz or oz eq component contribution.</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</si>
  <si>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</si>
  <si>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</si>
  <si>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t>Reviced 7/2015</t>
  </si>
  <si>
    <t>YES</t>
  </si>
  <si>
    <t>NO</t>
  </si>
  <si>
    <t>oz</t>
  </si>
  <si>
    <r>
      <rPr>
        <vertAlign val="superscript"/>
        <sz val="11"/>
        <color theme="1"/>
        <rFont val="Calibri"/>
        <family val="2"/>
        <scheme val="minor"/>
      </rPr>
      <t>2</t>
    </r>
    <r>
      <rPr>
        <sz val="11"/>
        <color theme="1"/>
        <rFont val="Calibri"/>
        <family val="2"/>
        <scheme val="minor"/>
      </rPr>
      <t xml:space="preserve"> Total Whole Grain-rich Grains for </t>
    </r>
    <r>
      <rPr>
        <sz val="11"/>
        <color rgb="FF7030A0"/>
        <rFont val="Calibri"/>
        <family val="2"/>
        <scheme val="minor"/>
      </rPr>
      <t>lowest</t>
    </r>
    <r>
      <rPr>
        <sz val="11"/>
        <color theme="1"/>
        <rFont val="Calibri"/>
        <family val="2"/>
        <scheme val="minor"/>
      </rPr>
      <t xml:space="preserve"> daily component credit offered for any meal</t>
    </r>
  </si>
  <si>
    <r>
      <rPr>
        <vertAlign val="superscript"/>
        <sz val="11"/>
        <color theme="1"/>
        <rFont val="Calibri"/>
        <family val="2"/>
        <scheme val="minor"/>
      </rPr>
      <t>2</t>
    </r>
    <r>
      <rPr>
        <sz val="11"/>
        <color theme="1"/>
        <rFont val="Calibri"/>
        <family val="2"/>
        <scheme val="minor"/>
      </rPr>
      <t>List all additional Whole Grain-rich Grains other than the lowest daily component credit offered for any meal in line 23.</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</si>
  <si>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</si>
  <si>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</si>
  <si>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</si>
  <si>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</si>
  <si>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</si>
  <si>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</si>
  <si>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</si>
  <si>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</si>
  <si>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</si>
  <si>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</si>
  <si>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</si>
  <si>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</si>
  <si>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</si>
  <si>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</si>
  <si>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</si>
  <si>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</si>
  <si>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</si>
  <si>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</si>
  <si>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</si>
  <si>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</si>
  <si>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</si>
  <si>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</si>
  <si>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</si>
  <si>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</si>
  <si>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</si>
  <si>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</si>
  <si>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</si>
  <si>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</si>
  <si>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</si>
  <si>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</si>
  <si>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</si>
  <si>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</si>
  <si>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</si>
  <si>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</si>
  <si>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</si>
  <si>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</si>
  <si>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</si>
  <si>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</si>
  <si>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</si>
  <si>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</si>
  <si>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</si>
  <si>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</si>
  <si>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</si>
  <si>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</si>
  <si>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</si>
  <si>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</si>
  <si>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</si>
  <si>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</si>
  <si>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</si>
  <si>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</si>
  <si>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</si>
  <si>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</si>
  <si>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</si>
  <si>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</si>
  <si>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</si>
  <si>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</si>
  <si>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</si>
  <si>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</si>
  <si>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</si>
  <si>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</si>
  <si>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</si>
  <si>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</si>
  <si>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</si>
  <si>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</si>
  <si>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</si>
  <si>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</si>
  <si>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</si>
  <si>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</si>
  <si>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</si>
  <si>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</si>
  <si>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</si>
  <si>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</si>
  <si>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</si>
  <si>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</si>
  <si>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</si>
  <si>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</si>
  <si>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</si>
  <si>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</si>
  <si>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</si>
  <si>
    <r>
      <rPr>
        <vertAlign val="superscript"/>
        <sz val="11"/>
        <color theme="1"/>
        <rFont val="Calibri"/>
        <family val="2"/>
        <scheme val="minor"/>
      </rPr>
      <t>2</t>
    </r>
    <r>
      <rPr>
        <sz val="11"/>
        <color theme="1"/>
        <rFont val="Calibri"/>
        <family val="2"/>
        <scheme val="minor"/>
      </rPr>
      <t xml:space="preserve"> Total Grains for </t>
    </r>
    <r>
      <rPr>
        <u/>
        <sz val="11"/>
        <color theme="1"/>
        <rFont val="Calibri"/>
        <family val="2"/>
        <scheme val="minor"/>
      </rPr>
      <t>lowest</t>
    </r>
    <r>
      <rPr>
        <sz val="11"/>
        <color theme="1"/>
        <rFont val="Calibri"/>
        <family val="2"/>
        <scheme val="minor"/>
      </rPr>
      <t xml:space="preserve"> daily component credit offered for any meal</t>
    </r>
  </si>
  <si>
    <r>
      <rPr>
        <vertAlign val="superscript"/>
        <sz val="11"/>
        <color theme="1"/>
        <rFont val="Calibri"/>
        <family val="2"/>
        <scheme val="minor"/>
      </rPr>
      <t xml:space="preserve">2 </t>
    </r>
    <r>
      <rPr>
        <sz val="11"/>
        <color theme="1"/>
        <rFont val="Calibri"/>
        <family val="2"/>
        <scheme val="minor"/>
      </rPr>
      <t xml:space="preserve">Meats/Meat Alternates - </t>
    </r>
    <r>
      <rPr>
        <u/>
        <sz val="11"/>
        <color theme="1"/>
        <rFont val="Calibri"/>
        <family val="2"/>
        <scheme val="minor"/>
      </rPr>
      <t>lowest</t>
    </r>
    <r>
      <rPr>
        <sz val="11"/>
        <color theme="1"/>
        <rFont val="Calibri"/>
        <family val="2"/>
        <scheme val="minor"/>
      </rPr>
      <t xml:space="preserve"> daily component credit offered for any meal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</si>
</sst>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b/>
      <sz val="16"/>
      <color theme="1"/>
      <name val="Calibri"/>
      <family val="2"/>
      <scheme val="minor"/>
    </font>
    <font>
      <sz val="16"/>
      <color theme="1"/>
      <name val="Calibri"/>
      <family val="2"/>
      <scheme val="minor"/>
    </font>
    <font>
      <vertAlign val="superscript"/>
      <sz val="11"/>
      <color theme="1"/>
      <name val="Calibri"/>
      <family val="2"/>
      <scheme val="minor"/>
    </font>
    <font>
      <sz val="11"/>
      <color theme="4" tint="-0.249977111117893"/>
      <name val="Calibri"/>
      <family val="2"/>
      <scheme val="minor"/>
    </font>
    <font>
      <sz val="11"/>
      <color theme="3" tint="0.39997558519241921"/>
      <name val="Calibri"/>
      <family val="2"/>
      <scheme val="minor"/>
    </font>
    <font>
      <sz val="10"/>
      <color theme="1"/>
      <name val="Calibri"/>
      <family val="2"/>
      <scheme val="minor"/>
    </font>
    <font>
      <sz val="10"/>
      <color rgb="FFFF0000"/>
      <name val="Calibri"/>
      <family val="2"/>
      <scheme val="minor"/>
    </font>
    <font>
      <sz val="1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u/>
      <sz val="12"/>
      <color theme="1"/>
      <name val="Calibri"/>
      <family val="2"/>
      <scheme val="minor"/>
    </font>
    <font>
      <b/>
      <sz val="14"/>
      <color rgb="FFFF0000"/>
      <name val="Calibri"/>
      <family val="2"/>
      <scheme val="minor"/>
    </font>
    <font>
      <sz val="11"/>
      <color theme="3"/>
      <name val="Calibri"/>
      <family val="2"/>
      <scheme val="minor"/>
    </font>
    <font>
      <sz val="12"/>
      <color rgb="FFFF0000"/>
      <name val="Calibri"/>
      <family val="2"/>
      <scheme val="minor"/>
    </font>
    <font>
      <sz val="11"/>
      <color rgb="FF7030A0"/>
      <name val="Calibri"/>
      <family val="2"/>
      <scheme val="minor"/>
    </font>
    <font>
      <b/>
      <sz val="12"/>
      <name val="Calibri"/>
      <family val="2"/>
      <scheme val="minor"/>
    </font>
    <font>
      <u/>
      <sz val="11"/>
      <color theme="1"/>
      <name val="Calibri"/>
      <family val="2"/>
      <scheme val="minor"/>
    </font>
    <font>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33">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theme="4" tint="0.79998168889431442"/>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theme="0" tint="-0.14996795556505021"/>
      </left>
      <right style="medium">
        <color indexed="64"/>
      </right>
      <top/>
      <bottom/>
      <diagonal/>
    </border>
    <border>
      <left style="medium">
        <color indexed="64"/>
      </left>
      <right style="thin">
        <color theme="4" tint="0.79998168889431442"/>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diagonal/>
    </border>
    <border>
      <left/>
      <right/>
      <top style="thin">
        <color theme="4" tint="0.79998168889431442"/>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medium">
        <color indexed="64"/>
      </right>
      <top style="thin">
        <color theme="4" tint="0.79998168889431442"/>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theme="3" tint="0.79998168889431442"/>
      </top>
      <bottom style="medium">
        <color indexed="64"/>
      </bottom>
      <diagonal/>
    </border>
    <border>
      <left style="medium">
        <color indexed="64"/>
      </left>
      <right style="thin">
        <color theme="4" tint="0.79998168889431442"/>
      </right>
      <top style="thin">
        <color theme="4" tint="0.79998168889431442"/>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theme="4" tint="0.79998168889431442"/>
      </right>
      <top/>
      <bottom/>
      <diagonal/>
    </border>
    <border>
      <left/>
      <right/>
      <top style="medium">
        <color indexed="64"/>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right/>
      <top style="thin">
        <color theme="3" tint="0.79998168889431442"/>
      </top>
      <bottom/>
      <diagonal/>
    </border>
    <border>
      <left style="medium">
        <color indexed="64"/>
      </left>
      <right style="thin">
        <color theme="4" tint="0.79998168889431442"/>
      </right>
      <top style="thin">
        <color theme="3" tint="0.79998168889431442"/>
      </top>
      <bottom/>
      <diagonal/>
    </border>
    <border>
      <left/>
      <right style="medium">
        <color indexed="64"/>
      </right>
      <top style="thin">
        <color theme="3" tint="0.79998168889431442"/>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4" tint="0.79998168889431442"/>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medium">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style="medium">
        <color indexed="64"/>
      </right>
      <top style="thin">
        <color indexed="64"/>
      </top>
      <bottom style="thin">
        <color indexed="64"/>
      </bottom>
      <diagonal/>
    </border>
    <border>
      <left style="medium">
        <color indexed="64"/>
      </left>
      <right style="thin">
        <color theme="4" tint="0.79998168889431442"/>
      </right>
      <top style="thin">
        <color indexed="64"/>
      </top>
      <bottom/>
      <diagonal/>
    </border>
    <border>
      <left/>
      <right style="medium">
        <color indexed="64"/>
      </right>
      <top style="thin">
        <color indexed="64"/>
      </top>
      <bottom style="thin">
        <color indexed="64"/>
      </bottom>
      <diagonal/>
    </border>
    <border>
      <left style="medium">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4" tint="0.79998168889431442"/>
      </right>
      <top style="thin">
        <color indexed="64"/>
      </top>
      <bottom style="thin">
        <color theme="4" tint="0.79998168889431442"/>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4" tint="0.79998168889431442"/>
      </right>
      <top style="thin">
        <color theme="4" tint="0.79998168889431442"/>
      </top>
      <bottom style="thin">
        <color theme="4" tint="0.79998168889431442"/>
      </bottom>
      <diagonal/>
    </border>
    <border>
      <left style="medium">
        <color indexed="64"/>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thin">
        <color theme="4" tint="0.79998168889431442"/>
      </right>
      <top style="thin">
        <color indexed="64"/>
      </top>
      <bottom style="thin">
        <color theme="3" tint="0.79998168889431442"/>
      </bottom>
      <diagonal/>
    </border>
    <border>
      <left style="medium">
        <color indexed="64"/>
      </left>
      <right style="thin">
        <color theme="4" tint="0.79998168889431442"/>
      </right>
      <top style="thin">
        <color theme="3" tint="0.79998168889431442"/>
      </top>
      <bottom style="thin">
        <color theme="3" tint="0.79998168889431442"/>
      </bottom>
      <diagonal/>
    </border>
    <border>
      <left style="medium">
        <color indexed="64"/>
      </left>
      <right style="thin">
        <color theme="4" tint="0.79998168889431442"/>
      </right>
      <top style="thin">
        <color theme="3" tint="0.79998168889431442"/>
      </top>
      <bottom style="medium">
        <color indexed="64"/>
      </bottom>
      <diagonal/>
    </border>
    <border>
      <left style="thin">
        <color indexed="64"/>
      </left>
      <right style="medium">
        <color indexed="64"/>
      </right>
      <top style="medium">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style="thin">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bottom/>
      <diagonal/>
    </border>
    <border>
      <left/>
      <right style="thin">
        <color theme="0" tint="-0.14996795556505021"/>
      </right>
      <top style="medium">
        <color indexed="64"/>
      </top>
      <bottom/>
      <diagonal/>
    </border>
    <border>
      <left/>
      <right style="thin">
        <color indexed="64"/>
      </right>
      <top style="medium">
        <color indexed="64"/>
      </top>
      <bottom style="thin">
        <color theme="3" tint="0.79998168889431442"/>
      </bottom>
      <diagonal/>
    </border>
    <border>
      <left/>
      <right style="thin">
        <color theme="0" tint="-0.14996795556505021"/>
      </right>
      <top style="medium">
        <color indexed="64"/>
      </top>
      <bottom style="thin">
        <color theme="0" tint="-0.14996795556505021"/>
      </bottom>
      <diagonal/>
    </border>
    <border>
      <left/>
      <right/>
      <top style="thin">
        <color indexed="64"/>
      </top>
      <bottom style="thin">
        <color indexed="64"/>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right style="thin">
        <color theme="0" tint="-0.14996795556505021"/>
      </right>
      <top style="thin">
        <color indexed="64"/>
      </top>
      <bottom style="medium">
        <color indexed="64"/>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theme="4" tint="0.79998168889431442"/>
      </bottom>
      <diagonal/>
    </border>
    <border>
      <left/>
      <right style="thin">
        <color theme="0" tint="-0.14996795556505021"/>
      </right>
      <top style="thin">
        <color theme="4" tint="0.79998168889431442"/>
      </top>
      <bottom style="thin">
        <color theme="4" tint="0.79998168889431442"/>
      </bottom>
      <diagonal/>
    </border>
    <border>
      <left/>
      <right style="thin">
        <color theme="0" tint="-0.14996795556505021"/>
      </right>
      <top style="thin">
        <color theme="4" tint="0.79998168889431442"/>
      </top>
      <bottom/>
      <diagonal/>
    </border>
    <border>
      <left/>
      <right style="thin">
        <color theme="0" tint="-0.14996795556505021"/>
      </right>
      <top style="thin">
        <color theme="4" tint="0.79998168889431442"/>
      </top>
      <bottom style="thin">
        <color indexed="64"/>
      </bottom>
      <diagonal/>
    </border>
    <border>
      <left/>
      <right style="medium">
        <color indexed="64"/>
      </right>
      <top style="thin">
        <color indexed="64"/>
      </top>
      <bottom style="thin">
        <color theme="4" tint="0.79998168889431442"/>
      </bottom>
      <diagonal/>
    </border>
    <border>
      <left/>
      <right style="medium">
        <color indexed="64"/>
      </right>
      <top style="thin">
        <color theme="4" tint="0.79998168889431442"/>
      </top>
      <bottom style="thin">
        <color theme="4" tint="0.79998168889431442"/>
      </bottom>
      <diagonal/>
    </border>
    <border>
      <left/>
      <right style="medium">
        <color indexed="64"/>
      </right>
      <top style="thin">
        <color theme="4" tint="0.79998168889431442"/>
      </top>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thin">
        <color theme="0" tint="-0.14996795556505021"/>
      </left>
      <right style="medium">
        <color indexed="64"/>
      </right>
      <top style="thin">
        <color theme="4" tint="0.79998168889431442"/>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2">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5" fillId="0" borderId="0" xfId="0" applyFont="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Alignment="1">
      <alignment horizontal="center" wrapText="1"/>
    </xf>
    <xf numFmtId="0" fontId="5" fillId="2" borderId="0" xfId="0" applyFont="1" applyFill="1" applyAlignment="1">
      <alignment horizontal="center" wrapText="1"/>
    </xf>
    <xf numFmtId="0" fontId="5" fillId="0" borderId="0" xfId="0" applyFont="1" applyAlignment="1">
      <alignment horizontal="center" wrapText="1"/>
    </xf>
    <xf numFmtId="0" fontId="5" fillId="2" borderId="0" xfId="0" applyFont="1" applyFill="1"/>
    <xf numFmtId="0" fontId="0" fillId="0" borderId="0" xfId="0" applyProtection="1">
      <protection locked="0"/>
    </xf>
    <xf numFmtId="0" fontId="12" fillId="0" borderId="9" xfId="0" applyFont="1" applyBorder="1" applyAlignment="1">
      <alignment horizontal="center" wrapText="1"/>
    </xf>
    <xf numFmtId="0" fontId="0" fillId="0" borderId="17" xfId="0" applyBorder="1" applyAlignment="1">
      <alignment horizontal="left"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16" fillId="3" borderId="20" xfId="0" applyFont="1" applyFill="1" applyBorder="1" applyAlignment="1" applyProtection="1">
      <alignment horizontal="center" vertical="center" wrapText="1"/>
      <protection locked="0"/>
    </xf>
    <xf numFmtId="12" fontId="0" fillId="5" borderId="21" xfId="0" applyNumberFormat="1" applyFill="1" applyBorder="1" applyAlignment="1">
      <alignment horizontal="center" vertical="center"/>
    </xf>
    <xf numFmtId="0" fontId="0" fillId="0" borderId="5" xfId="0" applyBorder="1" applyAlignment="1">
      <alignment vertical="center"/>
    </xf>
    <xf numFmtId="0" fontId="0" fillId="0" borderId="23" xfId="0" applyBorder="1" applyAlignment="1">
      <alignment horizontal="left"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16" fillId="3" borderId="9" xfId="0" applyFont="1" applyFill="1" applyBorder="1" applyAlignment="1" applyProtection="1">
      <alignment vertical="center" wrapText="1"/>
      <protection locked="0"/>
    </xf>
    <xf numFmtId="0" fontId="16" fillId="3" borderId="25" xfId="0" applyFont="1" applyFill="1" applyBorder="1" applyAlignment="1" applyProtection="1">
      <alignment vertical="center" wrapText="1"/>
      <protection locked="0"/>
    </xf>
    <xf numFmtId="2" fontId="0" fillId="5" borderId="26" xfId="0" applyNumberFormat="1" applyFill="1" applyBorder="1" applyAlignment="1">
      <alignment horizontal="center" vertical="center"/>
    </xf>
    <xf numFmtId="0" fontId="0" fillId="0" borderId="22" xfId="0" applyBorder="1" applyAlignment="1">
      <alignment vertical="center"/>
    </xf>
    <xf numFmtId="0" fontId="0" fillId="6" borderId="29" xfId="0" applyFill="1" applyBorder="1" applyAlignment="1">
      <alignment horizontal="center" vertical="center" wrapText="1"/>
    </xf>
    <xf numFmtId="0" fontId="16" fillId="3" borderId="32" xfId="0" applyFont="1" applyFill="1" applyBorder="1" applyAlignment="1" applyProtection="1">
      <alignment vertical="center" wrapText="1"/>
      <protection locked="0"/>
    </xf>
    <xf numFmtId="2" fontId="0" fillId="4" borderId="33" xfId="0" applyNumberFormat="1" applyFill="1" applyBorder="1" applyAlignment="1">
      <alignment horizontal="center" vertical="center"/>
    </xf>
    <xf numFmtId="0" fontId="0" fillId="4" borderId="34" xfId="0" applyFill="1" applyBorder="1" applyAlignment="1">
      <alignment vertical="center"/>
    </xf>
    <xf numFmtId="0" fontId="0" fillId="6" borderId="8" xfId="0" applyFill="1" applyBorder="1" applyAlignment="1">
      <alignment horizontal="center" vertical="center" wrapText="1"/>
    </xf>
    <xf numFmtId="0" fontId="16" fillId="3" borderId="38" xfId="0" applyFont="1" applyFill="1" applyBorder="1" applyAlignment="1" applyProtection="1">
      <alignment vertical="center" wrapText="1"/>
      <protection locked="0"/>
    </xf>
    <xf numFmtId="0" fontId="16" fillId="3" borderId="39" xfId="0" applyFont="1" applyFill="1" applyBorder="1" applyAlignment="1" applyProtection="1">
      <alignment vertical="center" wrapText="1"/>
      <protection locked="0"/>
    </xf>
    <xf numFmtId="2" fontId="0" fillId="4" borderId="1" xfId="0" applyNumberFormat="1" applyFill="1" applyBorder="1" applyAlignment="1">
      <alignment horizontal="center" vertical="center"/>
    </xf>
    <xf numFmtId="0" fontId="0" fillId="4" borderId="3" xfId="0" applyFill="1" applyBorder="1" applyAlignment="1">
      <alignment vertical="center"/>
    </xf>
    <xf numFmtId="0" fontId="16" fillId="3" borderId="40" xfId="0" applyFont="1" applyFill="1" applyBorder="1" applyAlignment="1" applyProtection="1">
      <alignment vertical="center" wrapText="1"/>
      <protection locked="0"/>
    </xf>
    <xf numFmtId="0" fontId="0" fillId="6" borderId="44" xfId="0" applyFill="1" applyBorder="1" applyAlignment="1">
      <alignment horizontal="center" vertical="center" wrapText="1"/>
    </xf>
    <xf numFmtId="2" fontId="16" fillId="3" borderId="45" xfId="0" applyNumberFormat="1" applyFont="1" applyFill="1" applyBorder="1" applyAlignment="1" applyProtection="1">
      <alignment horizontal="center" vertical="center" wrapText="1"/>
      <protection locked="0"/>
    </xf>
    <xf numFmtId="0" fontId="16" fillId="3" borderId="47" xfId="0" applyFont="1" applyFill="1" applyBorder="1" applyAlignment="1" applyProtection="1">
      <alignment vertical="center" wrapText="1"/>
      <protection locked="0"/>
    </xf>
    <xf numFmtId="2" fontId="0" fillId="4" borderId="48" xfId="0" applyNumberFormat="1" applyFill="1" applyBorder="1" applyAlignment="1">
      <alignment horizontal="center" vertical="center"/>
    </xf>
    <xf numFmtId="0" fontId="0" fillId="4" borderId="49" xfId="0" applyFill="1" applyBorder="1" applyAlignment="1">
      <alignment vertical="center"/>
    </xf>
    <xf numFmtId="0" fontId="16" fillId="3" borderId="53" xfId="0" applyFont="1" applyFill="1" applyBorder="1" applyAlignment="1" applyProtection="1">
      <alignment vertical="center" wrapText="1"/>
      <protection locked="0"/>
    </xf>
    <xf numFmtId="0" fontId="0" fillId="0" borderId="54" xfId="0" applyBorder="1" applyAlignment="1">
      <alignment horizontal="left"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2" fontId="0" fillId="5" borderId="55" xfId="0" applyNumberFormat="1" applyFill="1" applyBorder="1" applyAlignment="1">
      <alignment horizontal="center" vertical="center"/>
    </xf>
    <xf numFmtId="0" fontId="0" fillId="0" borderId="3" xfId="0" applyBorder="1" applyAlignment="1">
      <alignment vertical="center"/>
    </xf>
    <xf numFmtId="0" fontId="0" fillId="7" borderId="0" xfId="0" applyFill="1"/>
    <xf numFmtId="0" fontId="0" fillId="7" borderId="53" xfId="0" applyFill="1" applyBorder="1" applyAlignment="1">
      <alignment horizontal="center" vertical="center" wrapText="1"/>
    </xf>
    <xf numFmtId="0" fontId="0" fillId="7" borderId="56" xfId="0" applyFill="1" applyBorder="1" applyAlignment="1">
      <alignment horizontal="center" vertical="center" wrapText="1"/>
    </xf>
    <xf numFmtId="0" fontId="17" fillId="7" borderId="56" xfId="0" applyFont="1" applyFill="1" applyBorder="1" applyAlignment="1">
      <alignment vertical="center" wrapText="1"/>
    </xf>
    <xf numFmtId="2" fontId="0" fillId="4" borderId="26" xfId="0" applyNumberFormat="1" applyFill="1" applyBorder="1" applyAlignment="1">
      <alignment horizontal="center" vertical="center"/>
    </xf>
    <xf numFmtId="0" fontId="0" fillId="0" borderId="35" xfId="0" applyBorder="1" applyAlignment="1">
      <alignment horizontal="left" vertical="center" wrapText="1"/>
    </xf>
    <xf numFmtId="0" fontId="0" fillId="7" borderId="7" xfId="0" applyFill="1" applyBorder="1" applyAlignment="1">
      <alignment horizontal="center" vertical="center" wrapText="1"/>
    </xf>
    <xf numFmtId="0" fontId="17" fillId="7" borderId="59" xfId="0" applyFont="1" applyFill="1" applyBorder="1" applyAlignment="1" applyProtection="1">
      <alignment vertical="center" wrapText="1"/>
      <protection locked="0"/>
    </xf>
    <xf numFmtId="2" fontId="0" fillId="5" borderId="60" xfId="0" applyNumberFormat="1" applyFill="1" applyBorder="1" applyAlignment="1">
      <alignment horizontal="center" vertical="center"/>
    </xf>
    <xf numFmtId="0" fontId="0" fillId="0" borderId="61" xfId="0" applyBorder="1" applyAlignment="1">
      <alignment vertical="center"/>
    </xf>
    <xf numFmtId="0" fontId="0" fillId="0" borderId="62" xfId="0" applyBorder="1" applyAlignment="1">
      <alignment horizontal="left" vertical="center" wrapText="1"/>
    </xf>
    <xf numFmtId="0" fontId="0" fillId="7" borderId="63" xfId="0" applyFill="1" applyBorder="1" applyAlignment="1">
      <alignment horizontal="center" vertical="center" wrapText="1"/>
    </xf>
    <xf numFmtId="0" fontId="0" fillId="0" borderId="64" xfId="0" applyBorder="1" applyAlignment="1">
      <alignment horizontal="center" vertical="center" wrapText="1"/>
    </xf>
    <xf numFmtId="0" fontId="16" fillId="3" borderId="67" xfId="0" applyFont="1" applyFill="1" applyBorder="1" applyAlignment="1" applyProtection="1">
      <alignment vertical="center" wrapText="1"/>
      <protection locked="0"/>
    </xf>
    <xf numFmtId="164" fontId="0" fillId="0" borderId="69" xfId="0" applyNumberFormat="1" applyBorder="1" applyAlignment="1">
      <alignment horizontal="center" vertical="center"/>
    </xf>
    <xf numFmtId="0" fontId="0" fillId="0" borderId="67" xfId="0" applyBorder="1" applyAlignment="1">
      <alignment vertical="center"/>
    </xf>
    <xf numFmtId="0" fontId="17" fillId="8" borderId="72" xfId="0" applyFont="1" applyFill="1" applyBorder="1" applyAlignment="1">
      <alignment vertical="center" wrapText="1"/>
    </xf>
    <xf numFmtId="0" fontId="0" fillId="0" borderId="75" xfId="0" applyBorder="1" applyAlignment="1">
      <alignment vertical="center"/>
    </xf>
    <xf numFmtId="0" fontId="16" fillId="3" borderId="79" xfId="0" applyFont="1" applyFill="1" applyBorder="1" applyAlignment="1" applyProtection="1">
      <alignment vertical="center" wrapText="1"/>
      <protection locked="0"/>
    </xf>
    <xf numFmtId="0" fontId="0" fillId="0" borderId="80" xfId="0" applyBorder="1" applyAlignment="1">
      <alignment horizontal="center" vertical="center" wrapText="1"/>
    </xf>
    <xf numFmtId="0" fontId="16" fillId="3" borderId="81" xfId="0" applyFont="1" applyFill="1" applyBorder="1" applyAlignment="1" applyProtection="1">
      <alignment vertical="center" wrapText="1"/>
      <protection locked="0"/>
    </xf>
    <xf numFmtId="12" fontId="0" fillId="0" borderId="69" xfId="0" applyNumberFormat="1" applyBorder="1" applyAlignment="1">
      <alignment horizontal="center" vertical="center"/>
    </xf>
    <xf numFmtId="0" fontId="0" fillId="0" borderId="82" xfId="0" applyBorder="1" applyAlignment="1">
      <alignment vertical="center"/>
    </xf>
    <xf numFmtId="0" fontId="0" fillId="7" borderId="3" xfId="0" applyFill="1" applyBorder="1" applyAlignment="1">
      <alignment vertical="center"/>
    </xf>
    <xf numFmtId="0" fontId="0" fillId="0" borderId="83" xfId="0" applyBorder="1" applyAlignment="1">
      <alignment horizontal="left" vertical="center" wrapText="1"/>
    </xf>
    <xf numFmtId="0" fontId="0" fillId="7" borderId="84" xfId="0" applyFill="1" applyBorder="1" applyAlignment="1">
      <alignment horizontal="center" vertical="center" wrapText="1"/>
    </xf>
    <xf numFmtId="0" fontId="0" fillId="0" borderId="85" xfId="0" applyBorder="1" applyAlignment="1">
      <alignment horizontal="center" vertical="center" wrapText="1"/>
    </xf>
    <xf numFmtId="0" fontId="16" fillId="3" borderId="88" xfId="0" applyFont="1" applyFill="1" applyBorder="1" applyAlignment="1" applyProtection="1">
      <alignment vertical="center" wrapText="1"/>
      <protection locked="0"/>
    </xf>
    <xf numFmtId="12" fontId="0" fillId="0" borderId="89" xfId="0" applyNumberFormat="1" applyBorder="1" applyAlignment="1">
      <alignment horizontal="center" vertical="center"/>
    </xf>
    <xf numFmtId="0" fontId="0" fillId="0" borderId="90" xfId="0" applyBorder="1" applyAlignment="1">
      <alignment vertical="center"/>
    </xf>
    <xf numFmtId="0" fontId="0" fillId="0" borderId="35" xfId="0" applyBorder="1" applyAlignment="1">
      <alignment horizontal="left" vertical="center"/>
    </xf>
    <xf numFmtId="0" fontId="0" fillId="7" borderId="7" xfId="0" applyFill="1" applyBorder="1" applyAlignment="1">
      <alignment horizontal="center" vertical="center"/>
    </xf>
    <xf numFmtId="0" fontId="16" fillId="3" borderId="94" xfId="0" applyFont="1" applyFill="1" applyBorder="1" applyAlignment="1" applyProtection="1">
      <alignment vertical="center" wrapText="1"/>
      <protection locked="0"/>
    </xf>
    <xf numFmtId="12" fontId="0" fillId="5" borderId="95" xfId="0" applyNumberFormat="1" applyFill="1" applyBorder="1" applyAlignment="1">
      <alignment horizontal="center" vertical="center"/>
    </xf>
    <xf numFmtId="0" fontId="20" fillId="3" borderId="97" xfId="0" applyFont="1" applyFill="1" applyBorder="1" applyAlignment="1" applyProtection="1">
      <alignment vertical="center" wrapText="1"/>
      <protection locked="0"/>
    </xf>
    <xf numFmtId="12" fontId="0" fillId="5" borderId="98" xfId="0" applyNumberFormat="1" applyFill="1" applyBorder="1" applyAlignment="1">
      <alignment horizontal="center" vertical="center"/>
    </xf>
    <xf numFmtId="0" fontId="16" fillId="3" borderId="97" xfId="0" applyFont="1" applyFill="1" applyBorder="1" applyAlignment="1" applyProtection="1">
      <alignment vertical="center" wrapText="1"/>
      <protection locked="0"/>
    </xf>
    <xf numFmtId="12" fontId="0" fillId="0" borderId="3" xfId="0" applyNumberFormat="1" applyBorder="1" applyAlignment="1">
      <alignment horizontal="center" vertical="center" wrapText="1"/>
    </xf>
    <xf numFmtId="0" fontId="0" fillId="0" borderId="54" xfId="0" applyBorder="1" applyAlignment="1">
      <alignment horizontal="left" vertical="center"/>
    </xf>
    <xf numFmtId="0" fontId="0" fillId="7" borderId="12" xfId="0" applyFill="1" applyBorder="1" applyAlignment="1">
      <alignment horizontal="center" vertical="center"/>
    </xf>
    <xf numFmtId="0" fontId="0" fillId="0" borderId="11" xfId="0" applyBorder="1" applyAlignment="1">
      <alignment horizontal="center" vertical="center" wrapText="1"/>
    </xf>
    <xf numFmtId="0" fontId="16" fillId="3" borderId="101" xfId="0" applyFont="1" applyFill="1" applyBorder="1" applyAlignment="1" applyProtection="1">
      <alignment vertical="center" wrapText="1"/>
      <protection locked="0"/>
    </xf>
    <xf numFmtId="12" fontId="0" fillId="5" borderId="51" xfId="0" applyNumberFormat="1" applyFill="1" applyBorder="1" applyAlignment="1">
      <alignment horizontal="center" vertical="center"/>
    </xf>
    <xf numFmtId="0" fontId="0" fillId="0" borderId="11" xfId="0" applyBorder="1" applyAlignment="1">
      <alignment vertical="center"/>
    </xf>
    <xf numFmtId="12" fontId="0" fillId="9" borderId="74" xfId="0" applyNumberFormat="1" applyFill="1" applyBorder="1" applyAlignment="1">
      <alignment horizontal="center" vertical="center"/>
    </xf>
    <xf numFmtId="12" fontId="0" fillId="5" borderId="102" xfId="0" applyNumberFormat="1" applyFill="1" applyBorder="1" applyAlignment="1">
      <alignment horizontal="center" vertical="center"/>
    </xf>
    <xf numFmtId="12" fontId="0" fillId="5" borderId="103" xfId="0" applyNumberFormat="1" applyFill="1" applyBorder="1" applyAlignment="1">
      <alignment horizontal="center" vertical="center"/>
    </xf>
    <xf numFmtId="12" fontId="0" fillId="5" borderId="104" xfId="0" applyNumberFormat="1" applyFill="1" applyBorder="1" applyAlignment="1">
      <alignment horizontal="center" vertical="center"/>
    </xf>
    <xf numFmtId="0" fontId="0" fillId="7" borderId="2" xfId="0" applyFill="1" applyBorder="1" applyAlignment="1">
      <alignment horizontal="center" vertical="center"/>
    </xf>
    <xf numFmtId="0" fontId="0" fillId="7" borderId="22" xfId="0" applyFill="1" applyBorder="1" applyAlignment="1">
      <alignment horizontal="center" vertical="center"/>
    </xf>
    <xf numFmtId="12" fontId="0" fillId="6" borderId="0" xfId="0" applyNumberFormat="1" applyFill="1" applyAlignment="1">
      <alignment horizontal="center" vertical="center"/>
    </xf>
    <xf numFmtId="0" fontId="0" fillId="6" borderId="22" xfId="0" applyFill="1" applyBorder="1" applyAlignment="1">
      <alignment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6" borderId="3" xfId="0" applyFill="1" applyBorder="1" applyAlignment="1">
      <alignment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6" borderId="16" xfId="0" applyFill="1" applyBorder="1" applyAlignment="1">
      <alignment horizontal="center" vertical="center" wrapText="1"/>
    </xf>
    <xf numFmtId="0" fontId="0" fillId="6" borderId="11" xfId="0" applyFill="1" applyBorder="1" applyAlignment="1">
      <alignment vertical="center"/>
    </xf>
    <xf numFmtId="0" fontId="0" fillId="0" borderId="0" xfId="0" applyAlignment="1">
      <alignment vertical="center"/>
    </xf>
    <xf numFmtId="12" fontId="0" fillId="4" borderId="74" xfId="0" applyNumberFormat="1" applyFill="1" applyBorder="1" applyAlignment="1">
      <alignment horizontal="center" vertical="center"/>
    </xf>
    <xf numFmtId="12" fontId="0" fillId="9" borderId="103" xfId="0" applyNumberFormat="1" applyFill="1" applyBorder="1" applyAlignment="1">
      <alignment horizontal="center" vertical="center"/>
    </xf>
    <xf numFmtId="0" fontId="21" fillId="0" borderId="17" xfId="0" applyFont="1" applyBorder="1" applyAlignment="1">
      <alignment horizontal="center" vertical="top" wrapText="1"/>
    </xf>
    <xf numFmtId="0" fontId="21" fillId="0" borderId="22" xfId="0" applyFont="1" applyBorder="1" applyAlignment="1">
      <alignment horizontal="center" vertical="top" wrapText="1"/>
    </xf>
    <xf numFmtId="0" fontId="18" fillId="0" borderId="35" xfId="0" applyFont="1" applyBorder="1" applyAlignment="1">
      <alignment horizontal="left" vertical="top" wrapText="1" indent="1"/>
    </xf>
    <xf numFmtId="0" fontId="18" fillId="0" borderId="3" xfId="0" applyFont="1" applyBorder="1" applyAlignment="1">
      <alignment horizontal="left" vertical="top" wrapText="1" indent="1"/>
    </xf>
    <xf numFmtId="0" fontId="18" fillId="0" borderId="3" xfId="0" applyFont="1" applyBorder="1" applyAlignment="1">
      <alignment vertical="top" wrapText="1"/>
    </xf>
    <xf numFmtId="0" fontId="18" fillId="0" borderId="54" xfId="0" applyFont="1" applyBorder="1" applyAlignment="1">
      <alignment horizontal="left" vertical="top" wrapText="1" indent="1"/>
    </xf>
    <xf numFmtId="0" fontId="18" fillId="0" borderId="11" xfId="0" applyFont="1" applyBorder="1" applyAlignment="1">
      <alignment vertical="top" wrapText="1"/>
    </xf>
    <xf numFmtId="0" fontId="18" fillId="0" borderId="11" xfId="0" applyFont="1" applyBorder="1" applyAlignment="1">
      <alignment horizontal="left" vertical="top" wrapText="1" indent="1"/>
    </xf>
    <xf numFmtId="0" fontId="21" fillId="0" borderId="0" xfId="0" applyFont="1" applyAlignment="1">
      <alignment horizontal="center"/>
    </xf>
    <xf numFmtId="0" fontId="18" fillId="0" borderId="0" xfId="0" applyFont="1" applyAlignment="1">
      <alignment horizontal="left" indent="1"/>
    </xf>
    <xf numFmtId="0" fontId="18" fillId="0" borderId="1" xfId="0" applyFont="1" applyBorder="1" applyAlignment="1">
      <alignment horizontal="left" vertical="top" wrapText="1" indent="1"/>
    </xf>
    <xf numFmtId="0" fontId="18" fillId="0" borderId="0" xfId="0" applyFont="1" applyAlignment="1">
      <alignment horizontal="left" wrapText="1" indent="1"/>
    </xf>
    <xf numFmtId="0" fontId="18" fillId="0" borderId="0" xfId="0" applyFont="1"/>
    <xf numFmtId="0" fontId="18" fillId="0" borderId="11" xfId="0" applyFont="1" applyBorder="1"/>
    <xf numFmtId="0" fontId="18" fillId="0" borderId="10" xfId="0" applyFont="1" applyBorder="1" applyAlignment="1">
      <alignment horizontal="left" vertical="top" wrapText="1" indent="1"/>
    </xf>
    <xf numFmtId="12" fontId="16" fillId="3" borderId="91"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top" wrapText="1"/>
      <protection locked="0"/>
    </xf>
    <xf numFmtId="0" fontId="12" fillId="0" borderId="25" xfId="0" applyFont="1" applyBorder="1" applyAlignment="1">
      <alignment horizontal="center" wrapText="1"/>
    </xf>
    <xf numFmtId="0" fontId="16" fillId="3" borderId="5" xfId="0" applyFont="1" applyFill="1" applyBorder="1" applyAlignment="1" applyProtection="1">
      <alignment horizontal="center" vertical="center" wrapText="1"/>
      <protection locked="0"/>
    </xf>
    <xf numFmtId="0" fontId="16" fillId="3" borderId="3" xfId="0" applyFont="1" applyFill="1" applyBorder="1" applyAlignment="1" applyProtection="1">
      <alignment vertical="center" wrapText="1"/>
      <protection locked="0"/>
    </xf>
    <xf numFmtId="0" fontId="16" fillId="3" borderId="125" xfId="0" applyFont="1" applyFill="1" applyBorder="1" applyAlignment="1" applyProtection="1">
      <alignment vertical="center" wrapText="1"/>
      <protection locked="0"/>
    </xf>
    <xf numFmtId="0" fontId="16" fillId="3" borderId="126" xfId="0" applyFont="1" applyFill="1" applyBorder="1" applyAlignment="1" applyProtection="1">
      <alignment vertical="center" wrapText="1"/>
      <protection locked="0"/>
    </xf>
    <xf numFmtId="0" fontId="16" fillId="3" borderId="127" xfId="0" applyFont="1" applyFill="1" applyBorder="1" applyAlignment="1" applyProtection="1">
      <alignment vertical="center" wrapText="1"/>
      <protection locked="0"/>
    </xf>
    <xf numFmtId="0" fontId="16" fillId="3" borderId="22" xfId="0" applyFont="1" applyFill="1" applyBorder="1" applyAlignment="1" applyProtection="1">
      <alignment vertical="center" wrapText="1"/>
      <protection locked="0"/>
    </xf>
    <xf numFmtId="0" fontId="17" fillId="7" borderId="22" xfId="0" applyFont="1" applyFill="1" applyBorder="1" applyAlignment="1">
      <alignment vertical="center" wrapText="1"/>
    </xf>
    <xf numFmtId="0" fontId="17" fillId="7" borderId="61" xfId="0" applyFont="1" applyFill="1" applyBorder="1" applyAlignment="1" applyProtection="1">
      <alignment vertical="center" wrapText="1"/>
      <protection locked="0"/>
    </xf>
    <xf numFmtId="0" fontId="16" fillId="3" borderId="82" xfId="0" applyFont="1" applyFill="1" applyBorder="1" applyAlignment="1" applyProtection="1">
      <alignment vertical="center" wrapText="1"/>
      <protection locked="0"/>
    </xf>
    <xf numFmtId="0" fontId="17" fillId="8" borderId="75" xfId="0" applyFont="1" applyFill="1" applyBorder="1" applyAlignment="1">
      <alignment vertical="center" wrapText="1"/>
    </xf>
    <xf numFmtId="0" fontId="16" fillId="3" borderId="128" xfId="0" applyFont="1" applyFill="1" applyBorder="1" applyAlignment="1" applyProtection="1">
      <alignment vertical="center" wrapText="1"/>
      <protection locked="0"/>
    </xf>
    <xf numFmtId="0" fontId="16" fillId="3" borderId="90" xfId="0" applyFont="1" applyFill="1" applyBorder="1" applyAlignment="1" applyProtection="1">
      <alignment vertical="center" wrapText="1"/>
      <protection locked="0"/>
    </xf>
    <xf numFmtId="0" fontId="16" fillId="3" borderId="129" xfId="0" applyFont="1" applyFill="1" applyBorder="1" applyAlignment="1" applyProtection="1">
      <alignment vertical="center" wrapText="1"/>
      <protection locked="0"/>
    </xf>
    <xf numFmtId="0" fontId="16" fillId="3" borderId="130" xfId="0" applyFont="1" applyFill="1" applyBorder="1" applyAlignment="1" applyProtection="1">
      <alignment vertical="center" wrapText="1"/>
      <protection locked="0"/>
    </xf>
    <xf numFmtId="0" fontId="12" fillId="0" borderId="3" xfId="0" applyFont="1" applyBorder="1" applyAlignment="1">
      <alignment horizontal="center" wrapText="1"/>
    </xf>
    <xf numFmtId="0" fontId="16" fillId="3" borderId="131" xfId="0" applyFont="1" applyFill="1" applyBorder="1" applyAlignment="1" applyProtection="1">
      <alignment vertical="center" wrapText="1"/>
      <protection locked="0"/>
    </xf>
    <xf numFmtId="12" fontId="16" fillId="4" borderId="4" xfId="0" applyNumberFormat="1" applyFont="1" applyFill="1" applyBorder="1" applyAlignment="1" applyProtection="1">
      <alignment horizontal="center" vertical="center" wrapText="1"/>
      <protection locked="0"/>
    </xf>
    <xf numFmtId="0" fontId="0" fillId="0" borderId="19" xfId="0" applyBorder="1" applyAlignment="1">
      <alignment vertical="center" wrapText="1"/>
    </xf>
    <xf numFmtId="12" fontId="16" fillId="4" borderId="110" xfId="0" applyNumberFormat="1" applyFont="1" applyFill="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0" fillId="0" borderId="24" xfId="0" applyBorder="1" applyAlignment="1">
      <alignment vertical="center" wrapText="1"/>
    </xf>
    <xf numFmtId="2" fontId="16" fillId="3" borderId="111" xfId="0" applyNumberFormat="1" applyFont="1" applyFill="1" applyBorder="1" applyAlignment="1" applyProtection="1">
      <alignment horizontal="center" vertical="center" wrapText="1"/>
      <protection locked="0"/>
    </xf>
    <xf numFmtId="2" fontId="16" fillId="3" borderId="30" xfId="0" applyNumberFormat="1" applyFont="1" applyFill="1" applyBorder="1" applyAlignment="1" applyProtection="1">
      <alignment horizontal="center" vertical="center" wrapText="1"/>
      <protection locked="0"/>
    </xf>
    <xf numFmtId="0" fontId="0" fillId="0" borderId="31" xfId="0" applyBorder="1" applyAlignment="1">
      <alignment vertical="center" wrapText="1"/>
    </xf>
    <xf numFmtId="2" fontId="16" fillId="3" borderId="121" xfId="0" applyNumberFormat="1" applyFont="1" applyFill="1" applyBorder="1" applyAlignment="1" applyProtection="1">
      <alignment horizontal="center" vertical="center" wrapText="1"/>
      <protection locked="0"/>
    </xf>
    <xf numFmtId="2" fontId="16" fillId="3" borderId="36" xfId="0" applyNumberFormat="1" applyFont="1" applyFill="1" applyBorder="1" applyAlignment="1" applyProtection="1">
      <alignment horizontal="center" vertical="center" wrapText="1"/>
      <protection locked="0"/>
    </xf>
    <xf numFmtId="0" fontId="0" fillId="0" borderId="37" xfId="0" applyBorder="1" applyAlignment="1">
      <alignment vertical="center" wrapText="1"/>
    </xf>
    <xf numFmtId="2" fontId="16" fillId="3" borderId="122" xfId="0" applyNumberFormat="1" applyFont="1" applyFill="1" applyBorder="1" applyAlignment="1" applyProtection="1">
      <alignment horizontal="center" vertical="center" wrapText="1"/>
      <protection locked="0"/>
    </xf>
    <xf numFmtId="2" fontId="16" fillId="3" borderId="41" xfId="0" applyNumberFormat="1" applyFont="1" applyFill="1" applyBorder="1" applyAlignment="1" applyProtection="1">
      <alignment horizontal="center" vertical="center" wrapText="1"/>
      <protection locked="0"/>
    </xf>
    <xf numFmtId="2" fontId="16" fillId="3" borderId="123" xfId="0" applyNumberFormat="1" applyFont="1" applyFill="1" applyBorder="1" applyAlignment="1" applyProtection="1">
      <alignment horizontal="center" vertical="center" wrapText="1"/>
      <protection locked="0"/>
    </xf>
    <xf numFmtId="0" fontId="0" fillId="0" borderId="46" xfId="0" applyBorder="1" applyAlignment="1">
      <alignment vertical="center" wrapText="1"/>
    </xf>
    <xf numFmtId="2" fontId="16" fillId="3" borderId="124" xfId="0" applyNumberFormat="1" applyFont="1" applyFill="1" applyBorder="1" applyAlignment="1" applyProtection="1">
      <alignment horizontal="center" vertical="center" wrapText="1"/>
      <protection locked="0"/>
    </xf>
    <xf numFmtId="2" fontId="16" fillId="3" borderId="2" xfId="0" applyNumberFormat="1" applyFont="1" applyFill="1" applyBorder="1" applyAlignment="1" applyProtection="1">
      <alignment horizontal="center" vertical="center" wrapText="1"/>
      <protection locked="0"/>
    </xf>
    <xf numFmtId="0" fontId="0" fillId="0" borderId="52" xfId="0" applyBorder="1" applyAlignment="1">
      <alignment vertical="center" wrapText="1"/>
    </xf>
    <xf numFmtId="2" fontId="16" fillId="3" borderId="112" xfId="0" applyNumberFormat="1" applyFont="1" applyFill="1" applyBorder="1" applyAlignment="1" applyProtection="1">
      <alignment horizontal="center" vertical="center" wrapText="1"/>
      <protection locked="0"/>
    </xf>
    <xf numFmtId="2" fontId="17" fillId="0" borderId="23" xfId="0" applyNumberFormat="1" applyFont="1" applyBorder="1" applyAlignment="1">
      <alignment horizontal="center" vertical="center" wrapText="1"/>
    </xf>
    <xf numFmtId="2" fontId="17" fillId="0" borderId="113" xfId="0" applyNumberFormat="1" applyFont="1" applyBorder="1" applyAlignment="1">
      <alignment horizontal="center" vertical="center" wrapText="1"/>
    </xf>
    <xf numFmtId="2" fontId="17" fillId="3" borderId="57" xfId="0" applyNumberFormat="1" applyFont="1" applyFill="1" applyBorder="1" applyAlignment="1" applyProtection="1">
      <alignment horizontal="center" vertical="center" wrapText="1"/>
      <protection locked="0"/>
    </xf>
    <xf numFmtId="0" fontId="0" fillId="0" borderId="58" xfId="0" applyBorder="1" applyAlignment="1">
      <alignment vertical="center" wrapText="1"/>
    </xf>
    <xf numFmtId="2" fontId="17" fillId="3" borderId="59" xfId="0" applyNumberFormat="1" applyFont="1" applyFill="1" applyBorder="1" applyAlignment="1" applyProtection="1">
      <alignment horizontal="center" vertical="center" wrapText="1"/>
      <protection locked="0"/>
    </xf>
    <xf numFmtId="2" fontId="16" fillId="3" borderId="65" xfId="0" applyNumberFormat="1" applyFont="1" applyFill="1" applyBorder="1" applyAlignment="1" applyProtection="1">
      <alignment horizontal="center" vertical="center" wrapText="1"/>
      <protection locked="0"/>
    </xf>
    <xf numFmtId="0" fontId="0" fillId="0" borderId="66" xfId="0" applyBorder="1" applyAlignment="1">
      <alignment vertical="center" wrapText="1"/>
    </xf>
    <xf numFmtId="2" fontId="16" fillId="3" borderId="64" xfId="0" applyNumberFormat="1" applyFont="1" applyFill="1" applyBorder="1" applyAlignment="1" applyProtection="1">
      <alignment horizontal="center" vertical="center" wrapText="1"/>
      <protection locked="0"/>
    </xf>
    <xf numFmtId="2" fontId="16" fillId="3" borderId="119" xfId="0" applyNumberFormat="1" applyFont="1" applyFill="1" applyBorder="1" applyAlignment="1" applyProtection="1">
      <alignment horizontal="center" vertical="center" wrapText="1"/>
      <protection locked="0"/>
    </xf>
    <xf numFmtId="12" fontId="17" fillId="4" borderId="70" xfId="0" applyNumberFormat="1" applyFont="1" applyFill="1" applyBorder="1" applyAlignment="1">
      <alignment horizontal="center" vertical="center" wrapText="1"/>
    </xf>
    <xf numFmtId="0" fontId="0" fillId="8" borderId="71" xfId="0" applyFill="1" applyBorder="1" applyAlignment="1">
      <alignment vertical="center" wrapText="1"/>
    </xf>
    <xf numFmtId="12" fontId="17" fillId="4" borderId="73" xfId="0" applyNumberFormat="1" applyFont="1" applyFill="1" applyBorder="1" applyAlignment="1">
      <alignment horizontal="center" vertical="center" wrapText="1"/>
    </xf>
    <xf numFmtId="12" fontId="16" fillId="3" borderId="77" xfId="0" applyNumberFormat="1" applyFont="1" applyFill="1" applyBorder="1" applyAlignment="1" applyProtection="1">
      <alignment horizontal="center" vertical="center" wrapText="1"/>
      <protection locked="0"/>
    </xf>
    <xf numFmtId="0" fontId="0" fillId="0" borderId="78" xfId="0" applyBorder="1" applyAlignment="1">
      <alignment vertical="center" wrapText="1"/>
    </xf>
    <xf numFmtId="12" fontId="16" fillId="3" borderId="114" xfId="0" applyNumberFormat="1" applyFont="1" applyFill="1" applyBorder="1" applyAlignment="1" applyProtection="1">
      <alignment horizontal="center" vertical="center" wrapText="1"/>
      <protection locked="0"/>
    </xf>
    <xf numFmtId="12" fontId="16" fillId="3" borderId="1" xfId="0" applyNumberFormat="1" applyFont="1" applyFill="1" applyBorder="1" applyAlignment="1" applyProtection="1">
      <alignment horizontal="center" vertical="center" wrapText="1"/>
      <protection locked="0"/>
    </xf>
    <xf numFmtId="12" fontId="16" fillId="3" borderId="111" xfId="0" applyNumberFormat="1" applyFont="1" applyFill="1" applyBorder="1" applyAlignment="1" applyProtection="1">
      <alignment horizontal="center" vertical="center" wrapText="1"/>
      <protection locked="0"/>
    </xf>
    <xf numFmtId="12" fontId="16" fillId="3" borderId="65" xfId="0" applyNumberFormat="1" applyFont="1" applyFill="1" applyBorder="1" applyAlignment="1" applyProtection="1">
      <alignment horizontal="center" vertical="center" wrapText="1"/>
      <protection locked="0"/>
    </xf>
    <xf numFmtId="12" fontId="16" fillId="3" borderId="64" xfId="0" applyNumberFormat="1" applyFont="1" applyFill="1" applyBorder="1" applyAlignment="1" applyProtection="1">
      <alignment horizontal="center" vertical="center" wrapText="1"/>
      <protection locked="0"/>
    </xf>
    <xf numFmtId="12" fontId="16" fillId="3" borderId="119" xfId="0" applyNumberFormat="1" applyFont="1" applyFill="1" applyBorder="1" applyAlignment="1" applyProtection="1">
      <alignment horizontal="center" vertical="center" wrapText="1"/>
      <protection locked="0"/>
    </xf>
    <xf numFmtId="12" fontId="17" fillId="9" borderId="72" xfId="0" applyNumberFormat="1" applyFont="1" applyFill="1" applyBorder="1" applyAlignment="1">
      <alignment horizontal="center" vertical="center" wrapText="1"/>
    </xf>
    <xf numFmtId="12" fontId="17" fillId="9" borderId="73" xfId="0" applyNumberFormat="1" applyFont="1" applyFill="1" applyBorder="1" applyAlignment="1">
      <alignment horizontal="center" vertical="center" wrapText="1"/>
    </xf>
    <xf numFmtId="12" fontId="16" fillId="3" borderId="86" xfId="0" applyNumberFormat="1" applyFont="1" applyFill="1" applyBorder="1" applyAlignment="1" applyProtection="1">
      <alignment horizontal="center" vertical="center" wrapText="1"/>
      <protection locked="0"/>
    </xf>
    <xf numFmtId="0" fontId="0" fillId="0" borderId="87" xfId="0" applyBorder="1" applyAlignment="1">
      <alignment vertical="center" wrapText="1"/>
    </xf>
    <xf numFmtId="12" fontId="16" fillId="3" borderId="115" xfId="0" applyNumberFormat="1" applyFont="1" applyFill="1" applyBorder="1" applyAlignment="1" applyProtection="1">
      <alignment horizontal="center" vertical="center" wrapText="1"/>
      <protection locked="0"/>
    </xf>
    <xf numFmtId="12" fontId="16" fillId="3" borderId="120" xfId="0" applyNumberFormat="1" applyFont="1" applyFill="1" applyBorder="1" applyAlignment="1" applyProtection="1">
      <alignment horizontal="center" vertical="center" wrapText="1"/>
      <protection locked="0"/>
    </xf>
    <xf numFmtId="0" fontId="0" fillId="0" borderId="92" xfId="0" applyBorder="1" applyAlignment="1">
      <alignment vertical="center" wrapText="1"/>
    </xf>
    <xf numFmtId="12" fontId="16" fillId="3" borderId="116" xfId="0" applyNumberFormat="1" applyFont="1" applyFill="1" applyBorder="1" applyAlignment="1" applyProtection="1">
      <alignment horizontal="center" vertical="center" wrapText="1"/>
      <protection locked="0"/>
    </xf>
    <xf numFmtId="12" fontId="16" fillId="3" borderId="117" xfId="0" applyNumberFormat="1" applyFont="1" applyFill="1" applyBorder="1" applyAlignment="1" applyProtection="1">
      <alignment horizontal="center" vertical="center" wrapText="1"/>
      <protection locked="0"/>
    </xf>
    <xf numFmtId="12" fontId="16" fillId="3" borderId="99" xfId="0" applyNumberFormat="1" applyFont="1" applyFill="1" applyBorder="1" applyAlignment="1" applyProtection="1">
      <alignment horizontal="center" vertical="center" wrapText="1"/>
      <protection locked="0"/>
    </xf>
    <xf numFmtId="0" fontId="0" fillId="0" borderId="100" xfId="0" applyBorder="1" applyAlignment="1">
      <alignment vertical="center" wrapText="1"/>
    </xf>
    <xf numFmtId="12" fontId="16" fillId="3" borderId="118" xfId="0" applyNumberFormat="1" applyFont="1" applyFill="1" applyBorder="1" applyAlignment="1" applyProtection="1">
      <alignment horizontal="center" vertical="center" wrapText="1"/>
      <protection locked="0"/>
    </xf>
    <xf numFmtId="49" fontId="34" fillId="3" borderId="91" xfId="0" applyNumberFormat="1" applyFont="1" applyFill="1" applyBorder="1" applyAlignment="1" applyProtection="1">
      <alignment horizontal="center" vertical="center" wrapText="1"/>
      <protection locked="0"/>
    </xf>
    <xf numFmtId="49" fontId="34" fillId="0" borderId="78" xfId="0" applyNumberFormat="1" applyFont="1" applyBorder="1" applyAlignment="1" applyProtection="1">
      <alignment vertical="center" wrapText="1"/>
      <protection locked="0"/>
    </xf>
    <xf numFmtId="49" fontId="34" fillId="3" borderId="106" xfId="0" applyNumberFormat="1" applyFont="1" applyFill="1" applyBorder="1" applyAlignment="1" applyProtection="1">
      <alignment horizontal="center" vertical="center" wrapText="1"/>
      <protection locked="0"/>
    </xf>
    <xf numFmtId="49" fontId="34" fillId="3" borderId="93" xfId="0" applyNumberFormat="1" applyFont="1" applyFill="1" applyBorder="1" applyAlignment="1" applyProtection="1">
      <alignment vertical="center" wrapText="1"/>
      <protection locked="0"/>
    </xf>
    <xf numFmtId="49" fontId="34" fillId="0" borderId="96" xfId="0" applyNumberFormat="1" applyFont="1" applyBorder="1" applyAlignment="1" applyProtection="1">
      <alignment vertical="center" wrapText="1"/>
      <protection locked="0"/>
    </xf>
    <xf numFmtId="49" fontId="34" fillId="3" borderId="105" xfId="0" applyNumberFormat="1" applyFont="1" applyFill="1" applyBorder="1" applyAlignment="1" applyProtection="1">
      <alignment horizontal="center" vertical="center" wrapText="1"/>
      <protection locked="0"/>
    </xf>
    <xf numFmtId="49" fontId="34" fillId="0" borderId="92" xfId="0" applyNumberFormat="1" applyFont="1" applyBorder="1" applyAlignment="1" applyProtection="1">
      <alignment vertical="center" wrapText="1"/>
      <protection locked="0"/>
    </xf>
    <xf numFmtId="49" fontId="34" fillId="3" borderId="107" xfId="0" applyNumberFormat="1" applyFont="1" applyFill="1" applyBorder="1" applyAlignment="1" applyProtection="1">
      <alignment horizontal="center" vertical="center" wrapText="1"/>
      <protection locked="0"/>
    </xf>
    <xf numFmtId="49" fontId="34" fillId="3" borderId="50" xfId="0" applyNumberFormat="1" applyFont="1" applyFill="1" applyBorder="1" applyAlignment="1" applyProtection="1">
      <alignment horizontal="center" vertical="center" wrapText="1"/>
      <protection locked="0"/>
    </xf>
    <xf numFmtId="49" fontId="34" fillId="0" borderId="100" xfId="0" applyNumberFormat="1" applyFont="1" applyBorder="1" applyAlignment="1" applyProtection="1">
      <alignment vertical="center" wrapText="1"/>
      <protection locked="0"/>
    </xf>
    <xf numFmtId="49" fontId="34" fillId="3" borderId="130" xfId="0" applyNumberFormat="1" applyFont="1" applyFill="1" applyBorder="1" applyAlignment="1" applyProtection="1">
      <alignment vertical="center" wrapText="1"/>
      <protection locked="0"/>
    </xf>
    <xf numFmtId="49" fontId="34" fillId="3" borderId="118" xfId="0" applyNumberFormat="1" applyFont="1" applyFill="1" applyBorder="1" applyAlignment="1" applyProtection="1">
      <alignment horizontal="center" vertical="center" wrapText="1"/>
      <protection locked="0"/>
    </xf>
    <xf numFmtId="49" fontId="34" fillId="0" borderId="108" xfId="0" applyNumberFormat="1" applyFont="1" applyBorder="1" applyAlignment="1" applyProtection="1">
      <alignment horizontal="center" vertical="center" wrapText="1"/>
      <protection locked="0"/>
    </xf>
    <xf numFmtId="49" fontId="34" fillId="3" borderId="109" xfId="0" applyNumberFormat="1" applyFont="1" applyFill="1" applyBorder="1" applyAlignment="1" applyProtection="1">
      <alignment vertical="center" wrapText="1"/>
      <protection locked="0"/>
    </xf>
    <xf numFmtId="49" fontId="34" fillId="3" borderId="101" xfId="0" applyNumberFormat="1" applyFont="1" applyFill="1" applyBorder="1" applyAlignment="1" applyProtection="1">
      <alignment vertical="center" wrapText="1"/>
      <protection locked="0"/>
    </xf>
    <xf numFmtId="0" fontId="33" fillId="9" borderId="0" xfId="0" applyFont="1" applyFill="1" applyAlignment="1">
      <alignment horizontal="center" vertical="center" wrapText="1"/>
    </xf>
    <xf numFmtId="0" fontId="37" fillId="0" borderId="4" xfId="0" applyFont="1" applyBorder="1" applyAlignment="1" applyProtection="1">
      <alignment vertical="center" wrapText="1"/>
      <protection locked="0"/>
    </xf>
    <xf numFmtId="0" fontId="11" fillId="2" borderId="35" xfId="0" applyFont="1" applyFill="1" applyBorder="1" applyAlignment="1">
      <alignment vertical="center"/>
    </xf>
    <xf numFmtId="0" fontId="11" fillId="2" borderId="1" xfId="0" applyFont="1" applyFill="1" applyBorder="1"/>
    <xf numFmtId="0" fontId="11" fillId="2" borderId="3" xfId="0" applyFont="1" applyFill="1" applyBorder="1"/>
    <xf numFmtId="0" fontId="11" fillId="2" borderId="54" xfId="0" applyFont="1" applyFill="1" applyBorder="1" applyAlignment="1">
      <alignment vertical="center"/>
    </xf>
    <xf numFmtId="12" fontId="17" fillId="3" borderId="63" xfId="0" applyNumberFormat="1" applyFont="1" applyFill="1" applyBorder="1" applyAlignment="1" applyProtection="1">
      <alignment horizontal="right" vertical="center" wrapText="1"/>
      <protection locked="0"/>
    </xf>
    <xf numFmtId="0" fontId="17" fillId="3" borderId="64" xfId="0" applyFont="1" applyFill="1" applyBorder="1" applyAlignment="1" applyProtection="1">
      <alignment vertical="center" wrapText="1"/>
      <protection locked="0"/>
    </xf>
    <xf numFmtId="12" fontId="17" fillId="3" borderId="68" xfId="0" applyNumberFormat="1" applyFont="1" applyFill="1" applyBorder="1" applyAlignment="1" applyProtection="1">
      <alignment horizontal="right" vertical="center" wrapText="1"/>
      <protection locked="0"/>
    </xf>
    <xf numFmtId="0" fontId="17" fillId="3" borderId="67" xfId="0" applyFont="1" applyFill="1" applyBorder="1" applyAlignment="1" applyProtection="1">
      <alignment vertical="center" wrapText="1"/>
      <protection locked="0"/>
    </xf>
    <xf numFmtId="12" fontId="17" fillId="3" borderId="64" xfId="0" applyNumberFormat="1" applyFont="1" applyFill="1" applyBorder="1" applyAlignment="1" applyProtection="1">
      <alignment horizontal="right" vertical="center" wrapText="1"/>
      <protection locked="0"/>
    </xf>
    <xf numFmtId="12" fontId="0" fillId="0" borderId="65" xfId="0" applyNumberFormat="1" applyBorder="1" applyAlignment="1">
      <alignment horizontal="center" vertical="center"/>
    </xf>
    <xf numFmtId="12" fontId="0" fillId="0" borderId="21" xfId="0" applyNumberFormat="1" applyBorder="1" applyAlignment="1">
      <alignment horizontal="center" vertical="center"/>
    </xf>
    <xf numFmtId="2" fontId="0" fillId="0" borderId="26" xfId="0" applyNumberFormat="1" applyBorder="1" applyAlignment="1">
      <alignment horizontal="center" vertical="center"/>
    </xf>
    <xf numFmtId="12" fontId="17" fillId="0" borderId="70" xfId="0" applyNumberFormat="1" applyFont="1" applyBorder="1" applyAlignment="1">
      <alignment horizontal="center" vertical="center" wrapText="1"/>
    </xf>
    <xf numFmtId="12" fontId="17" fillId="0" borderId="73" xfId="0" applyNumberFormat="1" applyFont="1" applyBorder="1" applyAlignment="1">
      <alignment horizontal="center" vertical="center" wrapText="1"/>
    </xf>
    <xf numFmtId="12" fontId="0" fillId="0" borderId="74" xfId="0" applyNumberFormat="1" applyBorder="1" applyAlignment="1">
      <alignment horizontal="center" vertical="center"/>
    </xf>
    <xf numFmtId="12" fontId="17" fillId="0" borderId="72" xfId="0" applyNumberFormat="1" applyFont="1" applyBorder="1" applyAlignment="1">
      <alignment horizontal="center" vertical="center" wrapText="1"/>
    </xf>
    <xf numFmtId="0" fontId="10" fillId="9" borderId="0" xfId="0" applyFont="1" applyFill="1" applyAlignment="1">
      <alignment horizontal="center"/>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54" xfId="0" applyFill="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2" fillId="0" borderId="56"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0" fillId="0" borderId="76" xfId="0" applyBorder="1" applyAlignment="1">
      <alignment horizontal="center" vertical="center" wrapText="1"/>
    </xf>
    <xf numFmtId="0" fontId="0" fillId="0" borderId="8" xfId="0" applyBorder="1" applyAlignment="1">
      <alignment horizontal="center" vertical="center" wrapText="1"/>
    </xf>
    <xf numFmtId="12" fontId="0" fillId="0" borderId="26" xfId="0" applyNumberFormat="1" applyBorder="1" applyAlignment="1">
      <alignment horizontal="center" vertical="center"/>
    </xf>
    <xf numFmtId="12" fontId="0" fillId="0" borderId="55" xfId="0" applyNumberFormat="1" applyBorder="1" applyAlignment="1">
      <alignment horizontal="center" vertical="center"/>
    </xf>
    <xf numFmtId="0" fontId="12" fillId="0" borderId="16" xfId="0" applyFont="1" applyBorder="1" applyAlignment="1">
      <alignment horizontal="center" vertical="center" wrapText="1"/>
    </xf>
    <xf numFmtId="0" fontId="0" fillId="0" borderId="2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27" xfId="0" applyBorder="1" applyAlignment="1">
      <alignment horizontal="left" vertical="center" wrapText="1"/>
    </xf>
    <xf numFmtId="0" fontId="0" fillId="0" borderId="35" xfId="0" applyBorder="1" applyAlignment="1">
      <alignment horizontal="left" vertical="center" wrapText="1"/>
    </xf>
    <xf numFmtId="0" fontId="0" fillId="0" borderId="42" xfId="0" applyBorder="1" applyAlignment="1">
      <alignment horizontal="left"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0" fillId="0" borderId="11" xfId="0" applyBorder="1" applyAlignment="1" applyProtection="1">
      <alignment horizontal="center" vertical="top"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0" fillId="2" borderId="56"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wrapText="1"/>
    </xf>
    <xf numFmtId="0" fontId="0" fillId="0" borderId="0" xfId="0" applyAlignment="1">
      <alignment horizontal="left" wrapText="1"/>
    </xf>
    <xf numFmtId="0" fontId="1" fillId="10" borderId="132" xfId="0" applyFont="1" applyFill="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2" xfId="0" applyBorder="1" applyAlignment="1">
      <alignment horizontal="left" vertical="center"/>
    </xf>
    <xf numFmtId="0" fontId="0" fillId="0" borderId="49" xfId="0" applyBorder="1" applyAlignment="1">
      <alignment horizontal="left" vertical="center"/>
    </xf>
    <xf numFmtId="0" fontId="10" fillId="11" borderId="0" xfId="0" applyFont="1" applyFill="1" applyAlignment="1">
      <alignment horizontal="center"/>
    </xf>
    <xf numFmtId="12" fontId="0" fillId="5" borderId="26" xfId="0" applyNumberFormat="1" applyFill="1" applyBorder="1" applyAlignment="1">
      <alignment horizontal="center" vertical="center"/>
    </xf>
    <xf numFmtId="12" fontId="0" fillId="5" borderId="55" xfId="0" applyNumberFormat="1" applyFill="1" applyBorder="1" applyAlignment="1">
      <alignment horizontal="center" vertical="center"/>
    </xf>
    <xf numFmtId="0" fontId="27"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16" xfId="0" applyFont="1" applyBorder="1" applyAlignment="1">
      <alignment horizontal="left" vertical="top" wrapText="1"/>
    </xf>
    <xf numFmtId="0" fontId="18" fillId="0" borderId="16" xfId="0" applyFont="1" applyBorder="1" applyAlignment="1">
      <alignment horizontal="left" vertical="top"/>
    </xf>
    <xf numFmtId="0" fontId="23" fillId="0" borderId="6" xfId="0" applyFont="1" applyBorder="1" applyAlignment="1">
      <alignment horizontal="left" wrapText="1"/>
    </xf>
    <xf numFmtId="0" fontId="21" fillId="0" borderId="2" xfId="0" applyFont="1" applyBorder="1" applyAlignment="1">
      <alignment horizontal="center" vertical="top" wrapText="1"/>
    </xf>
    <xf numFmtId="0" fontId="21" fillId="0" borderId="22" xfId="0" applyFont="1" applyBorder="1" applyAlignment="1">
      <alignment horizontal="center" vertical="top" wrapText="1"/>
    </xf>
    <xf numFmtId="0" fontId="30" fillId="0" borderId="56" xfId="0" applyFont="1" applyBorder="1" applyAlignment="1">
      <alignment horizontal="left" vertical="center" wrapText="1"/>
    </xf>
    <xf numFmtId="0" fontId="18" fillId="0" borderId="56" xfId="0" applyFont="1" applyBorder="1" applyAlignment="1">
      <alignment horizontal="left" vertical="center" wrapText="1"/>
    </xf>
    <xf numFmtId="0" fontId="0" fillId="0" borderId="0" xfId="0" applyAlignment="1">
      <alignment horizontal="left" vertical="top" wrapText="1"/>
    </xf>
    <xf numFmtId="0" fontId="39" fillId="4" borderId="4" xfId="0" applyFont="1" applyFill="1" applyBorder="1" applyAlignment="1" applyProtection="1">
      <alignment horizontal="center" vertical="center" wrapText="1"/>
      <protection locked="0"/>
    </xf>
    <xf numFmtId="0" fontId="39" fillId="4" borderId="5" xfId="0" applyFont="1" applyFill="1" applyBorder="1" applyAlignment="1" applyProtection="1">
      <alignment horizontal="center" vertical="center" wrapText="1"/>
      <protection locked="0"/>
    </xf>
  </cellXfs>
  <cellStyles count="1">
    <cellStyle name="Normal" xfId="0" builtinId="0"/>
  </cellStyles>
  <dxfs count="362">
    <dxf>
      <fill>
        <patternFill patternType="none">
          <bgColor auto="1"/>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rgb="FFFF0000"/>
        </patternFill>
      </fill>
    </dxf>
    <dxf>
      <fill>
        <patternFill patternType="none">
          <bgColor indexed="65"/>
        </patternFill>
      </fill>
    </dxf>
    <dxf>
      <font>
        <strike val="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
  <sheetViews>
    <sheetView zoomScale="130" zoomScaleNormal="130" workbookViewId="0"/>
  </sheetViews>
  <sheetFormatPr defaultRowHeight="14.4" x14ac:dyDescent="0.3"/>
  <cols>
    <col min="1" max="1" width="134.88671875" customWidth="1"/>
  </cols>
  <sheetData>
    <row r="1" spans="1:1" ht="40.5" customHeight="1" x14ac:dyDescent="0.3">
      <c r="A1" s="1" t="s">
        <v>0</v>
      </c>
    </row>
    <row r="2" spans="1:1" ht="100.5" customHeight="1" x14ac:dyDescent="0.3">
      <c r="A2" s="211" t="s">
        <v>1</v>
      </c>
    </row>
    <row r="3" spans="1:1" ht="21.75" customHeight="1" x14ac:dyDescent="0.3">
      <c r="A3" s="2" t="s">
        <v>2</v>
      </c>
    </row>
    <row r="4" spans="1:1" ht="13.5" customHeight="1" x14ac:dyDescent="0.3">
      <c r="A4" s="3" t="s">
        <v>3</v>
      </c>
    </row>
    <row r="5" spans="1:1" ht="15" customHeight="1" x14ac:dyDescent="0.3">
      <c r="A5" s="3" t="s">
        <v>4</v>
      </c>
    </row>
    <row r="6" spans="1:1" ht="15" customHeight="1" x14ac:dyDescent="0.3">
      <c r="A6" s="3" t="s">
        <v>5</v>
      </c>
    </row>
    <row r="7" spans="1:1" ht="15.75" customHeight="1" x14ac:dyDescent="0.3">
      <c r="A7" s="3" t="s">
        <v>6</v>
      </c>
    </row>
    <row r="8" spans="1:1" ht="14.25" customHeight="1" x14ac:dyDescent="0.3">
      <c r="A8" s="3" t="s">
        <v>7</v>
      </c>
    </row>
    <row r="9" spans="1:1" ht="17.25" customHeight="1" x14ac:dyDescent="0.3">
      <c r="A9" s="4"/>
    </row>
    <row r="10" spans="1:1" ht="46.8" x14ac:dyDescent="0.3">
      <c r="A10" s="3" t="s">
        <v>8</v>
      </c>
    </row>
    <row r="11" spans="1:1" ht="46.8" x14ac:dyDescent="0.3">
      <c r="A11" s="3" t="s">
        <v>9</v>
      </c>
    </row>
    <row r="12" spans="1:1" ht="15.6" x14ac:dyDescent="0.3">
      <c r="A12" s="5" t="s">
        <v>10</v>
      </c>
    </row>
    <row r="13" spans="1:1" ht="15.6" x14ac:dyDescent="0.3">
      <c r="A13" s="3" t="s">
        <v>11</v>
      </c>
    </row>
    <row r="14" spans="1:1" ht="31.2" x14ac:dyDescent="0.3">
      <c r="A14" s="3" t="s">
        <v>12</v>
      </c>
    </row>
    <row r="15" spans="1:1" ht="15.6" x14ac:dyDescent="0.3">
      <c r="A15" s="3" t="s">
        <v>13</v>
      </c>
    </row>
    <row r="16" spans="1:1" ht="15.6" x14ac:dyDescent="0.3">
      <c r="A16" s="3" t="s">
        <v>14</v>
      </c>
    </row>
    <row r="17" spans="1:1" ht="15.6" x14ac:dyDescent="0.3">
      <c r="A17" s="3" t="s">
        <v>15</v>
      </c>
    </row>
    <row r="18" spans="1:1" ht="15.6" x14ac:dyDescent="0.3">
      <c r="A18" s="3" t="s">
        <v>16</v>
      </c>
    </row>
    <row r="19" spans="1:1" ht="15" customHeight="1" x14ac:dyDescent="0.3">
      <c r="A19" s="3" t="s">
        <v>17</v>
      </c>
    </row>
    <row r="20" spans="1:1" ht="15.6" x14ac:dyDescent="0.3">
      <c r="A20" s="8" t="s">
        <v>18</v>
      </c>
    </row>
    <row r="21" spans="1:1" ht="15.6" x14ac:dyDescent="0.3">
      <c r="A21" s="8" t="s">
        <v>19</v>
      </c>
    </row>
    <row r="22" spans="1:1" ht="15.6" x14ac:dyDescent="0.3">
      <c r="A22" s="9" t="s">
        <v>20</v>
      </c>
    </row>
    <row r="23" spans="1:1" ht="62.4" x14ac:dyDescent="0.3">
      <c r="A23" s="9" t="s">
        <v>21</v>
      </c>
    </row>
    <row r="24" spans="1:1" ht="16.2" thickBot="1" x14ac:dyDescent="0.35">
      <c r="A24" s="6"/>
    </row>
    <row r="25" spans="1:1" ht="15.6" x14ac:dyDescent="0.3">
      <c r="A25" s="7" t="s">
        <v>22</v>
      </c>
    </row>
    <row r="26" spans="1:1" ht="31.2" x14ac:dyDescent="0.3">
      <c r="A26" s="10" t="s">
        <v>23</v>
      </c>
    </row>
    <row r="27" spans="1:1" ht="46.8" x14ac:dyDescent="0.3">
      <c r="A27" s="10" t="s">
        <v>24</v>
      </c>
    </row>
    <row r="28" spans="1:1" ht="54" customHeight="1" x14ac:dyDescent="0.3">
      <c r="A28" s="10" t="s">
        <v>25</v>
      </c>
    </row>
    <row r="29" spans="1:1" ht="33.75" customHeight="1" x14ac:dyDescent="0.3">
      <c r="A29" s="10" t="s">
        <v>26</v>
      </c>
    </row>
    <row r="30" spans="1:1" ht="88.5" customHeight="1" x14ac:dyDescent="0.3">
      <c r="A30" s="10" t="s">
        <v>27</v>
      </c>
    </row>
    <row r="31" spans="1:1" ht="31.2" x14ac:dyDescent="0.3">
      <c r="A31" s="10" t="s">
        <v>28</v>
      </c>
    </row>
    <row r="32" spans="1:1" ht="42.75" customHeight="1" x14ac:dyDescent="0.3">
      <c r="A32" s="10" t="s">
        <v>29</v>
      </c>
    </row>
    <row r="33" spans="1:1" ht="31.2" x14ac:dyDescent="0.3">
      <c r="A33" s="10" t="s">
        <v>30</v>
      </c>
    </row>
    <row r="34" spans="1:1" ht="31.2" x14ac:dyDescent="0.3">
      <c r="A34" s="10" t="s">
        <v>31</v>
      </c>
    </row>
    <row r="35" spans="1:1" ht="93.6" x14ac:dyDescent="0.3">
      <c r="A35" s="10" t="s">
        <v>32</v>
      </c>
    </row>
    <row r="36" spans="1:1" ht="17.25" customHeight="1" x14ac:dyDescent="0.3">
      <c r="A36" s="10" t="s">
        <v>33</v>
      </c>
    </row>
    <row r="37" spans="1:1" ht="27.75" customHeight="1" x14ac:dyDescent="0.3">
      <c r="A37" s="10" t="s">
        <v>34</v>
      </c>
    </row>
    <row r="38" spans="1:1" ht="16.2" thickBot="1" x14ac:dyDescent="0.35">
      <c r="A38" s="11"/>
    </row>
    <row r="39" spans="1:1" ht="15.6" x14ac:dyDescent="0.3">
      <c r="A39" s="7" t="s">
        <v>35</v>
      </c>
    </row>
    <row r="40" spans="1:1" ht="105" customHeight="1" x14ac:dyDescent="0.3">
      <c r="A40" s="10" t="s">
        <v>36</v>
      </c>
    </row>
    <row r="41" spans="1:1" ht="16.2" thickBot="1" x14ac:dyDescent="0.35">
      <c r="A41" s="6"/>
    </row>
    <row r="42" spans="1:1" ht="15.6" x14ac:dyDescent="0.3">
      <c r="A42" s="7" t="s">
        <v>37</v>
      </c>
    </row>
    <row r="43" spans="1:1" ht="62.4" x14ac:dyDescent="0.3">
      <c r="A43" s="10" t="s">
        <v>38</v>
      </c>
    </row>
    <row r="44" spans="1:1" ht="16.2" thickBot="1" x14ac:dyDescent="0.35">
      <c r="A44" s="6"/>
    </row>
    <row r="45" spans="1:1" ht="15.6" x14ac:dyDescent="0.3">
      <c r="A45" s="7" t="s">
        <v>39</v>
      </c>
    </row>
    <row r="46" spans="1:1" ht="15.6" x14ac:dyDescent="0.3">
      <c r="A46" s="12" t="s">
        <v>40</v>
      </c>
    </row>
    <row r="47" spans="1:1" ht="15.6" x14ac:dyDescent="0.3">
      <c r="A47" s="12" t="s">
        <v>41</v>
      </c>
    </row>
    <row r="48" spans="1:1" ht="15.6" x14ac:dyDescent="0.3">
      <c r="A48" s="12" t="s">
        <v>42</v>
      </c>
    </row>
    <row r="49" spans="1:1" ht="15.6" x14ac:dyDescent="0.3">
      <c r="A49" s="12" t="s">
        <v>43</v>
      </c>
    </row>
    <row r="50" spans="1:1" ht="15.6" x14ac:dyDescent="0.3">
      <c r="A50" s="12" t="s">
        <v>44</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M113"/>
  <sheetViews>
    <sheetView tabSelected="1" showWhiteSpace="0" topLeftCell="B1" zoomScaleNormal="100" zoomScalePageLayoutView="90" workbookViewId="0">
      <selection activeCell="AA7" sqref="AA7"/>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6.5546875" customWidth="1"/>
    <col min="21" max="21" width="6.6640625" customWidth="1"/>
    <col min="22" max="22" width="5.88671875" hidden="1" customWidth="1"/>
    <col min="23" max="23" width="5.33203125" hidden="1" customWidth="1"/>
    <col min="24" max="24" width="7.6640625" customWidth="1"/>
    <col min="25" max="25" width="5.5546875" customWidth="1"/>
    <col min="26" max="26" width="6" customWidth="1"/>
    <col min="27" max="104" width="9.109375" style="13"/>
  </cols>
  <sheetData>
    <row r="1" spans="1:23" ht="24" thickBot="1" x14ac:dyDescent="0.5">
      <c r="A1" s="13" t="s">
        <v>45</v>
      </c>
      <c r="B1" s="229" t="s">
        <v>46</v>
      </c>
      <c r="C1" s="229"/>
      <c r="D1" s="229"/>
      <c r="E1" s="229"/>
      <c r="F1" s="229"/>
      <c r="G1" s="229"/>
      <c r="H1" s="229"/>
      <c r="I1" s="229"/>
      <c r="J1" s="229"/>
      <c r="K1" s="229"/>
      <c r="L1" s="229"/>
      <c r="M1" s="229"/>
      <c r="N1" s="229"/>
      <c r="O1" s="229"/>
      <c r="P1" s="229"/>
      <c r="Q1" s="229"/>
      <c r="R1" s="229"/>
      <c r="S1" s="229"/>
      <c r="T1" s="229"/>
      <c r="U1" s="229"/>
    </row>
    <row r="2" spans="1:23" ht="47.25" customHeight="1" thickBot="1" x14ac:dyDescent="0.35">
      <c r="A2" s="212" t="s">
        <v>47</v>
      </c>
      <c r="B2" s="230"/>
      <c r="C2" s="230"/>
      <c r="D2" s="231"/>
      <c r="E2" s="232" t="s">
        <v>48</v>
      </c>
      <c r="F2" s="233"/>
      <c r="G2" s="233"/>
      <c r="H2" s="233"/>
      <c r="I2" s="233"/>
      <c r="J2" s="233"/>
      <c r="K2" s="233"/>
      <c r="L2" s="233"/>
      <c r="M2" s="233"/>
      <c r="N2" s="233"/>
      <c r="O2" s="233"/>
      <c r="P2" s="233"/>
      <c r="Q2" s="233"/>
      <c r="R2" s="233"/>
      <c r="S2" s="234"/>
      <c r="T2" s="235"/>
      <c r="U2" s="236"/>
    </row>
    <row r="3" spans="1:23" ht="36.75" customHeight="1" thickBot="1" x14ac:dyDescent="0.4">
      <c r="A3" s="237" t="s">
        <v>49</v>
      </c>
      <c r="B3" s="213" t="s">
        <v>50</v>
      </c>
      <c r="C3" s="214" t="s">
        <v>51</v>
      </c>
      <c r="D3" s="215"/>
      <c r="E3" s="300"/>
      <c r="F3" s="301"/>
      <c r="G3" s="241" t="s">
        <v>52</v>
      </c>
      <c r="H3" s="242"/>
      <c r="I3" s="242"/>
      <c r="J3" s="242"/>
      <c r="K3" s="242"/>
      <c r="L3" s="242"/>
      <c r="M3" s="242"/>
      <c r="N3" s="242"/>
      <c r="O3" s="242"/>
      <c r="P3" s="242"/>
      <c r="Q3" s="242"/>
      <c r="R3" s="242"/>
      <c r="S3" s="243"/>
      <c r="T3" s="235" t="s">
        <v>53</v>
      </c>
      <c r="U3" s="236"/>
      <c r="V3" t="s">
        <v>122</v>
      </c>
      <c r="W3" t="s">
        <v>123</v>
      </c>
    </row>
    <row r="4" spans="1:23" ht="30" customHeight="1" x14ac:dyDescent="0.3">
      <c r="A4" s="237"/>
      <c r="B4" s="213"/>
      <c r="C4" s="244" t="s">
        <v>54</v>
      </c>
      <c r="D4" s="246" t="s">
        <v>55</v>
      </c>
      <c r="E4" s="248" t="s">
        <v>56</v>
      </c>
      <c r="F4" s="248"/>
      <c r="G4" s="249"/>
      <c r="H4" s="248" t="s">
        <v>57</v>
      </c>
      <c r="I4" s="248"/>
      <c r="J4" s="249"/>
      <c r="K4" s="248" t="s">
        <v>58</v>
      </c>
      <c r="L4" s="248"/>
      <c r="M4" s="249"/>
      <c r="N4" s="248" t="s">
        <v>59</v>
      </c>
      <c r="O4" s="248"/>
      <c r="P4" s="249"/>
      <c r="Q4" s="250" t="s">
        <v>60</v>
      </c>
      <c r="R4" s="250"/>
      <c r="S4" s="251"/>
      <c r="T4" s="266" t="s">
        <v>61</v>
      </c>
      <c r="U4" s="267"/>
    </row>
    <row r="5" spans="1:23" ht="43.5" customHeight="1" thickBot="1" x14ac:dyDescent="0.35">
      <c r="A5" s="238"/>
      <c r="B5" s="216"/>
      <c r="C5" s="245"/>
      <c r="D5" s="247"/>
      <c r="E5" s="270" t="s">
        <v>62</v>
      </c>
      <c r="F5" s="271"/>
      <c r="G5" s="128" t="s">
        <v>63</v>
      </c>
      <c r="H5" s="256" t="s">
        <v>62</v>
      </c>
      <c r="I5" s="256"/>
      <c r="J5" s="143" t="s">
        <v>63</v>
      </c>
      <c r="K5" s="256" t="s">
        <v>62</v>
      </c>
      <c r="L5" s="256"/>
      <c r="M5" s="143" t="s">
        <v>63</v>
      </c>
      <c r="N5" s="256" t="s">
        <v>62</v>
      </c>
      <c r="O5" s="256"/>
      <c r="P5" s="143" t="s">
        <v>63</v>
      </c>
      <c r="Q5" s="256" t="s">
        <v>62</v>
      </c>
      <c r="R5" s="256"/>
      <c r="S5" s="14" t="s">
        <v>63</v>
      </c>
      <c r="T5" s="268"/>
      <c r="U5" s="269"/>
    </row>
    <row r="6" spans="1:23" ht="64.8" thickBot="1" x14ac:dyDescent="0.35">
      <c r="A6" s="127" t="s">
        <v>64</v>
      </c>
      <c r="B6" s="15" t="s">
        <v>65</v>
      </c>
      <c r="C6" s="16" t="s">
        <v>66</v>
      </c>
      <c r="D6" s="17" t="s">
        <v>67</v>
      </c>
      <c r="E6" s="145"/>
      <c r="F6" s="146" t="s">
        <v>68</v>
      </c>
      <c r="G6" s="129"/>
      <c r="H6" s="147"/>
      <c r="I6" s="146" t="s">
        <v>68</v>
      </c>
      <c r="J6" s="129"/>
      <c r="K6" s="147"/>
      <c r="L6" s="146" t="s">
        <v>68</v>
      </c>
      <c r="M6" s="129"/>
      <c r="N6" s="147"/>
      <c r="O6" s="146" t="s">
        <v>68</v>
      </c>
      <c r="P6" s="129"/>
      <c r="Q6" s="147"/>
      <c r="R6" s="146" t="s">
        <v>68</v>
      </c>
      <c r="S6" s="18"/>
      <c r="T6" s="223">
        <f>SUM(E6:H6:K6:N6:Q6)</f>
        <v>0</v>
      </c>
      <c r="U6" s="20" t="s">
        <v>69</v>
      </c>
    </row>
    <row r="7" spans="1:23" ht="90.6" customHeight="1" x14ac:dyDescent="0.3">
      <c r="A7" s="257" t="s">
        <v>70</v>
      </c>
      <c r="B7" s="21" t="s">
        <v>207</v>
      </c>
      <c r="C7" s="22" t="s">
        <v>72</v>
      </c>
      <c r="D7" s="23" t="s">
        <v>73</v>
      </c>
      <c r="E7" s="148"/>
      <c r="F7" s="149" t="s">
        <v>74</v>
      </c>
      <c r="G7" s="130"/>
      <c r="H7" s="150"/>
      <c r="I7" s="149" t="s">
        <v>74</v>
      </c>
      <c r="J7" s="25"/>
      <c r="K7" s="150"/>
      <c r="L7" s="149" t="s">
        <v>74</v>
      </c>
      <c r="M7" s="25"/>
      <c r="N7" s="150"/>
      <c r="O7" s="149" t="s">
        <v>74</v>
      </c>
      <c r="P7" s="25"/>
      <c r="Q7" s="150"/>
      <c r="R7" s="149" t="s">
        <v>74</v>
      </c>
      <c r="S7" s="25"/>
      <c r="T7" s="224">
        <f>SUM(E7,H7,K7,N7,Q7)</f>
        <v>0</v>
      </c>
      <c r="U7" s="27" t="s">
        <v>74</v>
      </c>
    </row>
    <row r="8" spans="1:23" x14ac:dyDescent="0.3">
      <c r="A8" s="258"/>
      <c r="B8" s="259" t="s">
        <v>75</v>
      </c>
      <c r="C8" s="262" t="s">
        <v>72</v>
      </c>
      <c r="D8" s="28"/>
      <c r="E8" s="151"/>
      <c r="F8" s="152" t="s">
        <v>74</v>
      </c>
      <c r="G8" s="131"/>
      <c r="H8" s="151"/>
      <c r="I8" s="152" t="s">
        <v>74</v>
      </c>
      <c r="J8" s="131"/>
      <c r="K8" s="151"/>
      <c r="L8" s="152" t="s">
        <v>74</v>
      </c>
      <c r="M8" s="131"/>
      <c r="N8" s="153"/>
      <c r="O8" s="152" t="s">
        <v>74</v>
      </c>
      <c r="P8" s="131"/>
      <c r="Q8" s="153"/>
      <c r="R8" s="152" t="s">
        <v>74</v>
      </c>
      <c r="S8" s="29"/>
      <c r="T8" s="30"/>
      <c r="U8" s="31"/>
    </row>
    <row r="9" spans="1:23" x14ac:dyDescent="0.3">
      <c r="A9" s="258"/>
      <c r="B9" s="260"/>
      <c r="C9" s="263"/>
      <c r="D9" s="32"/>
      <c r="E9" s="154"/>
      <c r="F9" s="155" t="s">
        <v>74</v>
      </c>
      <c r="G9" s="132"/>
      <c r="H9" s="154"/>
      <c r="I9" s="155" t="s">
        <v>74</v>
      </c>
      <c r="J9" s="132"/>
      <c r="K9" s="154"/>
      <c r="L9" s="155" t="s">
        <v>74</v>
      </c>
      <c r="M9" s="132"/>
      <c r="N9" s="156"/>
      <c r="O9" s="155" t="s">
        <v>74</v>
      </c>
      <c r="P9" s="132"/>
      <c r="Q9" s="156"/>
      <c r="R9" s="155" t="s">
        <v>74</v>
      </c>
      <c r="S9" s="34"/>
      <c r="T9" s="35"/>
      <c r="U9" s="36"/>
    </row>
    <row r="10" spans="1:23" x14ac:dyDescent="0.3">
      <c r="A10" s="258"/>
      <c r="B10" s="260"/>
      <c r="C10" s="263"/>
      <c r="D10" s="32"/>
      <c r="E10" s="154"/>
      <c r="F10" s="155" t="s">
        <v>74</v>
      </c>
      <c r="G10" s="132"/>
      <c r="H10" s="154"/>
      <c r="I10" s="155" t="s">
        <v>74</v>
      </c>
      <c r="J10" s="132"/>
      <c r="K10" s="154"/>
      <c r="L10" s="155" t="s">
        <v>74</v>
      </c>
      <c r="M10" s="132"/>
      <c r="N10" s="156"/>
      <c r="O10" s="155" t="s">
        <v>74</v>
      </c>
      <c r="P10" s="132"/>
      <c r="Q10" s="156"/>
      <c r="R10" s="155" t="s">
        <v>74</v>
      </c>
      <c r="S10" s="34"/>
      <c r="T10" s="35"/>
      <c r="U10" s="36"/>
    </row>
    <row r="11" spans="1:23" x14ac:dyDescent="0.3">
      <c r="A11" s="258"/>
      <c r="B11" s="260"/>
      <c r="C11" s="263"/>
      <c r="D11" s="32"/>
      <c r="E11" s="154"/>
      <c r="F11" s="155" t="s">
        <v>74</v>
      </c>
      <c r="G11" s="132"/>
      <c r="H11" s="154"/>
      <c r="I11" s="155" t="s">
        <v>74</v>
      </c>
      <c r="J11" s="132"/>
      <c r="K11" s="154"/>
      <c r="L11" s="155" t="s">
        <v>74</v>
      </c>
      <c r="M11" s="132"/>
      <c r="N11" s="156"/>
      <c r="O11" s="155" t="s">
        <v>74</v>
      </c>
      <c r="P11" s="132"/>
      <c r="Q11" s="156"/>
      <c r="R11" s="155" t="s">
        <v>74</v>
      </c>
      <c r="S11" s="34"/>
      <c r="T11" s="35"/>
      <c r="U11" s="36"/>
    </row>
    <row r="12" spans="1:23" x14ac:dyDescent="0.3">
      <c r="A12" s="258"/>
      <c r="B12" s="260"/>
      <c r="C12" s="263"/>
      <c r="D12" s="32"/>
      <c r="E12" s="154"/>
      <c r="F12" s="155" t="s">
        <v>74</v>
      </c>
      <c r="G12" s="132"/>
      <c r="H12" s="154"/>
      <c r="I12" s="155" t="s">
        <v>74</v>
      </c>
      <c r="J12" s="132"/>
      <c r="K12" s="154"/>
      <c r="L12" s="155" t="s">
        <v>74</v>
      </c>
      <c r="M12" s="132"/>
      <c r="N12" s="156"/>
      <c r="O12" s="155" t="s">
        <v>74</v>
      </c>
      <c r="P12" s="132"/>
      <c r="Q12" s="156"/>
      <c r="R12" s="155" t="s">
        <v>74</v>
      </c>
      <c r="S12" s="34"/>
      <c r="T12" s="35"/>
      <c r="U12" s="36"/>
    </row>
    <row r="13" spans="1:23" x14ac:dyDescent="0.3">
      <c r="A13" s="258"/>
      <c r="B13" s="260"/>
      <c r="C13" s="263"/>
      <c r="D13" s="32"/>
      <c r="E13" s="154"/>
      <c r="F13" s="155" t="s">
        <v>74</v>
      </c>
      <c r="G13" s="132"/>
      <c r="H13" s="154"/>
      <c r="I13" s="155" t="s">
        <v>74</v>
      </c>
      <c r="J13" s="132"/>
      <c r="K13" s="154"/>
      <c r="L13" s="155" t="s">
        <v>74</v>
      </c>
      <c r="M13" s="132"/>
      <c r="N13" s="156"/>
      <c r="O13" s="155" t="s">
        <v>74</v>
      </c>
      <c r="P13" s="132"/>
      <c r="Q13" s="156"/>
      <c r="R13" s="155" t="s">
        <v>74</v>
      </c>
      <c r="S13" s="34"/>
      <c r="T13" s="35"/>
      <c r="U13" s="36"/>
    </row>
    <row r="14" spans="1:23" x14ac:dyDescent="0.3">
      <c r="A14" s="258"/>
      <c r="B14" s="260"/>
      <c r="C14" s="263"/>
      <c r="D14" s="32"/>
      <c r="E14" s="154"/>
      <c r="F14" s="155" t="s">
        <v>74</v>
      </c>
      <c r="G14" s="132"/>
      <c r="H14" s="154"/>
      <c r="I14" s="155" t="s">
        <v>74</v>
      </c>
      <c r="J14" s="132"/>
      <c r="K14" s="154"/>
      <c r="L14" s="155" t="s">
        <v>74</v>
      </c>
      <c r="M14" s="132"/>
      <c r="N14" s="156"/>
      <c r="O14" s="155" t="s">
        <v>74</v>
      </c>
      <c r="P14" s="132"/>
      <c r="Q14" s="156"/>
      <c r="R14" s="155" t="s">
        <v>74</v>
      </c>
      <c r="S14" s="37"/>
      <c r="T14" s="35"/>
      <c r="U14" s="36"/>
    </row>
    <row r="15" spans="1:23" x14ac:dyDescent="0.3">
      <c r="A15" s="258"/>
      <c r="B15" s="260"/>
      <c r="C15" s="263"/>
      <c r="D15" s="32"/>
      <c r="E15" s="157"/>
      <c r="F15" s="155" t="s">
        <v>74</v>
      </c>
      <c r="G15" s="133"/>
      <c r="H15" s="157"/>
      <c r="I15" s="155" t="s">
        <v>74</v>
      </c>
      <c r="J15" s="133"/>
      <c r="K15" s="157"/>
      <c r="L15" s="155" t="s">
        <v>74</v>
      </c>
      <c r="M15" s="133"/>
      <c r="N15" s="158"/>
      <c r="O15" s="155" t="s">
        <v>74</v>
      </c>
      <c r="P15" s="133"/>
      <c r="Q15" s="158"/>
      <c r="R15" s="155" t="s">
        <v>74</v>
      </c>
      <c r="S15" s="37"/>
      <c r="T15" s="35"/>
      <c r="U15" s="36"/>
    </row>
    <row r="16" spans="1:23" x14ac:dyDescent="0.3">
      <c r="A16" s="258"/>
      <c r="B16" s="260"/>
      <c r="C16" s="263"/>
      <c r="D16" s="32"/>
      <c r="E16" s="154"/>
      <c r="F16" s="155" t="s">
        <v>74</v>
      </c>
      <c r="G16" s="132"/>
      <c r="H16" s="154"/>
      <c r="I16" s="155" t="s">
        <v>74</v>
      </c>
      <c r="J16" s="132"/>
      <c r="K16" s="154"/>
      <c r="L16" s="155" t="s">
        <v>74</v>
      </c>
      <c r="M16" s="132"/>
      <c r="N16" s="156"/>
      <c r="O16" s="155" t="s">
        <v>74</v>
      </c>
      <c r="P16" s="132"/>
      <c r="Q16" s="156"/>
      <c r="R16" s="155" t="s">
        <v>74</v>
      </c>
      <c r="S16" s="34"/>
      <c r="T16" s="35"/>
      <c r="U16" s="36"/>
    </row>
    <row r="17" spans="1:21" x14ac:dyDescent="0.3">
      <c r="A17" s="258"/>
      <c r="B17" s="260"/>
      <c r="C17" s="263"/>
      <c r="D17" s="32"/>
      <c r="E17" s="154"/>
      <c r="F17" s="155" t="s">
        <v>74</v>
      </c>
      <c r="G17" s="132"/>
      <c r="H17" s="154"/>
      <c r="I17" s="155" t="s">
        <v>74</v>
      </c>
      <c r="J17" s="132"/>
      <c r="K17" s="154"/>
      <c r="L17" s="155" t="s">
        <v>74</v>
      </c>
      <c r="M17" s="132"/>
      <c r="N17" s="156"/>
      <c r="O17" s="155" t="s">
        <v>74</v>
      </c>
      <c r="P17" s="132"/>
      <c r="Q17" s="156"/>
      <c r="R17" s="155" t="s">
        <v>74</v>
      </c>
      <c r="S17" s="34"/>
      <c r="T17" s="35"/>
      <c r="U17" s="36"/>
    </row>
    <row r="18" spans="1:21" x14ac:dyDescent="0.3">
      <c r="A18" s="258"/>
      <c r="B18" s="260"/>
      <c r="C18" s="263"/>
      <c r="D18" s="32"/>
      <c r="E18" s="154"/>
      <c r="F18" s="155" t="s">
        <v>74</v>
      </c>
      <c r="G18" s="132"/>
      <c r="H18" s="154"/>
      <c r="I18" s="155" t="s">
        <v>74</v>
      </c>
      <c r="J18" s="132"/>
      <c r="K18" s="154"/>
      <c r="L18" s="155" t="s">
        <v>74</v>
      </c>
      <c r="M18" s="132"/>
      <c r="N18" s="156"/>
      <c r="O18" s="155" t="s">
        <v>74</v>
      </c>
      <c r="P18" s="132"/>
      <c r="Q18" s="156"/>
      <c r="R18" s="155" t="s">
        <v>74</v>
      </c>
      <c r="S18" s="34"/>
      <c r="T18" s="35"/>
      <c r="U18" s="36"/>
    </row>
    <row r="19" spans="1:21" x14ac:dyDescent="0.3">
      <c r="A19" s="258"/>
      <c r="B19" s="260"/>
      <c r="C19" s="263"/>
      <c r="D19" s="32"/>
      <c r="E19" s="154"/>
      <c r="F19" s="155" t="s">
        <v>74</v>
      </c>
      <c r="G19" s="132"/>
      <c r="H19" s="154"/>
      <c r="I19" s="155" t="s">
        <v>74</v>
      </c>
      <c r="J19" s="132"/>
      <c r="K19" s="154"/>
      <c r="L19" s="155" t="s">
        <v>74</v>
      </c>
      <c r="M19" s="132"/>
      <c r="N19" s="156"/>
      <c r="O19" s="155" t="s">
        <v>74</v>
      </c>
      <c r="P19" s="132"/>
      <c r="Q19" s="156"/>
      <c r="R19" s="155" t="s">
        <v>74</v>
      </c>
      <c r="S19" s="34"/>
      <c r="T19" s="35"/>
      <c r="U19" s="36"/>
    </row>
    <row r="20" spans="1:21" x14ac:dyDescent="0.3">
      <c r="A20" s="258"/>
      <c r="B20" s="260"/>
      <c r="C20" s="263"/>
      <c r="D20" s="32"/>
      <c r="E20" s="154"/>
      <c r="F20" s="155" t="s">
        <v>74</v>
      </c>
      <c r="G20" s="132"/>
      <c r="H20" s="154"/>
      <c r="I20" s="155" t="s">
        <v>74</v>
      </c>
      <c r="J20" s="132"/>
      <c r="K20" s="154"/>
      <c r="L20" s="155" t="s">
        <v>74</v>
      </c>
      <c r="M20" s="132"/>
      <c r="N20" s="156"/>
      <c r="O20" s="155" t="s">
        <v>74</v>
      </c>
      <c r="P20" s="132"/>
      <c r="Q20" s="156"/>
      <c r="R20" s="155" t="s">
        <v>74</v>
      </c>
      <c r="S20" s="37"/>
      <c r="T20" s="35"/>
      <c r="U20" s="36"/>
    </row>
    <row r="21" spans="1:21" x14ac:dyDescent="0.3">
      <c r="A21" s="258"/>
      <c r="B21" s="260"/>
      <c r="C21" s="263"/>
      <c r="D21" s="32"/>
      <c r="E21" s="157"/>
      <c r="F21" s="155" t="s">
        <v>74</v>
      </c>
      <c r="G21" s="133"/>
      <c r="H21" s="157"/>
      <c r="I21" s="155" t="s">
        <v>74</v>
      </c>
      <c r="J21" s="133"/>
      <c r="K21" s="157"/>
      <c r="L21" s="155" t="s">
        <v>74</v>
      </c>
      <c r="M21" s="133"/>
      <c r="N21" s="158"/>
      <c r="O21" s="155" t="s">
        <v>74</v>
      </c>
      <c r="P21" s="133"/>
      <c r="Q21" s="158"/>
      <c r="R21" s="155" t="s">
        <v>74</v>
      </c>
      <c r="S21" s="37"/>
      <c r="T21" s="35"/>
      <c r="U21" s="36"/>
    </row>
    <row r="22" spans="1:21" ht="15" thickBot="1" x14ac:dyDescent="0.35">
      <c r="A22" s="258"/>
      <c r="B22" s="261"/>
      <c r="C22" s="264"/>
      <c r="D22" s="38"/>
      <c r="E22" s="39"/>
      <c r="F22" s="159" t="s">
        <v>74</v>
      </c>
      <c r="G22" s="40"/>
      <c r="H22" s="39"/>
      <c r="I22" s="159" t="s">
        <v>74</v>
      </c>
      <c r="J22" s="144"/>
      <c r="K22" s="39"/>
      <c r="L22" s="159" t="s">
        <v>74</v>
      </c>
      <c r="M22" s="40"/>
      <c r="N22" s="160"/>
      <c r="O22" s="159" t="s">
        <v>74</v>
      </c>
      <c r="P22" s="144"/>
      <c r="Q22" s="160"/>
      <c r="R22" s="159" t="s">
        <v>74</v>
      </c>
      <c r="S22" s="40"/>
      <c r="T22" s="41"/>
      <c r="U22" s="42"/>
    </row>
    <row r="23" spans="1:21" ht="73.8" x14ac:dyDescent="0.3">
      <c r="A23" s="257" t="s">
        <v>76</v>
      </c>
      <c r="B23" s="15" t="s">
        <v>206</v>
      </c>
      <c r="C23" s="22" t="s">
        <v>72</v>
      </c>
      <c r="D23" s="23" t="s">
        <v>73</v>
      </c>
      <c r="E23" s="161"/>
      <c r="F23" s="162" t="s">
        <v>74</v>
      </c>
      <c r="G23" s="134"/>
      <c r="H23" s="163"/>
      <c r="I23" s="162" t="s">
        <v>74</v>
      </c>
      <c r="J23" s="134"/>
      <c r="K23" s="163"/>
      <c r="L23" s="162" t="s">
        <v>74</v>
      </c>
      <c r="M23" s="134"/>
      <c r="N23" s="163"/>
      <c r="O23" s="162" t="s">
        <v>74</v>
      </c>
      <c r="P23" s="134"/>
      <c r="Q23" s="163"/>
      <c r="R23" s="162" t="s">
        <v>74</v>
      </c>
      <c r="S23" s="43"/>
      <c r="T23" s="26">
        <f>SUM(E23,H23,K23,N23,Q23)</f>
        <v>0</v>
      </c>
      <c r="U23" s="27" t="s">
        <v>74</v>
      </c>
    </row>
    <row r="24" spans="1:21" x14ac:dyDescent="0.3">
      <c r="A24" s="258"/>
      <c r="B24" s="259" t="s">
        <v>78</v>
      </c>
      <c r="C24" s="262" t="s">
        <v>72</v>
      </c>
      <c r="D24" s="28"/>
      <c r="E24" s="151"/>
      <c r="F24" s="152" t="s">
        <v>74</v>
      </c>
      <c r="G24" s="131"/>
      <c r="H24" s="151"/>
      <c r="I24" s="152" t="s">
        <v>74</v>
      </c>
      <c r="J24" s="131"/>
      <c r="K24" s="151"/>
      <c r="L24" s="152" t="s">
        <v>74</v>
      </c>
      <c r="M24" s="131"/>
      <c r="N24" s="153"/>
      <c r="O24" s="152" t="s">
        <v>74</v>
      </c>
      <c r="P24" s="131"/>
      <c r="Q24" s="153"/>
      <c r="R24" s="152" t="s">
        <v>74</v>
      </c>
      <c r="S24" s="29"/>
      <c r="T24" s="30"/>
      <c r="U24" s="31"/>
    </row>
    <row r="25" spans="1:21" x14ac:dyDescent="0.3">
      <c r="A25" s="258"/>
      <c r="B25" s="260"/>
      <c r="C25" s="263"/>
      <c r="D25" s="32"/>
      <c r="E25" s="154"/>
      <c r="F25" s="155" t="s">
        <v>74</v>
      </c>
      <c r="G25" s="132"/>
      <c r="H25" s="154"/>
      <c r="I25" s="155" t="s">
        <v>74</v>
      </c>
      <c r="J25" s="132"/>
      <c r="K25" s="154"/>
      <c r="L25" s="155" t="s">
        <v>74</v>
      </c>
      <c r="M25" s="132"/>
      <c r="N25" s="156"/>
      <c r="O25" s="155" t="s">
        <v>74</v>
      </c>
      <c r="P25" s="132"/>
      <c r="Q25" s="156"/>
      <c r="R25" s="155" t="s">
        <v>74</v>
      </c>
      <c r="S25" s="34"/>
      <c r="T25" s="35"/>
      <c r="U25" s="36"/>
    </row>
    <row r="26" spans="1:21" x14ac:dyDescent="0.3">
      <c r="A26" s="258"/>
      <c r="B26" s="260"/>
      <c r="C26" s="263"/>
      <c r="D26" s="32"/>
      <c r="E26" s="154"/>
      <c r="F26" s="155" t="s">
        <v>74</v>
      </c>
      <c r="G26" s="132"/>
      <c r="H26" s="154"/>
      <c r="I26" s="155" t="s">
        <v>74</v>
      </c>
      <c r="J26" s="132"/>
      <c r="K26" s="154"/>
      <c r="L26" s="155" t="s">
        <v>74</v>
      </c>
      <c r="M26" s="132"/>
      <c r="N26" s="156"/>
      <c r="O26" s="155" t="s">
        <v>74</v>
      </c>
      <c r="P26" s="132"/>
      <c r="Q26" s="156"/>
      <c r="R26" s="155" t="s">
        <v>74</v>
      </c>
      <c r="S26" s="34"/>
      <c r="T26" s="35"/>
      <c r="U26" s="36"/>
    </row>
    <row r="27" spans="1:21" x14ac:dyDescent="0.3">
      <c r="A27" s="258"/>
      <c r="B27" s="260"/>
      <c r="C27" s="263"/>
      <c r="D27" s="32"/>
      <c r="E27" s="154"/>
      <c r="F27" s="155" t="s">
        <v>74</v>
      </c>
      <c r="G27" s="132"/>
      <c r="H27" s="154"/>
      <c r="I27" s="155" t="s">
        <v>74</v>
      </c>
      <c r="J27" s="132"/>
      <c r="K27" s="154"/>
      <c r="L27" s="155" t="s">
        <v>74</v>
      </c>
      <c r="M27" s="132"/>
      <c r="N27" s="156"/>
      <c r="O27" s="155" t="s">
        <v>74</v>
      </c>
      <c r="P27" s="132"/>
      <c r="Q27" s="156"/>
      <c r="R27" s="155" t="s">
        <v>74</v>
      </c>
      <c r="S27" s="34"/>
      <c r="T27" s="35"/>
      <c r="U27" s="36"/>
    </row>
    <row r="28" spans="1:21" x14ac:dyDescent="0.3">
      <c r="A28" s="258"/>
      <c r="B28" s="260"/>
      <c r="C28" s="263"/>
      <c r="D28" s="32"/>
      <c r="E28" s="154"/>
      <c r="F28" s="155" t="s">
        <v>74</v>
      </c>
      <c r="G28" s="132"/>
      <c r="H28" s="154"/>
      <c r="I28" s="155" t="s">
        <v>74</v>
      </c>
      <c r="J28" s="132"/>
      <c r="K28" s="154"/>
      <c r="L28" s="155" t="s">
        <v>74</v>
      </c>
      <c r="M28" s="132"/>
      <c r="N28" s="156"/>
      <c r="O28" s="155" t="s">
        <v>74</v>
      </c>
      <c r="P28" s="132"/>
      <c r="Q28" s="156"/>
      <c r="R28" s="155" t="s">
        <v>74</v>
      </c>
      <c r="S28" s="34"/>
      <c r="T28" s="35"/>
      <c r="U28" s="36"/>
    </row>
    <row r="29" spans="1:21" x14ac:dyDescent="0.3">
      <c r="A29" s="258"/>
      <c r="B29" s="260"/>
      <c r="C29" s="263"/>
      <c r="D29" s="32"/>
      <c r="E29" s="154"/>
      <c r="F29" s="155" t="s">
        <v>74</v>
      </c>
      <c r="G29" s="132"/>
      <c r="H29" s="154"/>
      <c r="I29" s="155" t="s">
        <v>74</v>
      </c>
      <c r="J29" s="132"/>
      <c r="K29" s="154"/>
      <c r="L29" s="155" t="s">
        <v>74</v>
      </c>
      <c r="M29" s="132"/>
      <c r="N29" s="156"/>
      <c r="O29" s="155" t="s">
        <v>74</v>
      </c>
      <c r="P29" s="132"/>
      <c r="Q29" s="156"/>
      <c r="R29" s="155" t="s">
        <v>74</v>
      </c>
      <c r="S29" s="34"/>
      <c r="T29" s="35"/>
      <c r="U29" s="36"/>
    </row>
    <row r="30" spans="1:21" x14ac:dyDescent="0.3">
      <c r="A30" s="258"/>
      <c r="B30" s="260"/>
      <c r="C30" s="263"/>
      <c r="D30" s="32"/>
      <c r="E30" s="154"/>
      <c r="F30" s="155" t="s">
        <v>74</v>
      </c>
      <c r="G30" s="132"/>
      <c r="H30" s="154"/>
      <c r="I30" s="155" t="s">
        <v>74</v>
      </c>
      <c r="J30" s="132"/>
      <c r="K30" s="154"/>
      <c r="L30" s="155" t="s">
        <v>74</v>
      </c>
      <c r="M30" s="132"/>
      <c r="N30" s="156"/>
      <c r="O30" s="155" t="s">
        <v>74</v>
      </c>
      <c r="P30" s="132"/>
      <c r="Q30" s="156"/>
      <c r="R30" s="155" t="s">
        <v>74</v>
      </c>
      <c r="S30" s="33"/>
      <c r="T30" s="35"/>
      <c r="U30" s="36"/>
    </row>
    <row r="31" spans="1:21" x14ac:dyDescent="0.3">
      <c r="A31" s="258"/>
      <c r="B31" s="260"/>
      <c r="C31" s="263"/>
      <c r="D31" s="32"/>
      <c r="E31" s="157"/>
      <c r="F31" s="155" t="s">
        <v>74</v>
      </c>
      <c r="G31" s="133"/>
      <c r="H31" s="157"/>
      <c r="I31" s="155" t="s">
        <v>74</v>
      </c>
      <c r="J31" s="132"/>
      <c r="K31" s="157"/>
      <c r="L31" s="155" t="s">
        <v>74</v>
      </c>
      <c r="M31" s="132"/>
      <c r="N31" s="158"/>
      <c r="O31" s="155" t="s">
        <v>74</v>
      </c>
      <c r="P31" s="132"/>
      <c r="Q31" s="158"/>
      <c r="R31" s="155" t="s">
        <v>74</v>
      </c>
      <c r="S31" s="33"/>
      <c r="T31" s="35"/>
      <c r="U31" s="36"/>
    </row>
    <row r="32" spans="1:21" x14ac:dyDescent="0.3">
      <c r="A32" s="258"/>
      <c r="B32" s="260"/>
      <c r="C32" s="263"/>
      <c r="D32" s="32"/>
      <c r="E32" s="154"/>
      <c r="F32" s="155" t="s">
        <v>74</v>
      </c>
      <c r="G32" s="132"/>
      <c r="H32" s="154"/>
      <c r="I32" s="155" t="s">
        <v>74</v>
      </c>
      <c r="J32" s="132"/>
      <c r="K32" s="154"/>
      <c r="L32" s="155" t="s">
        <v>74</v>
      </c>
      <c r="M32" s="132"/>
      <c r="N32" s="156"/>
      <c r="O32" s="155" t="s">
        <v>74</v>
      </c>
      <c r="P32" s="132"/>
      <c r="Q32" s="156"/>
      <c r="R32" s="155" t="s">
        <v>74</v>
      </c>
      <c r="S32" s="34"/>
      <c r="T32" s="35"/>
      <c r="U32" s="36"/>
    </row>
    <row r="33" spans="1:117" x14ac:dyDescent="0.3">
      <c r="A33" s="258"/>
      <c r="B33" s="260"/>
      <c r="C33" s="263"/>
      <c r="D33" s="32"/>
      <c r="E33" s="154"/>
      <c r="F33" s="155" t="s">
        <v>74</v>
      </c>
      <c r="G33" s="132"/>
      <c r="H33" s="154"/>
      <c r="I33" s="155" t="s">
        <v>74</v>
      </c>
      <c r="J33" s="132"/>
      <c r="K33" s="154"/>
      <c r="L33" s="155" t="s">
        <v>74</v>
      </c>
      <c r="M33" s="132"/>
      <c r="N33" s="156"/>
      <c r="O33" s="155" t="s">
        <v>74</v>
      </c>
      <c r="P33" s="132"/>
      <c r="Q33" s="156"/>
      <c r="R33" s="155" t="s">
        <v>74</v>
      </c>
      <c r="S33" s="34"/>
      <c r="T33" s="35"/>
      <c r="U33" s="36"/>
    </row>
    <row r="34" spans="1:117" x14ac:dyDescent="0.3">
      <c r="A34" s="258"/>
      <c r="B34" s="260"/>
      <c r="C34" s="263"/>
      <c r="D34" s="32"/>
      <c r="E34" s="154"/>
      <c r="F34" s="155" t="s">
        <v>74</v>
      </c>
      <c r="G34" s="132"/>
      <c r="H34" s="154"/>
      <c r="I34" s="155" t="s">
        <v>74</v>
      </c>
      <c r="J34" s="132"/>
      <c r="K34" s="154"/>
      <c r="L34" s="155" t="s">
        <v>74</v>
      </c>
      <c r="M34" s="132"/>
      <c r="N34" s="156"/>
      <c r="O34" s="155" t="s">
        <v>74</v>
      </c>
      <c r="P34" s="132"/>
      <c r="Q34" s="156"/>
      <c r="R34" s="155" t="s">
        <v>74</v>
      </c>
      <c r="S34" s="34"/>
      <c r="T34" s="35"/>
      <c r="U34" s="36"/>
    </row>
    <row r="35" spans="1:117" x14ac:dyDescent="0.3">
      <c r="A35" s="258"/>
      <c r="B35" s="260"/>
      <c r="C35" s="263"/>
      <c r="D35" s="32"/>
      <c r="E35" s="154"/>
      <c r="F35" s="155" t="s">
        <v>74</v>
      </c>
      <c r="G35" s="132"/>
      <c r="H35" s="154"/>
      <c r="I35" s="155" t="s">
        <v>74</v>
      </c>
      <c r="J35" s="132"/>
      <c r="K35" s="154"/>
      <c r="L35" s="155" t="s">
        <v>74</v>
      </c>
      <c r="M35" s="132"/>
      <c r="N35" s="156"/>
      <c r="O35" s="155" t="s">
        <v>74</v>
      </c>
      <c r="P35" s="132"/>
      <c r="Q35" s="156"/>
      <c r="R35" s="155" t="s">
        <v>74</v>
      </c>
      <c r="S35" s="34"/>
      <c r="T35" s="35"/>
      <c r="U35" s="36"/>
    </row>
    <row r="36" spans="1:117" x14ac:dyDescent="0.3">
      <c r="A36" s="258"/>
      <c r="B36" s="260"/>
      <c r="C36" s="263"/>
      <c r="D36" s="32"/>
      <c r="E36" s="154"/>
      <c r="F36" s="155" t="s">
        <v>74</v>
      </c>
      <c r="G36" s="132"/>
      <c r="H36" s="154"/>
      <c r="I36" s="155" t="s">
        <v>74</v>
      </c>
      <c r="J36" s="132"/>
      <c r="K36" s="154"/>
      <c r="L36" s="155" t="s">
        <v>74</v>
      </c>
      <c r="M36" s="132"/>
      <c r="N36" s="156"/>
      <c r="O36" s="155" t="s">
        <v>74</v>
      </c>
      <c r="P36" s="132"/>
      <c r="Q36" s="156"/>
      <c r="R36" s="155" t="s">
        <v>74</v>
      </c>
      <c r="S36" s="34"/>
      <c r="T36" s="35"/>
      <c r="U36" s="36"/>
    </row>
    <row r="37" spans="1:117" x14ac:dyDescent="0.3">
      <c r="A37" s="258"/>
      <c r="B37" s="260"/>
      <c r="C37" s="263"/>
      <c r="D37" s="32"/>
      <c r="E37" s="154"/>
      <c r="F37" s="155" t="s">
        <v>74</v>
      </c>
      <c r="G37" s="132"/>
      <c r="H37" s="154"/>
      <c r="I37" s="155" t="s">
        <v>74</v>
      </c>
      <c r="J37" s="132"/>
      <c r="K37" s="154"/>
      <c r="L37" s="155" t="s">
        <v>74</v>
      </c>
      <c r="M37" s="132"/>
      <c r="N37" s="156"/>
      <c r="O37" s="155" t="s">
        <v>74</v>
      </c>
      <c r="P37" s="132"/>
      <c r="Q37" s="156"/>
      <c r="R37" s="155" t="s">
        <v>74</v>
      </c>
      <c r="S37" s="33"/>
      <c r="T37" s="35"/>
      <c r="U37" s="36"/>
    </row>
    <row r="38" spans="1:117" x14ac:dyDescent="0.3">
      <c r="A38" s="258"/>
      <c r="B38" s="260"/>
      <c r="C38" s="263"/>
      <c r="D38" s="32"/>
      <c r="E38" s="157"/>
      <c r="F38" s="155" t="s">
        <v>74</v>
      </c>
      <c r="G38" s="133"/>
      <c r="H38" s="157"/>
      <c r="I38" s="155" t="s">
        <v>74</v>
      </c>
      <c r="J38" s="132"/>
      <c r="K38" s="157"/>
      <c r="L38" s="155" t="s">
        <v>74</v>
      </c>
      <c r="M38" s="132"/>
      <c r="N38" s="158"/>
      <c r="O38" s="155" t="s">
        <v>74</v>
      </c>
      <c r="P38" s="132"/>
      <c r="Q38" s="158"/>
      <c r="R38" s="155" t="s">
        <v>74</v>
      </c>
      <c r="S38" s="33"/>
      <c r="T38" s="35"/>
      <c r="U38" s="36"/>
    </row>
    <row r="39" spans="1:117" ht="15" thickBot="1" x14ac:dyDescent="0.35">
      <c r="A39" s="258"/>
      <c r="B39" s="261"/>
      <c r="C39" s="264"/>
      <c r="D39" s="38"/>
      <c r="E39" s="39"/>
      <c r="F39" s="159" t="s">
        <v>74</v>
      </c>
      <c r="G39" s="40"/>
      <c r="H39" s="39"/>
      <c r="I39" s="159" t="s">
        <v>74</v>
      </c>
      <c r="J39" s="144"/>
      <c r="K39" s="39"/>
      <c r="L39" s="159" t="s">
        <v>74</v>
      </c>
      <c r="M39" s="40"/>
      <c r="N39" s="160"/>
      <c r="O39" s="159" t="s">
        <v>74</v>
      </c>
      <c r="P39" s="144"/>
      <c r="Q39" s="160"/>
      <c r="R39" s="159" t="s">
        <v>74</v>
      </c>
      <c r="S39" s="40"/>
      <c r="T39" s="41"/>
      <c r="U39" s="42"/>
    </row>
    <row r="40" spans="1:117" ht="74.400000000000006" hidden="1" thickBot="1" x14ac:dyDescent="0.35">
      <c r="A40" s="265"/>
      <c r="B40" s="44" t="s">
        <v>77</v>
      </c>
      <c r="C40" s="45" t="s">
        <v>72</v>
      </c>
      <c r="D40" s="46" t="s">
        <v>79</v>
      </c>
      <c r="E40" s="148"/>
      <c r="F40" s="149" t="s">
        <v>74</v>
      </c>
      <c r="G40" s="130"/>
      <c r="H40" s="150"/>
      <c r="I40" s="149" t="s">
        <v>74</v>
      </c>
      <c r="J40" s="130"/>
      <c r="K40" s="150"/>
      <c r="L40" s="149" t="s">
        <v>74</v>
      </c>
      <c r="M40" s="130"/>
      <c r="N40" s="150"/>
      <c r="O40" s="149" t="s">
        <v>74</v>
      </c>
      <c r="P40" s="130"/>
      <c r="Q40" s="150"/>
      <c r="R40" s="149" t="s">
        <v>74</v>
      </c>
      <c r="S40" s="24"/>
      <c r="T40" s="47">
        <f>SUM(V40:Z40)</f>
        <v>0</v>
      </c>
      <c r="U40" s="48" t="s">
        <v>74</v>
      </c>
    </row>
    <row r="41" spans="1:117" ht="45.6" thickBot="1" x14ac:dyDescent="0.35">
      <c r="A41" s="49"/>
      <c r="B41" s="15" t="s">
        <v>80</v>
      </c>
      <c r="C41" s="50"/>
      <c r="D41" s="51"/>
      <c r="E41" s="164">
        <f>SUM(E23:E39)</f>
        <v>0</v>
      </c>
      <c r="F41" s="162" t="s">
        <v>74</v>
      </c>
      <c r="G41" s="135"/>
      <c r="H41" s="165">
        <f>SUM(H23:H39)</f>
        <v>0</v>
      </c>
      <c r="I41" s="162" t="s">
        <v>74</v>
      </c>
      <c r="J41" s="135"/>
      <c r="K41" s="165">
        <f>SUM(K23:K39)</f>
        <v>0</v>
      </c>
      <c r="L41" s="162" t="s">
        <v>74</v>
      </c>
      <c r="M41" s="135"/>
      <c r="N41" s="165">
        <f>SUM(N23:N39)</f>
        <v>0</v>
      </c>
      <c r="O41" s="162" t="s">
        <v>74</v>
      </c>
      <c r="P41" s="135"/>
      <c r="Q41" s="165">
        <f>SUM(Q23:Q39)</f>
        <v>0</v>
      </c>
      <c r="R41" s="162" t="s">
        <v>74</v>
      </c>
      <c r="S41" s="52"/>
      <c r="T41" s="53">
        <f>SUM(E41,H41,K41,N41,Q41)</f>
        <v>0</v>
      </c>
      <c r="U41" s="27" t="s">
        <v>74</v>
      </c>
    </row>
    <row r="42" spans="1:117" s="13" customFormat="1" ht="72" hidden="1" x14ac:dyDescent="0.3">
      <c r="A42" s="49"/>
      <c r="B42" s="54" t="s">
        <v>81</v>
      </c>
      <c r="C42" s="55"/>
      <c r="D42" s="46" t="s">
        <v>82</v>
      </c>
      <c r="E42" s="166"/>
      <c r="F42" s="167" t="s">
        <v>74</v>
      </c>
      <c r="G42" s="136"/>
      <c r="H42" s="168"/>
      <c r="I42" s="167" t="s">
        <v>74</v>
      </c>
      <c r="J42" s="136"/>
      <c r="K42" s="168"/>
      <c r="L42" s="167" t="s">
        <v>74</v>
      </c>
      <c r="M42" s="136"/>
      <c r="N42" s="168"/>
      <c r="O42" s="167" t="s">
        <v>74</v>
      </c>
      <c r="P42" s="136"/>
      <c r="Q42" s="168"/>
      <c r="R42" s="167" t="s">
        <v>74</v>
      </c>
      <c r="S42" s="56"/>
      <c r="T42" s="57">
        <f>SUM(E42:H42:K42:N42:Q42)</f>
        <v>0</v>
      </c>
      <c r="U42" s="58" t="s">
        <v>74</v>
      </c>
      <c r="V42"/>
      <c r="W42"/>
      <c r="X42"/>
      <c r="Y42"/>
      <c r="Z42"/>
    </row>
    <row r="43" spans="1:117" ht="47.25" customHeight="1" thickBot="1" x14ac:dyDescent="0.35">
      <c r="A43" s="280" t="s">
        <v>83</v>
      </c>
      <c r="B43" s="280"/>
      <c r="C43" s="280" t="s">
        <v>84</v>
      </c>
      <c r="D43" s="280"/>
      <c r="E43" s="217">
        <v>8</v>
      </c>
      <c r="F43" s="170" t="s">
        <v>74</v>
      </c>
      <c r="G43" s="218"/>
      <c r="H43" s="219">
        <v>8</v>
      </c>
      <c r="I43" s="170" t="s">
        <v>74</v>
      </c>
      <c r="J43" s="220"/>
      <c r="K43" s="221">
        <v>8</v>
      </c>
      <c r="L43" s="170" t="s">
        <v>74</v>
      </c>
      <c r="M43" s="218"/>
      <c r="N43" s="219">
        <v>8</v>
      </c>
      <c r="O43" s="170" t="s">
        <v>74</v>
      </c>
      <c r="P43" s="220"/>
      <c r="Q43" s="221">
        <v>4</v>
      </c>
      <c r="R43" s="170" t="s">
        <v>74</v>
      </c>
      <c r="S43" s="218"/>
      <c r="T43" s="222">
        <f>SUM(E43,H43,K43,N43,Q43)</f>
        <v>36</v>
      </c>
      <c r="U43" s="71" t="s">
        <v>74</v>
      </c>
      <c r="V43" s="222"/>
      <c r="Y43" s="13"/>
      <c r="Z43" s="13"/>
      <c r="DA43" s="13"/>
      <c r="DB43" s="13"/>
      <c r="DC43" s="13"/>
      <c r="DD43" s="13"/>
      <c r="DE43" s="13"/>
      <c r="DF43" s="13"/>
      <c r="DG43" s="13"/>
      <c r="DH43" s="13"/>
      <c r="DI43" s="13"/>
      <c r="DJ43" s="13"/>
      <c r="DK43" s="13"/>
      <c r="DL43" s="13"/>
      <c r="DM43" s="13"/>
    </row>
    <row r="44" spans="1:117" s="13" customFormat="1" ht="58.2" thickBot="1" x14ac:dyDescent="0.35">
      <c r="A44" s="49"/>
      <c r="B44" s="59" t="s">
        <v>85</v>
      </c>
      <c r="C44" s="60"/>
      <c r="D44" s="61" t="s">
        <v>86</v>
      </c>
      <c r="E44" s="169"/>
      <c r="F44" s="170" t="s">
        <v>74</v>
      </c>
      <c r="G44" s="137"/>
      <c r="H44" s="171"/>
      <c r="I44" s="170" t="s">
        <v>74</v>
      </c>
      <c r="J44" s="137"/>
      <c r="K44" s="172"/>
      <c r="L44" s="170" t="s">
        <v>74</v>
      </c>
      <c r="M44" s="137"/>
      <c r="N44" s="172"/>
      <c r="O44" s="170" t="s">
        <v>74</v>
      </c>
      <c r="P44" s="137"/>
      <c r="Q44" s="172"/>
      <c r="R44" s="170" t="s">
        <v>74</v>
      </c>
      <c r="S44" s="62"/>
      <c r="T44" s="63">
        <f>SUM(E44,H44,K44,N44,Q44)</f>
        <v>0</v>
      </c>
      <c r="U44" s="64" t="s">
        <v>74</v>
      </c>
      <c r="V44"/>
      <c r="W44"/>
      <c r="X44"/>
      <c r="Y44"/>
      <c r="Z44"/>
    </row>
    <row r="45" spans="1:117" s="13" customFormat="1" ht="29.4" thickBot="1" x14ac:dyDescent="0.35">
      <c r="A45" s="272" t="s">
        <v>87</v>
      </c>
      <c r="B45" s="273"/>
      <c r="C45" s="46" t="s">
        <v>88</v>
      </c>
      <c r="D45" s="46" t="s">
        <v>89</v>
      </c>
      <c r="E45" s="225">
        <f>+SUM(E46:E47)</f>
        <v>0</v>
      </c>
      <c r="F45" s="174"/>
      <c r="G45" s="138"/>
      <c r="H45" s="226">
        <f>SUM(H46:H47)</f>
        <v>0</v>
      </c>
      <c r="I45" s="174"/>
      <c r="J45" s="138"/>
      <c r="K45" s="175">
        <f>SUM(K46:K47)</f>
        <v>0</v>
      </c>
      <c r="L45" s="174"/>
      <c r="M45" s="138"/>
      <c r="N45" s="175">
        <f>SUM(N46:N47)</f>
        <v>0</v>
      </c>
      <c r="O45" s="174"/>
      <c r="P45" s="138"/>
      <c r="Q45" s="175">
        <f>SUM(Q46:Q47)</f>
        <v>0</v>
      </c>
      <c r="R45" s="174"/>
      <c r="S45" s="65"/>
      <c r="T45" s="109">
        <f>SUM(E45,H45,K45,N45,Q45)</f>
        <v>0</v>
      </c>
      <c r="U45" s="66" t="s">
        <v>69</v>
      </c>
      <c r="V45"/>
      <c r="W45"/>
      <c r="X45"/>
      <c r="Y45"/>
      <c r="Z45"/>
    </row>
    <row r="46" spans="1:117" s="13" customFormat="1" ht="41.25" customHeight="1" x14ac:dyDescent="0.3">
      <c r="A46" s="274" t="s">
        <v>90</v>
      </c>
      <c r="B46" s="276" t="s">
        <v>91</v>
      </c>
      <c r="C46" s="278" t="s">
        <v>92</v>
      </c>
      <c r="D46" s="252" t="s">
        <v>67</v>
      </c>
      <c r="E46" s="176"/>
      <c r="F46" s="177" t="s">
        <v>68</v>
      </c>
      <c r="G46" s="139"/>
      <c r="H46" s="178"/>
      <c r="I46" s="177" t="s">
        <v>68</v>
      </c>
      <c r="J46" s="139"/>
      <c r="K46" s="178"/>
      <c r="L46" s="177" t="s">
        <v>68</v>
      </c>
      <c r="M46" s="139"/>
      <c r="N46" s="178"/>
      <c r="O46" s="177" t="s">
        <v>68</v>
      </c>
      <c r="P46" s="139"/>
      <c r="Q46" s="178"/>
      <c r="R46" s="177" t="s">
        <v>68</v>
      </c>
      <c r="S46" s="67"/>
      <c r="T46" s="254">
        <f>SUM(E46:E47:H46:H47:K46:K47:N46:N47:Q46:Q47)</f>
        <v>0</v>
      </c>
      <c r="U46" s="284" t="s">
        <v>69</v>
      </c>
      <c r="V46"/>
      <c r="W46"/>
      <c r="X46"/>
      <c r="Y46"/>
      <c r="Z46"/>
    </row>
    <row r="47" spans="1:117" s="13" customFormat="1" ht="72" customHeight="1" x14ac:dyDescent="0.3">
      <c r="A47" s="275"/>
      <c r="B47" s="277"/>
      <c r="C47" s="263"/>
      <c r="D47" s="253"/>
      <c r="E47" s="179"/>
      <c r="F47" s="149" t="s">
        <v>68</v>
      </c>
      <c r="G47" s="130"/>
      <c r="H47" s="180"/>
      <c r="I47" s="149" t="s">
        <v>68</v>
      </c>
      <c r="J47" s="25"/>
      <c r="K47" s="180"/>
      <c r="L47" s="149" t="s">
        <v>68</v>
      </c>
      <c r="M47" s="25"/>
      <c r="N47" s="180"/>
      <c r="O47" s="149" t="s">
        <v>68</v>
      </c>
      <c r="P47" s="25"/>
      <c r="Q47" s="180"/>
      <c r="R47" s="149" t="s">
        <v>68</v>
      </c>
      <c r="S47" s="25"/>
      <c r="T47" s="255"/>
      <c r="U47" s="285"/>
      <c r="V47"/>
      <c r="W47"/>
      <c r="X47"/>
      <c r="Y47"/>
      <c r="Z47"/>
    </row>
    <row r="48" spans="1:117" s="13" customFormat="1" ht="58.2" thickBot="1" x14ac:dyDescent="0.35">
      <c r="A48" s="49"/>
      <c r="B48" s="59" t="s">
        <v>93</v>
      </c>
      <c r="C48" s="60"/>
      <c r="D48" s="68" t="s">
        <v>94</v>
      </c>
      <c r="E48" s="181"/>
      <c r="F48" s="170" t="s">
        <v>68</v>
      </c>
      <c r="G48" s="137"/>
      <c r="H48" s="182"/>
      <c r="I48" s="170" t="s">
        <v>68</v>
      </c>
      <c r="J48" s="137"/>
      <c r="K48" s="183"/>
      <c r="L48" s="170" t="s">
        <v>68</v>
      </c>
      <c r="M48" s="69"/>
      <c r="N48" s="183"/>
      <c r="O48" s="170" t="s">
        <v>68</v>
      </c>
      <c r="P48" s="69"/>
      <c r="Q48" s="183"/>
      <c r="R48" s="170" t="s">
        <v>68</v>
      </c>
      <c r="S48" s="69"/>
      <c r="T48" s="70">
        <f>SUM(E48:H48:K48:N48:Q48)</f>
        <v>0</v>
      </c>
      <c r="U48" s="71" t="s">
        <v>68</v>
      </c>
      <c r="V48"/>
      <c r="W48"/>
      <c r="X48"/>
      <c r="Y48"/>
      <c r="Z48"/>
    </row>
    <row r="49" spans="1:26" s="13" customFormat="1" ht="28.8" x14ac:dyDescent="0.3">
      <c r="A49" s="272" t="s">
        <v>95</v>
      </c>
      <c r="B49" s="273"/>
      <c r="C49" s="46" t="s">
        <v>88</v>
      </c>
      <c r="D49" s="46" t="s">
        <v>89</v>
      </c>
      <c r="E49" s="184">
        <f>SUM(E51:E52:E53:E54:E55:E56)</f>
        <v>0</v>
      </c>
      <c r="F49" s="174"/>
      <c r="G49" s="138"/>
      <c r="H49" s="185">
        <f>SUM(H51:H52:H53:H54:H55:H56)</f>
        <v>0</v>
      </c>
      <c r="I49" s="174"/>
      <c r="J49" s="138"/>
      <c r="K49" s="184">
        <f>SUM(K51:K52:K53:K54:K55:K56)</f>
        <v>0</v>
      </c>
      <c r="L49" s="174"/>
      <c r="M49" s="138"/>
      <c r="N49" s="185">
        <f>SUM(N51:N52:N53:N54:N55:N56)</f>
        <v>0</v>
      </c>
      <c r="O49" s="174"/>
      <c r="P49" s="138"/>
      <c r="Q49" s="184">
        <f>SUM(Q51:Q52:Q53:Q54:Q55:Q56)</f>
        <v>0</v>
      </c>
      <c r="R49" s="174"/>
      <c r="S49" s="65"/>
      <c r="T49" s="227">
        <f>SUM(E49,H49,K49,N49,Q49)</f>
        <v>0</v>
      </c>
      <c r="U49" s="66" t="s">
        <v>69</v>
      </c>
      <c r="V49"/>
      <c r="W49"/>
      <c r="X49"/>
      <c r="Y49"/>
      <c r="Z49"/>
    </row>
    <row r="50" spans="1:26" ht="57.6" x14ac:dyDescent="0.3">
      <c r="A50" s="72"/>
      <c r="B50" s="73" t="s">
        <v>96</v>
      </c>
      <c r="C50" s="74"/>
      <c r="D50" s="75" t="s">
        <v>97</v>
      </c>
      <c r="E50" s="186"/>
      <c r="F50" s="187" t="s">
        <v>68</v>
      </c>
      <c r="G50" s="140"/>
      <c r="H50" s="188"/>
      <c r="I50" s="187" t="s">
        <v>68</v>
      </c>
      <c r="J50" s="140"/>
      <c r="K50" s="189"/>
      <c r="L50" s="187" t="s">
        <v>68</v>
      </c>
      <c r="M50" s="76"/>
      <c r="N50" s="189"/>
      <c r="O50" s="187" t="s">
        <v>68</v>
      </c>
      <c r="P50" s="76"/>
      <c r="Q50" s="189"/>
      <c r="R50" s="187" t="s">
        <v>68</v>
      </c>
      <c r="S50" s="76"/>
      <c r="T50" s="77">
        <f>SUM(E50,H50,K50,N50,Q50)</f>
        <v>0</v>
      </c>
      <c r="U50" s="78" t="s">
        <v>68</v>
      </c>
    </row>
    <row r="51" spans="1:26" ht="15" customHeight="1" x14ac:dyDescent="0.3">
      <c r="A51" s="281" t="s">
        <v>98</v>
      </c>
      <c r="B51" s="79" t="s">
        <v>99</v>
      </c>
      <c r="C51" s="80"/>
      <c r="D51" s="46" t="s">
        <v>100</v>
      </c>
      <c r="E51" s="126"/>
      <c r="F51" s="190" t="s">
        <v>68</v>
      </c>
      <c r="G51" s="141"/>
      <c r="H51" s="191"/>
      <c r="I51" s="190" t="s">
        <v>68</v>
      </c>
      <c r="J51" s="141"/>
      <c r="K51" s="191"/>
      <c r="L51" s="190" t="s">
        <v>68</v>
      </c>
      <c r="M51" s="81"/>
      <c r="N51" s="191"/>
      <c r="O51" s="190" t="s">
        <v>68</v>
      </c>
      <c r="P51" s="81"/>
      <c r="Q51" s="191"/>
      <c r="R51" s="190" t="s">
        <v>68</v>
      </c>
      <c r="S51" s="81"/>
      <c r="T51" s="82">
        <f>SUM(E51:H51:K51:N51:Q51)</f>
        <v>0</v>
      </c>
      <c r="U51" s="48" t="s">
        <v>68</v>
      </c>
    </row>
    <row r="52" spans="1:26" x14ac:dyDescent="0.3">
      <c r="A52" s="281"/>
      <c r="B52" s="79" t="s">
        <v>101</v>
      </c>
      <c r="C52" s="80"/>
      <c r="D52" s="46" t="s">
        <v>102</v>
      </c>
      <c r="E52" s="126"/>
      <c r="F52" s="190" t="s">
        <v>68</v>
      </c>
      <c r="G52" s="141"/>
      <c r="H52" s="192"/>
      <c r="I52" s="190" t="s">
        <v>68</v>
      </c>
      <c r="J52" s="85"/>
      <c r="K52" s="192"/>
      <c r="L52" s="190" t="s">
        <v>68</v>
      </c>
      <c r="M52" s="85"/>
      <c r="N52" s="192"/>
      <c r="O52" s="190" t="s">
        <v>68</v>
      </c>
      <c r="P52" s="85"/>
      <c r="Q52" s="192"/>
      <c r="R52" s="190" t="s">
        <v>68</v>
      </c>
      <c r="S52" s="83"/>
      <c r="T52" s="84">
        <f>SUM(E52:H52:K52:N52:Q52)</f>
        <v>0</v>
      </c>
      <c r="U52" s="48" t="s">
        <v>68</v>
      </c>
    </row>
    <row r="53" spans="1:26" x14ac:dyDescent="0.3">
      <c r="A53" s="281"/>
      <c r="B53" s="79" t="s">
        <v>103</v>
      </c>
      <c r="C53" s="80"/>
      <c r="D53" s="46" t="s">
        <v>100</v>
      </c>
      <c r="E53" s="126"/>
      <c r="F53" s="190" t="s">
        <v>68</v>
      </c>
      <c r="G53" s="141"/>
      <c r="H53" s="192"/>
      <c r="I53" s="190" t="s">
        <v>68</v>
      </c>
      <c r="J53" s="85"/>
      <c r="K53" s="192"/>
      <c r="L53" s="190" t="s">
        <v>68</v>
      </c>
      <c r="M53" s="85"/>
      <c r="N53" s="192"/>
      <c r="O53" s="190" t="s">
        <v>68</v>
      </c>
      <c r="P53" s="85"/>
      <c r="Q53" s="192"/>
      <c r="R53" s="190" t="s">
        <v>68</v>
      </c>
      <c r="S53" s="85"/>
      <c r="T53" s="84">
        <f>SUM(E53:H53:K53:N53:Q53)</f>
        <v>0</v>
      </c>
      <c r="U53" s="48" t="s">
        <v>68</v>
      </c>
    </row>
    <row r="54" spans="1:26" x14ac:dyDescent="0.3">
      <c r="A54" s="281"/>
      <c r="B54" s="79" t="s">
        <v>104</v>
      </c>
      <c r="C54" s="80"/>
      <c r="D54" s="46" t="s">
        <v>100</v>
      </c>
      <c r="E54" s="126"/>
      <c r="F54" s="190" t="s">
        <v>68</v>
      </c>
      <c r="G54" s="141"/>
      <c r="H54" s="192"/>
      <c r="I54" s="190" t="s">
        <v>68</v>
      </c>
      <c r="J54" s="85"/>
      <c r="K54" s="192"/>
      <c r="L54" s="190" t="s">
        <v>68</v>
      </c>
      <c r="M54" s="85"/>
      <c r="N54" s="192"/>
      <c r="O54" s="190" t="s">
        <v>68</v>
      </c>
      <c r="P54" s="85"/>
      <c r="Q54" s="192"/>
      <c r="R54" s="190" t="s">
        <v>68</v>
      </c>
      <c r="S54" s="85"/>
      <c r="T54" s="84">
        <f>SUM(E54:H54:K54:N54:Q54)</f>
        <v>0</v>
      </c>
      <c r="U54" s="48" t="s">
        <v>68</v>
      </c>
    </row>
    <row r="55" spans="1:26" x14ac:dyDescent="0.3">
      <c r="A55" s="281"/>
      <c r="B55" s="79" t="s">
        <v>105</v>
      </c>
      <c r="C55" s="80"/>
      <c r="D55" s="86" t="s">
        <v>106</v>
      </c>
      <c r="E55" s="126"/>
      <c r="F55" s="190" t="s">
        <v>68</v>
      </c>
      <c r="G55" s="141"/>
      <c r="H55" s="192"/>
      <c r="I55" s="190" t="s">
        <v>68</v>
      </c>
      <c r="J55" s="85"/>
      <c r="K55" s="192"/>
      <c r="L55" s="190" t="s">
        <v>68</v>
      </c>
      <c r="M55" s="85"/>
      <c r="N55" s="192"/>
      <c r="O55" s="190" t="s">
        <v>68</v>
      </c>
      <c r="P55" s="85"/>
      <c r="Q55" s="192"/>
      <c r="R55" s="190" t="s">
        <v>68</v>
      </c>
      <c r="S55" s="85"/>
      <c r="T55" s="84">
        <f>SUM(E55:H55:K55:N55:Q55)</f>
        <v>0</v>
      </c>
      <c r="U55" s="48" t="s">
        <v>68</v>
      </c>
    </row>
    <row r="56" spans="1:26" ht="16.8" thickBot="1" x14ac:dyDescent="0.35">
      <c r="A56" s="282"/>
      <c r="B56" s="87" t="s">
        <v>107</v>
      </c>
      <c r="C56" s="88"/>
      <c r="D56" s="89" t="s">
        <v>108</v>
      </c>
      <c r="E56" s="193"/>
      <c r="F56" s="194" t="s">
        <v>68</v>
      </c>
      <c r="G56" s="141"/>
      <c r="H56" s="195"/>
      <c r="I56" s="194" t="s">
        <v>68</v>
      </c>
      <c r="J56" s="90"/>
      <c r="K56" s="195"/>
      <c r="L56" s="194" t="s">
        <v>68</v>
      </c>
      <c r="M56" s="90"/>
      <c r="N56" s="195"/>
      <c r="O56" s="194" t="s">
        <v>68</v>
      </c>
      <c r="P56" s="90"/>
      <c r="Q56" s="195"/>
      <c r="R56" s="194" t="s">
        <v>68</v>
      </c>
      <c r="S56" s="90"/>
      <c r="T56" s="91">
        <f>SUM(E56:H56:K56:N56:Q56)</f>
        <v>0</v>
      </c>
      <c r="U56" s="92" t="s">
        <v>68</v>
      </c>
    </row>
    <row r="57" spans="1:26" ht="28.8" x14ac:dyDescent="0.3">
      <c r="A57" s="272" t="s">
        <v>109</v>
      </c>
      <c r="B57" s="273"/>
      <c r="C57" s="46" t="s">
        <v>88</v>
      </c>
      <c r="D57" s="46" t="s">
        <v>89</v>
      </c>
      <c r="E57" s="228">
        <f>SUM(E59:E60:E61:E62:E63:E64)</f>
        <v>0</v>
      </c>
      <c r="F57" s="174"/>
      <c r="G57" s="138"/>
      <c r="H57" s="226">
        <f>SUM(H59:H60:H61:H62:H63:H64)</f>
        <v>0</v>
      </c>
      <c r="I57" s="174"/>
      <c r="J57" s="138"/>
      <c r="K57" s="228">
        <f>SUM(K59:K60:K61:K62:K63:K64)</f>
        <v>0</v>
      </c>
      <c r="L57" s="174"/>
      <c r="M57" s="138"/>
      <c r="N57" s="226">
        <f>SUM(N59:N60:N61:N62:N63:N64)</f>
        <v>0</v>
      </c>
      <c r="O57" s="174"/>
      <c r="P57" s="138"/>
      <c r="Q57" s="228">
        <f>SUM(Q59:Q60:Q61:Q62:Q63:Q64)</f>
        <v>0</v>
      </c>
      <c r="R57" s="174"/>
      <c r="S57" s="65"/>
      <c r="T57" s="93">
        <f>SUM(E57,H57,K57,N57,Q57)</f>
        <v>0</v>
      </c>
      <c r="U57" s="66" t="s">
        <v>69</v>
      </c>
    </row>
    <row r="58" spans="1:26" ht="57.6" x14ac:dyDescent="0.3">
      <c r="A58" s="72"/>
      <c r="B58" s="73" t="s">
        <v>110</v>
      </c>
      <c r="C58" s="74"/>
      <c r="D58" s="75" t="s">
        <v>97</v>
      </c>
      <c r="E58" s="186"/>
      <c r="F58" s="187" t="s">
        <v>68</v>
      </c>
      <c r="G58" s="140"/>
      <c r="H58" s="188"/>
      <c r="I58" s="187" t="s">
        <v>68</v>
      </c>
      <c r="J58" s="140"/>
      <c r="K58" s="189"/>
      <c r="L58" s="187" t="s">
        <v>68</v>
      </c>
      <c r="M58" s="76"/>
      <c r="N58" s="189"/>
      <c r="O58" s="187" t="s">
        <v>68</v>
      </c>
      <c r="P58" s="76"/>
      <c r="Q58" s="189"/>
      <c r="R58" s="187" t="s">
        <v>68</v>
      </c>
      <c r="S58" s="76"/>
      <c r="T58" s="77">
        <f>SUM(E58,H58,K58,N58,Q58)</f>
        <v>0</v>
      </c>
      <c r="U58" s="78" t="s">
        <v>68</v>
      </c>
    </row>
    <row r="59" spans="1:26" ht="15" customHeight="1" x14ac:dyDescent="0.3">
      <c r="A59" s="281" t="s">
        <v>98</v>
      </c>
      <c r="B59" s="79" t="s">
        <v>99</v>
      </c>
      <c r="C59" s="80"/>
      <c r="D59" s="46" t="s">
        <v>100</v>
      </c>
      <c r="E59" s="126"/>
      <c r="F59" s="190" t="s">
        <v>68</v>
      </c>
      <c r="G59" s="141"/>
      <c r="H59" s="191"/>
      <c r="I59" s="190" t="s">
        <v>68</v>
      </c>
      <c r="J59" s="141"/>
      <c r="K59" s="191"/>
      <c r="L59" s="190" t="s">
        <v>68</v>
      </c>
      <c r="M59" s="81"/>
      <c r="N59" s="191"/>
      <c r="O59" s="190" t="s">
        <v>68</v>
      </c>
      <c r="P59" s="141"/>
      <c r="Q59" s="191"/>
      <c r="R59" s="190" t="s">
        <v>68</v>
      </c>
      <c r="S59" s="81"/>
      <c r="T59" s="82">
        <f>SUM(E59:H59:K59:N59:Q59)</f>
        <v>0</v>
      </c>
      <c r="U59" s="48" t="s">
        <v>68</v>
      </c>
    </row>
    <row r="60" spans="1:26" x14ac:dyDescent="0.3">
      <c r="A60" s="281"/>
      <c r="B60" s="79" t="s">
        <v>101</v>
      </c>
      <c r="C60" s="80"/>
      <c r="D60" s="46" t="s">
        <v>102</v>
      </c>
      <c r="E60" s="126"/>
      <c r="F60" s="190" t="s">
        <v>68</v>
      </c>
      <c r="G60" s="141"/>
      <c r="H60" s="192"/>
      <c r="I60" s="190" t="s">
        <v>68</v>
      </c>
      <c r="J60" s="85"/>
      <c r="K60" s="192"/>
      <c r="L60" s="190" t="s">
        <v>68</v>
      </c>
      <c r="M60" s="85"/>
      <c r="N60" s="192"/>
      <c r="O60" s="190" t="s">
        <v>68</v>
      </c>
      <c r="P60" s="85"/>
      <c r="Q60" s="192"/>
      <c r="R60" s="190" t="s">
        <v>68</v>
      </c>
      <c r="S60" s="83"/>
      <c r="T60" s="84">
        <f>SUM(E60:H60:K60:N60:Q60)</f>
        <v>0</v>
      </c>
      <c r="U60" s="48" t="s">
        <v>68</v>
      </c>
    </row>
    <row r="61" spans="1:26" x14ac:dyDescent="0.3">
      <c r="A61" s="281"/>
      <c r="B61" s="79" t="s">
        <v>103</v>
      </c>
      <c r="C61" s="80"/>
      <c r="D61" s="46" t="s">
        <v>100</v>
      </c>
      <c r="E61" s="126"/>
      <c r="F61" s="190" t="s">
        <v>68</v>
      </c>
      <c r="G61" s="141"/>
      <c r="H61" s="192"/>
      <c r="I61" s="190" t="s">
        <v>68</v>
      </c>
      <c r="J61" s="85"/>
      <c r="K61" s="192"/>
      <c r="L61" s="190" t="s">
        <v>68</v>
      </c>
      <c r="M61" s="85"/>
      <c r="N61" s="192"/>
      <c r="O61" s="190" t="s">
        <v>68</v>
      </c>
      <c r="P61" s="85"/>
      <c r="Q61" s="192"/>
      <c r="R61" s="190" t="s">
        <v>68</v>
      </c>
      <c r="S61" s="85"/>
      <c r="T61" s="84">
        <f>SUM(E61:H61:K61:N61:Q61)</f>
        <v>0</v>
      </c>
      <c r="U61" s="48" t="s">
        <v>68</v>
      </c>
    </row>
    <row r="62" spans="1:26" x14ac:dyDescent="0.3">
      <c r="A62" s="281"/>
      <c r="B62" s="79" t="s">
        <v>104</v>
      </c>
      <c r="C62" s="80"/>
      <c r="D62" s="46" t="s">
        <v>100</v>
      </c>
      <c r="E62" s="126"/>
      <c r="F62" s="190" t="s">
        <v>68</v>
      </c>
      <c r="G62" s="141"/>
      <c r="H62" s="192"/>
      <c r="I62" s="190" t="s">
        <v>68</v>
      </c>
      <c r="J62" s="85"/>
      <c r="K62" s="192"/>
      <c r="L62" s="190" t="s">
        <v>68</v>
      </c>
      <c r="M62" s="85"/>
      <c r="N62" s="192"/>
      <c r="O62" s="190" t="s">
        <v>68</v>
      </c>
      <c r="P62" s="85"/>
      <c r="Q62" s="192"/>
      <c r="R62" s="190" t="s">
        <v>68</v>
      </c>
      <c r="S62" s="85"/>
      <c r="T62" s="84">
        <f>SUM(E62:H62:K62:N62:Q62)</f>
        <v>0</v>
      </c>
      <c r="U62" s="48" t="s">
        <v>68</v>
      </c>
    </row>
    <row r="63" spans="1:26" x14ac:dyDescent="0.3">
      <c r="A63" s="281"/>
      <c r="B63" s="79" t="s">
        <v>105</v>
      </c>
      <c r="C63" s="80"/>
      <c r="D63" s="86" t="s">
        <v>106</v>
      </c>
      <c r="E63" s="126"/>
      <c r="F63" s="190" t="s">
        <v>68</v>
      </c>
      <c r="G63" s="141"/>
      <c r="H63" s="192"/>
      <c r="I63" s="190" t="s">
        <v>68</v>
      </c>
      <c r="J63" s="85"/>
      <c r="K63" s="192"/>
      <c r="L63" s="190" t="s">
        <v>68</v>
      </c>
      <c r="M63" s="85"/>
      <c r="N63" s="192"/>
      <c r="O63" s="190" t="s">
        <v>68</v>
      </c>
      <c r="P63" s="85"/>
      <c r="Q63" s="192"/>
      <c r="R63" s="190" t="s">
        <v>68</v>
      </c>
      <c r="S63" s="85"/>
      <c r="T63" s="84">
        <f>SUM(E63:H63:K63:N63:Q63)</f>
        <v>0</v>
      </c>
      <c r="U63" s="48" t="s">
        <v>68</v>
      </c>
    </row>
    <row r="64" spans="1:26" ht="16.8" thickBot="1" x14ac:dyDescent="0.35">
      <c r="A64" s="282"/>
      <c r="B64" s="87" t="s">
        <v>107</v>
      </c>
      <c r="C64" s="88"/>
      <c r="D64" s="89" t="s">
        <v>108</v>
      </c>
      <c r="E64" s="193"/>
      <c r="F64" s="194" t="s">
        <v>68</v>
      </c>
      <c r="G64" s="141"/>
      <c r="H64" s="195"/>
      <c r="I64" s="194" t="s">
        <v>68</v>
      </c>
      <c r="J64" s="90"/>
      <c r="K64" s="195"/>
      <c r="L64" s="194" t="s">
        <v>68</v>
      </c>
      <c r="M64" s="141"/>
      <c r="N64" s="195"/>
      <c r="O64" s="194" t="s">
        <v>68</v>
      </c>
      <c r="P64" s="90"/>
      <c r="Q64" s="195"/>
      <c r="R64" s="194" t="s">
        <v>68</v>
      </c>
      <c r="S64" s="90"/>
      <c r="T64" s="91">
        <f>SUM(E64:H64:K64:N64:Q64)</f>
        <v>0</v>
      </c>
      <c r="U64" s="92" t="s">
        <v>68</v>
      </c>
    </row>
    <row r="65" spans="1:21" ht="28.8" x14ac:dyDescent="0.3">
      <c r="A65" s="272" t="s">
        <v>111</v>
      </c>
      <c r="B65" s="273"/>
      <c r="C65" s="46" t="s">
        <v>88</v>
      </c>
      <c r="D65" s="46" t="s">
        <v>89</v>
      </c>
      <c r="E65" s="228">
        <f>SUM(E67:E68:E69:E70:E71:E72)</f>
        <v>0</v>
      </c>
      <c r="F65" s="174"/>
      <c r="G65" s="138"/>
      <c r="H65" s="226">
        <f>SUM(H67:H68:H69:H70:H71:H72)</f>
        <v>0</v>
      </c>
      <c r="I65" s="174"/>
      <c r="J65" s="138"/>
      <c r="K65" s="228">
        <f>SUM(K67:K68:K69:K70:K71:K72)</f>
        <v>0</v>
      </c>
      <c r="L65" s="174"/>
      <c r="M65" s="138"/>
      <c r="N65" s="226">
        <f>SUM(N67:N68:N69:N70:N71:N72)</f>
        <v>0</v>
      </c>
      <c r="O65" s="174"/>
      <c r="P65" s="138"/>
      <c r="Q65" s="228">
        <f>SUM(Q67:Q68:Q69:Q70:Q71:Q72)</f>
        <v>0</v>
      </c>
      <c r="R65" s="174"/>
      <c r="S65" s="65"/>
      <c r="T65" s="93">
        <f>SUM(E65,H65,K65,N65,Q65)</f>
        <v>0</v>
      </c>
      <c r="U65" s="66" t="s">
        <v>69</v>
      </c>
    </row>
    <row r="66" spans="1:21" ht="57.6" x14ac:dyDescent="0.3">
      <c r="A66" s="72"/>
      <c r="B66" s="73" t="s">
        <v>112</v>
      </c>
      <c r="C66" s="74"/>
      <c r="D66" s="75" t="s">
        <v>97</v>
      </c>
      <c r="E66" s="186"/>
      <c r="F66" s="187" t="s">
        <v>68</v>
      </c>
      <c r="G66" s="140"/>
      <c r="H66" s="188"/>
      <c r="I66" s="187" t="s">
        <v>68</v>
      </c>
      <c r="J66" s="140"/>
      <c r="K66" s="189"/>
      <c r="L66" s="187" t="s">
        <v>68</v>
      </c>
      <c r="M66" s="76"/>
      <c r="N66" s="189"/>
      <c r="O66" s="187" t="s">
        <v>68</v>
      </c>
      <c r="P66" s="76"/>
      <c r="Q66" s="189"/>
      <c r="R66" s="187" t="s">
        <v>68</v>
      </c>
      <c r="S66" s="76"/>
      <c r="T66" s="77">
        <f>SUM(E66,H66,K66,N66,Q66)</f>
        <v>0</v>
      </c>
      <c r="U66" s="78" t="s">
        <v>68</v>
      </c>
    </row>
    <row r="67" spans="1:21" ht="15" customHeight="1" x14ac:dyDescent="0.3">
      <c r="A67" s="281" t="s">
        <v>98</v>
      </c>
      <c r="B67" s="79" t="s">
        <v>99</v>
      </c>
      <c r="C67" s="80"/>
      <c r="D67" s="46" t="s">
        <v>100</v>
      </c>
      <c r="E67" s="126"/>
      <c r="F67" s="190" t="s">
        <v>68</v>
      </c>
      <c r="G67" s="141"/>
      <c r="H67" s="191"/>
      <c r="I67" s="190" t="s">
        <v>68</v>
      </c>
      <c r="J67" s="141"/>
      <c r="K67" s="191"/>
      <c r="L67" s="190" t="s">
        <v>68</v>
      </c>
      <c r="M67" s="81"/>
      <c r="N67" s="191"/>
      <c r="O67" s="190" t="s">
        <v>68</v>
      </c>
      <c r="P67" s="81"/>
      <c r="Q67" s="191"/>
      <c r="R67" s="190" t="s">
        <v>68</v>
      </c>
      <c r="S67" s="81"/>
      <c r="T67" s="94">
        <f>SUM(E67:H67:K67:N67:Q67)</f>
        <v>0</v>
      </c>
      <c r="U67" s="48" t="s">
        <v>68</v>
      </c>
    </row>
    <row r="68" spans="1:21" x14ac:dyDescent="0.3">
      <c r="A68" s="281"/>
      <c r="B68" s="79" t="s">
        <v>101</v>
      </c>
      <c r="C68" s="80"/>
      <c r="D68" s="46" t="s">
        <v>102</v>
      </c>
      <c r="E68" s="126"/>
      <c r="F68" s="190" t="s">
        <v>68</v>
      </c>
      <c r="G68" s="141"/>
      <c r="H68" s="192"/>
      <c r="I68" s="190" t="s">
        <v>68</v>
      </c>
      <c r="J68" s="85"/>
      <c r="K68" s="192"/>
      <c r="L68" s="190" t="s">
        <v>68</v>
      </c>
      <c r="M68" s="85"/>
      <c r="N68" s="192"/>
      <c r="O68" s="190" t="s">
        <v>68</v>
      </c>
      <c r="P68" s="85"/>
      <c r="Q68" s="192"/>
      <c r="R68" s="190" t="s">
        <v>68</v>
      </c>
      <c r="S68" s="83"/>
      <c r="T68" s="95">
        <f>SUM(E68:H68:K68:N68:Q68)</f>
        <v>0</v>
      </c>
      <c r="U68" s="48" t="s">
        <v>68</v>
      </c>
    </row>
    <row r="69" spans="1:21" x14ac:dyDescent="0.3">
      <c r="A69" s="281"/>
      <c r="B69" s="79" t="s">
        <v>103</v>
      </c>
      <c r="C69" s="80"/>
      <c r="D69" s="46" t="s">
        <v>100</v>
      </c>
      <c r="E69" s="126"/>
      <c r="F69" s="190" t="s">
        <v>68</v>
      </c>
      <c r="G69" s="141"/>
      <c r="H69" s="192"/>
      <c r="I69" s="190" t="s">
        <v>68</v>
      </c>
      <c r="J69" s="85"/>
      <c r="K69" s="192"/>
      <c r="L69" s="190" t="s">
        <v>68</v>
      </c>
      <c r="M69" s="85"/>
      <c r="N69" s="192"/>
      <c r="O69" s="190" t="s">
        <v>68</v>
      </c>
      <c r="P69" s="85"/>
      <c r="Q69" s="192"/>
      <c r="R69" s="190" t="s">
        <v>68</v>
      </c>
      <c r="S69" s="85"/>
      <c r="T69" s="95">
        <f>SUM(E69:H69:K69:N69:Q69)</f>
        <v>0</v>
      </c>
      <c r="U69" s="48" t="s">
        <v>68</v>
      </c>
    </row>
    <row r="70" spans="1:21" x14ac:dyDescent="0.3">
      <c r="A70" s="281"/>
      <c r="B70" s="79" t="s">
        <v>104</v>
      </c>
      <c r="C70" s="80"/>
      <c r="D70" s="46" t="s">
        <v>100</v>
      </c>
      <c r="E70" s="126"/>
      <c r="F70" s="190" t="s">
        <v>68</v>
      </c>
      <c r="G70" s="141"/>
      <c r="H70" s="192"/>
      <c r="I70" s="190" t="s">
        <v>68</v>
      </c>
      <c r="J70" s="85"/>
      <c r="K70" s="192"/>
      <c r="L70" s="190" t="s">
        <v>68</v>
      </c>
      <c r="M70" s="85"/>
      <c r="N70" s="192"/>
      <c r="O70" s="190" t="s">
        <v>68</v>
      </c>
      <c r="P70" s="85"/>
      <c r="Q70" s="192"/>
      <c r="R70" s="190" t="s">
        <v>68</v>
      </c>
      <c r="S70" s="85"/>
      <c r="T70" s="95">
        <f>SUM(E70:H70:K70:N70:Q70)</f>
        <v>0</v>
      </c>
      <c r="U70" s="48" t="s">
        <v>68</v>
      </c>
    </row>
    <row r="71" spans="1:21" x14ac:dyDescent="0.3">
      <c r="A71" s="281"/>
      <c r="B71" s="79" t="s">
        <v>105</v>
      </c>
      <c r="C71" s="80"/>
      <c r="D71" s="86" t="s">
        <v>106</v>
      </c>
      <c r="E71" s="126"/>
      <c r="F71" s="190" t="s">
        <v>68</v>
      </c>
      <c r="G71" s="141"/>
      <c r="H71" s="192"/>
      <c r="I71" s="190" t="s">
        <v>68</v>
      </c>
      <c r="J71" s="85"/>
      <c r="K71" s="192"/>
      <c r="L71" s="190" t="s">
        <v>68</v>
      </c>
      <c r="M71" s="85"/>
      <c r="N71" s="192"/>
      <c r="O71" s="190" t="s">
        <v>68</v>
      </c>
      <c r="P71" s="85"/>
      <c r="Q71" s="192"/>
      <c r="R71" s="190" t="s">
        <v>68</v>
      </c>
      <c r="S71" s="85"/>
      <c r="T71" s="95">
        <f>SUM(E71:H71:K71:N71:Q71)</f>
        <v>0</v>
      </c>
      <c r="U71" s="48" t="s">
        <v>68</v>
      </c>
    </row>
    <row r="72" spans="1:21" ht="16.8" thickBot="1" x14ac:dyDescent="0.35">
      <c r="A72" s="282"/>
      <c r="B72" s="87" t="s">
        <v>107</v>
      </c>
      <c r="C72" s="88"/>
      <c r="D72" s="89" t="s">
        <v>108</v>
      </c>
      <c r="E72" s="193"/>
      <c r="F72" s="194" t="s">
        <v>68</v>
      </c>
      <c r="G72" s="142"/>
      <c r="H72" s="195"/>
      <c r="I72" s="194" t="s">
        <v>68</v>
      </c>
      <c r="J72" s="90"/>
      <c r="K72" s="195"/>
      <c r="L72" s="194" t="s">
        <v>68</v>
      </c>
      <c r="M72" s="90"/>
      <c r="N72" s="195"/>
      <c r="O72" s="194" t="s">
        <v>68</v>
      </c>
      <c r="P72" s="90"/>
      <c r="Q72" s="195"/>
      <c r="R72" s="194" t="s">
        <v>68</v>
      </c>
      <c r="S72" s="90"/>
      <c r="T72" s="95">
        <f>SUM(E72:H72:K72:N72:Q72)</f>
        <v>0</v>
      </c>
      <c r="U72" s="92" t="s">
        <v>68</v>
      </c>
    </row>
    <row r="73" spans="1:21" ht="28.8" x14ac:dyDescent="0.3">
      <c r="A73" s="272" t="s">
        <v>113</v>
      </c>
      <c r="B73" s="273"/>
      <c r="C73" s="46" t="s">
        <v>88</v>
      </c>
      <c r="D73" s="46" t="s">
        <v>89</v>
      </c>
      <c r="E73" s="228">
        <f>SUM(E75:E76:E77:E78:E79:E80)</f>
        <v>0</v>
      </c>
      <c r="F73" s="174"/>
      <c r="G73" s="138"/>
      <c r="H73" s="226">
        <f>SUM(H75:H76:H77:H78:H79:H80)</f>
        <v>0</v>
      </c>
      <c r="I73" s="174"/>
      <c r="J73" s="138"/>
      <c r="K73" s="228">
        <f>SUM(K75:K76:K77:K78:K79:K80)</f>
        <v>0</v>
      </c>
      <c r="L73" s="174"/>
      <c r="M73" s="138"/>
      <c r="N73" s="226">
        <f>SUM(N75:N76:N77:N78:N79:N80)</f>
        <v>0</v>
      </c>
      <c r="O73" s="174"/>
      <c r="P73" s="138"/>
      <c r="Q73" s="228">
        <f>SUM(Q75:Q76:Q77:Q78:Q79:Q80)</f>
        <v>0</v>
      </c>
      <c r="R73" s="174"/>
      <c r="S73" s="65"/>
      <c r="T73" s="110">
        <f>SUM(T75:T76:T77:T78:T79:T80)</f>
        <v>0</v>
      </c>
      <c r="U73" s="66" t="s">
        <v>69</v>
      </c>
    </row>
    <row r="74" spans="1:21" ht="57.6" x14ac:dyDescent="0.3">
      <c r="A74" s="72"/>
      <c r="B74" s="73" t="s">
        <v>114</v>
      </c>
      <c r="C74" s="74"/>
      <c r="D74" s="75" t="s">
        <v>97</v>
      </c>
      <c r="E74" s="186"/>
      <c r="F74" s="187" t="s">
        <v>68</v>
      </c>
      <c r="G74" s="140"/>
      <c r="H74" s="188"/>
      <c r="I74" s="187" t="s">
        <v>68</v>
      </c>
      <c r="J74" s="140"/>
      <c r="K74" s="189"/>
      <c r="L74" s="187" t="s">
        <v>68</v>
      </c>
      <c r="M74" s="76"/>
      <c r="N74" s="189"/>
      <c r="O74" s="187" t="s">
        <v>68</v>
      </c>
      <c r="P74" s="76"/>
      <c r="Q74" s="189"/>
      <c r="R74" s="187" t="s">
        <v>68</v>
      </c>
      <c r="S74" s="76"/>
      <c r="T74" s="77">
        <f>SUM(E74,H74,K74,N74,Q74)</f>
        <v>0</v>
      </c>
      <c r="U74" s="78" t="s">
        <v>68</v>
      </c>
    </row>
    <row r="75" spans="1:21" ht="15" customHeight="1" x14ac:dyDescent="0.3">
      <c r="A75" s="281" t="s">
        <v>98</v>
      </c>
      <c r="B75" s="79" t="s">
        <v>99</v>
      </c>
      <c r="C75" s="80"/>
      <c r="D75" s="46" t="s">
        <v>100</v>
      </c>
      <c r="E75" s="126"/>
      <c r="F75" s="190" t="s">
        <v>68</v>
      </c>
      <c r="G75" s="141"/>
      <c r="H75" s="191"/>
      <c r="I75" s="190" t="s">
        <v>68</v>
      </c>
      <c r="J75" s="81"/>
      <c r="K75" s="191"/>
      <c r="L75" s="190" t="s">
        <v>68</v>
      </c>
      <c r="M75" s="81"/>
      <c r="N75" s="191"/>
      <c r="O75" s="190" t="s">
        <v>68</v>
      </c>
      <c r="P75" s="81"/>
      <c r="Q75" s="191"/>
      <c r="R75" s="190" t="s">
        <v>68</v>
      </c>
      <c r="S75" s="81"/>
      <c r="T75" s="95">
        <f>SUM(E75:H75:K75:N75:Q75)</f>
        <v>0</v>
      </c>
      <c r="U75" s="48" t="s">
        <v>68</v>
      </c>
    </row>
    <row r="76" spans="1:21" x14ac:dyDescent="0.3">
      <c r="A76" s="281"/>
      <c r="B76" s="79" t="s">
        <v>101</v>
      </c>
      <c r="C76" s="80"/>
      <c r="D76" s="46" t="s">
        <v>102</v>
      </c>
      <c r="E76" s="126"/>
      <c r="F76" s="190" t="s">
        <v>68</v>
      </c>
      <c r="G76" s="141"/>
      <c r="H76" s="192"/>
      <c r="I76" s="190" t="s">
        <v>68</v>
      </c>
      <c r="J76" s="85"/>
      <c r="K76" s="192"/>
      <c r="L76" s="190" t="s">
        <v>68</v>
      </c>
      <c r="M76" s="85"/>
      <c r="N76" s="192"/>
      <c r="O76" s="190" t="s">
        <v>68</v>
      </c>
      <c r="P76" s="85"/>
      <c r="Q76" s="192"/>
      <c r="R76" s="190" t="s">
        <v>68</v>
      </c>
      <c r="S76" s="85"/>
      <c r="T76" s="95">
        <f>SUM(E76:H76:K76:N76:Q76)</f>
        <v>0</v>
      </c>
      <c r="U76" s="48" t="s">
        <v>68</v>
      </c>
    </row>
    <row r="77" spans="1:21" x14ac:dyDescent="0.3">
      <c r="A77" s="281"/>
      <c r="B77" s="79" t="s">
        <v>103</v>
      </c>
      <c r="C77" s="80"/>
      <c r="D77" s="46" t="s">
        <v>100</v>
      </c>
      <c r="E77" s="126"/>
      <c r="F77" s="190" t="s">
        <v>68</v>
      </c>
      <c r="G77" s="141"/>
      <c r="H77" s="192"/>
      <c r="I77" s="190" t="s">
        <v>68</v>
      </c>
      <c r="J77" s="85"/>
      <c r="K77" s="192"/>
      <c r="L77" s="190" t="s">
        <v>68</v>
      </c>
      <c r="M77" s="85"/>
      <c r="N77" s="192"/>
      <c r="O77" s="190" t="s">
        <v>68</v>
      </c>
      <c r="P77" s="85"/>
      <c r="Q77" s="192"/>
      <c r="R77" s="190" t="s">
        <v>68</v>
      </c>
      <c r="S77" s="85"/>
      <c r="T77" s="95">
        <f>SUM(E77:H77:K77:N77:Q77)</f>
        <v>0</v>
      </c>
      <c r="U77" s="48" t="s">
        <v>68</v>
      </c>
    </row>
    <row r="78" spans="1:21" x14ac:dyDescent="0.3">
      <c r="A78" s="281"/>
      <c r="B78" s="79" t="s">
        <v>104</v>
      </c>
      <c r="C78" s="80"/>
      <c r="D78" s="46" t="s">
        <v>100</v>
      </c>
      <c r="E78" s="126"/>
      <c r="F78" s="190" t="s">
        <v>68</v>
      </c>
      <c r="G78" s="141"/>
      <c r="H78" s="192"/>
      <c r="I78" s="190" t="s">
        <v>68</v>
      </c>
      <c r="J78" s="85"/>
      <c r="K78" s="192"/>
      <c r="L78" s="190" t="s">
        <v>68</v>
      </c>
      <c r="M78" s="85"/>
      <c r="N78" s="192"/>
      <c r="O78" s="190" t="s">
        <v>68</v>
      </c>
      <c r="P78" s="85"/>
      <c r="Q78" s="192"/>
      <c r="R78" s="190" t="s">
        <v>68</v>
      </c>
      <c r="S78" s="85"/>
      <c r="T78" s="95">
        <f>SUM(E78:H78:K78:N78:Q78)</f>
        <v>0</v>
      </c>
      <c r="U78" s="48" t="s">
        <v>68</v>
      </c>
    </row>
    <row r="79" spans="1:21" x14ac:dyDescent="0.3">
      <c r="A79" s="281"/>
      <c r="B79" s="79" t="s">
        <v>105</v>
      </c>
      <c r="C79" s="80"/>
      <c r="D79" s="86" t="s">
        <v>106</v>
      </c>
      <c r="E79" s="126"/>
      <c r="F79" s="190" t="s">
        <v>68</v>
      </c>
      <c r="G79" s="141"/>
      <c r="H79" s="192"/>
      <c r="I79" s="190" t="s">
        <v>68</v>
      </c>
      <c r="J79" s="85"/>
      <c r="K79" s="192"/>
      <c r="L79" s="190" t="s">
        <v>68</v>
      </c>
      <c r="M79" s="85"/>
      <c r="N79" s="192"/>
      <c r="O79" s="190" t="s">
        <v>68</v>
      </c>
      <c r="P79" s="85"/>
      <c r="Q79" s="192"/>
      <c r="R79" s="190" t="s">
        <v>68</v>
      </c>
      <c r="S79" s="85"/>
      <c r="T79" s="95">
        <f>SUM(E79:H79:K79:N79:Q79)</f>
        <v>0</v>
      </c>
      <c r="U79" s="48" t="s">
        <v>68</v>
      </c>
    </row>
    <row r="80" spans="1:21" ht="16.8" thickBot="1" x14ac:dyDescent="0.35">
      <c r="A80" s="282"/>
      <c r="B80" s="87" t="s">
        <v>107</v>
      </c>
      <c r="C80" s="88"/>
      <c r="D80" s="89" t="s">
        <v>108</v>
      </c>
      <c r="E80" s="193"/>
      <c r="F80" s="194" t="s">
        <v>68</v>
      </c>
      <c r="G80" s="142"/>
      <c r="H80" s="195"/>
      <c r="I80" s="194" t="s">
        <v>68</v>
      </c>
      <c r="J80" s="90"/>
      <c r="K80" s="195"/>
      <c r="L80" s="194" t="s">
        <v>68</v>
      </c>
      <c r="M80" s="90"/>
      <c r="N80" s="195"/>
      <c r="O80" s="194" t="s">
        <v>68</v>
      </c>
      <c r="P80" s="90"/>
      <c r="Q80" s="195"/>
      <c r="R80" s="194" t="s">
        <v>68</v>
      </c>
      <c r="S80" s="90"/>
      <c r="T80" s="96">
        <f>SUM(E80:H80:K80:N80:Q80)</f>
        <v>0</v>
      </c>
      <c r="U80" s="92" t="s">
        <v>68</v>
      </c>
    </row>
    <row r="81" spans="1:21" x14ac:dyDescent="0.3">
      <c r="A81" s="283" t="s">
        <v>115</v>
      </c>
      <c r="B81" s="283" t="s">
        <v>116</v>
      </c>
      <c r="C81" s="97"/>
      <c r="D81" s="98"/>
      <c r="E81" s="196"/>
      <c r="F81" s="197"/>
      <c r="G81" s="198"/>
      <c r="H81" s="199"/>
      <c r="I81" s="200"/>
      <c r="J81" s="198"/>
      <c r="K81" s="199"/>
      <c r="L81" s="200"/>
      <c r="M81" s="198"/>
      <c r="N81" s="199"/>
      <c r="O81" s="200"/>
      <c r="P81" s="198"/>
      <c r="Q81" s="199"/>
      <c r="R81" s="197"/>
      <c r="S81" s="201"/>
      <c r="T81" s="99"/>
      <c r="U81" s="100"/>
    </row>
    <row r="82" spans="1:21" x14ac:dyDescent="0.3">
      <c r="A82" s="266"/>
      <c r="B82" s="266"/>
      <c r="C82" s="101"/>
      <c r="D82" s="102"/>
      <c r="E82" s="196"/>
      <c r="F82" s="202"/>
      <c r="G82" s="198"/>
      <c r="H82" s="199"/>
      <c r="I82" s="200"/>
      <c r="J82" s="198"/>
      <c r="K82" s="199"/>
      <c r="L82" s="200"/>
      <c r="M82" s="198"/>
      <c r="N82" s="199"/>
      <c r="O82" s="200"/>
      <c r="P82" s="198"/>
      <c r="Q82" s="199"/>
      <c r="R82" s="202"/>
      <c r="S82" s="198"/>
      <c r="T82" s="99"/>
      <c r="U82" s="103"/>
    </row>
    <row r="83" spans="1:21" x14ac:dyDescent="0.3">
      <c r="A83" s="266"/>
      <c r="B83" s="266"/>
      <c r="C83" s="101"/>
      <c r="D83" s="102"/>
      <c r="E83" s="196"/>
      <c r="F83" s="202"/>
      <c r="G83" s="198"/>
      <c r="H83" s="199"/>
      <c r="I83" s="200"/>
      <c r="J83" s="198"/>
      <c r="K83" s="199"/>
      <c r="L83" s="200"/>
      <c r="M83" s="198"/>
      <c r="N83" s="199"/>
      <c r="O83" s="200"/>
      <c r="P83" s="198"/>
      <c r="Q83" s="199"/>
      <c r="R83" s="202"/>
      <c r="S83" s="198"/>
      <c r="T83" s="99"/>
      <c r="U83" s="103"/>
    </row>
    <row r="84" spans="1:21" x14ac:dyDescent="0.3">
      <c r="A84" s="266"/>
      <c r="B84" s="266"/>
      <c r="C84" s="101"/>
      <c r="D84" s="102"/>
      <c r="E84" s="196"/>
      <c r="F84" s="202"/>
      <c r="G84" s="198"/>
      <c r="H84" s="199"/>
      <c r="I84" s="200"/>
      <c r="J84" s="198"/>
      <c r="K84" s="199"/>
      <c r="L84" s="200"/>
      <c r="M84" s="198"/>
      <c r="N84" s="199"/>
      <c r="O84" s="200"/>
      <c r="P84" s="198"/>
      <c r="Q84" s="199"/>
      <c r="R84" s="202"/>
      <c r="S84" s="198"/>
      <c r="T84" s="99"/>
      <c r="U84" s="103"/>
    </row>
    <row r="85" spans="1:21" x14ac:dyDescent="0.3">
      <c r="A85" s="266"/>
      <c r="B85" s="266"/>
      <c r="C85" s="101"/>
      <c r="D85" s="102"/>
      <c r="E85" s="196"/>
      <c r="F85" s="202"/>
      <c r="G85" s="198"/>
      <c r="H85" s="199"/>
      <c r="I85" s="200"/>
      <c r="J85" s="198"/>
      <c r="K85" s="199"/>
      <c r="L85" s="200"/>
      <c r="M85" s="198"/>
      <c r="N85" s="199"/>
      <c r="O85" s="200"/>
      <c r="P85" s="198"/>
      <c r="Q85" s="199"/>
      <c r="R85" s="202"/>
      <c r="S85" s="198"/>
      <c r="T85" s="99"/>
      <c r="U85" s="103"/>
    </row>
    <row r="86" spans="1:21" x14ac:dyDescent="0.3">
      <c r="A86" s="266"/>
      <c r="B86" s="266"/>
      <c r="C86" s="101"/>
      <c r="D86" s="102"/>
      <c r="E86" s="196"/>
      <c r="F86" s="202"/>
      <c r="G86" s="198"/>
      <c r="H86" s="199"/>
      <c r="I86" s="200"/>
      <c r="J86" s="198"/>
      <c r="K86" s="199"/>
      <c r="L86" s="200"/>
      <c r="M86" s="198"/>
      <c r="N86" s="199"/>
      <c r="O86" s="200"/>
      <c r="P86" s="198"/>
      <c r="Q86" s="199"/>
      <c r="R86" s="202"/>
      <c r="S86" s="198"/>
      <c r="T86" s="99"/>
      <c r="U86" s="103"/>
    </row>
    <row r="87" spans="1:21" x14ac:dyDescent="0.3">
      <c r="A87" s="266"/>
      <c r="B87" s="266"/>
      <c r="C87" s="101"/>
      <c r="D87" s="102"/>
      <c r="E87" s="196"/>
      <c r="F87" s="202"/>
      <c r="G87" s="198"/>
      <c r="H87" s="199"/>
      <c r="I87" s="200"/>
      <c r="J87" s="198"/>
      <c r="K87" s="199"/>
      <c r="L87" s="200"/>
      <c r="M87" s="198"/>
      <c r="N87" s="199"/>
      <c r="O87" s="200"/>
      <c r="P87" s="198"/>
      <c r="Q87" s="199"/>
      <c r="R87" s="202"/>
      <c r="S87" s="198"/>
      <c r="T87" s="99"/>
      <c r="U87" s="103"/>
    </row>
    <row r="88" spans="1:21" x14ac:dyDescent="0.3">
      <c r="A88" s="266"/>
      <c r="B88" s="266"/>
      <c r="C88" s="101"/>
      <c r="D88" s="102"/>
      <c r="E88" s="196"/>
      <c r="F88" s="202"/>
      <c r="G88" s="198"/>
      <c r="H88" s="199"/>
      <c r="I88" s="200"/>
      <c r="J88" s="198"/>
      <c r="K88" s="199"/>
      <c r="L88" s="200"/>
      <c r="M88" s="198"/>
      <c r="N88" s="199"/>
      <c r="O88" s="200"/>
      <c r="P88" s="198"/>
      <c r="Q88" s="199"/>
      <c r="R88" s="202"/>
      <c r="S88" s="198"/>
      <c r="T88" s="99"/>
      <c r="U88" s="103"/>
    </row>
    <row r="89" spans="1:21" x14ac:dyDescent="0.3">
      <c r="A89" s="266"/>
      <c r="B89" s="266"/>
      <c r="C89" s="101"/>
      <c r="D89" s="102"/>
      <c r="E89" s="196"/>
      <c r="F89" s="202"/>
      <c r="G89" s="198"/>
      <c r="H89" s="199"/>
      <c r="I89" s="200"/>
      <c r="J89" s="198"/>
      <c r="K89" s="199"/>
      <c r="L89" s="200"/>
      <c r="M89" s="198"/>
      <c r="N89" s="199"/>
      <c r="O89" s="200"/>
      <c r="P89" s="198"/>
      <c r="Q89" s="199"/>
      <c r="R89" s="202"/>
      <c r="S89" s="198"/>
      <c r="T89" s="99"/>
      <c r="U89" s="103"/>
    </row>
    <row r="90" spans="1:21" x14ac:dyDescent="0.3">
      <c r="A90" s="266"/>
      <c r="B90" s="266"/>
      <c r="C90" s="101"/>
      <c r="D90" s="102"/>
      <c r="E90" s="196"/>
      <c r="F90" s="202"/>
      <c r="G90" s="198"/>
      <c r="H90" s="199"/>
      <c r="I90" s="200"/>
      <c r="J90" s="198"/>
      <c r="K90" s="199"/>
      <c r="L90" s="200"/>
      <c r="M90" s="198"/>
      <c r="N90" s="199"/>
      <c r="O90" s="200"/>
      <c r="P90" s="198"/>
      <c r="Q90" s="199"/>
      <c r="R90" s="202"/>
      <c r="S90" s="198"/>
      <c r="T90" s="99"/>
      <c r="U90" s="103"/>
    </row>
    <row r="91" spans="1:21" x14ac:dyDescent="0.3">
      <c r="A91" s="266"/>
      <c r="B91" s="266"/>
      <c r="C91" s="101"/>
      <c r="D91" s="102"/>
      <c r="E91" s="196"/>
      <c r="F91" s="202"/>
      <c r="G91" s="198"/>
      <c r="H91" s="199"/>
      <c r="I91" s="200"/>
      <c r="J91" s="198"/>
      <c r="K91" s="199"/>
      <c r="L91" s="200"/>
      <c r="M91" s="198"/>
      <c r="N91" s="199"/>
      <c r="O91" s="200"/>
      <c r="P91" s="198"/>
      <c r="Q91" s="199"/>
      <c r="R91" s="202"/>
      <c r="S91" s="198"/>
      <c r="T91" s="99"/>
      <c r="U91" s="103"/>
    </row>
    <row r="92" spans="1:21" x14ac:dyDescent="0.3">
      <c r="A92" s="266"/>
      <c r="B92" s="266"/>
      <c r="C92" s="101"/>
      <c r="D92" s="102"/>
      <c r="E92" s="196"/>
      <c r="F92" s="202"/>
      <c r="G92" s="198"/>
      <c r="H92" s="199"/>
      <c r="I92" s="200"/>
      <c r="J92" s="198"/>
      <c r="K92" s="199"/>
      <c r="L92" s="200"/>
      <c r="M92" s="198"/>
      <c r="N92" s="199"/>
      <c r="O92" s="200"/>
      <c r="P92" s="198"/>
      <c r="Q92" s="199"/>
      <c r="R92" s="202"/>
      <c r="S92" s="198"/>
      <c r="T92" s="99"/>
      <c r="U92" s="103"/>
    </row>
    <row r="93" spans="1:21" x14ac:dyDescent="0.3">
      <c r="A93" s="266"/>
      <c r="B93" s="266"/>
      <c r="C93" s="101"/>
      <c r="D93" s="102"/>
      <c r="E93" s="203"/>
      <c r="F93" s="202"/>
      <c r="G93" s="198"/>
      <c r="H93" s="199"/>
      <c r="I93" s="200"/>
      <c r="J93" s="198"/>
      <c r="K93" s="199"/>
      <c r="L93" s="200"/>
      <c r="M93" s="198"/>
      <c r="N93" s="199"/>
      <c r="O93" s="200"/>
      <c r="P93" s="198"/>
      <c r="Q93" s="199"/>
      <c r="R93" s="202"/>
      <c r="S93" s="198"/>
      <c r="T93" s="99"/>
      <c r="U93" s="103"/>
    </row>
    <row r="94" spans="1:21" x14ac:dyDescent="0.3">
      <c r="A94" s="266"/>
      <c r="B94" s="266"/>
      <c r="C94" s="101"/>
      <c r="D94" s="102"/>
      <c r="E94" s="196"/>
      <c r="F94" s="202"/>
      <c r="G94" s="198"/>
      <c r="H94" s="199"/>
      <c r="I94" s="200"/>
      <c r="J94" s="198"/>
      <c r="K94" s="199"/>
      <c r="L94" s="200"/>
      <c r="M94" s="198"/>
      <c r="N94" s="199"/>
      <c r="O94" s="200"/>
      <c r="P94" s="198"/>
      <c r="Q94" s="199"/>
      <c r="R94" s="202"/>
      <c r="S94" s="198"/>
      <c r="T94" s="99"/>
      <c r="U94" s="103"/>
    </row>
    <row r="95" spans="1:21" x14ac:dyDescent="0.3">
      <c r="A95" s="266"/>
      <c r="B95" s="266"/>
      <c r="C95" s="101"/>
      <c r="D95" s="102"/>
      <c r="E95" s="196"/>
      <c r="F95" s="202"/>
      <c r="G95" s="198"/>
      <c r="H95" s="199"/>
      <c r="I95" s="200"/>
      <c r="J95" s="198"/>
      <c r="K95" s="199"/>
      <c r="L95" s="200"/>
      <c r="M95" s="198"/>
      <c r="N95" s="199"/>
      <c r="O95" s="200"/>
      <c r="P95" s="198"/>
      <c r="Q95" s="199"/>
      <c r="R95" s="202"/>
      <c r="S95" s="198"/>
      <c r="T95" s="99"/>
      <c r="U95" s="103"/>
    </row>
    <row r="96" spans="1:21" x14ac:dyDescent="0.3">
      <c r="A96" s="266"/>
      <c r="B96" s="266"/>
      <c r="C96" s="101"/>
      <c r="D96" s="102"/>
      <c r="E96" s="196"/>
      <c r="F96" s="202"/>
      <c r="G96" s="198"/>
      <c r="H96" s="199"/>
      <c r="I96" s="200"/>
      <c r="J96" s="198"/>
      <c r="K96" s="199"/>
      <c r="L96" s="200"/>
      <c r="M96" s="198"/>
      <c r="N96" s="199"/>
      <c r="O96" s="200"/>
      <c r="P96" s="198"/>
      <c r="Q96" s="199"/>
      <c r="R96" s="202"/>
      <c r="S96" s="198"/>
      <c r="T96" s="99"/>
      <c r="U96" s="103"/>
    </row>
    <row r="97" spans="1:21" x14ac:dyDescent="0.3">
      <c r="A97" s="266"/>
      <c r="B97" s="266"/>
      <c r="C97" s="101"/>
      <c r="D97" s="102"/>
      <c r="E97" s="196"/>
      <c r="F97" s="202"/>
      <c r="G97" s="198"/>
      <c r="H97" s="199"/>
      <c r="I97" s="200"/>
      <c r="J97" s="198"/>
      <c r="K97" s="199"/>
      <c r="L97" s="200"/>
      <c r="M97" s="198"/>
      <c r="N97" s="199"/>
      <c r="O97" s="200"/>
      <c r="P97" s="198"/>
      <c r="Q97" s="199"/>
      <c r="R97" s="202"/>
      <c r="S97" s="198"/>
      <c r="T97" s="99"/>
      <c r="U97" s="103"/>
    </row>
    <row r="98" spans="1:21" x14ac:dyDescent="0.3">
      <c r="A98" s="266"/>
      <c r="B98" s="266"/>
      <c r="C98" s="101"/>
      <c r="D98" s="102"/>
      <c r="E98" s="196"/>
      <c r="F98" s="202"/>
      <c r="G98" s="198"/>
      <c r="H98" s="199"/>
      <c r="I98" s="200"/>
      <c r="J98" s="198"/>
      <c r="K98" s="199"/>
      <c r="L98" s="200"/>
      <c r="M98" s="198"/>
      <c r="N98" s="199"/>
      <c r="O98" s="200"/>
      <c r="P98" s="198"/>
      <c r="Q98" s="199"/>
      <c r="R98" s="202"/>
      <c r="S98" s="198"/>
      <c r="T98" s="99"/>
      <c r="U98" s="103"/>
    </row>
    <row r="99" spans="1:21" x14ac:dyDescent="0.3">
      <c r="A99" s="266"/>
      <c r="B99" s="266"/>
      <c r="C99" s="101"/>
      <c r="D99" s="102"/>
      <c r="E99" s="196"/>
      <c r="F99" s="202"/>
      <c r="G99" s="198"/>
      <c r="H99" s="199"/>
      <c r="I99" s="200"/>
      <c r="J99" s="198"/>
      <c r="K99" s="199"/>
      <c r="L99" s="200"/>
      <c r="M99" s="198"/>
      <c r="N99" s="199"/>
      <c r="O99" s="200"/>
      <c r="P99" s="198"/>
      <c r="Q99" s="199"/>
      <c r="R99" s="202"/>
      <c r="S99" s="198"/>
      <c r="T99" s="99"/>
      <c r="U99" s="103"/>
    </row>
    <row r="100" spans="1:21" x14ac:dyDescent="0.3">
      <c r="A100" s="266"/>
      <c r="B100" s="266"/>
      <c r="C100" s="101"/>
      <c r="D100" s="102"/>
      <c r="E100" s="196"/>
      <c r="F100" s="202"/>
      <c r="G100" s="198"/>
      <c r="H100" s="199"/>
      <c r="I100" s="200"/>
      <c r="J100" s="198"/>
      <c r="K100" s="199"/>
      <c r="L100" s="200"/>
      <c r="M100" s="198"/>
      <c r="N100" s="199"/>
      <c r="O100" s="200"/>
      <c r="P100" s="198"/>
      <c r="Q100" s="199"/>
      <c r="R100" s="202"/>
      <c r="S100" s="198"/>
      <c r="T100" s="99"/>
      <c r="U100" s="103"/>
    </row>
    <row r="101" spans="1:21" x14ac:dyDescent="0.3">
      <c r="A101" s="266"/>
      <c r="B101" s="266"/>
      <c r="C101" s="101"/>
      <c r="D101" s="102"/>
      <c r="E101" s="196"/>
      <c r="F101" s="202"/>
      <c r="G101" s="198"/>
      <c r="H101" s="199"/>
      <c r="I101" s="200"/>
      <c r="J101" s="198"/>
      <c r="K101" s="199"/>
      <c r="L101" s="200"/>
      <c r="M101" s="198"/>
      <c r="N101" s="199"/>
      <c r="O101" s="200"/>
      <c r="P101" s="198"/>
      <c r="Q101" s="199"/>
      <c r="R101" s="202"/>
      <c r="S101" s="198"/>
      <c r="T101" s="99"/>
      <c r="U101" s="103"/>
    </row>
    <row r="102" spans="1:21" x14ac:dyDescent="0.3">
      <c r="A102" s="266"/>
      <c r="B102" s="266"/>
      <c r="C102" s="101"/>
      <c r="D102" s="102"/>
      <c r="E102" s="196"/>
      <c r="F102" s="202"/>
      <c r="G102" s="198"/>
      <c r="H102" s="199"/>
      <c r="I102" s="200"/>
      <c r="J102" s="198"/>
      <c r="K102" s="199"/>
      <c r="L102" s="200"/>
      <c r="M102" s="198"/>
      <c r="N102" s="199"/>
      <c r="O102" s="200"/>
      <c r="P102" s="198"/>
      <c r="Q102" s="199"/>
      <c r="R102" s="202"/>
      <c r="S102" s="198"/>
      <c r="T102" s="99"/>
      <c r="U102" s="103"/>
    </row>
    <row r="103" spans="1:21" x14ac:dyDescent="0.3">
      <c r="A103" s="266"/>
      <c r="B103" s="266"/>
      <c r="C103" s="101"/>
      <c r="D103" s="102"/>
      <c r="E103" s="196"/>
      <c r="F103" s="202"/>
      <c r="G103" s="198"/>
      <c r="H103" s="199"/>
      <c r="I103" s="200"/>
      <c r="J103" s="198"/>
      <c r="K103" s="199"/>
      <c r="L103" s="200"/>
      <c r="M103" s="198"/>
      <c r="N103" s="199"/>
      <c r="O103" s="200"/>
      <c r="P103" s="198"/>
      <c r="Q103" s="199"/>
      <c r="R103" s="202"/>
      <c r="S103" s="198"/>
      <c r="T103" s="99"/>
      <c r="U103" s="103"/>
    </row>
    <row r="104" spans="1:21" x14ac:dyDescent="0.3">
      <c r="A104" s="266"/>
      <c r="B104" s="266"/>
      <c r="C104" s="101"/>
      <c r="D104" s="102"/>
      <c r="E104" s="196"/>
      <c r="F104" s="202"/>
      <c r="G104" s="198"/>
      <c r="H104" s="199"/>
      <c r="I104" s="200"/>
      <c r="J104" s="198"/>
      <c r="K104" s="199"/>
      <c r="L104" s="200"/>
      <c r="M104" s="198"/>
      <c r="N104" s="199"/>
      <c r="O104" s="200"/>
      <c r="P104" s="198"/>
      <c r="Q104" s="199"/>
      <c r="R104" s="202"/>
      <c r="S104" s="198"/>
      <c r="T104" s="99"/>
      <c r="U104" s="103"/>
    </row>
    <row r="105" spans="1:21" x14ac:dyDescent="0.3">
      <c r="A105" s="266"/>
      <c r="B105" s="266"/>
      <c r="C105" s="101"/>
      <c r="D105" s="102"/>
      <c r="E105" s="203"/>
      <c r="F105" s="202"/>
      <c r="G105" s="198"/>
      <c r="H105" s="199"/>
      <c r="I105" s="200"/>
      <c r="J105" s="198"/>
      <c r="K105" s="199"/>
      <c r="L105" s="200"/>
      <c r="M105" s="198"/>
      <c r="N105" s="199"/>
      <c r="O105" s="200"/>
      <c r="P105" s="198"/>
      <c r="Q105" s="199"/>
      <c r="R105" s="202"/>
      <c r="S105" s="198"/>
      <c r="T105" s="99"/>
      <c r="U105" s="103"/>
    </row>
    <row r="106" spans="1:21" ht="15" thickBot="1" x14ac:dyDescent="0.35">
      <c r="A106" s="268"/>
      <c r="B106" s="268"/>
      <c r="C106" s="104"/>
      <c r="D106" s="105"/>
      <c r="E106" s="204"/>
      <c r="F106" s="205"/>
      <c r="G106" s="206"/>
      <c r="H106" s="207"/>
      <c r="I106" s="208"/>
      <c r="J106" s="209"/>
      <c r="K106" s="207"/>
      <c r="L106" s="208"/>
      <c r="M106" s="209"/>
      <c r="N106" s="207"/>
      <c r="O106" s="205"/>
      <c r="P106" s="210"/>
      <c r="Q106" s="207"/>
      <c r="R106" s="205"/>
      <c r="S106" s="209"/>
      <c r="T106" s="106"/>
      <c r="U106" s="107"/>
    </row>
    <row r="107" spans="1:21" ht="28.5" customHeight="1" x14ac:dyDescent="0.3">
      <c r="B107" s="279" t="s">
        <v>117</v>
      </c>
      <c r="C107" s="279"/>
      <c r="D107" s="279"/>
      <c r="E107" s="279"/>
      <c r="F107" s="279"/>
      <c r="G107" s="279"/>
      <c r="H107" s="279"/>
      <c r="I107" s="279"/>
      <c r="J107" s="279"/>
      <c r="K107" s="279"/>
      <c r="L107" s="279"/>
      <c r="M107" s="279"/>
      <c r="N107" s="279"/>
      <c r="O107" s="279"/>
      <c r="P107" s="279"/>
      <c r="Q107" s="279"/>
      <c r="R107" s="279"/>
      <c r="S107" s="279"/>
      <c r="T107" s="279"/>
      <c r="U107" s="279"/>
    </row>
    <row r="108" spans="1:21" ht="23.25" customHeight="1" x14ac:dyDescent="0.3">
      <c r="B108" s="279" t="s">
        <v>118</v>
      </c>
      <c r="C108" s="279"/>
      <c r="D108" s="279"/>
      <c r="E108" s="279"/>
      <c r="F108" s="279"/>
      <c r="G108" s="279"/>
      <c r="H108" s="279"/>
      <c r="I108" s="279"/>
      <c r="J108" s="279"/>
      <c r="K108" s="279"/>
      <c r="L108" s="279"/>
      <c r="M108" s="279"/>
      <c r="N108" s="279"/>
      <c r="O108" s="279"/>
      <c r="P108" s="279"/>
      <c r="Q108" s="279"/>
      <c r="R108" s="279"/>
      <c r="S108" s="279"/>
      <c r="T108" s="279"/>
      <c r="U108" s="279"/>
    </row>
    <row r="109" spans="1:21" ht="32.25" customHeight="1" x14ac:dyDescent="0.3">
      <c r="B109" s="279" t="s">
        <v>119</v>
      </c>
      <c r="C109" s="279"/>
      <c r="D109" s="279"/>
      <c r="E109" s="279"/>
      <c r="F109" s="279"/>
      <c r="G109" s="279"/>
      <c r="H109" s="279"/>
      <c r="I109" s="279"/>
      <c r="J109" s="279"/>
      <c r="K109" s="279"/>
      <c r="L109" s="279"/>
      <c r="M109" s="279"/>
      <c r="N109" s="279"/>
      <c r="O109" s="279"/>
      <c r="P109" s="279"/>
      <c r="Q109" s="279"/>
      <c r="R109" s="279"/>
      <c r="S109" s="279"/>
      <c r="T109" s="279"/>
      <c r="U109" s="279"/>
    </row>
    <row r="110" spans="1:21" ht="30.75" customHeight="1" x14ac:dyDescent="0.3">
      <c r="B110" s="279" t="s">
        <v>120</v>
      </c>
      <c r="C110" s="279"/>
      <c r="D110" s="279"/>
      <c r="E110" s="279"/>
      <c r="F110" s="279"/>
      <c r="G110" s="279"/>
      <c r="H110" s="279"/>
      <c r="I110" s="279"/>
      <c r="J110" s="279"/>
      <c r="K110" s="279"/>
      <c r="L110" s="279"/>
      <c r="M110" s="279"/>
      <c r="N110" s="279"/>
      <c r="O110" s="279"/>
      <c r="P110" s="279"/>
      <c r="Q110" s="279"/>
      <c r="R110" s="279"/>
      <c r="S110" s="279"/>
      <c r="T110" s="279"/>
      <c r="U110" s="279"/>
    </row>
    <row r="111" spans="1:21" x14ac:dyDescent="0.3">
      <c r="C111" s="108"/>
      <c r="D111" s="108"/>
      <c r="E111" s="108"/>
      <c r="F111" s="108"/>
      <c r="H111" s="108"/>
      <c r="I111" s="108"/>
      <c r="K111" s="108"/>
      <c r="N111" s="108"/>
      <c r="Q111" s="108"/>
      <c r="T111" s="108"/>
    </row>
    <row r="112" spans="1:21" x14ac:dyDescent="0.3">
      <c r="C112" s="108"/>
      <c r="D112" s="108"/>
      <c r="E112" s="108"/>
      <c r="F112" s="108"/>
      <c r="H112" s="108"/>
      <c r="I112" s="108"/>
      <c r="K112" s="108"/>
      <c r="N112" s="108"/>
      <c r="Q112" s="108"/>
      <c r="T112" s="108"/>
    </row>
    <row r="113" spans="3:20" x14ac:dyDescent="0.3">
      <c r="C113" s="108"/>
      <c r="D113" s="108"/>
      <c r="E113" s="108"/>
      <c r="F113" s="108"/>
      <c r="H113" s="108"/>
      <c r="I113" s="108"/>
      <c r="K113" s="108"/>
      <c r="N113" s="108"/>
      <c r="Q113" s="108"/>
      <c r="T113" s="108"/>
    </row>
  </sheetData>
  <sheetProtection sheet="1" insertRows="0" selectLockedCells="1"/>
  <mergeCells count="50">
    <mergeCell ref="B108:U108"/>
    <mergeCell ref="B109:U109"/>
    <mergeCell ref="B110:U110"/>
    <mergeCell ref="A43:B43"/>
    <mergeCell ref="C43:D43"/>
    <mergeCell ref="A67:A72"/>
    <mergeCell ref="A73:B73"/>
    <mergeCell ref="A75:A80"/>
    <mergeCell ref="A81:A106"/>
    <mergeCell ref="B81:B106"/>
    <mergeCell ref="B107:U107"/>
    <mergeCell ref="U46:U47"/>
    <mergeCell ref="A49:B49"/>
    <mergeCell ref="A51:A56"/>
    <mergeCell ref="A57:B57"/>
    <mergeCell ref="A59:A64"/>
    <mergeCell ref="A65:B65"/>
    <mergeCell ref="A45:B45"/>
    <mergeCell ref="A46:A47"/>
    <mergeCell ref="B46:B47"/>
    <mergeCell ref="C46:C47"/>
    <mergeCell ref="D46:D47"/>
    <mergeCell ref="T46:T47"/>
    <mergeCell ref="Q5:R5"/>
    <mergeCell ref="A7:A22"/>
    <mergeCell ref="B8:B22"/>
    <mergeCell ref="C8:C22"/>
    <mergeCell ref="A23:A40"/>
    <mergeCell ref="B24:B39"/>
    <mergeCell ref="C24:C39"/>
    <mergeCell ref="T4:U5"/>
    <mergeCell ref="E5:F5"/>
    <mergeCell ref="H5:I5"/>
    <mergeCell ref="K5:L5"/>
    <mergeCell ref="N5:O5"/>
    <mergeCell ref="B1:U1"/>
    <mergeCell ref="B2:D2"/>
    <mergeCell ref="E2:S2"/>
    <mergeCell ref="T2:U2"/>
    <mergeCell ref="A3:A5"/>
    <mergeCell ref="E3:F3"/>
    <mergeCell ref="G3:S3"/>
    <mergeCell ref="T3:U3"/>
    <mergeCell ref="C4:C5"/>
    <mergeCell ref="D4:D5"/>
    <mergeCell ref="E4:G4"/>
    <mergeCell ref="H4:J4"/>
    <mergeCell ref="K4:M4"/>
    <mergeCell ref="N4:P4"/>
    <mergeCell ref="Q4:S4"/>
  </mergeCells>
  <conditionalFormatting sqref="T6">
    <cfRule type="cellIs" dxfId="361" priority="193" stopIfTrue="1" operator="lessThan">
      <formula>5</formula>
    </cfRule>
  </conditionalFormatting>
  <conditionalFormatting sqref="T24 T32:T39">
    <cfRule type="cellIs" dxfId="360" priority="190" stopIfTrue="1" operator="between">
      <formula>10</formula>
      <formula>12</formula>
    </cfRule>
  </conditionalFormatting>
  <conditionalFormatting sqref="T41">
    <cfRule type="cellIs" dxfId="359" priority="189" stopIfTrue="1" operator="lessThan">
      <formula>10</formula>
    </cfRule>
  </conditionalFormatting>
  <conditionalFormatting sqref="T75">
    <cfRule type="cellIs" dxfId="358" priority="186" stopIfTrue="1" operator="greaterThan">
      <formula>0.49999999</formula>
    </cfRule>
  </conditionalFormatting>
  <conditionalFormatting sqref="T77">
    <cfRule type="cellIs" dxfId="357" priority="185" stopIfTrue="1" operator="greaterThan">
      <formula>0.499999999</formula>
    </cfRule>
  </conditionalFormatting>
  <conditionalFormatting sqref="T78">
    <cfRule type="cellIs" dxfId="356" priority="184" stopIfTrue="1" operator="greaterThan">
      <formula>0.499999999</formula>
    </cfRule>
  </conditionalFormatting>
  <conditionalFormatting sqref="E74">
    <cfRule type="cellIs" dxfId="355" priority="183" stopIfTrue="1" operator="greaterThan">
      <formula>0.999999999999999</formula>
    </cfRule>
  </conditionalFormatting>
  <conditionalFormatting sqref="H74">
    <cfRule type="cellIs" dxfId="354" priority="182" stopIfTrue="1" operator="greaterThan">
      <formula>0.999999999999999</formula>
    </cfRule>
  </conditionalFormatting>
  <conditionalFormatting sqref="K74">
    <cfRule type="cellIs" dxfId="353" priority="181" stopIfTrue="1" operator="greaterThan">
      <formula>0.999999999999999</formula>
    </cfRule>
  </conditionalFormatting>
  <conditionalFormatting sqref="N74">
    <cfRule type="cellIs" dxfId="352" priority="180" stopIfTrue="1" operator="greaterThan">
      <formula>0.999999999999999</formula>
    </cfRule>
  </conditionalFormatting>
  <conditionalFormatting sqref="Q74">
    <cfRule type="cellIs" dxfId="351" priority="179" stopIfTrue="1" operator="greaterThan">
      <formula>0.999999999999999</formula>
    </cfRule>
  </conditionalFormatting>
  <conditionalFormatting sqref="T24 T32:T39">
    <cfRule type="cellIs" dxfId="350" priority="178" stopIfTrue="1" operator="between">
      <formula>10</formula>
      <formula>12</formula>
    </cfRule>
  </conditionalFormatting>
  <conditionalFormatting sqref="T75">
    <cfRule type="cellIs" dxfId="349" priority="171" stopIfTrue="1" operator="greaterThan">
      <formula>0.499999999999999</formula>
    </cfRule>
  </conditionalFormatting>
  <conditionalFormatting sqref="T77">
    <cfRule type="cellIs" dxfId="348" priority="170" stopIfTrue="1" operator="greaterThan">
      <formula>0.499999999999999</formula>
    </cfRule>
  </conditionalFormatting>
  <conditionalFormatting sqref="T78">
    <cfRule type="cellIs" dxfId="347" priority="169" stopIfTrue="1" operator="greaterThan">
      <formula>0.499999999999999</formula>
    </cfRule>
  </conditionalFormatting>
  <conditionalFormatting sqref="T75">
    <cfRule type="cellIs" dxfId="346" priority="167" stopIfTrue="1" operator="greaterThan">
      <formula>0.49999999</formula>
    </cfRule>
    <cfRule type="cellIs" dxfId="345" priority="168" stopIfTrue="1" operator="greaterThan">
      <formula>0.49999999</formula>
    </cfRule>
  </conditionalFormatting>
  <conditionalFormatting sqref="T77">
    <cfRule type="cellIs" dxfId="344" priority="166" stopIfTrue="1" operator="greaterThan">
      <formula>0.499999999</formula>
    </cfRule>
  </conditionalFormatting>
  <conditionalFormatting sqref="T78">
    <cfRule type="cellIs" dxfId="343" priority="165" stopIfTrue="1" operator="greaterThan">
      <formula>0.499999999</formula>
    </cfRule>
  </conditionalFormatting>
  <conditionalFormatting sqref="T75">
    <cfRule type="cellIs" dxfId="342" priority="163" stopIfTrue="1" operator="greaterThan">
      <formula>0.49999999</formula>
    </cfRule>
    <cfRule type="cellIs" dxfId="341" priority="164" stopIfTrue="1" operator="greaterThan">
      <formula>0.49999999</formula>
    </cfRule>
  </conditionalFormatting>
  <conditionalFormatting sqref="T77">
    <cfRule type="cellIs" dxfId="340" priority="162" stopIfTrue="1" operator="greaterThan">
      <formula>0.499999999</formula>
    </cfRule>
  </conditionalFormatting>
  <conditionalFormatting sqref="T78">
    <cfRule type="cellIs" dxfId="339" priority="161" stopIfTrue="1" operator="greaterThan">
      <formula>0.499999999</formula>
    </cfRule>
  </conditionalFormatting>
  <conditionalFormatting sqref="T42">
    <cfRule type="cellIs" dxfId="338" priority="160" stopIfTrue="1" operator="greaterThan">
      <formula>(T41*0.4999)</formula>
    </cfRule>
  </conditionalFormatting>
  <conditionalFormatting sqref="T40">
    <cfRule type="cellIs" dxfId="337" priority="159" stopIfTrue="1" operator="between">
      <formula>9.99</formula>
      <formula>12.01</formula>
    </cfRule>
  </conditionalFormatting>
  <conditionalFormatting sqref="T76">
    <cfRule type="cellIs" dxfId="336" priority="158" stopIfTrue="1" operator="greaterThan">
      <formula>1.24</formula>
    </cfRule>
  </conditionalFormatting>
  <conditionalFormatting sqref="T79">
    <cfRule type="cellIs" dxfId="335" priority="157" stopIfTrue="1" operator="greaterThan">
      <formula>0.74</formula>
    </cfRule>
  </conditionalFormatting>
  <conditionalFormatting sqref="T80:T81 T94:T105">
    <cfRule type="cellIs" dxfId="334" priority="156" stopIfTrue="1" operator="greaterThan">
      <formula>1.49</formula>
    </cfRule>
  </conditionalFormatting>
  <conditionalFormatting sqref="T44">
    <cfRule type="cellIs" dxfId="333" priority="20" operator="greaterThan">
      <formula>2</formula>
    </cfRule>
  </conditionalFormatting>
  <conditionalFormatting sqref="E74">
    <cfRule type="cellIs" dxfId="332" priority="151" stopIfTrue="1" operator="greaterThan">
      <formula>0.749999999999999</formula>
    </cfRule>
  </conditionalFormatting>
  <conditionalFormatting sqref="H74">
    <cfRule type="cellIs" dxfId="331" priority="150" stopIfTrue="1" operator="greaterThan">
      <formula>0.749999999999999</formula>
    </cfRule>
  </conditionalFormatting>
  <conditionalFormatting sqref="K74">
    <cfRule type="cellIs" dxfId="330" priority="149" stopIfTrue="1" operator="greaterThan">
      <formula>0.749999999999999</formula>
    </cfRule>
  </conditionalFormatting>
  <conditionalFormatting sqref="N74">
    <cfRule type="cellIs" dxfId="329" priority="148" stopIfTrue="1" operator="greaterThan">
      <formula>0.749999999999999</formula>
    </cfRule>
  </conditionalFormatting>
  <conditionalFormatting sqref="Q74">
    <cfRule type="cellIs" dxfId="328" priority="147" stopIfTrue="1" operator="greaterThan">
      <formula>0.749999999999999</formula>
    </cfRule>
  </conditionalFormatting>
  <conditionalFormatting sqref="H74">
    <cfRule type="cellIs" dxfId="327" priority="146" stopIfTrue="1" operator="greaterThan">
      <formula>0.749999999999999</formula>
    </cfRule>
  </conditionalFormatting>
  <conditionalFormatting sqref="Q74">
    <cfRule type="cellIs" dxfId="326" priority="145" stopIfTrue="1" operator="greaterThan">
      <formula>0.749999999999999</formula>
    </cfRule>
  </conditionalFormatting>
  <conditionalFormatting sqref="Q74">
    <cfRule type="cellIs" dxfId="325" priority="144" stopIfTrue="1" operator="greaterThan">
      <formula>0.749999999999999</formula>
    </cfRule>
  </conditionalFormatting>
  <conditionalFormatting sqref="T67">
    <cfRule type="cellIs" dxfId="324" priority="143" stopIfTrue="1" operator="greaterThan">
      <formula>0.49999999</formula>
    </cfRule>
  </conditionalFormatting>
  <conditionalFormatting sqref="T69">
    <cfRule type="cellIs" dxfId="323" priority="142" stopIfTrue="1" operator="greaterThan">
      <formula>0.499999999</formula>
    </cfRule>
  </conditionalFormatting>
  <conditionalFormatting sqref="T70">
    <cfRule type="cellIs" dxfId="322" priority="141" stopIfTrue="1" operator="greaterThan">
      <formula>0.499999999</formula>
    </cfRule>
  </conditionalFormatting>
  <conditionalFormatting sqref="T67">
    <cfRule type="cellIs" dxfId="321" priority="140" stopIfTrue="1" operator="greaterThan">
      <formula>0.499999999999999</formula>
    </cfRule>
  </conditionalFormatting>
  <conditionalFormatting sqref="T69">
    <cfRule type="cellIs" dxfId="320" priority="139" stopIfTrue="1" operator="greaterThan">
      <formula>0.499999999999999</formula>
    </cfRule>
  </conditionalFormatting>
  <conditionalFormatting sqref="T70">
    <cfRule type="cellIs" dxfId="319" priority="138" stopIfTrue="1" operator="greaterThan">
      <formula>0.499999999999999</formula>
    </cfRule>
  </conditionalFormatting>
  <conditionalFormatting sqref="T67">
    <cfRule type="cellIs" dxfId="318" priority="136" stopIfTrue="1" operator="greaterThan">
      <formula>0.49999999</formula>
    </cfRule>
    <cfRule type="cellIs" dxfId="317" priority="137" stopIfTrue="1" operator="greaterThan">
      <formula>0.49999999</formula>
    </cfRule>
  </conditionalFormatting>
  <conditionalFormatting sqref="T69">
    <cfRule type="cellIs" dxfId="316" priority="135" stopIfTrue="1" operator="greaterThan">
      <formula>0.499999999</formula>
    </cfRule>
  </conditionalFormatting>
  <conditionalFormatting sqref="T70">
    <cfRule type="cellIs" dxfId="315" priority="134" stopIfTrue="1" operator="greaterThan">
      <formula>0.499999999</formula>
    </cfRule>
  </conditionalFormatting>
  <conditionalFormatting sqref="T67">
    <cfRule type="cellIs" dxfId="314" priority="132" stopIfTrue="1" operator="greaterThan">
      <formula>0.49999999</formula>
    </cfRule>
    <cfRule type="cellIs" dxfId="313" priority="133" stopIfTrue="1" operator="greaterThan">
      <formula>0.49999999</formula>
    </cfRule>
  </conditionalFormatting>
  <conditionalFormatting sqref="T69">
    <cfRule type="cellIs" dxfId="312" priority="131" stopIfTrue="1" operator="greaterThan">
      <formula>0.499999999</formula>
    </cfRule>
  </conditionalFormatting>
  <conditionalFormatting sqref="T70">
    <cfRule type="cellIs" dxfId="311" priority="130" stopIfTrue="1" operator="greaterThan">
      <formula>0.499999999</formula>
    </cfRule>
  </conditionalFormatting>
  <conditionalFormatting sqref="T68">
    <cfRule type="cellIs" dxfId="310" priority="129" stopIfTrue="1" operator="greaterThan">
      <formula>1.24</formula>
    </cfRule>
  </conditionalFormatting>
  <conditionalFormatting sqref="T71">
    <cfRule type="cellIs" dxfId="309" priority="128" stopIfTrue="1" operator="greaterThan">
      <formula>0.74</formula>
    </cfRule>
  </conditionalFormatting>
  <conditionalFormatting sqref="T72">
    <cfRule type="cellIs" dxfId="308" priority="127" stopIfTrue="1" operator="greaterThan">
      <formula>1.49</formula>
    </cfRule>
  </conditionalFormatting>
  <conditionalFormatting sqref="T59">
    <cfRule type="cellIs" dxfId="307" priority="126" stopIfTrue="1" operator="greaterThan">
      <formula>0.49999999</formula>
    </cfRule>
  </conditionalFormatting>
  <conditionalFormatting sqref="T61">
    <cfRule type="cellIs" dxfId="306" priority="125" stopIfTrue="1" operator="greaterThan">
      <formula>0.499999999</formula>
    </cfRule>
  </conditionalFormatting>
  <conditionalFormatting sqref="T62">
    <cfRule type="cellIs" dxfId="305" priority="124" stopIfTrue="1" operator="greaterThan">
      <formula>0.499999999</formula>
    </cfRule>
  </conditionalFormatting>
  <conditionalFormatting sqref="T59">
    <cfRule type="cellIs" dxfId="304" priority="123" stopIfTrue="1" operator="greaterThan">
      <formula>0.499999999999999</formula>
    </cfRule>
  </conditionalFormatting>
  <conditionalFormatting sqref="T61">
    <cfRule type="cellIs" dxfId="303" priority="122" stopIfTrue="1" operator="greaterThan">
      <formula>0.499999999999999</formula>
    </cfRule>
  </conditionalFormatting>
  <conditionalFormatting sqref="T62">
    <cfRule type="cellIs" dxfId="302" priority="121" stopIfTrue="1" operator="greaterThan">
      <formula>0.499999999999999</formula>
    </cfRule>
  </conditionalFormatting>
  <conditionalFormatting sqref="T59">
    <cfRule type="cellIs" dxfId="301" priority="119" stopIfTrue="1" operator="greaterThan">
      <formula>0.49999999</formula>
    </cfRule>
    <cfRule type="cellIs" dxfId="300" priority="120" stopIfTrue="1" operator="greaterThan">
      <formula>0.49999999</formula>
    </cfRule>
  </conditionalFormatting>
  <conditionalFormatting sqref="T61">
    <cfRule type="cellIs" dxfId="299" priority="118" stopIfTrue="1" operator="greaterThan">
      <formula>0.499999999</formula>
    </cfRule>
  </conditionalFormatting>
  <conditionalFormatting sqref="T62">
    <cfRule type="cellIs" dxfId="298" priority="117" stopIfTrue="1" operator="greaterThan">
      <formula>0.499999999</formula>
    </cfRule>
  </conditionalFormatting>
  <conditionalFormatting sqref="T59">
    <cfRule type="cellIs" dxfId="297" priority="115" stopIfTrue="1" operator="greaterThan">
      <formula>0.49999999</formula>
    </cfRule>
    <cfRule type="cellIs" dxfId="296" priority="116" stopIfTrue="1" operator="greaterThan">
      <formula>0.49999999</formula>
    </cfRule>
  </conditionalFormatting>
  <conditionalFormatting sqref="T61">
    <cfRule type="cellIs" dxfId="295" priority="114" stopIfTrue="1" operator="greaterThan">
      <formula>0.499999999</formula>
    </cfRule>
  </conditionalFormatting>
  <conditionalFormatting sqref="T62">
    <cfRule type="cellIs" dxfId="294" priority="113" stopIfTrue="1" operator="greaterThan">
      <formula>0.499999999</formula>
    </cfRule>
  </conditionalFormatting>
  <conditionalFormatting sqref="T60">
    <cfRule type="cellIs" dxfId="293" priority="112" stopIfTrue="1" operator="greaterThan">
      <formula>1.24</formula>
    </cfRule>
  </conditionalFormatting>
  <conditionalFormatting sqref="T63">
    <cfRule type="cellIs" dxfId="292" priority="111" stopIfTrue="1" operator="greaterThan">
      <formula>0.74</formula>
    </cfRule>
  </conditionalFormatting>
  <conditionalFormatting sqref="T64">
    <cfRule type="cellIs" dxfId="291" priority="110" stopIfTrue="1" operator="greaterThan">
      <formula>1.49</formula>
    </cfRule>
  </conditionalFormatting>
  <conditionalFormatting sqref="T51">
    <cfRule type="cellIs" dxfId="290" priority="109" stopIfTrue="1" operator="greaterThan">
      <formula>0.49999999</formula>
    </cfRule>
  </conditionalFormatting>
  <conditionalFormatting sqref="T53">
    <cfRule type="cellIs" dxfId="289" priority="108" stopIfTrue="1" operator="greaterThan">
      <formula>0.499999999</formula>
    </cfRule>
  </conditionalFormatting>
  <conditionalFormatting sqref="T54">
    <cfRule type="cellIs" dxfId="288" priority="107" stopIfTrue="1" operator="greaterThan">
      <formula>0.499999999</formula>
    </cfRule>
  </conditionalFormatting>
  <conditionalFormatting sqref="T51">
    <cfRule type="cellIs" dxfId="287" priority="106" stopIfTrue="1" operator="greaterThan">
      <formula>0.499999999999999</formula>
    </cfRule>
  </conditionalFormatting>
  <conditionalFormatting sqref="T53">
    <cfRule type="cellIs" dxfId="286" priority="105" stopIfTrue="1" operator="greaterThan">
      <formula>0.499999999999999</formula>
    </cfRule>
  </conditionalFormatting>
  <conditionalFormatting sqref="T54">
    <cfRule type="cellIs" dxfId="285" priority="104" stopIfTrue="1" operator="greaterThan">
      <formula>0.499999999999999</formula>
    </cfRule>
  </conditionalFormatting>
  <conditionalFormatting sqref="T51">
    <cfRule type="cellIs" dxfId="284" priority="102" stopIfTrue="1" operator="greaterThan">
      <formula>0.49999999</formula>
    </cfRule>
    <cfRule type="cellIs" dxfId="283" priority="103" stopIfTrue="1" operator="greaterThan">
      <formula>0.49999999</formula>
    </cfRule>
  </conditionalFormatting>
  <conditionalFormatting sqref="T53">
    <cfRule type="cellIs" dxfId="282" priority="101" stopIfTrue="1" operator="greaterThan">
      <formula>0.499999999</formula>
    </cfRule>
  </conditionalFormatting>
  <conditionalFormatting sqref="T54">
    <cfRule type="cellIs" dxfId="281" priority="100" stopIfTrue="1" operator="greaterThan">
      <formula>0.499999999</formula>
    </cfRule>
  </conditionalFormatting>
  <conditionalFormatting sqref="T51">
    <cfRule type="cellIs" dxfId="280" priority="98" stopIfTrue="1" operator="greaterThan">
      <formula>0.49999999</formula>
    </cfRule>
    <cfRule type="cellIs" dxfId="279" priority="99" stopIfTrue="1" operator="greaterThan">
      <formula>0.49999999</formula>
    </cfRule>
  </conditionalFormatting>
  <conditionalFormatting sqref="T53">
    <cfRule type="cellIs" dxfId="278" priority="97" stopIfTrue="1" operator="greaterThan">
      <formula>0.499999999</formula>
    </cfRule>
  </conditionalFormatting>
  <conditionalFormatting sqref="T54">
    <cfRule type="cellIs" dxfId="277" priority="96" stopIfTrue="1" operator="greaterThan">
      <formula>0.499999999</formula>
    </cfRule>
  </conditionalFormatting>
  <conditionalFormatting sqref="T52">
    <cfRule type="cellIs" dxfId="276" priority="95" stopIfTrue="1" operator="greaterThan">
      <formula>1.24</formula>
    </cfRule>
  </conditionalFormatting>
  <conditionalFormatting sqref="T55">
    <cfRule type="cellIs" dxfId="275" priority="94" stopIfTrue="1" operator="greaterThan">
      <formula>0.74</formula>
    </cfRule>
  </conditionalFormatting>
  <conditionalFormatting sqref="T56">
    <cfRule type="cellIs" dxfId="274" priority="93" stopIfTrue="1" operator="greaterThan">
      <formula>1.49</formula>
    </cfRule>
  </conditionalFormatting>
  <conditionalFormatting sqref="E50">
    <cfRule type="cellIs" dxfId="273" priority="92" stopIfTrue="1" operator="greaterThan">
      <formula>0.999999999999999</formula>
    </cfRule>
  </conditionalFormatting>
  <conditionalFormatting sqref="H50">
    <cfRule type="cellIs" dxfId="272" priority="91" stopIfTrue="1" operator="greaterThan">
      <formula>0.999999999999999</formula>
    </cfRule>
  </conditionalFormatting>
  <conditionalFormatting sqref="K50">
    <cfRule type="cellIs" dxfId="271" priority="90" stopIfTrue="1" operator="greaterThan">
      <formula>0.999999999999999</formula>
    </cfRule>
  </conditionalFormatting>
  <conditionalFormatting sqref="N50">
    <cfRule type="cellIs" dxfId="270" priority="89" stopIfTrue="1" operator="greaterThan">
      <formula>0.999999999999999</formula>
    </cfRule>
  </conditionalFormatting>
  <conditionalFormatting sqref="Q50">
    <cfRule type="cellIs" dxfId="269" priority="88" stopIfTrue="1" operator="greaterThan">
      <formula>0.999999999999999</formula>
    </cfRule>
  </conditionalFormatting>
  <conditionalFormatting sqref="E50">
    <cfRule type="cellIs" dxfId="268" priority="87" stopIfTrue="1" operator="greaterThan">
      <formula>0.749999999999999</formula>
    </cfRule>
  </conditionalFormatting>
  <conditionalFormatting sqref="H50">
    <cfRule type="cellIs" dxfId="267" priority="86" stopIfTrue="1" operator="greaterThan">
      <formula>0.749999999999999</formula>
    </cfRule>
  </conditionalFormatting>
  <conditionalFormatting sqref="K50">
    <cfRule type="cellIs" dxfId="266" priority="85" stopIfTrue="1" operator="greaterThan">
      <formula>0.749999999999999</formula>
    </cfRule>
  </conditionalFormatting>
  <conditionalFormatting sqref="N50">
    <cfRule type="cellIs" dxfId="265" priority="84" stopIfTrue="1" operator="greaterThan">
      <formula>0.749999999999999</formula>
    </cfRule>
  </conditionalFormatting>
  <conditionalFormatting sqref="Q50">
    <cfRule type="cellIs" dxfId="264" priority="83" stopIfTrue="1" operator="greaterThan">
      <formula>0.749999999999999</formula>
    </cfRule>
  </conditionalFormatting>
  <conditionalFormatting sqref="H50">
    <cfRule type="cellIs" dxfId="263" priority="82" stopIfTrue="1" operator="greaterThan">
      <formula>0.749999999999999</formula>
    </cfRule>
  </conditionalFormatting>
  <conditionalFormatting sqref="Q50">
    <cfRule type="cellIs" dxfId="262" priority="81" stopIfTrue="1" operator="greaterThan">
      <formula>0.749999999999999</formula>
    </cfRule>
  </conditionalFormatting>
  <conditionalFormatting sqref="Q50">
    <cfRule type="cellIs" dxfId="261" priority="80" stopIfTrue="1" operator="greaterThan">
      <formula>0.749999999999999</formula>
    </cfRule>
  </conditionalFormatting>
  <conditionalFormatting sqref="E58">
    <cfRule type="cellIs" dxfId="260" priority="79" stopIfTrue="1" operator="greaterThan">
      <formula>0.999999999999999</formula>
    </cfRule>
  </conditionalFormatting>
  <conditionalFormatting sqref="H58">
    <cfRule type="cellIs" dxfId="259" priority="78" stopIfTrue="1" operator="greaterThan">
      <formula>0.999999999999999</formula>
    </cfRule>
  </conditionalFormatting>
  <conditionalFormatting sqref="K58">
    <cfRule type="cellIs" dxfId="258" priority="77" stopIfTrue="1" operator="greaterThan">
      <formula>0.999999999999999</formula>
    </cfRule>
  </conditionalFormatting>
  <conditionalFormatting sqref="N58">
    <cfRule type="cellIs" dxfId="257" priority="76" stopIfTrue="1" operator="greaterThan">
      <formula>0.999999999999999</formula>
    </cfRule>
  </conditionalFormatting>
  <conditionalFormatting sqref="Q58">
    <cfRule type="cellIs" dxfId="256" priority="75" stopIfTrue="1" operator="greaterThan">
      <formula>0.999999999999999</formula>
    </cfRule>
  </conditionalFormatting>
  <conditionalFormatting sqref="E58">
    <cfRule type="cellIs" dxfId="255" priority="74" stopIfTrue="1" operator="greaterThan">
      <formula>0.749999999999999</formula>
    </cfRule>
  </conditionalFormatting>
  <conditionalFormatting sqref="H58">
    <cfRule type="cellIs" dxfId="254" priority="73" stopIfTrue="1" operator="greaterThan">
      <formula>0.749999999999999</formula>
    </cfRule>
  </conditionalFormatting>
  <conditionalFormatting sqref="K58">
    <cfRule type="cellIs" dxfId="253" priority="72" stopIfTrue="1" operator="greaterThan">
      <formula>0.749999999999999</formula>
    </cfRule>
  </conditionalFormatting>
  <conditionalFormatting sqref="N58">
    <cfRule type="cellIs" dxfId="252" priority="71" stopIfTrue="1" operator="greaterThan">
      <formula>0.749999999999999</formula>
    </cfRule>
  </conditionalFormatting>
  <conditionalFormatting sqref="Q58">
    <cfRule type="cellIs" dxfId="251" priority="70" stopIfTrue="1" operator="greaterThan">
      <formula>0.749999999999999</formula>
    </cfRule>
  </conditionalFormatting>
  <conditionalFormatting sqref="H58">
    <cfRule type="cellIs" dxfId="250" priority="69" stopIfTrue="1" operator="greaterThan">
      <formula>0.749999999999999</formula>
    </cfRule>
  </conditionalFormatting>
  <conditionalFormatting sqref="Q58">
    <cfRule type="cellIs" dxfId="249" priority="68" stopIfTrue="1" operator="greaterThan">
      <formula>0.749999999999999</formula>
    </cfRule>
  </conditionalFormatting>
  <conditionalFormatting sqref="Q58">
    <cfRule type="cellIs" dxfId="248" priority="67" stopIfTrue="1" operator="greaterThan">
      <formula>0.749999999999999</formula>
    </cfRule>
  </conditionalFormatting>
  <conditionalFormatting sqref="E66">
    <cfRule type="cellIs" dxfId="247" priority="66" stopIfTrue="1" operator="greaterThan">
      <formula>0.999999999999999</formula>
    </cfRule>
  </conditionalFormatting>
  <conditionalFormatting sqref="H66">
    <cfRule type="cellIs" dxfId="246" priority="65" stopIfTrue="1" operator="greaterThan">
      <formula>0.999999999999999</formula>
    </cfRule>
  </conditionalFormatting>
  <conditionalFormatting sqref="K66">
    <cfRule type="cellIs" dxfId="245" priority="64" stopIfTrue="1" operator="greaterThan">
      <formula>0.999999999999999</formula>
    </cfRule>
  </conditionalFormatting>
  <conditionalFormatting sqref="N66">
    <cfRule type="cellIs" dxfId="244" priority="63" stopIfTrue="1" operator="greaterThan">
      <formula>0.999999999999999</formula>
    </cfRule>
  </conditionalFormatting>
  <conditionalFormatting sqref="Q66">
    <cfRule type="cellIs" dxfId="243" priority="62" stopIfTrue="1" operator="greaterThan">
      <formula>0.999999999999999</formula>
    </cfRule>
  </conditionalFormatting>
  <conditionalFormatting sqref="E66">
    <cfRule type="cellIs" dxfId="242" priority="61" stopIfTrue="1" operator="greaterThan">
      <formula>0.749999999999999</formula>
    </cfRule>
  </conditionalFormatting>
  <conditionalFormatting sqref="H66">
    <cfRule type="cellIs" dxfId="241" priority="60" stopIfTrue="1" operator="greaterThan">
      <formula>0.749999999999999</formula>
    </cfRule>
  </conditionalFormatting>
  <conditionalFormatting sqref="K66">
    <cfRule type="cellIs" dxfId="240" priority="59" stopIfTrue="1" operator="greaterThan">
      <formula>0.749999999999999</formula>
    </cfRule>
  </conditionalFormatting>
  <conditionalFormatting sqref="N66">
    <cfRule type="cellIs" dxfId="239" priority="58" stopIfTrue="1" operator="greaterThan">
      <formula>0.749999999999999</formula>
    </cfRule>
  </conditionalFormatting>
  <conditionalFormatting sqref="Q66">
    <cfRule type="cellIs" dxfId="238" priority="57" stopIfTrue="1" operator="greaterThan">
      <formula>0.749999999999999</formula>
    </cfRule>
  </conditionalFormatting>
  <conditionalFormatting sqref="H66">
    <cfRule type="cellIs" dxfId="237" priority="56" stopIfTrue="1" operator="greaterThan">
      <formula>0.749999999999999</formula>
    </cfRule>
  </conditionalFormatting>
  <conditionalFormatting sqref="Q66">
    <cfRule type="cellIs" dxfId="236" priority="55" stopIfTrue="1" operator="greaterThan">
      <formula>0.749999999999999</formula>
    </cfRule>
  </conditionalFormatting>
  <conditionalFormatting sqref="Q66">
    <cfRule type="cellIs" dxfId="235" priority="54" stopIfTrue="1" operator="greaterThan">
      <formula>0.749999999999999</formula>
    </cfRule>
  </conditionalFormatting>
  <conditionalFormatting sqref="T8:T9 T16:T22">
    <cfRule type="cellIs" dxfId="234" priority="53" stopIfTrue="1" operator="between">
      <formula>10</formula>
      <formula>12</formula>
    </cfRule>
  </conditionalFormatting>
  <conditionalFormatting sqref="T8:T9 T16:T22">
    <cfRule type="cellIs" dxfId="233" priority="52" stopIfTrue="1" operator="between">
      <formula>10</formula>
      <formula>12</formula>
    </cfRule>
  </conditionalFormatting>
  <conditionalFormatting sqref="E49 H49 K49 N49 Q49">
    <cfRule type="cellIs" dxfId="232" priority="51" operator="lessThan">
      <formula>1</formula>
    </cfRule>
  </conditionalFormatting>
  <conditionalFormatting sqref="H49">
    <cfRule type="cellIs" dxfId="231" priority="50" operator="greaterThan">
      <formula>0.999999999999</formula>
    </cfRule>
  </conditionalFormatting>
  <conditionalFormatting sqref="K49">
    <cfRule type="cellIs" dxfId="230" priority="49" operator="greaterThan">
      <formula>0.999999999999</formula>
    </cfRule>
  </conditionalFormatting>
  <conditionalFormatting sqref="N49">
    <cfRule type="cellIs" dxfId="229" priority="48" operator="greaterThan">
      <formula>0.999999999999</formula>
    </cfRule>
  </conditionalFormatting>
  <conditionalFormatting sqref="Q49">
    <cfRule type="cellIs" dxfId="228" priority="47" operator="greaterThan">
      <formula>0.999999999999</formula>
    </cfRule>
  </conditionalFormatting>
  <conditionalFormatting sqref="E57 H57 K57 N57 Q57">
    <cfRule type="cellIs" dxfId="227" priority="46" operator="lessThan">
      <formula>1</formula>
    </cfRule>
  </conditionalFormatting>
  <conditionalFormatting sqref="H57">
    <cfRule type="cellIs" dxfId="226" priority="45" operator="greaterThan">
      <formula>0.999999999999</formula>
    </cfRule>
  </conditionalFormatting>
  <conditionalFormatting sqref="K57">
    <cfRule type="cellIs" dxfId="225" priority="44" operator="greaterThan">
      <formula>0.999999999999</formula>
    </cfRule>
  </conditionalFormatting>
  <conditionalFormatting sqref="N57">
    <cfRule type="cellIs" dxfId="224" priority="43" operator="greaterThan">
      <formula>0.999999999999</formula>
    </cfRule>
  </conditionalFormatting>
  <conditionalFormatting sqref="Q57">
    <cfRule type="cellIs" dxfId="223" priority="42" operator="greaterThan">
      <formula>0.999999999999</formula>
    </cfRule>
  </conditionalFormatting>
  <conditionalFormatting sqref="E65 H65 K65 N65 Q65">
    <cfRule type="cellIs" dxfId="222" priority="41" operator="lessThan">
      <formula>1</formula>
    </cfRule>
  </conditionalFormatting>
  <conditionalFormatting sqref="H65">
    <cfRule type="cellIs" dxfId="221" priority="40" operator="greaterThan">
      <formula>0.999999999999</formula>
    </cfRule>
  </conditionalFormatting>
  <conditionalFormatting sqref="K65">
    <cfRule type="cellIs" dxfId="220" priority="39" operator="greaterThan">
      <formula>0.999999999999</formula>
    </cfRule>
  </conditionalFormatting>
  <conditionalFormatting sqref="N65">
    <cfRule type="cellIs" dxfId="219" priority="38" operator="greaterThan">
      <formula>0.999999999999</formula>
    </cfRule>
  </conditionalFormatting>
  <conditionalFormatting sqref="Q65">
    <cfRule type="cellIs" dxfId="218" priority="37" operator="greaterThan">
      <formula>0.999999999999</formula>
    </cfRule>
  </conditionalFormatting>
  <conditionalFormatting sqref="E73 H73 K73 N73 Q73">
    <cfRule type="cellIs" dxfId="217" priority="36" operator="lessThan">
      <formula>1</formula>
    </cfRule>
  </conditionalFormatting>
  <conditionalFormatting sqref="H73">
    <cfRule type="cellIs" dxfId="216" priority="35" operator="greaterThan">
      <formula>0.999999999999</formula>
    </cfRule>
  </conditionalFormatting>
  <conditionalFormatting sqref="K73">
    <cfRule type="cellIs" dxfId="215" priority="34" operator="greaterThan">
      <formula>0.999999999999</formula>
    </cfRule>
  </conditionalFormatting>
  <conditionalFormatting sqref="N73">
    <cfRule type="cellIs" dxfId="214" priority="33" operator="greaterThan">
      <formula>0.999999999999</formula>
    </cfRule>
  </conditionalFormatting>
  <conditionalFormatting sqref="Q73">
    <cfRule type="cellIs" dxfId="213" priority="32" operator="greaterThan">
      <formula>0.999999999999</formula>
    </cfRule>
  </conditionalFormatting>
  <conditionalFormatting sqref="E45 H45 K45 N45 Q45">
    <cfRule type="cellIs" dxfId="212" priority="31" operator="lessThan">
      <formula>1</formula>
    </cfRule>
  </conditionalFormatting>
  <conditionalFormatting sqref="T45">
    <cfRule type="cellIs" dxfId="211" priority="30" operator="lessThan">
      <formula>5</formula>
    </cfRule>
  </conditionalFormatting>
  <conditionalFormatting sqref="E6 H6 K6 N6 Q6">
    <cfRule type="cellIs" dxfId="210" priority="18" operator="lessThan">
      <formula>1</formula>
    </cfRule>
  </conditionalFormatting>
  <conditionalFormatting sqref="E7 H7 K7 N7 Q7">
    <cfRule type="cellIs" dxfId="209" priority="28" operator="lessThan">
      <formula>2</formula>
    </cfRule>
  </conditionalFormatting>
  <conditionalFormatting sqref="H40 K40 N40 Q40">
    <cfRule type="cellIs" dxfId="208" priority="27" operator="greaterThan">
      <formula>1.99999999999999</formula>
    </cfRule>
  </conditionalFormatting>
  <conditionalFormatting sqref="T49">
    <cfRule type="cellIs" dxfId="207" priority="26" operator="lessThan">
      <formula>5</formula>
    </cfRule>
  </conditionalFormatting>
  <conditionalFormatting sqref="T57 T65 T73">
    <cfRule type="cellIs" dxfId="206" priority="25" operator="lessThan">
      <formula>5</formula>
    </cfRule>
  </conditionalFormatting>
  <conditionalFormatting sqref="T50">
    <cfRule type="cellIs" dxfId="205" priority="24" operator="greaterThan">
      <formula>T49*0.5</formula>
    </cfRule>
  </conditionalFormatting>
  <conditionalFormatting sqref="T58">
    <cfRule type="cellIs" dxfId="204" priority="23" operator="greaterThan">
      <formula>T57*0.5</formula>
    </cfRule>
  </conditionalFormatting>
  <conditionalFormatting sqref="T66">
    <cfRule type="cellIs" dxfId="203" priority="22" operator="greaterThan">
      <formula>T65*0.5</formula>
    </cfRule>
  </conditionalFormatting>
  <conditionalFormatting sqref="T74">
    <cfRule type="cellIs" dxfId="202" priority="21" operator="greaterThan">
      <formula>T73*0.5</formula>
    </cfRule>
  </conditionalFormatting>
  <conditionalFormatting sqref="T48">
    <cfRule type="cellIs" dxfId="201" priority="19" operator="greaterThan">
      <formula>T46*0.5</formula>
    </cfRule>
  </conditionalFormatting>
  <conditionalFormatting sqref="T10:T15">
    <cfRule type="cellIs" dxfId="200" priority="17" stopIfTrue="1" operator="between">
      <formula>10</formula>
      <formula>12</formula>
    </cfRule>
  </conditionalFormatting>
  <conditionalFormatting sqref="T10:T15">
    <cfRule type="cellIs" dxfId="199" priority="16" stopIfTrue="1" operator="between">
      <formula>10</formula>
      <formula>12</formula>
    </cfRule>
  </conditionalFormatting>
  <conditionalFormatting sqref="Q10:Q15 N10:N15 K10:K15 H10:H15 E10:E15">
    <cfRule type="cellIs" dxfId="198" priority="15" operator="greaterThan">
      <formula>1.99999999999999</formula>
    </cfRule>
  </conditionalFormatting>
  <conditionalFormatting sqref="T25:T31">
    <cfRule type="cellIs" dxfId="197" priority="14" stopIfTrue="1" operator="between">
      <formula>10</formula>
      <formula>12</formula>
    </cfRule>
  </conditionalFormatting>
  <conditionalFormatting sqref="T25:T31">
    <cfRule type="cellIs" dxfId="196" priority="13" stopIfTrue="1" operator="between">
      <formula>10</formula>
      <formula>12</formula>
    </cfRule>
  </conditionalFormatting>
  <conditionalFormatting sqref="E25:E31 H25:H31 K25:K31 N25:N31 Q25:Q31">
    <cfRule type="cellIs" dxfId="195" priority="12" operator="greaterThan">
      <formula>1.99999999999999</formula>
    </cfRule>
  </conditionalFormatting>
  <conditionalFormatting sqref="T82:T93">
    <cfRule type="cellIs" dxfId="194" priority="11" stopIfTrue="1" operator="greaterThan">
      <formula>1.49</formula>
    </cfRule>
  </conditionalFormatting>
  <conditionalFormatting sqref="T23">
    <cfRule type="cellIs" dxfId="193" priority="10" operator="lessThan">
      <formula>10</formula>
    </cfRule>
  </conditionalFormatting>
  <conditionalFormatting sqref="V43">
    <cfRule type="cellIs" dxfId="192" priority="7" operator="greaterThan">
      <formula>".5*y7"</formula>
    </cfRule>
    <cfRule type="cellIs" dxfId="191" priority="8" operator="greaterThan">
      <formula>V41*0.5</formula>
    </cfRule>
    <cfRule type="cellIs" dxfId="190" priority="9" operator="greaterThan">
      <formula>V40*0.5</formula>
    </cfRule>
  </conditionalFormatting>
  <conditionalFormatting sqref="T43">
    <cfRule type="cellIs" dxfId="189" priority="6" operator="lessThan">
      <formula>T41*0.8</formula>
    </cfRule>
  </conditionalFormatting>
  <conditionalFormatting sqref="E23 H23 K23 N23 Q23">
    <cfRule type="cellIs" dxfId="188" priority="5" operator="lessThan">
      <formula>2</formula>
    </cfRule>
  </conditionalFormatting>
  <conditionalFormatting sqref="T7">
    <cfRule type="cellIs" dxfId="187" priority="4" operator="lessThan">
      <formula>10</formula>
    </cfRule>
  </conditionalFormatting>
  <conditionalFormatting sqref="E41 H41 K41 N41 Q41">
    <cfRule type="cellIs" dxfId="186" priority="3" operator="lessThan">
      <formula>2</formula>
    </cfRule>
  </conditionalFormatting>
  <conditionalFormatting sqref="E44 H44 K44 N44 Q44">
    <cfRule type="cellIs" dxfId="185" priority="2" operator="greaterThan">
      <formula>2</formula>
    </cfRule>
  </conditionalFormatting>
  <conditionalFormatting sqref="T46:T47">
    <cfRule type="cellIs" dxfId="184" priority="1" operator="lessThan">
      <formula>5</formula>
    </cfRule>
  </conditionalFormatting>
  <dataValidations count="1">
    <dataValidation type="list" allowBlank="1" showInputMessage="1" showErrorMessage="1" sqref="E3:F3" xr:uid="{00000000-0002-0000-0100-000000000000}">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Z112"/>
  <sheetViews>
    <sheetView showWhiteSpace="0" zoomScaleNormal="100" zoomScalePageLayoutView="90" workbookViewId="0">
      <selection activeCell="E3" sqref="E3:F3"/>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6.5546875" customWidth="1"/>
    <col min="21" max="21" width="6.6640625" customWidth="1"/>
    <col min="22" max="24" width="9.109375" hidden="1" customWidth="1"/>
    <col min="25" max="25" width="1.21875" customWidth="1"/>
    <col min="26" max="26" width="0.33203125" customWidth="1"/>
    <col min="27" max="104" width="9.109375" style="13"/>
  </cols>
  <sheetData>
    <row r="1" spans="1:26" ht="24" thickBot="1" x14ac:dyDescent="0.5">
      <c r="A1" s="13" t="s">
        <v>121</v>
      </c>
      <c r="B1" s="286" t="s">
        <v>46</v>
      </c>
      <c r="C1" s="286"/>
      <c r="D1" s="286"/>
      <c r="E1" s="286"/>
      <c r="F1" s="286"/>
      <c r="G1" s="286"/>
      <c r="H1" s="286"/>
      <c r="I1" s="286"/>
      <c r="J1" s="286"/>
      <c r="K1" s="286"/>
      <c r="L1" s="286"/>
      <c r="M1" s="286"/>
      <c r="N1" s="286"/>
      <c r="O1" s="286"/>
      <c r="P1" s="286"/>
      <c r="Q1" s="286"/>
      <c r="R1" s="286"/>
      <c r="S1" s="286"/>
      <c r="T1" s="286"/>
      <c r="U1" s="286"/>
    </row>
    <row r="2" spans="1:26" ht="47.25" customHeight="1" thickBot="1" x14ac:dyDescent="0.35">
      <c r="A2" s="212" t="s">
        <v>47</v>
      </c>
      <c r="B2" s="230"/>
      <c r="C2" s="230"/>
      <c r="D2" s="231"/>
      <c r="E2" s="232" t="s">
        <v>48</v>
      </c>
      <c r="F2" s="233"/>
      <c r="G2" s="233"/>
      <c r="H2" s="233"/>
      <c r="I2" s="233"/>
      <c r="J2" s="233"/>
      <c r="K2" s="233"/>
      <c r="L2" s="233"/>
      <c r="M2" s="233"/>
      <c r="N2" s="233"/>
      <c r="O2" s="233"/>
      <c r="P2" s="233"/>
      <c r="Q2" s="233"/>
      <c r="R2" s="233"/>
      <c r="S2" s="234"/>
      <c r="T2" s="235"/>
      <c r="U2" s="236"/>
    </row>
    <row r="3" spans="1:26" ht="36.75" customHeight="1" thickBot="1" x14ac:dyDescent="0.4">
      <c r="A3" s="237" t="s">
        <v>49</v>
      </c>
      <c r="B3" s="213" t="s">
        <v>50</v>
      </c>
      <c r="C3" s="214" t="s">
        <v>51</v>
      </c>
      <c r="D3" s="215"/>
      <c r="E3" s="239"/>
      <c r="F3" s="240"/>
      <c r="G3" s="241" t="s">
        <v>52</v>
      </c>
      <c r="H3" s="242"/>
      <c r="I3" s="242"/>
      <c r="J3" s="242"/>
      <c r="K3" s="242"/>
      <c r="L3" s="242"/>
      <c r="M3" s="242"/>
      <c r="N3" s="242"/>
      <c r="O3" s="242"/>
      <c r="P3" s="242"/>
      <c r="Q3" s="242"/>
      <c r="R3" s="242"/>
      <c r="S3" s="243"/>
      <c r="T3" s="235" t="s">
        <v>53</v>
      </c>
      <c r="U3" s="236"/>
      <c r="W3" t="s">
        <v>122</v>
      </c>
      <c r="X3" t="s">
        <v>123</v>
      </c>
    </row>
    <row r="4" spans="1:26" ht="30" customHeight="1" x14ac:dyDescent="0.3">
      <c r="A4" s="237"/>
      <c r="B4" s="213"/>
      <c r="C4" s="244" t="s">
        <v>54</v>
      </c>
      <c r="D4" s="246" t="s">
        <v>55</v>
      </c>
      <c r="E4" s="248" t="s">
        <v>56</v>
      </c>
      <c r="F4" s="248"/>
      <c r="G4" s="249"/>
      <c r="H4" s="248" t="s">
        <v>57</v>
      </c>
      <c r="I4" s="248"/>
      <c r="J4" s="249"/>
      <c r="K4" s="248" t="s">
        <v>58</v>
      </c>
      <c r="L4" s="248"/>
      <c r="M4" s="249"/>
      <c r="N4" s="248" t="s">
        <v>59</v>
      </c>
      <c r="O4" s="248"/>
      <c r="P4" s="249"/>
      <c r="Q4" s="250" t="s">
        <v>60</v>
      </c>
      <c r="R4" s="250"/>
      <c r="S4" s="251"/>
      <c r="T4" s="266" t="s">
        <v>61</v>
      </c>
      <c r="U4" s="267"/>
    </row>
    <row r="5" spans="1:26" ht="43.5" customHeight="1" thickBot="1" x14ac:dyDescent="0.35">
      <c r="A5" s="238"/>
      <c r="B5" s="216"/>
      <c r="C5" s="245"/>
      <c r="D5" s="247"/>
      <c r="E5" s="270" t="s">
        <v>62</v>
      </c>
      <c r="F5" s="271"/>
      <c r="G5" s="128" t="s">
        <v>63</v>
      </c>
      <c r="H5" s="256" t="s">
        <v>62</v>
      </c>
      <c r="I5" s="256"/>
      <c r="J5" s="143" t="s">
        <v>63</v>
      </c>
      <c r="K5" s="256" t="s">
        <v>62</v>
      </c>
      <c r="L5" s="256"/>
      <c r="M5" s="143" t="s">
        <v>63</v>
      </c>
      <c r="N5" s="256" t="s">
        <v>62</v>
      </c>
      <c r="O5" s="256"/>
      <c r="P5" s="143" t="s">
        <v>63</v>
      </c>
      <c r="Q5" s="256" t="s">
        <v>62</v>
      </c>
      <c r="R5" s="256"/>
      <c r="S5" s="14" t="s">
        <v>63</v>
      </c>
      <c r="T5" s="268"/>
      <c r="U5" s="269"/>
    </row>
    <row r="6" spans="1:26" ht="64.8" thickBot="1" x14ac:dyDescent="0.35">
      <c r="A6" s="127" t="s">
        <v>64</v>
      </c>
      <c r="B6" s="15" t="s">
        <v>65</v>
      </c>
      <c r="C6" s="16" t="s">
        <v>66</v>
      </c>
      <c r="D6" s="17" t="s">
        <v>67</v>
      </c>
      <c r="E6" s="145"/>
      <c r="F6" s="146" t="s">
        <v>68</v>
      </c>
      <c r="G6" s="129"/>
      <c r="H6" s="147"/>
      <c r="I6" s="146" t="s">
        <v>68</v>
      </c>
      <c r="J6" s="129"/>
      <c r="K6" s="147"/>
      <c r="L6" s="146" t="s">
        <v>68</v>
      </c>
      <c r="M6" s="129"/>
      <c r="N6" s="147"/>
      <c r="O6" s="146" t="s">
        <v>68</v>
      </c>
      <c r="P6" s="129"/>
      <c r="Q6" s="147"/>
      <c r="R6" s="146" t="s">
        <v>68</v>
      </c>
      <c r="S6" s="18"/>
      <c r="T6" s="19">
        <f>SUM(E6:H6:K6:N6:Q6)</f>
        <v>0</v>
      </c>
      <c r="U6" s="20" t="s">
        <v>69</v>
      </c>
    </row>
    <row r="7" spans="1:26" ht="73.8" x14ac:dyDescent="0.3">
      <c r="A7" s="257" t="s">
        <v>70</v>
      </c>
      <c r="B7" s="21" t="s">
        <v>71</v>
      </c>
      <c r="C7" s="22" t="s">
        <v>72</v>
      </c>
      <c r="D7" s="23" t="s">
        <v>73</v>
      </c>
      <c r="E7" s="148"/>
      <c r="F7" s="149" t="s">
        <v>74</v>
      </c>
      <c r="G7" s="130"/>
      <c r="H7" s="150"/>
      <c r="I7" s="149" t="s">
        <v>74</v>
      </c>
      <c r="J7" s="25"/>
      <c r="K7" s="150"/>
      <c r="L7" s="149" t="s">
        <v>74</v>
      </c>
      <c r="M7" s="25"/>
      <c r="N7" s="150"/>
      <c r="O7" s="149" t="s">
        <v>74</v>
      </c>
      <c r="P7" s="25"/>
      <c r="Q7" s="150"/>
      <c r="R7" s="149" t="s">
        <v>74</v>
      </c>
      <c r="S7" s="25"/>
      <c r="T7" s="26">
        <f>SUM(V7:Z7)</f>
        <v>0</v>
      </c>
      <c r="U7" s="27" t="s">
        <v>124</v>
      </c>
      <c r="V7">
        <f>FLOOR(E7,0.25)</f>
        <v>0</v>
      </c>
      <c r="W7">
        <f>FLOOR(H7,0.25)</f>
        <v>0</v>
      </c>
      <c r="X7">
        <f>FLOOR(K7,0.25)</f>
        <v>0</v>
      </c>
      <c r="Y7">
        <f>FLOOR(N7,0.25)</f>
        <v>0</v>
      </c>
      <c r="Z7">
        <f>FLOOR(Q7,0.25)</f>
        <v>0</v>
      </c>
    </row>
    <row r="8" spans="1:26" x14ac:dyDescent="0.3">
      <c r="A8" s="258"/>
      <c r="B8" s="259" t="s">
        <v>75</v>
      </c>
      <c r="C8" s="262" t="s">
        <v>72</v>
      </c>
      <c r="D8" s="28"/>
      <c r="E8" s="151"/>
      <c r="F8" s="152" t="s">
        <v>74</v>
      </c>
      <c r="G8" s="131"/>
      <c r="H8" s="151"/>
      <c r="I8" s="152" t="s">
        <v>74</v>
      </c>
      <c r="J8" s="131"/>
      <c r="K8" s="151"/>
      <c r="L8" s="152" t="s">
        <v>74</v>
      </c>
      <c r="M8" s="131"/>
      <c r="N8" s="153"/>
      <c r="O8" s="152" t="s">
        <v>74</v>
      </c>
      <c r="P8" s="131"/>
      <c r="Q8" s="153"/>
      <c r="R8" s="152" t="s">
        <v>74</v>
      </c>
      <c r="S8" s="29"/>
      <c r="T8" s="30"/>
      <c r="U8" s="31"/>
    </row>
    <row r="9" spans="1:26" x14ac:dyDescent="0.3">
      <c r="A9" s="258"/>
      <c r="B9" s="260"/>
      <c r="C9" s="263"/>
      <c r="D9" s="32"/>
      <c r="E9" s="154"/>
      <c r="F9" s="155" t="s">
        <v>74</v>
      </c>
      <c r="G9" s="132"/>
      <c r="H9" s="154"/>
      <c r="I9" s="155" t="s">
        <v>74</v>
      </c>
      <c r="J9" s="132"/>
      <c r="K9" s="154"/>
      <c r="L9" s="155" t="s">
        <v>74</v>
      </c>
      <c r="M9" s="132"/>
      <c r="N9" s="156"/>
      <c r="O9" s="155" t="s">
        <v>74</v>
      </c>
      <c r="P9" s="132"/>
      <c r="Q9" s="156"/>
      <c r="R9" s="155" t="s">
        <v>74</v>
      </c>
      <c r="S9" s="34"/>
      <c r="T9" s="35"/>
      <c r="U9" s="36"/>
    </row>
    <row r="10" spans="1:26" x14ac:dyDescent="0.3">
      <c r="A10" s="258"/>
      <c r="B10" s="260"/>
      <c r="C10" s="263"/>
      <c r="D10" s="32"/>
      <c r="E10" s="154"/>
      <c r="F10" s="155" t="s">
        <v>74</v>
      </c>
      <c r="G10" s="132"/>
      <c r="H10" s="154"/>
      <c r="I10" s="155" t="s">
        <v>74</v>
      </c>
      <c r="J10" s="132"/>
      <c r="K10" s="154"/>
      <c r="L10" s="155" t="s">
        <v>74</v>
      </c>
      <c r="M10" s="132"/>
      <c r="N10" s="156"/>
      <c r="O10" s="155" t="s">
        <v>74</v>
      </c>
      <c r="P10" s="132"/>
      <c r="Q10" s="156"/>
      <c r="R10" s="155" t="s">
        <v>74</v>
      </c>
      <c r="S10" s="34"/>
      <c r="T10" s="35"/>
      <c r="U10" s="36"/>
    </row>
    <row r="11" spans="1:26" x14ac:dyDescent="0.3">
      <c r="A11" s="258"/>
      <c r="B11" s="260"/>
      <c r="C11" s="263"/>
      <c r="D11" s="32"/>
      <c r="E11" s="154"/>
      <c r="F11" s="155" t="s">
        <v>74</v>
      </c>
      <c r="G11" s="132"/>
      <c r="H11" s="154"/>
      <c r="I11" s="155" t="s">
        <v>74</v>
      </c>
      <c r="J11" s="132"/>
      <c r="K11" s="154"/>
      <c r="L11" s="155" t="s">
        <v>74</v>
      </c>
      <c r="M11" s="132"/>
      <c r="N11" s="156"/>
      <c r="O11" s="155" t="s">
        <v>74</v>
      </c>
      <c r="P11" s="132"/>
      <c r="Q11" s="156"/>
      <c r="R11" s="155" t="s">
        <v>74</v>
      </c>
      <c r="S11" s="34"/>
      <c r="T11" s="35"/>
      <c r="U11" s="36"/>
    </row>
    <row r="12" spans="1:26" x14ac:dyDescent="0.3">
      <c r="A12" s="258"/>
      <c r="B12" s="260"/>
      <c r="C12" s="263"/>
      <c r="D12" s="32"/>
      <c r="E12" s="154"/>
      <c r="F12" s="155" t="s">
        <v>74</v>
      </c>
      <c r="G12" s="132"/>
      <c r="H12" s="154"/>
      <c r="I12" s="155" t="s">
        <v>74</v>
      </c>
      <c r="J12" s="132"/>
      <c r="K12" s="154"/>
      <c r="L12" s="155" t="s">
        <v>74</v>
      </c>
      <c r="M12" s="132"/>
      <c r="N12" s="156"/>
      <c r="O12" s="155" t="s">
        <v>74</v>
      </c>
      <c r="P12" s="132"/>
      <c r="Q12" s="156"/>
      <c r="R12" s="155" t="s">
        <v>74</v>
      </c>
      <c r="S12" s="34"/>
      <c r="T12" s="35"/>
      <c r="U12" s="36"/>
    </row>
    <row r="13" spans="1:26" x14ac:dyDescent="0.3">
      <c r="A13" s="258"/>
      <c r="B13" s="260"/>
      <c r="C13" s="263"/>
      <c r="D13" s="32"/>
      <c r="E13" s="154"/>
      <c r="F13" s="155" t="s">
        <v>74</v>
      </c>
      <c r="G13" s="132"/>
      <c r="H13" s="154"/>
      <c r="I13" s="155" t="s">
        <v>74</v>
      </c>
      <c r="J13" s="132"/>
      <c r="K13" s="154"/>
      <c r="L13" s="155" t="s">
        <v>74</v>
      </c>
      <c r="M13" s="132"/>
      <c r="N13" s="156"/>
      <c r="O13" s="155" t="s">
        <v>74</v>
      </c>
      <c r="P13" s="132"/>
      <c r="Q13" s="156"/>
      <c r="R13" s="155" t="s">
        <v>74</v>
      </c>
      <c r="S13" s="34"/>
      <c r="T13" s="35"/>
      <c r="U13" s="36"/>
    </row>
    <row r="14" spans="1:26" x14ac:dyDescent="0.3">
      <c r="A14" s="258"/>
      <c r="B14" s="260"/>
      <c r="C14" s="263"/>
      <c r="D14" s="32"/>
      <c r="E14" s="154"/>
      <c r="F14" s="155" t="s">
        <v>74</v>
      </c>
      <c r="G14" s="132"/>
      <c r="H14" s="154"/>
      <c r="I14" s="155" t="s">
        <v>74</v>
      </c>
      <c r="J14" s="132"/>
      <c r="K14" s="154"/>
      <c r="L14" s="155" t="s">
        <v>74</v>
      </c>
      <c r="M14" s="132"/>
      <c r="N14" s="156"/>
      <c r="O14" s="155" t="s">
        <v>74</v>
      </c>
      <c r="P14" s="132"/>
      <c r="Q14" s="156"/>
      <c r="R14" s="155" t="s">
        <v>74</v>
      </c>
      <c r="S14" s="37"/>
      <c r="T14" s="35"/>
      <c r="U14" s="36"/>
    </row>
    <row r="15" spans="1:26" x14ac:dyDescent="0.3">
      <c r="A15" s="258"/>
      <c r="B15" s="260"/>
      <c r="C15" s="263"/>
      <c r="D15" s="32"/>
      <c r="E15" s="157"/>
      <c r="F15" s="155" t="s">
        <v>74</v>
      </c>
      <c r="G15" s="133"/>
      <c r="H15" s="157"/>
      <c r="I15" s="155" t="s">
        <v>74</v>
      </c>
      <c r="J15" s="133"/>
      <c r="K15" s="157"/>
      <c r="L15" s="155" t="s">
        <v>74</v>
      </c>
      <c r="M15" s="133"/>
      <c r="N15" s="158"/>
      <c r="O15" s="155" t="s">
        <v>74</v>
      </c>
      <c r="P15" s="133"/>
      <c r="Q15" s="158"/>
      <c r="R15" s="155" t="s">
        <v>74</v>
      </c>
      <c r="S15" s="37"/>
      <c r="T15" s="35"/>
      <c r="U15" s="36"/>
    </row>
    <row r="16" spans="1:26" x14ac:dyDescent="0.3">
      <c r="A16" s="258"/>
      <c r="B16" s="260"/>
      <c r="C16" s="263"/>
      <c r="D16" s="32"/>
      <c r="E16" s="154"/>
      <c r="F16" s="155" t="s">
        <v>74</v>
      </c>
      <c r="G16" s="132"/>
      <c r="H16" s="154"/>
      <c r="I16" s="155" t="s">
        <v>74</v>
      </c>
      <c r="J16" s="132"/>
      <c r="K16" s="154"/>
      <c r="L16" s="155" t="s">
        <v>74</v>
      </c>
      <c r="M16" s="132"/>
      <c r="N16" s="156"/>
      <c r="O16" s="155" t="s">
        <v>74</v>
      </c>
      <c r="P16" s="132"/>
      <c r="Q16" s="156"/>
      <c r="R16" s="155" t="s">
        <v>74</v>
      </c>
      <c r="S16" s="34"/>
      <c r="T16" s="35"/>
      <c r="U16" s="36"/>
    </row>
    <row r="17" spans="1:26" x14ac:dyDescent="0.3">
      <c r="A17" s="258"/>
      <c r="B17" s="260"/>
      <c r="C17" s="263"/>
      <c r="D17" s="32"/>
      <c r="E17" s="154"/>
      <c r="F17" s="155" t="s">
        <v>74</v>
      </c>
      <c r="G17" s="132"/>
      <c r="H17" s="154"/>
      <c r="I17" s="155" t="s">
        <v>74</v>
      </c>
      <c r="J17" s="132"/>
      <c r="K17" s="154"/>
      <c r="L17" s="155" t="s">
        <v>74</v>
      </c>
      <c r="M17" s="132"/>
      <c r="N17" s="156"/>
      <c r="O17" s="155" t="s">
        <v>74</v>
      </c>
      <c r="P17" s="132"/>
      <c r="Q17" s="156"/>
      <c r="R17" s="155" t="s">
        <v>74</v>
      </c>
      <c r="S17" s="34"/>
      <c r="T17" s="35"/>
      <c r="U17" s="36"/>
    </row>
    <row r="18" spans="1:26" x14ac:dyDescent="0.3">
      <c r="A18" s="258"/>
      <c r="B18" s="260"/>
      <c r="C18" s="263"/>
      <c r="D18" s="32"/>
      <c r="E18" s="154"/>
      <c r="F18" s="155" t="s">
        <v>74</v>
      </c>
      <c r="G18" s="132"/>
      <c r="H18" s="154"/>
      <c r="I18" s="155" t="s">
        <v>74</v>
      </c>
      <c r="J18" s="132"/>
      <c r="K18" s="154"/>
      <c r="L18" s="155" t="s">
        <v>74</v>
      </c>
      <c r="M18" s="132"/>
      <c r="N18" s="156"/>
      <c r="O18" s="155" t="s">
        <v>74</v>
      </c>
      <c r="P18" s="132"/>
      <c r="Q18" s="156"/>
      <c r="R18" s="155" t="s">
        <v>74</v>
      </c>
      <c r="S18" s="34"/>
      <c r="T18" s="35"/>
      <c r="U18" s="36"/>
    </row>
    <row r="19" spans="1:26" x14ac:dyDescent="0.3">
      <c r="A19" s="258"/>
      <c r="B19" s="260"/>
      <c r="C19" s="263"/>
      <c r="D19" s="32"/>
      <c r="E19" s="154"/>
      <c r="F19" s="155" t="s">
        <v>74</v>
      </c>
      <c r="G19" s="132"/>
      <c r="H19" s="154"/>
      <c r="I19" s="155" t="s">
        <v>74</v>
      </c>
      <c r="J19" s="132"/>
      <c r="K19" s="154"/>
      <c r="L19" s="155" t="s">
        <v>74</v>
      </c>
      <c r="M19" s="132"/>
      <c r="N19" s="156"/>
      <c r="O19" s="155" t="s">
        <v>74</v>
      </c>
      <c r="P19" s="132"/>
      <c r="Q19" s="156"/>
      <c r="R19" s="155" t="s">
        <v>74</v>
      </c>
      <c r="S19" s="34"/>
      <c r="T19" s="35"/>
      <c r="U19" s="36"/>
    </row>
    <row r="20" spans="1:26" x14ac:dyDescent="0.3">
      <c r="A20" s="258"/>
      <c r="B20" s="260"/>
      <c r="C20" s="263"/>
      <c r="D20" s="32"/>
      <c r="E20" s="154"/>
      <c r="F20" s="155" t="s">
        <v>74</v>
      </c>
      <c r="G20" s="132"/>
      <c r="H20" s="154"/>
      <c r="I20" s="155" t="s">
        <v>74</v>
      </c>
      <c r="J20" s="132"/>
      <c r="K20" s="154"/>
      <c r="L20" s="155" t="s">
        <v>74</v>
      </c>
      <c r="M20" s="132"/>
      <c r="N20" s="156"/>
      <c r="O20" s="155" t="s">
        <v>74</v>
      </c>
      <c r="P20" s="132"/>
      <c r="Q20" s="156"/>
      <c r="R20" s="155" t="s">
        <v>74</v>
      </c>
      <c r="S20" s="37"/>
      <c r="T20" s="35"/>
      <c r="U20" s="36"/>
    </row>
    <row r="21" spans="1:26" x14ac:dyDescent="0.3">
      <c r="A21" s="258"/>
      <c r="B21" s="260"/>
      <c r="C21" s="263"/>
      <c r="D21" s="32"/>
      <c r="E21" s="157"/>
      <c r="F21" s="155" t="s">
        <v>74</v>
      </c>
      <c r="G21" s="133"/>
      <c r="H21" s="157"/>
      <c r="I21" s="155" t="s">
        <v>74</v>
      </c>
      <c r="J21" s="133"/>
      <c r="K21" s="157"/>
      <c r="L21" s="155" t="s">
        <v>74</v>
      </c>
      <c r="M21" s="133"/>
      <c r="N21" s="158"/>
      <c r="O21" s="155" t="s">
        <v>74</v>
      </c>
      <c r="P21" s="133"/>
      <c r="Q21" s="158"/>
      <c r="R21" s="155" t="s">
        <v>74</v>
      </c>
      <c r="S21" s="37"/>
      <c r="T21" s="35"/>
      <c r="U21" s="36"/>
    </row>
    <row r="22" spans="1:26" ht="15" thickBot="1" x14ac:dyDescent="0.35">
      <c r="A22" s="258"/>
      <c r="B22" s="261"/>
      <c r="C22" s="264"/>
      <c r="D22" s="38"/>
      <c r="E22" s="39"/>
      <c r="F22" s="159" t="s">
        <v>74</v>
      </c>
      <c r="G22" s="40"/>
      <c r="H22" s="39"/>
      <c r="I22" s="159" t="s">
        <v>74</v>
      </c>
      <c r="J22" s="144"/>
      <c r="K22" s="39"/>
      <c r="L22" s="159" t="s">
        <v>74</v>
      </c>
      <c r="M22" s="40"/>
      <c r="N22" s="160"/>
      <c r="O22" s="159" t="s">
        <v>74</v>
      </c>
      <c r="P22" s="144"/>
      <c r="Q22" s="160"/>
      <c r="R22" s="159" t="s">
        <v>74</v>
      </c>
      <c r="S22" s="40"/>
      <c r="T22" s="41"/>
      <c r="U22" s="42"/>
    </row>
    <row r="23" spans="1:26" ht="88.2" x14ac:dyDescent="0.3">
      <c r="A23" s="257" t="s">
        <v>76</v>
      </c>
      <c r="B23" s="15" t="s">
        <v>125</v>
      </c>
      <c r="C23" s="22" t="s">
        <v>72</v>
      </c>
      <c r="D23" s="23" t="s">
        <v>73</v>
      </c>
      <c r="E23" s="161"/>
      <c r="F23" s="162" t="s">
        <v>74</v>
      </c>
      <c r="G23" s="134"/>
      <c r="H23" s="163"/>
      <c r="I23" s="162" t="s">
        <v>74</v>
      </c>
      <c r="J23" s="134"/>
      <c r="K23" s="163"/>
      <c r="L23" s="162" t="s">
        <v>74</v>
      </c>
      <c r="M23" s="134"/>
      <c r="N23" s="163"/>
      <c r="O23" s="162" t="s">
        <v>74</v>
      </c>
      <c r="P23" s="134"/>
      <c r="Q23" s="163"/>
      <c r="R23" s="162" t="s">
        <v>74</v>
      </c>
      <c r="S23" s="43"/>
      <c r="T23" s="26">
        <f>SUM(V23:Z23)</f>
        <v>0</v>
      </c>
      <c r="U23" s="27" t="s">
        <v>74</v>
      </c>
      <c r="V23">
        <f>FLOOR(E23,0.25)</f>
        <v>0</v>
      </c>
      <c r="W23">
        <f>FLOOR(H23,0.25)</f>
        <v>0</v>
      </c>
      <c r="X23">
        <f>FLOOR(K23,0.25)</f>
        <v>0</v>
      </c>
      <c r="Y23">
        <f>FLOOR(N23,0.25)</f>
        <v>0</v>
      </c>
      <c r="Z23">
        <f>FLOOR(Q23,0.25)</f>
        <v>0</v>
      </c>
    </row>
    <row r="24" spans="1:26" x14ac:dyDescent="0.3">
      <c r="A24" s="258"/>
      <c r="B24" s="259" t="s">
        <v>126</v>
      </c>
      <c r="C24" s="262" t="s">
        <v>72</v>
      </c>
      <c r="D24" s="28"/>
      <c r="E24" s="151"/>
      <c r="F24" s="152" t="s">
        <v>74</v>
      </c>
      <c r="G24" s="131"/>
      <c r="H24" s="151"/>
      <c r="I24" s="152" t="s">
        <v>74</v>
      </c>
      <c r="J24" s="131"/>
      <c r="K24" s="151"/>
      <c r="L24" s="152" t="s">
        <v>74</v>
      </c>
      <c r="M24" s="131"/>
      <c r="N24" s="153"/>
      <c r="O24" s="152" t="s">
        <v>74</v>
      </c>
      <c r="P24" s="131"/>
      <c r="Q24" s="153"/>
      <c r="R24" s="152" t="s">
        <v>74</v>
      </c>
      <c r="S24" s="29"/>
      <c r="T24" s="30"/>
      <c r="U24" s="31"/>
    </row>
    <row r="25" spans="1:26" x14ac:dyDescent="0.3">
      <c r="A25" s="258"/>
      <c r="B25" s="260"/>
      <c r="C25" s="263"/>
      <c r="D25" s="32"/>
      <c r="E25" s="154"/>
      <c r="F25" s="155" t="s">
        <v>74</v>
      </c>
      <c r="G25" s="132"/>
      <c r="H25" s="154"/>
      <c r="I25" s="155" t="s">
        <v>74</v>
      </c>
      <c r="J25" s="132"/>
      <c r="K25" s="154"/>
      <c r="L25" s="155" t="s">
        <v>74</v>
      </c>
      <c r="M25" s="132"/>
      <c r="N25" s="156"/>
      <c r="O25" s="155" t="s">
        <v>74</v>
      </c>
      <c r="P25" s="132"/>
      <c r="Q25" s="156"/>
      <c r="R25" s="155" t="s">
        <v>74</v>
      </c>
      <c r="S25" s="34"/>
      <c r="T25" s="35"/>
      <c r="U25" s="36"/>
    </row>
    <row r="26" spans="1:26" x14ac:dyDescent="0.3">
      <c r="A26" s="258"/>
      <c r="B26" s="260"/>
      <c r="C26" s="263"/>
      <c r="D26" s="32"/>
      <c r="E26" s="154"/>
      <c r="F26" s="155" t="s">
        <v>74</v>
      </c>
      <c r="G26" s="132"/>
      <c r="H26" s="154"/>
      <c r="I26" s="155" t="s">
        <v>74</v>
      </c>
      <c r="J26" s="132"/>
      <c r="K26" s="154"/>
      <c r="L26" s="155" t="s">
        <v>74</v>
      </c>
      <c r="M26" s="132"/>
      <c r="N26" s="156"/>
      <c r="O26" s="155" t="s">
        <v>74</v>
      </c>
      <c r="P26" s="132"/>
      <c r="Q26" s="156"/>
      <c r="R26" s="155" t="s">
        <v>74</v>
      </c>
      <c r="S26" s="34"/>
      <c r="T26" s="35"/>
      <c r="U26" s="36"/>
    </row>
    <row r="27" spans="1:26" x14ac:dyDescent="0.3">
      <c r="A27" s="258"/>
      <c r="B27" s="260"/>
      <c r="C27" s="263"/>
      <c r="D27" s="32"/>
      <c r="E27" s="154"/>
      <c r="F27" s="155" t="s">
        <v>74</v>
      </c>
      <c r="G27" s="132"/>
      <c r="H27" s="154"/>
      <c r="I27" s="155" t="s">
        <v>74</v>
      </c>
      <c r="J27" s="132"/>
      <c r="K27" s="154"/>
      <c r="L27" s="155" t="s">
        <v>74</v>
      </c>
      <c r="M27" s="132"/>
      <c r="N27" s="156"/>
      <c r="O27" s="155" t="s">
        <v>74</v>
      </c>
      <c r="P27" s="132"/>
      <c r="Q27" s="156"/>
      <c r="R27" s="155" t="s">
        <v>74</v>
      </c>
      <c r="S27" s="34"/>
      <c r="T27" s="35"/>
      <c r="U27" s="36"/>
    </row>
    <row r="28" spans="1:26" x14ac:dyDescent="0.3">
      <c r="A28" s="258"/>
      <c r="B28" s="260"/>
      <c r="C28" s="263"/>
      <c r="D28" s="32"/>
      <c r="E28" s="154"/>
      <c r="F28" s="155" t="s">
        <v>74</v>
      </c>
      <c r="G28" s="132"/>
      <c r="H28" s="154"/>
      <c r="I28" s="155" t="s">
        <v>74</v>
      </c>
      <c r="J28" s="132"/>
      <c r="K28" s="154"/>
      <c r="L28" s="155" t="s">
        <v>74</v>
      </c>
      <c r="M28" s="132"/>
      <c r="N28" s="156"/>
      <c r="O28" s="155" t="s">
        <v>74</v>
      </c>
      <c r="P28" s="132"/>
      <c r="Q28" s="156"/>
      <c r="R28" s="155" t="s">
        <v>74</v>
      </c>
      <c r="S28" s="34"/>
      <c r="T28" s="35"/>
      <c r="U28" s="36"/>
    </row>
    <row r="29" spans="1:26" x14ac:dyDescent="0.3">
      <c r="A29" s="258"/>
      <c r="B29" s="260"/>
      <c r="C29" s="263"/>
      <c r="D29" s="32"/>
      <c r="E29" s="154"/>
      <c r="F29" s="155" t="s">
        <v>74</v>
      </c>
      <c r="G29" s="132"/>
      <c r="H29" s="154"/>
      <c r="I29" s="155" t="s">
        <v>74</v>
      </c>
      <c r="J29" s="132"/>
      <c r="K29" s="154"/>
      <c r="L29" s="155" t="s">
        <v>74</v>
      </c>
      <c r="M29" s="132"/>
      <c r="N29" s="156"/>
      <c r="O29" s="155" t="s">
        <v>74</v>
      </c>
      <c r="P29" s="132"/>
      <c r="Q29" s="156"/>
      <c r="R29" s="155" t="s">
        <v>74</v>
      </c>
      <c r="S29" s="34"/>
      <c r="T29" s="35"/>
      <c r="U29" s="36"/>
    </row>
    <row r="30" spans="1:26" x14ac:dyDescent="0.3">
      <c r="A30" s="258"/>
      <c r="B30" s="260"/>
      <c r="C30" s="263"/>
      <c r="D30" s="32"/>
      <c r="E30" s="154"/>
      <c r="F30" s="155" t="s">
        <v>74</v>
      </c>
      <c r="G30" s="132"/>
      <c r="H30" s="154"/>
      <c r="I30" s="155" t="s">
        <v>74</v>
      </c>
      <c r="J30" s="132"/>
      <c r="K30" s="154"/>
      <c r="L30" s="155" t="s">
        <v>74</v>
      </c>
      <c r="M30" s="132"/>
      <c r="N30" s="156"/>
      <c r="O30" s="155" t="s">
        <v>74</v>
      </c>
      <c r="P30" s="132"/>
      <c r="Q30" s="156"/>
      <c r="R30" s="155" t="s">
        <v>74</v>
      </c>
      <c r="S30" s="33"/>
      <c r="T30" s="35"/>
      <c r="U30" s="36"/>
    </row>
    <row r="31" spans="1:26" x14ac:dyDescent="0.3">
      <c r="A31" s="258"/>
      <c r="B31" s="260"/>
      <c r="C31" s="263"/>
      <c r="D31" s="32"/>
      <c r="E31" s="157"/>
      <c r="F31" s="155" t="s">
        <v>74</v>
      </c>
      <c r="G31" s="133"/>
      <c r="H31" s="157"/>
      <c r="I31" s="155" t="s">
        <v>74</v>
      </c>
      <c r="J31" s="132"/>
      <c r="K31" s="157"/>
      <c r="L31" s="155" t="s">
        <v>74</v>
      </c>
      <c r="M31" s="132"/>
      <c r="N31" s="158"/>
      <c r="O31" s="155" t="s">
        <v>74</v>
      </c>
      <c r="P31" s="132"/>
      <c r="Q31" s="158"/>
      <c r="R31" s="155" t="s">
        <v>74</v>
      </c>
      <c r="S31" s="33"/>
      <c r="T31" s="35"/>
      <c r="U31" s="36"/>
    </row>
    <row r="32" spans="1:26" x14ac:dyDescent="0.3">
      <c r="A32" s="258"/>
      <c r="B32" s="260"/>
      <c r="C32" s="263"/>
      <c r="D32" s="32"/>
      <c r="E32" s="154"/>
      <c r="F32" s="155" t="s">
        <v>74</v>
      </c>
      <c r="G32" s="132"/>
      <c r="H32" s="154"/>
      <c r="I32" s="155" t="s">
        <v>74</v>
      </c>
      <c r="J32" s="132"/>
      <c r="K32" s="154"/>
      <c r="L32" s="155" t="s">
        <v>74</v>
      </c>
      <c r="M32" s="132"/>
      <c r="N32" s="156"/>
      <c r="O32" s="155" t="s">
        <v>74</v>
      </c>
      <c r="P32" s="132"/>
      <c r="Q32" s="156"/>
      <c r="R32" s="155" t="s">
        <v>74</v>
      </c>
      <c r="S32" s="34"/>
      <c r="T32" s="35"/>
      <c r="U32" s="36"/>
    </row>
    <row r="33" spans="1:26" x14ac:dyDescent="0.3">
      <c r="A33" s="258"/>
      <c r="B33" s="260"/>
      <c r="C33" s="263"/>
      <c r="D33" s="32"/>
      <c r="E33" s="154"/>
      <c r="F33" s="155" t="s">
        <v>74</v>
      </c>
      <c r="G33" s="132"/>
      <c r="H33" s="154"/>
      <c r="I33" s="155" t="s">
        <v>74</v>
      </c>
      <c r="J33" s="132"/>
      <c r="K33" s="154"/>
      <c r="L33" s="155" t="s">
        <v>74</v>
      </c>
      <c r="M33" s="132"/>
      <c r="N33" s="156"/>
      <c r="O33" s="155" t="s">
        <v>74</v>
      </c>
      <c r="P33" s="132"/>
      <c r="Q33" s="156"/>
      <c r="R33" s="155" t="s">
        <v>74</v>
      </c>
      <c r="S33" s="34"/>
      <c r="T33" s="35"/>
      <c r="U33" s="36"/>
    </row>
    <row r="34" spans="1:26" x14ac:dyDescent="0.3">
      <c r="A34" s="258"/>
      <c r="B34" s="260"/>
      <c r="C34" s="263"/>
      <c r="D34" s="32"/>
      <c r="E34" s="154"/>
      <c r="F34" s="155" t="s">
        <v>74</v>
      </c>
      <c r="G34" s="132"/>
      <c r="H34" s="154"/>
      <c r="I34" s="155" t="s">
        <v>74</v>
      </c>
      <c r="J34" s="132"/>
      <c r="K34" s="154"/>
      <c r="L34" s="155" t="s">
        <v>74</v>
      </c>
      <c r="M34" s="132"/>
      <c r="N34" s="156"/>
      <c r="O34" s="155" t="s">
        <v>74</v>
      </c>
      <c r="P34" s="132"/>
      <c r="Q34" s="156"/>
      <c r="R34" s="155" t="s">
        <v>74</v>
      </c>
      <c r="S34" s="34"/>
      <c r="T34" s="35"/>
      <c r="U34" s="36"/>
    </row>
    <row r="35" spans="1:26" x14ac:dyDescent="0.3">
      <c r="A35" s="258"/>
      <c r="B35" s="260"/>
      <c r="C35" s="263"/>
      <c r="D35" s="32"/>
      <c r="E35" s="154"/>
      <c r="F35" s="155" t="s">
        <v>74</v>
      </c>
      <c r="G35" s="132"/>
      <c r="H35" s="154"/>
      <c r="I35" s="155" t="s">
        <v>74</v>
      </c>
      <c r="J35" s="132"/>
      <c r="K35" s="154"/>
      <c r="L35" s="155" t="s">
        <v>74</v>
      </c>
      <c r="M35" s="132"/>
      <c r="N35" s="156"/>
      <c r="O35" s="155" t="s">
        <v>74</v>
      </c>
      <c r="P35" s="132"/>
      <c r="Q35" s="156"/>
      <c r="R35" s="155" t="s">
        <v>74</v>
      </c>
      <c r="S35" s="34"/>
      <c r="T35" s="35"/>
      <c r="U35" s="36"/>
    </row>
    <row r="36" spans="1:26" x14ac:dyDescent="0.3">
      <c r="A36" s="258"/>
      <c r="B36" s="260"/>
      <c r="C36" s="263"/>
      <c r="D36" s="32"/>
      <c r="E36" s="154"/>
      <c r="F36" s="155" t="s">
        <v>74</v>
      </c>
      <c r="G36" s="132"/>
      <c r="H36" s="154"/>
      <c r="I36" s="155" t="s">
        <v>74</v>
      </c>
      <c r="J36" s="132"/>
      <c r="K36" s="154"/>
      <c r="L36" s="155" t="s">
        <v>74</v>
      </c>
      <c r="M36" s="132"/>
      <c r="N36" s="156"/>
      <c r="O36" s="155" t="s">
        <v>74</v>
      </c>
      <c r="P36" s="132"/>
      <c r="Q36" s="156"/>
      <c r="R36" s="155" t="s">
        <v>74</v>
      </c>
      <c r="S36" s="34"/>
      <c r="T36" s="35"/>
      <c r="U36" s="36"/>
    </row>
    <row r="37" spans="1:26" x14ac:dyDescent="0.3">
      <c r="A37" s="258"/>
      <c r="B37" s="260"/>
      <c r="C37" s="263"/>
      <c r="D37" s="32"/>
      <c r="E37" s="154"/>
      <c r="F37" s="155" t="s">
        <v>74</v>
      </c>
      <c r="G37" s="132"/>
      <c r="H37" s="154"/>
      <c r="I37" s="155" t="s">
        <v>74</v>
      </c>
      <c r="J37" s="132"/>
      <c r="K37" s="154"/>
      <c r="L37" s="155" t="s">
        <v>74</v>
      </c>
      <c r="M37" s="132"/>
      <c r="N37" s="156"/>
      <c r="O37" s="155" t="s">
        <v>74</v>
      </c>
      <c r="P37" s="132"/>
      <c r="Q37" s="156"/>
      <c r="R37" s="155" t="s">
        <v>74</v>
      </c>
      <c r="S37" s="33"/>
      <c r="T37" s="35"/>
      <c r="U37" s="36"/>
    </row>
    <row r="38" spans="1:26" x14ac:dyDescent="0.3">
      <c r="A38" s="258"/>
      <c r="B38" s="260"/>
      <c r="C38" s="263"/>
      <c r="D38" s="32"/>
      <c r="E38" s="157"/>
      <c r="F38" s="155" t="s">
        <v>74</v>
      </c>
      <c r="G38" s="133"/>
      <c r="H38" s="157"/>
      <c r="I38" s="155" t="s">
        <v>74</v>
      </c>
      <c r="J38" s="132"/>
      <c r="K38" s="157"/>
      <c r="L38" s="155" t="s">
        <v>74</v>
      </c>
      <c r="M38" s="132"/>
      <c r="N38" s="158"/>
      <c r="O38" s="155" t="s">
        <v>74</v>
      </c>
      <c r="P38" s="132"/>
      <c r="Q38" s="158"/>
      <c r="R38" s="155" t="s">
        <v>74</v>
      </c>
      <c r="S38" s="33"/>
      <c r="T38" s="35"/>
      <c r="U38" s="36"/>
    </row>
    <row r="39" spans="1:26" ht="15" thickBot="1" x14ac:dyDescent="0.35">
      <c r="A39" s="258"/>
      <c r="B39" s="261"/>
      <c r="C39" s="264"/>
      <c r="D39" s="38"/>
      <c r="E39" s="39"/>
      <c r="F39" s="159" t="s">
        <v>74</v>
      </c>
      <c r="G39" s="40"/>
      <c r="H39" s="39"/>
      <c r="I39" s="159" t="s">
        <v>74</v>
      </c>
      <c r="J39" s="144"/>
      <c r="K39" s="39"/>
      <c r="L39" s="159" t="s">
        <v>74</v>
      </c>
      <c r="M39" s="40"/>
      <c r="N39" s="160"/>
      <c r="O39" s="159" t="s">
        <v>74</v>
      </c>
      <c r="P39" s="144"/>
      <c r="Q39" s="160"/>
      <c r="R39" s="159" t="s">
        <v>74</v>
      </c>
      <c r="S39" s="40"/>
      <c r="T39" s="41"/>
      <c r="U39" s="42"/>
    </row>
    <row r="40" spans="1:26" ht="74.400000000000006" hidden="1" thickBot="1" x14ac:dyDescent="0.35">
      <c r="A40" s="265"/>
      <c r="B40" s="44" t="s">
        <v>77</v>
      </c>
      <c r="C40" s="45" t="s">
        <v>72</v>
      </c>
      <c r="D40" s="46" t="s">
        <v>79</v>
      </c>
      <c r="E40" s="148"/>
      <c r="F40" s="149" t="s">
        <v>74</v>
      </c>
      <c r="G40" s="130"/>
      <c r="H40" s="150"/>
      <c r="I40" s="149" t="s">
        <v>74</v>
      </c>
      <c r="J40" s="130"/>
      <c r="K40" s="150"/>
      <c r="L40" s="149" t="s">
        <v>74</v>
      </c>
      <c r="M40" s="130"/>
      <c r="N40" s="150"/>
      <c r="O40" s="149" t="s">
        <v>74</v>
      </c>
      <c r="P40" s="130"/>
      <c r="Q40" s="150"/>
      <c r="R40" s="149" t="s">
        <v>74</v>
      </c>
      <c r="S40" s="24"/>
      <c r="T40" s="47">
        <f>SUM(V40:Z40)</f>
        <v>0</v>
      </c>
      <c r="U40" s="48" t="s">
        <v>74</v>
      </c>
      <c r="V40">
        <f>FLOOR(E40,0.25)</f>
        <v>0</v>
      </c>
      <c r="W40">
        <f>FLOOR(H40,0.25)</f>
        <v>0</v>
      </c>
      <c r="X40">
        <f>FLOOR(K40,0.25)</f>
        <v>0</v>
      </c>
      <c r="Y40">
        <f>FLOOR(N40,0.25)</f>
        <v>0</v>
      </c>
      <c r="Z40">
        <f>FLOOR(Q40,0.25)</f>
        <v>0</v>
      </c>
    </row>
    <row r="41" spans="1:26" ht="45" x14ac:dyDescent="0.3">
      <c r="A41" s="49"/>
      <c r="B41" s="15" t="s">
        <v>80</v>
      </c>
      <c r="C41" s="50"/>
      <c r="D41" s="51"/>
      <c r="E41" s="164">
        <f>SUM(V23,E24,E32,E33,E34,E35,E36,E37,E38,E39,V40)</f>
        <v>0</v>
      </c>
      <c r="F41" s="162" t="s">
        <v>74</v>
      </c>
      <c r="G41" s="135"/>
      <c r="H41" s="165">
        <f>SUM(W23,H24,H32,H33,H34,H35,H36,H37,H38,H39,W40)</f>
        <v>0</v>
      </c>
      <c r="I41" s="162" t="s">
        <v>74</v>
      </c>
      <c r="J41" s="135"/>
      <c r="K41" s="165">
        <f>SUM(X23,K24,K32,K33,K34,K35,K36,K37,K38,K39,X40)</f>
        <v>0</v>
      </c>
      <c r="L41" s="162" t="s">
        <v>74</v>
      </c>
      <c r="M41" s="135"/>
      <c r="N41" s="165">
        <f>SUM(Y23,N24,N32,N33,N34,N35,N36,N37,N38,N39,Y40)</f>
        <v>0</v>
      </c>
      <c r="O41" s="162" t="s">
        <v>74</v>
      </c>
      <c r="P41" s="135"/>
      <c r="Q41" s="165">
        <f>SUM(Z23,Q24,Q32,Q33,Q34,Q35,Q36,Q37,Q38,Q39,Z40)</f>
        <v>0</v>
      </c>
      <c r="R41" s="162" t="s">
        <v>74</v>
      </c>
      <c r="S41" s="52"/>
      <c r="T41" s="53">
        <f>SUM(E41,H41,K41,N41,Q41)</f>
        <v>0</v>
      </c>
      <c r="U41" s="27" t="s">
        <v>74</v>
      </c>
    </row>
    <row r="42" spans="1:26" ht="72" hidden="1" x14ac:dyDescent="0.3">
      <c r="A42" s="49"/>
      <c r="B42" s="54" t="s">
        <v>81</v>
      </c>
      <c r="C42" s="55"/>
      <c r="D42" s="46" t="s">
        <v>82</v>
      </c>
      <c r="E42" s="166"/>
      <c r="F42" s="167" t="s">
        <v>74</v>
      </c>
      <c r="G42" s="136"/>
      <c r="H42" s="168"/>
      <c r="I42" s="167" t="s">
        <v>74</v>
      </c>
      <c r="J42" s="136"/>
      <c r="K42" s="168"/>
      <c r="L42" s="167" t="s">
        <v>74</v>
      </c>
      <c r="M42" s="136"/>
      <c r="N42" s="168"/>
      <c r="O42" s="167" t="s">
        <v>74</v>
      </c>
      <c r="P42" s="136"/>
      <c r="Q42" s="168"/>
      <c r="R42" s="167" t="s">
        <v>74</v>
      </c>
      <c r="S42" s="56"/>
      <c r="T42" s="57">
        <f>SUM(E42:H42:K42:N42:Q42)</f>
        <v>0</v>
      </c>
      <c r="U42" s="58" t="s">
        <v>74</v>
      </c>
    </row>
    <row r="43" spans="1:26" ht="58.2" thickBot="1" x14ac:dyDescent="0.35">
      <c r="A43" s="49"/>
      <c r="B43" s="59" t="s">
        <v>85</v>
      </c>
      <c r="C43" s="60"/>
      <c r="D43" s="61" t="s">
        <v>86</v>
      </c>
      <c r="E43" s="169"/>
      <c r="F43" s="170" t="s">
        <v>74</v>
      </c>
      <c r="G43" s="137"/>
      <c r="H43" s="171"/>
      <c r="I43" s="170" t="s">
        <v>74</v>
      </c>
      <c r="J43" s="137"/>
      <c r="K43" s="172"/>
      <c r="L43" s="170" t="s">
        <v>74</v>
      </c>
      <c r="M43" s="137"/>
      <c r="N43" s="172"/>
      <c r="O43" s="170" t="s">
        <v>74</v>
      </c>
      <c r="P43" s="137"/>
      <c r="Q43" s="172"/>
      <c r="R43" s="170" t="s">
        <v>74</v>
      </c>
      <c r="S43" s="62"/>
      <c r="T43" s="63">
        <f>SUM(E43:H43:K43:N43:Q43)</f>
        <v>0</v>
      </c>
      <c r="U43" s="64" t="s">
        <v>74</v>
      </c>
    </row>
    <row r="44" spans="1:26" ht="29.4" thickBot="1" x14ac:dyDescent="0.35">
      <c r="A44" s="272" t="s">
        <v>87</v>
      </c>
      <c r="B44" s="273"/>
      <c r="C44" s="46" t="s">
        <v>88</v>
      </c>
      <c r="D44" s="46" t="s">
        <v>89</v>
      </c>
      <c r="E44" s="173">
        <f>SUM(E45:E46)</f>
        <v>0</v>
      </c>
      <c r="F44" s="174"/>
      <c r="G44" s="138"/>
      <c r="H44" s="175">
        <f>SUM(H45:H46)</f>
        <v>0</v>
      </c>
      <c r="I44" s="174"/>
      <c r="J44" s="138"/>
      <c r="K44" s="175">
        <f>SUM(K45:K46)</f>
        <v>0</v>
      </c>
      <c r="L44" s="174"/>
      <c r="M44" s="138"/>
      <c r="N44" s="175">
        <f>SUM(N45:N46)</f>
        <v>0</v>
      </c>
      <c r="O44" s="174"/>
      <c r="P44" s="138"/>
      <c r="Q44" s="175">
        <f>SUM(Q45:Q46)</f>
        <v>0</v>
      </c>
      <c r="R44" s="174"/>
      <c r="S44" s="65"/>
      <c r="T44" s="109">
        <f>SUM(E44,H44,K44,N44,Q44)</f>
        <v>0</v>
      </c>
      <c r="U44" s="66" t="s">
        <v>69</v>
      </c>
    </row>
    <row r="45" spans="1:26" ht="41.25" customHeight="1" x14ac:dyDescent="0.3">
      <c r="A45" s="274" t="s">
        <v>90</v>
      </c>
      <c r="B45" s="276" t="s">
        <v>91</v>
      </c>
      <c r="C45" s="278" t="s">
        <v>92</v>
      </c>
      <c r="D45" s="252" t="s">
        <v>67</v>
      </c>
      <c r="E45" s="176"/>
      <c r="F45" s="177" t="s">
        <v>68</v>
      </c>
      <c r="G45" s="139"/>
      <c r="H45" s="178"/>
      <c r="I45" s="177" t="s">
        <v>68</v>
      </c>
      <c r="J45" s="139"/>
      <c r="K45" s="178"/>
      <c r="L45" s="177" t="s">
        <v>68</v>
      </c>
      <c r="M45" s="139"/>
      <c r="N45" s="178"/>
      <c r="O45" s="177" t="s">
        <v>68</v>
      </c>
      <c r="P45" s="139"/>
      <c r="Q45" s="178"/>
      <c r="R45" s="177" t="s">
        <v>68</v>
      </c>
      <c r="S45" s="67"/>
      <c r="T45" s="287">
        <f>SUM(E45:E46:H45:H46:K45:K46:N45:N46: Q45:Q46)</f>
        <v>0</v>
      </c>
      <c r="U45" s="284" t="s">
        <v>69</v>
      </c>
    </row>
    <row r="46" spans="1:26" ht="72" customHeight="1" x14ac:dyDescent="0.3">
      <c r="A46" s="275"/>
      <c r="B46" s="277"/>
      <c r="C46" s="263"/>
      <c r="D46" s="253"/>
      <c r="E46" s="179"/>
      <c r="F46" s="149" t="s">
        <v>68</v>
      </c>
      <c r="G46" s="130"/>
      <c r="H46" s="180"/>
      <c r="I46" s="149" t="s">
        <v>68</v>
      </c>
      <c r="J46" s="25"/>
      <c r="K46" s="180"/>
      <c r="L46" s="149" t="s">
        <v>68</v>
      </c>
      <c r="M46" s="25"/>
      <c r="N46" s="180"/>
      <c r="O46" s="149" t="s">
        <v>68</v>
      </c>
      <c r="P46" s="25"/>
      <c r="Q46" s="180"/>
      <c r="R46" s="149" t="s">
        <v>68</v>
      </c>
      <c r="S46" s="25"/>
      <c r="T46" s="288"/>
      <c r="U46" s="285"/>
    </row>
    <row r="47" spans="1:26" ht="58.2" thickBot="1" x14ac:dyDescent="0.35">
      <c r="A47" s="49"/>
      <c r="B47" s="59" t="s">
        <v>93</v>
      </c>
      <c r="C47" s="60"/>
      <c r="D47" s="68" t="s">
        <v>94</v>
      </c>
      <c r="E47" s="181"/>
      <c r="F47" s="170" t="s">
        <v>68</v>
      </c>
      <c r="G47" s="137"/>
      <c r="H47" s="182"/>
      <c r="I47" s="170" t="s">
        <v>68</v>
      </c>
      <c r="J47" s="137"/>
      <c r="K47" s="183"/>
      <c r="L47" s="170" t="s">
        <v>68</v>
      </c>
      <c r="M47" s="69"/>
      <c r="N47" s="183"/>
      <c r="O47" s="170" t="s">
        <v>68</v>
      </c>
      <c r="P47" s="69"/>
      <c r="Q47" s="183"/>
      <c r="R47" s="170" t="s">
        <v>68</v>
      </c>
      <c r="S47" s="69"/>
      <c r="T47" s="70">
        <f>SUM(E47:H47:K47:N47:Q47)</f>
        <v>0</v>
      </c>
      <c r="U47" s="71" t="s">
        <v>68</v>
      </c>
    </row>
    <row r="48" spans="1:26" ht="28.8" x14ac:dyDescent="0.3">
      <c r="A48" s="272" t="s">
        <v>95</v>
      </c>
      <c r="B48" s="273"/>
      <c r="C48" s="46" t="s">
        <v>88</v>
      </c>
      <c r="D48" s="46" t="s">
        <v>89</v>
      </c>
      <c r="E48" s="184">
        <f>SUM(E50:E51:E52:E53:E54:E55)</f>
        <v>0</v>
      </c>
      <c r="F48" s="174"/>
      <c r="G48" s="138"/>
      <c r="H48" s="185">
        <f>SUM(H50:H51:H52:H53:H54:H55)</f>
        <v>0</v>
      </c>
      <c r="I48" s="174"/>
      <c r="J48" s="138"/>
      <c r="K48" s="184">
        <f>SUM(K50:K51:K52:K53:K54:K55)</f>
        <v>0</v>
      </c>
      <c r="L48" s="174"/>
      <c r="M48" s="138"/>
      <c r="N48" s="185">
        <f>SUM(N50:N51:N52:N53:N54:N55)</f>
        <v>0</v>
      </c>
      <c r="O48" s="174"/>
      <c r="P48" s="138"/>
      <c r="Q48" s="184">
        <f>SUM(Q50:Q51:Q52:Q53:Q54:Q55)</f>
        <v>0</v>
      </c>
      <c r="R48" s="174"/>
      <c r="S48" s="65"/>
      <c r="T48" s="93">
        <f>SUM(T50:T51:T52:T53:T54:T55)</f>
        <v>0</v>
      </c>
      <c r="U48" s="66" t="s">
        <v>69</v>
      </c>
    </row>
    <row r="49" spans="1:21" ht="57.6" x14ac:dyDescent="0.3">
      <c r="A49" s="72"/>
      <c r="B49" s="73" t="s">
        <v>96</v>
      </c>
      <c r="C49" s="74"/>
      <c r="D49" s="75" t="s">
        <v>97</v>
      </c>
      <c r="E49" s="186"/>
      <c r="F49" s="187" t="s">
        <v>68</v>
      </c>
      <c r="G49" s="140"/>
      <c r="H49" s="188"/>
      <c r="I49" s="187" t="s">
        <v>68</v>
      </c>
      <c r="J49" s="140"/>
      <c r="K49" s="189"/>
      <c r="L49" s="187" t="s">
        <v>68</v>
      </c>
      <c r="M49" s="76"/>
      <c r="N49" s="189"/>
      <c r="O49" s="187" t="s">
        <v>68</v>
      </c>
      <c r="P49" s="76"/>
      <c r="Q49" s="189"/>
      <c r="R49" s="187" t="s">
        <v>68</v>
      </c>
      <c r="S49" s="76"/>
      <c r="T49" s="77">
        <f>SUM(E49,H49,K49,N49,Q49)</f>
        <v>0</v>
      </c>
      <c r="U49" s="78" t="s">
        <v>68</v>
      </c>
    </row>
    <row r="50" spans="1:21" ht="15" customHeight="1" x14ac:dyDescent="0.3">
      <c r="A50" s="281" t="s">
        <v>98</v>
      </c>
      <c r="B50" s="79" t="s">
        <v>99</v>
      </c>
      <c r="C50" s="80"/>
      <c r="D50" s="46" t="s">
        <v>100</v>
      </c>
      <c r="E50" s="126"/>
      <c r="F50" s="190" t="s">
        <v>68</v>
      </c>
      <c r="G50" s="141"/>
      <c r="H50" s="191"/>
      <c r="I50" s="190" t="s">
        <v>68</v>
      </c>
      <c r="J50" s="141"/>
      <c r="K50" s="191"/>
      <c r="L50" s="190" t="s">
        <v>68</v>
      </c>
      <c r="M50" s="81"/>
      <c r="N50" s="191"/>
      <c r="O50" s="190" t="s">
        <v>68</v>
      </c>
      <c r="P50" s="81"/>
      <c r="Q50" s="191"/>
      <c r="R50" s="190" t="s">
        <v>68</v>
      </c>
      <c r="S50" s="81"/>
      <c r="T50" s="82">
        <f>SUM(E50:H50:K50:N50:Q50)</f>
        <v>0</v>
      </c>
      <c r="U50" s="48" t="s">
        <v>68</v>
      </c>
    </row>
    <row r="51" spans="1:21" x14ac:dyDescent="0.3">
      <c r="A51" s="281"/>
      <c r="B51" s="79" t="s">
        <v>101</v>
      </c>
      <c r="C51" s="80"/>
      <c r="D51" s="46" t="s">
        <v>102</v>
      </c>
      <c r="E51" s="126"/>
      <c r="F51" s="190" t="s">
        <v>68</v>
      </c>
      <c r="G51" s="141"/>
      <c r="H51" s="192"/>
      <c r="I51" s="190" t="s">
        <v>68</v>
      </c>
      <c r="J51" s="85"/>
      <c r="K51" s="192"/>
      <c r="L51" s="190" t="s">
        <v>68</v>
      </c>
      <c r="M51" s="85"/>
      <c r="N51" s="192"/>
      <c r="O51" s="190" t="s">
        <v>68</v>
      </c>
      <c r="P51" s="85"/>
      <c r="Q51" s="192"/>
      <c r="R51" s="190" t="s">
        <v>68</v>
      </c>
      <c r="S51" s="83"/>
      <c r="T51" s="84">
        <f>SUM(E51:H51:K51:N51:Q51)</f>
        <v>0</v>
      </c>
      <c r="U51" s="48" t="s">
        <v>68</v>
      </c>
    </row>
    <row r="52" spans="1:21" x14ac:dyDescent="0.3">
      <c r="A52" s="281"/>
      <c r="B52" s="79" t="s">
        <v>103</v>
      </c>
      <c r="C52" s="80"/>
      <c r="D52" s="46" t="s">
        <v>100</v>
      </c>
      <c r="E52" s="126"/>
      <c r="F52" s="190" t="s">
        <v>68</v>
      </c>
      <c r="G52" s="141"/>
      <c r="H52" s="192"/>
      <c r="I52" s="190" t="s">
        <v>68</v>
      </c>
      <c r="J52" s="85"/>
      <c r="K52" s="192"/>
      <c r="L52" s="190" t="s">
        <v>68</v>
      </c>
      <c r="M52" s="85"/>
      <c r="N52" s="192"/>
      <c r="O52" s="190" t="s">
        <v>68</v>
      </c>
      <c r="P52" s="85"/>
      <c r="Q52" s="192"/>
      <c r="R52" s="190" t="s">
        <v>68</v>
      </c>
      <c r="S52" s="85"/>
      <c r="T52" s="84">
        <f>SUM(E52:H52:K52:N52:Q52)</f>
        <v>0</v>
      </c>
      <c r="U52" s="48" t="s">
        <v>68</v>
      </c>
    </row>
    <row r="53" spans="1:21" x14ac:dyDescent="0.3">
      <c r="A53" s="281"/>
      <c r="B53" s="79" t="s">
        <v>104</v>
      </c>
      <c r="C53" s="80"/>
      <c r="D53" s="46" t="s">
        <v>100</v>
      </c>
      <c r="E53" s="126"/>
      <c r="F53" s="190" t="s">
        <v>68</v>
      </c>
      <c r="G53" s="141"/>
      <c r="H53" s="192"/>
      <c r="I53" s="190" t="s">
        <v>68</v>
      </c>
      <c r="J53" s="85"/>
      <c r="K53" s="192"/>
      <c r="L53" s="190" t="s">
        <v>68</v>
      </c>
      <c r="M53" s="85"/>
      <c r="N53" s="192"/>
      <c r="O53" s="190" t="s">
        <v>68</v>
      </c>
      <c r="P53" s="85"/>
      <c r="Q53" s="192"/>
      <c r="R53" s="190" t="s">
        <v>68</v>
      </c>
      <c r="S53" s="85"/>
      <c r="T53" s="84">
        <f>SUM(E53:H53:K53:N53:Q53)</f>
        <v>0</v>
      </c>
      <c r="U53" s="48" t="s">
        <v>68</v>
      </c>
    </row>
    <row r="54" spans="1:21" x14ac:dyDescent="0.3">
      <c r="A54" s="281"/>
      <c r="B54" s="79" t="s">
        <v>105</v>
      </c>
      <c r="C54" s="80"/>
      <c r="D54" s="86" t="s">
        <v>106</v>
      </c>
      <c r="E54" s="126"/>
      <c r="F54" s="190" t="s">
        <v>68</v>
      </c>
      <c r="G54" s="141"/>
      <c r="H54" s="192"/>
      <c r="I54" s="190" t="s">
        <v>68</v>
      </c>
      <c r="J54" s="85"/>
      <c r="K54" s="192"/>
      <c r="L54" s="190" t="s">
        <v>68</v>
      </c>
      <c r="M54" s="85"/>
      <c r="N54" s="192"/>
      <c r="O54" s="190" t="s">
        <v>68</v>
      </c>
      <c r="P54" s="85"/>
      <c r="Q54" s="192"/>
      <c r="R54" s="190" t="s">
        <v>68</v>
      </c>
      <c r="S54" s="85"/>
      <c r="T54" s="84">
        <f>SUM(E54:H54:K54:N54:Q54)</f>
        <v>0</v>
      </c>
      <c r="U54" s="48" t="s">
        <v>68</v>
      </c>
    </row>
    <row r="55" spans="1:21" ht="16.8" thickBot="1" x14ac:dyDescent="0.35">
      <c r="A55" s="282"/>
      <c r="B55" s="87" t="s">
        <v>107</v>
      </c>
      <c r="C55" s="88"/>
      <c r="D55" s="89" t="s">
        <v>108</v>
      </c>
      <c r="E55" s="193"/>
      <c r="F55" s="194" t="s">
        <v>68</v>
      </c>
      <c r="G55" s="141"/>
      <c r="H55" s="195"/>
      <c r="I55" s="194" t="s">
        <v>68</v>
      </c>
      <c r="J55" s="90"/>
      <c r="K55" s="195"/>
      <c r="L55" s="194" t="s">
        <v>68</v>
      </c>
      <c r="M55" s="90"/>
      <c r="N55" s="195"/>
      <c r="O55" s="194" t="s">
        <v>68</v>
      </c>
      <c r="P55" s="90"/>
      <c r="Q55" s="195"/>
      <c r="R55" s="194" t="s">
        <v>68</v>
      </c>
      <c r="S55" s="90"/>
      <c r="T55" s="91">
        <f>SUM(E55:H55:K55:N55:Q55)</f>
        <v>0</v>
      </c>
      <c r="U55" s="92" t="s">
        <v>68</v>
      </c>
    </row>
    <row r="56" spans="1:21" ht="28.8" x14ac:dyDescent="0.3">
      <c r="A56" s="272" t="s">
        <v>109</v>
      </c>
      <c r="B56" s="273"/>
      <c r="C56" s="46" t="s">
        <v>88</v>
      </c>
      <c r="D56" s="46" t="s">
        <v>89</v>
      </c>
      <c r="E56" s="184">
        <f>SUM(E58:E59:E60:E61:E62:E63)</f>
        <v>0</v>
      </c>
      <c r="F56" s="174"/>
      <c r="G56" s="138"/>
      <c r="H56" s="185">
        <f>SUM(H58:H59:H60:H61:H62:H63)</f>
        <v>0</v>
      </c>
      <c r="I56" s="174"/>
      <c r="J56" s="138"/>
      <c r="K56" s="184">
        <f>SUM(K58:K59:K60:K61:K62:K63)</f>
        <v>0</v>
      </c>
      <c r="L56" s="174"/>
      <c r="M56" s="138"/>
      <c r="N56" s="185">
        <f>SUM(N58:N59:N60:N61:N62:N63)</f>
        <v>0</v>
      </c>
      <c r="O56" s="174"/>
      <c r="P56" s="138"/>
      <c r="Q56" s="184">
        <f>SUM(Q58:Q59:Q60:Q61:Q62:Q63)</f>
        <v>0</v>
      </c>
      <c r="R56" s="174"/>
      <c r="S56" s="65"/>
      <c r="T56" s="93">
        <f>SUM(T58:T59:T60:T61:T62:T63)</f>
        <v>0</v>
      </c>
      <c r="U56" s="66" t="s">
        <v>69</v>
      </c>
    </row>
    <row r="57" spans="1:21" ht="57.6" x14ac:dyDescent="0.3">
      <c r="A57" s="72"/>
      <c r="B57" s="73" t="s">
        <v>110</v>
      </c>
      <c r="C57" s="74"/>
      <c r="D57" s="75" t="s">
        <v>97</v>
      </c>
      <c r="E57" s="186"/>
      <c r="F57" s="187" t="s">
        <v>68</v>
      </c>
      <c r="G57" s="140"/>
      <c r="H57" s="188">
        <v>0</v>
      </c>
      <c r="I57" s="187" t="s">
        <v>68</v>
      </c>
      <c r="J57" s="140"/>
      <c r="K57" s="189">
        <v>0</v>
      </c>
      <c r="L57" s="187" t="s">
        <v>68</v>
      </c>
      <c r="M57" s="76"/>
      <c r="N57" s="189">
        <v>0</v>
      </c>
      <c r="O57" s="187" t="s">
        <v>68</v>
      </c>
      <c r="P57" s="76"/>
      <c r="Q57" s="189"/>
      <c r="R57" s="187" t="s">
        <v>68</v>
      </c>
      <c r="S57" s="76"/>
      <c r="T57" s="77">
        <f>SUM(E57,H57,K57,N57,Q57)</f>
        <v>0</v>
      </c>
      <c r="U57" s="78" t="s">
        <v>68</v>
      </c>
    </row>
    <row r="58" spans="1:21" ht="15" customHeight="1" x14ac:dyDescent="0.3">
      <c r="A58" s="281" t="s">
        <v>98</v>
      </c>
      <c r="B58" s="79" t="s">
        <v>99</v>
      </c>
      <c r="C58" s="80"/>
      <c r="D58" s="46" t="s">
        <v>100</v>
      </c>
      <c r="E58" s="126"/>
      <c r="F58" s="190" t="s">
        <v>68</v>
      </c>
      <c r="G58" s="141"/>
      <c r="H58" s="191"/>
      <c r="I58" s="190" t="s">
        <v>68</v>
      </c>
      <c r="J58" s="141"/>
      <c r="K58" s="191"/>
      <c r="L58" s="190" t="s">
        <v>68</v>
      </c>
      <c r="M58" s="81"/>
      <c r="N58" s="191"/>
      <c r="O58" s="190" t="s">
        <v>68</v>
      </c>
      <c r="P58" s="141"/>
      <c r="Q58" s="191"/>
      <c r="R58" s="190" t="s">
        <v>68</v>
      </c>
      <c r="S58" s="81"/>
      <c r="T58" s="82">
        <f>SUM(E58:H58:K58:N58:Q58)</f>
        <v>0</v>
      </c>
      <c r="U58" s="48" t="s">
        <v>68</v>
      </c>
    </row>
    <row r="59" spans="1:21" x14ac:dyDescent="0.3">
      <c r="A59" s="281"/>
      <c r="B59" s="79" t="s">
        <v>101</v>
      </c>
      <c r="C59" s="80"/>
      <c r="D59" s="46" t="s">
        <v>102</v>
      </c>
      <c r="E59" s="126"/>
      <c r="F59" s="190" t="s">
        <v>68</v>
      </c>
      <c r="G59" s="141"/>
      <c r="H59" s="192"/>
      <c r="I59" s="190" t="s">
        <v>68</v>
      </c>
      <c r="J59" s="85"/>
      <c r="K59" s="192"/>
      <c r="L59" s="190" t="s">
        <v>68</v>
      </c>
      <c r="M59" s="85"/>
      <c r="N59" s="192"/>
      <c r="O59" s="190" t="s">
        <v>68</v>
      </c>
      <c r="P59" s="85"/>
      <c r="Q59" s="192"/>
      <c r="R59" s="190" t="s">
        <v>68</v>
      </c>
      <c r="S59" s="83"/>
      <c r="T59" s="84">
        <f>SUM(E59:H59:K59:N59:Q59)</f>
        <v>0</v>
      </c>
      <c r="U59" s="48" t="s">
        <v>68</v>
      </c>
    </row>
    <row r="60" spans="1:21" x14ac:dyDescent="0.3">
      <c r="A60" s="281"/>
      <c r="B60" s="79" t="s">
        <v>103</v>
      </c>
      <c r="C60" s="80"/>
      <c r="D60" s="46" t="s">
        <v>100</v>
      </c>
      <c r="E60" s="126"/>
      <c r="F60" s="190" t="s">
        <v>68</v>
      </c>
      <c r="G60" s="141"/>
      <c r="H60" s="192"/>
      <c r="I60" s="190" t="s">
        <v>68</v>
      </c>
      <c r="J60" s="85"/>
      <c r="K60" s="192"/>
      <c r="L60" s="190" t="s">
        <v>68</v>
      </c>
      <c r="M60" s="85"/>
      <c r="N60" s="192"/>
      <c r="O60" s="190" t="s">
        <v>68</v>
      </c>
      <c r="P60" s="85"/>
      <c r="Q60" s="192"/>
      <c r="R60" s="190" t="s">
        <v>68</v>
      </c>
      <c r="S60" s="85"/>
      <c r="T60" s="84">
        <f>SUM(E60:H60:K60:N60:Q60)</f>
        <v>0</v>
      </c>
      <c r="U60" s="48" t="s">
        <v>68</v>
      </c>
    </row>
    <row r="61" spans="1:21" x14ac:dyDescent="0.3">
      <c r="A61" s="281"/>
      <c r="B61" s="79" t="s">
        <v>104</v>
      </c>
      <c r="C61" s="80"/>
      <c r="D61" s="46" t="s">
        <v>100</v>
      </c>
      <c r="E61" s="126"/>
      <c r="F61" s="190" t="s">
        <v>68</v>
      </c>
      <c r="G61" s="141"/>
      <c r="H61" s="192"/>
      <c r="I61" s="190" t="s">
        <v>68</v>
      </c>
      <c r="J61" s="85"/>
      <c r="K61" s="192"/>
      <c r="L61" s="190" t="s">
        <v>68</v>
      </c>
      <c r="M61" s="85"/>
      <c r="N61" s="192"/>
      <c r="O61" s="190" t="s">
        <v>68</v>
      </c>
      <c r="P61" s="85"/>
      <c r="Q61" s="192"/>
      <c r="R61" s="190" t="s">
        <v>68</v>
      </c>
      <c r="S61" s="85"/>
      <c r="T61" s="84">
        <f>SUM(E61:H61:K61:N61:Q61)</f>
        <v>0</v>
      </c>
      <c r="U61" s="48" t="s">
        <v>68</v>
      </c>
    </row>
    <row r="62" spans="1:21" x14ac:dyDescent="0.3">
      <c r="A62" s="281"/>
      <c r="B62" s="79" t="s">
        <v>105</v>
      </c>
      <c r="C62" s="80"/>
      <c r="D62" s="86" t="s">
        <v>106</v>
      </c>
      <c r="E62" s="126"/>
      <c r="F62" s="190" t="s">
        <v>68</v>
      </c>
      <c r="G62" s="141"/>
      <c r="H62" s="192"/>
      <c r="I62" s="190" t="s">
        <v>68</v>
      </c>
      <c r="J62" s="85"/>
      <c r="K62" s="192"/>
      <c r="L62" s="190" t="s">
        <v>68</v>
      </c>
      <c r="M62" s="85"/>
      <c r="N62" s="192"/>
      <c r="O62" s="190" t="s">
        <v>68</v>
      </c>
      <c r="P62" s="85"/>
      <c r="Q62" s="192"/>
      <c r="R62" s="190" t="s">
        <v>68</v>
      </c>
      <c r="S62" s="85"/>
      <c r="T62" s="84">
        <f>SUM(E62:H62:K62:N62:Q62)</f>
        <v>0</v>
      </c>
      <c r="U62" s="48" t="s">
        <v>68</v>
      </c>
    </row>
    <row r="63" spans="1:21" ht="16.8" thickBot="1" x14ac:dyDescent="0.35">
      <c r="A63" s="282"/>
      <c r="B63" s="87" t="s">
        <v>107</v>
      </c>
      <c r="C63" s="88"/>
      <c r="D63" s="89" t="s">
        <v>108</v>
      </c>
      <c r="E63" s="193"/>
      <c r="F63" s="194" t="s">
        <v>68</v>
      </c>
      <c r="G63" s="141"/>
      <c r="H63" s="195"/>
      <c r="I63" s="194" t="s">
        <v>68</v>
      </c>
      <c r="J63" s="90"/>
      <c r="K63" s="195"/>
      <c r="L63" s="194" t="s">
        <v>68</v>
      </c>
      <c r="M63" s="141"/>
      <c r="N63" s="195"/>
      <c r="O63" s="194" t="s">
        <v>68</v>
      </c>
      <c r="P63" s="90"/>
      <c r="Q63" s="195"/>
      <c r="R63" s="194" t="s">
        <v>68</v>
      </c>
      <c r="S63" s="90"/>
      <c r="T63" s="91">
        <f>SUM(E63:H63:K63:N63:Q63)</f>
        <v>0</v>
      </c>
      <c r="U63" s="92" t="s">
        <v>68</v>
      </c>
    </row>
    <row r="64" spans="1:21" ht="28.8" x14ac:dyDescent="0.3">
      <c r="A64" s="272" t="s">
        <v>111</v>
      </c>
      <c r="B64" s="273"/>
      <c r="C64" s="46" t="s">
        <v>88</v>
      </c>
      <c r="D64" s="46" t="s">
        <v>89</v>
      </c>
      <c r="E64" s="184">
        <f>SUM(E66:E67:E68:E69:E70:E71)</f>
        <v>0</v>
      </c>
      <c r="F64" s="174"/>
      <c r="G64" s="138"/>
      <c r="H64" s="185">
        <f>SUM(H66:H67:H68:H69:H70:H71)</f>
        <v>0</v>
      </c>
      <c r="I64" s="174"/>
      <c r="J64" s="138"/>
      <c r="K64" s="184">
        <f>SUM(K66:K67:K68:K69:K70:K71)</f>
        <v>0</v>
      </c>
      <c r="L64" s="174"/>
      <c r="M64" s="138"/>
      <c r="N64" s="185">
        <f>SUM(N66:N67:N68:N69:N70:N71)</f>
        <v>0</v>
      </c>
      <c r="O64" s="174"/>
      <c r="P64" s="138"/>
      <c r="Q64" s="184">
        <f>SUM(Q66:Q67:Q68:Q69:Q70:Q71)</f>
        <v>0</v>
      </c>
      <c r="R64" s="174"/>
      <c r="S64" s="65"/>
      <c r="T64" s="93">
        <f>SUM(T66:T67:T68:T69:T70:T71)</f>
        <v>0</v>
      </c>
      <c r="U64" s="66" t="s">
        <v>69</v>
      </c>
    </row>
    <row r="65" spans="1:21" ht="57.6" x14ac:dyDescent="0.3">
      <c r="A65" s="72"/>
      <c r="B65" s="73" t="s">
        <v>112</v>
      </c>
      <c r="C65" s="74"/>
      <c r="D65" s="75" t="s">
        <v>97</v>
      </c>
      <c r="E65" s="186"/>
      <c r="F65" s="187" t="s">
        <v>68</v>
      </c>
      <c r="G65" s="140"/>
      <c r="H65" s="188"/>
      <c r="I65" s="187" t="s">
        <v>68</v>
      </c>
      <c r="J65" s="140"/>
      <c r="K65" s="189"/>
      <c r="L65" s="187" t="s">
        <v>68</v>
      </c>
      <c r="M65" s="76"/>
      <c r="N65" s="189"/>
      <c r="O65" s="187" t="s">
        <v>68</v>
      </c>
      <c r="P65" s="76"/>
      <c r="Q65" s="189"/>
      <c r="R65" s="187" t="s">
        <v>68</v>
      </c>
      <c r="S65" s="76"/>
      <c r="T65" s="77">
        <f>SUM(E65,H65,K65,N65,Q65)</f>
        <v>0</v>
      </c>
      <c r="U65" s="78" t="s">
        <v>68</v>
      </c>
    </row>
    <row r="66" spans="1:21" ht="15" customHeight="1" x14ac:dyDescent="0.3">
      <c r="A66" s="281" t="s">
        <v>98</v>
      </c>
      <c r="B66" s="79" t="s">
        <v>99</v>
      </c>
      <c r="C66" s="80"/>
      <c r="D66" s="46" t="s">
        <v>100</v>
      </c>
      <c r="E66" s="126"/>
      <c r="F66" s="190" t="s">
        <v>68</v>
      </c>
      <c r="G66" s="141"/>
      <c r="H66" s="191"/>
      <c r="I66" s="190" t="s">
        <v>68</v>
      </c>
      <c r="J66" s="141"/>
      <c r="K66" s="191"/>
      <c r="L66" s="190" t="s">
        <v>68</v>
      </c>
      <c r="M66" s="81"/>
      <c r="N66" s="191"/>
      <c r="O66" s="190" t="s">
        <v>68</v>
      </c>
      <c r="P66" s="81"/>
      <c r="Q66" s="191"/>
      <c r="R66" s="190" t="s">
        <v>68</v>
      </c>
      <c r="S66" s="81"/>
      <c r="T66" s="94">
        <f>SUM(E66:H66:K66:N66:Q66)</f>
        <v>0</v>
      </c>
      <c r="U66" s="48" t="s">
        <v>68</v>
      </c>
    </row>
    <row r="67" spans="1:21" x14ac:dyDescent="0.3">
      <c r="A67" s="281"/>
      <c r="B67" s="79" t="s">
        <v>101</v>
      </c>
      <c r="C67" s="80"/>
      <c r="D67" s="46" t="s">
        <v>102</v>
      </c>
      <c r="E67" s="126"/>
      <c r="F67" s="190" t="s">
        <v>68</v>
      </c>
      <c r="G67" s="141"/>
      <c r="H67" s="192"/>
      <c r="I67" s="190" t="s">
        <v>68</v>
      </c>
      <c r="J67" s="85"/>
      <c r="K67" s="192"/>
      <c r="L67" s="190" t="s">
        <v>68</v>
      </c>
      <c r="M67" s="85"/>
      <c r="N67" s="192"/>
      <c r="O67" s="190" t="s">
        <v>68</v>
      </c>
      <c r="P67" s="85"/>
      <c r="Q67" s="192"/>
      <c r="R67" s="190" t="s">
        <v>68</v>
      </c>
      <c r="S67" s="83"/>
      <c r="T67" s="95">
        <f>SUM(E67:H67:K67:N67:Q67)</f>
        <v>0</v>
      </c>
      <c r="U67" s="48" t="s">
        <v>68</v>
      </c>
    </row>
    <row r="68" spans="1:21" x14ac:dyDescent="0.3">
      <c r="A68" s="281"/>
      <c r="B68" s="79" t="s">
        <v>103</v>
      </c>
      <c r="C68" s="80"/>
      <c r="D68" s="46" t="s">
        <v>100</v>
      </c>
      <c r="E68" s="126"/>
      <c r="F68" s="190" t="s">
        <v>68</v>
      </c>
      <c r="G68" s="141"/>
      <c r="H68" s="192"/>
      <c r="I68" s="190" t="s">
        <v>68</v>
      </c>
      <c r="J68" s="85"/>
      <c r="K68" s="192"/>
      <c r="L68" s="190" t="s">
        <v>68</v>
      </c>
      <c r="M68" s="85"/>
      <c r="N68" s="192"/>
      <c r="O68" s="190" t="s">
        <v>68</v>
      </c>
      <c r="P68" s="85"/>
      <c r="Q68" s="192"/>
      <c r="R68" s="190" t="s">
        <v>68</v>
      </c>
      <c r="S68" s="85"/>
      <c r="T68" s="95">
        <f>SUM(E68:H68:K68:N68:Q68)</f>
        <v>0</v>
      </c>
      <c r="U68" s="48" t="s">
        <v>68</v>
      </c>
    </row>
    <row r="69" spans="1:21" x14ac:dyDescent="0.3">
      <c r="A69" s="281"/>
      <c r="B69" s="79" t="s">
        <v>104</v>
      </c>
      <c r="C69" s="80"/>
      <c r="D69" s="46" t="s">
        <v>100</v>
      </c>
      <c r="E69" s="126"/>
      <c r="F69" s="190" t="s">
        <v>68</v>
      </c>
      <c r="G69" s="141"/>
      <c r="H69" s="192"/>
      <c r="I69" s="190" t="s">
        <v>68</v>
      </c>
      <c r="J69" s="85"/>
      <c r="K69" s="192"/>
      <c r="L69" s="190" t="s">
        <v>68</v>
      </c>
      <c r="M69" s="85"/>
      <c r="N69" s="192"/>
      <c r="O69" s="190" t="s">
        <v>68</v>
      </c>
      <c r="P69" s="85"/>
      <c r="Q69" s="192"/>
      <c r="R69" s="190" t="s">
        <v>68</v>
      </c>
      <c r="S69" s="85"/>
      <c r="T69" s="95">
        <f>SUM(E69:H69:K69:N69:Q69)</f>
        <v>0</v>
      </c>
      <c r="U69" s="48" t="s">
        <v>68</v>
      </c>
    </row>
    <row r="70" spans="1:21" x14ac:dyDescent="0.3">
      <c r="A70" s="281"/>
      <c r="B70" s="79" t="s">
        <v>105</v>
      </c>
      <c r="C70" s="80"/>
      <c r="D70" s="86" t="s">
        <v>106</v>
      </c>
      <c r="E70" s="126"/>
      <c r="F70" s="190" t="s">
        <v>68</v>
      </c>
      <c r="G70" s="141"/>
      <c r="H70" s="192"/>
      <c r="I70" s="190" t="s">
        <v>68</v>
      </c>
      <c r="J70" s="85"/>
      <c r="K70" s="192"/>
      <c r="L70" s="190" t="s">
        <v>68</v>
      </c>
      <c r="M70" s="85"/>
      <c r="N70" s="192"/>
      <c r="O70" s="190" t="s">
        <v>68</v>
      </c>
      <c r="P70" s="85"/>
      <c r="Q70" s="192"/>
      <c r="R70" s="190" t="s">
        <v>68</v>
      </c>
      <c r="S70" s="85"/>
      <c r="T70" s="95">
        <f>SUM(E70:H70:K70:N70:Q70)</f>
        <v>0</v>
      </c>
      <c r="U70" s="48" t="s">
        <v>68</v>
      </c>
    </row>
    <row r="71" spans="1:21" ht="16.8" thickBot="1" x14ac:dyDescent="0.35">
      <c r="A71" s="282"/>
      <c r="B71" s="87" t="s">
        <v>107</v>
      </c>
      <c r="C71" s="88"/>
      <c r="D71" s="89" t="s">
        <v>108</v>
      </c>
      <c r="E71" s="193"/>
      <c r="F71" s="194" t="s">
        <v>68</v>
      </c>
      <c r="G71" s="142"/>
      <c r="H71" s="195"/>
      <c r="I71" s="194" t="s">
        <v>68</v>
      </c>
      <c r="J71" s="90"/>
      <c r="K71" s="195"/>
      <c r="L71" s="194" t="s">
        <v>68</v>
      </c>
      <c r="M71" s="90"/>
      <c r="N71" s="195"/>
      <c r="O71" s="194" t="s">
        <v>68</v>
      </c>
      <c r="P71" s="90"/>
      <c r="Q71" s="195"/>
      <c r="R71" s="194" t="s">
        <v>68</v>
      </c>
      <c r="S71" s="90"/>
      <c r="T71" s="95">
        <f>SUM(E71:H71:K71:N71:Q71)</f>
        <v>0</v>
      </c>
      <c r="U71" s="92" t="s">
        <v>68</v>
      </c>
    </row>
    <row r="72" spans="1:21" ht="28.8" x14ac:dyDescent="0.3">
      <c r="A72" s="272" t="s">
        <v>113</v>
      </c>
      <c r="B72" s="273"/>
      <c r="C72" s="46" t="s">
        <v>88</v>
      </c>
      <c r="D72" s="46" t="s">
        <v>89</v>
      </c>
      <c r="E72" s="184">
        <f>SUM(E74:E75:E76:E77:E78:E79)</f>
        <v>0</v>
      </c>
      <c r="F72" s="174"/>
      <c r="G72" s="138"/>
      <c r="H72" s="185">
        <f>SUM(H74:H75:H76:H77:H78:H79)</f>
        <v>0</v>
      </c>
      <c r="I72" s="174"/>
      <c r="J72" s="138"/>
      <c r="K72" s="184">
        <f>SUM(K74:K75:K76:K77:K78:K79)</f>
        <v>0</v>
      </c>
      <c r="L72" s="174"/>
      <c r="M72" s="138"/>
      <c r="N72" s="185">
        <f>SUM(N74:N75:N76:N77:N78:N79)</f>
        <v>0</v>
      </c>
      <c r="O72" s="174"/>
      <c r="P72" s="138"/>
      <c r="Q72" s="184">
        <f>SUM(Q74:Q75:Q76:Q77:Q78:Q79)</f>
        <v>0</v>
      </c>
      <c r="R72" s="174"/>
      <c r="S72" s="65"/>
      <c r="T72" s="110">
        <f>SUM(T74:T75:T76:T77:T78:T79)</f>
        <v>0</v>
      </c>
      <c r="U72" s="66" t="s">
        <v>69</v>
      </c>
    </row>
    <row r="73" spans="1:21" ht="57.6" x14ac:dyDescent="0.3">
      <c r="A73" s="72"/>
      <c r="B73" s="73" t="s">
        <v>114</v>
      </c>
      <c r="C73" s="74"/>
      <c r="D73" s="75" t="s">
        <v>97</v>
      </c>
      <c r="E73" s="186"/>
      <c r="F73" s="187" t="s">
        <v>68</v>
      </c>
      <c r="G73" s="140"/>
      <c r="H73" s="188"/>
      <c r="I73" s="187" t="s">
        <v>68</v>
      </c>
      <c r="J73" s="140"/>
      <c r="K73" s="189"/>
      <c r="L73" s="187" t="s">
        <v>68</v>
      </c>
      <c r="M73" s="76"/>
      <c r="N73" s="189"/>
      <c r="O73" s="187" t="s">
        <v>68</v>
      </c>
      <c r="P73" s="76"/>
      <c r="Q73" s="189"/>
      <c r="R73" s="187" t="s">
        <v>68</v>
      </c>
      <c r="S73" s="76"/>
      <c r="T73" s="77">
        <f>SUM(E73,H73,K73,N73,Q73)</f>
        <v>0</v>
      </c>
      <c r="U73" s="78" t="s">
        <v>68</v>
      </c>
    </row>
    <row r="74" spans="1:21" ht="15" customHeight="1" x14ac:dyDescent="0.3">
      <c r="A74" s="281" t="s">
        <v>98</v>
      </c>
      <c r="B74" s="79" t="s">
        <v>99</v>
      </c>
      <c r="C74" s="80"/>
      <c r="D74" s="46" t="s">
        <v>100</v>
      </c>
      <c r="E74" s="126"/>
      <c r="F74" s="190" t="s">
        <v>68</v>
      </c>
      <c r="G74" s="141"/>
      <c r="H74" s="191"/>
      <c r="I74" s="190" t="s">
        <v>68</v>
      </c>
      <c r="J74" s="81"/>
      <c r="K74" s="191"/>
      <c r="L74" s="190" t="s">
        <v>68</v>
      </c>
      <c r="M74" s="81"/>
      <c r="N74" s="191"/>
      <c r="O74" s="190" t="s">
        <v>68</v>
      </c>
      <c r="P74" s="81"/>
      <c r="Q74" s="191"/>
      <c r="R74" s="190" t="s">
        <v>68</v>
      </c>
      <c r="S74" s="81"/>
      <c r="T74" s="95">
        <f>SUM(E74:H74:K74:N74:Q74)</f>
        <v>0</v>
      </c>
      <c r="U74" s="48" t="s">
        <v>68</v>
      </c>
    </row>
    <row r="75" spans="1:21" x14ac:dyDescent="0.3">
      <c r="A75" s="281"/>
      <c r="B75" s="79" t="s">
        <v>101</v>
      </c>
      <c r="C75" s="80"/>
      <c r="D75" s="46" t="s">
        <v>102</v>
      </c>
      <c r="E75" s="126"/>
      <c r="F75" s="190" t="s">
        <v>68</v>
      </c>
      <c r="G75" s="141"/>
      <c r="H75" s="192"/>
      <c r="I75" s="190" t="s">
        <v>68</v>
      </c>
      <c r="J75" s="85"/>
      <c r="K75" s="192"/>
      <c r="L75" s="190" t="s">
        <v>68</v>
      </c>
      <c r="M75" s="85"/>
      <c r="N75" s="192"/>
      <c r="O75" s="190" t="s">
        <v>68</v>
      </c>
      <c r="P75" s="85"/>
      <c r="Q75" s="192"/>
      <c r="R75" s="190" t="s">
        <v>68</v>
      </c>
      <c r="S75" s="85"/>
      <c r="T75" s="95">
        <f>SUM(E75:H75:K75:N75:Q75)</f>
        <v>0</v>
      </c>
      <c r="U75" s="48" t="s">
        <v>68</v>
      </c>
    </row>
    <row r="76" spans="1:21" x14ac:dyDescent="0.3">
      <c r="A76" s="281"/>
      <c r="B76" s="79" t="s">
        <v>103</v>
      </c>
      <c r="C76" s="80"/>
      <c r="D76" s="46" t="s">
        <v>100</v>
      </c>
      <c r="E76" s="126"/>
      <c r="F76" s="190" t="s">
        <v>68</v>
      </c>
      <c r="G76" s="141"/>
      <c r="H76" s="192"/>
      <c r="I76" s="190" t="s">
        <v>68</v>
      </c>
      <c r="J76" s="85"/>
      <c r="K76" s="192"/>
      <c r="L76" s="190" t="s">
        <v>68</v>
      </c>
      <c r="M76" s="85"/>
      <c r="N76" s="192"/>
      <c r="O76" s="190" t="s">
        <v>68</v>
      </c>
      <c r="P76" s="85"/>
      <c r="Q76" s="192"/>
      <c r="R76" s="190" t="s">
        <v>68</v>
      </c>
      <c r="S76" s="85"/>
      <c r="T76" s="95">
        <f>SUM(E76:H76:K76:N76:Q76)</f>
        <v>0</v>
      </c>
      <c r="U76" s="48" t="s">
        <v>68</v>
      </c>
    </row>
    <row r="77" spans="1:21" x14ac:dyDescent="0.3">
      <c r="A77" s="281"/>
      <c r="B77" s="79" t="s">
        <v>104</v>
      </c>
      <c r="C77" s="80"/>
      <c r="D77" s="46" t="s">
        <v>100</v>
      </c>
      <c r="E77" s="126"/>
      <c r="F77" s="190" t="s">
        <v>68</v>
      </c>
      <c r="G77" s="141"/>
      <c r="H77" s="192"/>
      <c r="I77" s="190" t="s">
        <v>68</v>
      </c>
      <c r="J77" s="85"/>
      <c r="K77" s="192"/>
      <c r="L77" s="190" t="s">
        <v>68</v>
      </c>
      <c r="M77" s="85"/>
      <c r="N77" s="192"/>
      <c r="O77" s="190" t="s">
        <v>68</v>
      </c>
      <c r="P77" s="85"/>
      <c r="Q77" s="192"/>
      <c r="R77" s="190" t="s">
        <v>68</v>
      </c>
      <c r="S77" s="85"/>
      <c r="T77" s="95">
        <f>SUM(E77:H77:K77:N77:Q77)</f>
        <v>0</v>
      </c>
      <c r="U77" s="48" t="s">
        <v>68</v>
      </c>
    </row>
    <row r="78" spans="1:21" x14ac:dyDescent="0.3">
      <c r="A78" s="281"/>
      <c r="B78" s="79" t="s">
        <v>105</v>
      </c>
      <c r="C78" s="80"/>
      <c r="D78" s="86" t="s">
        <v>106</v>
      </c>
      <c r="E78" s="126"/>
      <c r="F78" s="190" t="s">
        <v>68</v>
      </c>
      <c r="G78" s="141"/>
      <c r="H78" s="192"/>
      <c r="I78" s="190" t="s">
        <v>68</v>
      </c>
      <c r="J78" s="85"/>
      <c r="K78" s="192"/>
      <c r="L78" s="190" t="s">
        <v>68</v>
      </c>
      <c r="M78" s="85"/>
      <c r="N78" s="192"/>
      <c r="O78" s="190" t="s">
        <v>68</v>
      </c>
      <c r="P78" s="85"/>
      <c r="Q78" s="192"/>
      <c r="R78" s="190" t="s">
        <v>68</v>
      </c>
      <c r="S78" s="85"/>
      <c r="T78" s="95">
        <f>SUM(E78:H78:K78:N78:Q78)</f>
        <v>0</v>
      </c>
      <c r="U78" s="48" t="s">
        <v>68</v>
      </c>
    </row>
    <row r="79" spans="1:21" ht="16.8" thickBot="1" x14ac:dyDescent="0.35">
      <c r="A79" s="282"/>
      <c r="B79" s="87" t="s">
        <v>107</v>
      </c>
      <c r="C79" s="88"/>
      <c r="D79" s="89" t="s">
        <v>108</v>
      </c>
      <c r="E79" s="193"/>
      <c r="F79" s="194" t="s">
        <v>68</v>
      </c>
      <c r="G79" s="142"/>
      <c r="H79" s="195"/>
      <c r="I79" s="194" t="s">
        <v>68</v>
      </c>
      <c r="J79" s="90"/>
      <c r="K79" s="195"/>
      <c r="L79" s="194" t="s">
        <v>68</v>
      </c>
      <c r="M79" s="90"/>
      <c r="N79" s="195"/>
      <c r="O79" s="194" t="s">
        <v>68</v>
      </c>
      <c r="P79" s="90"/>
      <c r="Q79" s="195"/>
      <c r="R79" s="194" t="s">
        <v>68</v>
      </c>
      <c r="S79" s="90"/>
      <c r="T79" s="96">
        <f>SUM(E79:H79:K79:N79:Q79)</f>
        <v>0</v>
      </c>
      <c r="U79" s="92" t="s">
        <v>68</v>
      </c>
    </row>
    <row r="80" spans="1:21" x14ac:dyDescent="0.3">
      <c r="A80" s="283" t="s">
        <v>115</v>
      </c>
      <c r="B80" s="283" t="s">
        <v>116</v>
      </c>
      <c r="C80" s="97"/>
      <c r="D80" s="98"/>
      <c r="E80" s="196"/>
      <c r="F80" s="197"/>
      <c r="G80" s="198"/>
      <c r="H80" s="199"/>
      <c r="I80" s="200"/>
      <c r="J80" s="198"/>
      <c r="K80" s="199"/>
      <c r="L80" s="200"/>
      <c r="M80" s="198"/>
      <c r="N80" s="199"/>
      <c r="O80" s="200"/>
      <c r="P80" s="198"/>
      <c r="Q80" s="199"/>
      <c r="R80" s="197"/>
      <c r="S80" s="201"/>
      <c r="T80" s="99"/>
      <c r="U80" s="100"/>
    </row>
    <row r="81" spans="1:21" x14ac:dyDescent="0.3">
      <c r="A81" s="266"/>
      <c r="B81" s="266"/>
      <c r="C81" s="101"/>
      <c r="D81" s="102"/>
      <c r="E81" s="196"/>
      <c r="F81" s="202"/>
      <c r="G81" s="198"/>
      <c r="H81" s="199"/>
      <c r="I81" s="200"/>
      <c r="J81" s="198"/>
      <c r="K81" s="199"/>
      <c r="L81" s="200"/>
      <c r="M81" s="198"/>
      <c r="N81" s="199"/>
      <c r="O81" s="200"/>
      <c r="P81" s="198"/>
      <c r="Q81" s="199"/>
      <c r="R81" s="202"/>
      <c r="S81" s="198"/>
      <c r="T81" s="99"/>
      <c r="U81" s="103"/>
    </row>
    <row r="82" spans="1:21" x14ac:dyDescent="0.3">
      <c r="A82" s="266"/>
      <c r="B82" s="266"/>
      <c r="C82" s="101"/>
      <c r="D82" s="102"/>
      <c r="E82" s="196"/>
      <c r="F82" s="202"/>
      <c r="G82" s="198"/>
      <c r="H82" s="199"/>
      <c r="I82" s="200"/>
      <c r="J82" s="198"/>
      <c r="K82" s="199"/>
      <c r="L82" s="200"/>
      <c r="M82" s="198"/>
      <c r="N82" s="199"/>
      <c r="O82" s="200"/>
      <c r="P82" s="198"/>
      <c r="Q82" s="199"/>
      <c r="R82" s="202"/>
      <c r="S82" s="198"/>
      <c r="T82" s="99"/>
      <c r="U82" s="103"/>
    </row>
    <row r="83" spans="1:21" x14ac:dyDescent="0.3">
      <c r="A83" s="266"/>
      <c r="B83" s="266"/>
      <c r="C83" s="101"/>
      <c r="D83" s="102"/>
      <c r="E83" s="196"/>
      <c r="F83" s="202"/>
      <c r="G83" s="198"/>
      <c r="H83" s="199"/>
      <c r="I83" s="200"/>
      <c r="J83" s="198"/>
      <c r="K83" s="199"/>
      <c r="L83" s="200"/>
      <c r="M83" s="198"/>
      <c r="N83" s="199"/>
      <c r="O83" s="200"/>
      <c r="P83" s="198"/>
      <c r="Q83" s="199"/>
      <c r="R83" s="202"/>
      <c r="S83" s="198"/>
      <c r="T83" s="99"/>
      <c r="U83" s="103"/>
    </row>
    <row r="84" spans="1:21" x14ac:dyDescent="0.3">
      <c r="A84" s="266"/>
      <c r="B84" s="266"/>
      <c r="C84" s="101"/>
      <c r="D84" s="102"/>
      <c r="E84" s="196"/>
      <c r="F84" s="202"/>
      <c r="G84" s="198"/>
      <c r="H84" s="199"/>
      <c r="I84" s="200"/>
      <c r="J84" s="198"/>
      <c r="K84" s="199"/>
      <c r="L84" s="200"/>
      <c r="M84" s="198"/>
      <c r="N84" s="199"/>
      <c r="O84" s="200"/>
      <c r="P84" s="198"/>
      <c r="Q84" s="199"/>
      <c r="R84" s="202"/>
      <c r="S84" s="198"/>
      <c r="T84" s="99"/>
      <c r="U84" s="103"/>
    </row>
    <row r="85" spans="1:21" x14ac:dyDescent="0.3">
      <c r="A85" s="266"/>
      <c r="B85" s="266"/>
      <c r="C85" s="101"/>
      <c r="D85" s="102"/>
      <c r="E85" s="196"/>
      <c r="F85" s="202"/>
      <c r="G85" s="198"/>
      <c r="H85" s="199"/>
      <c r="I85" s="200"/>
      <c r="J85" s="198"/>
      <c r="K85" s="199"/>
      <c r="L85" s="200"/>
      <c r="M85" s="198"/>
      <c r="N85" s="199"/>
      <c r="O85" s="200"/>
      <c r="P85" s="198"/>
      <c r="Q85" s="199"/>
      <c r="R85" s="202"/>
      <c r="S85" s="198"/>
      <c r="T85" s="99"/>
      <c r="U85" s="103"/>
    </row>
    <row r="86" spans="1:21" x14ac:dyDescent="0.3">
      <c r="A86" s="266"/>
      <c r="B86" s="266"/>
      <c r="C86" s="101"/>
      <c r="D86" s="102"/>
      <c r="E86" s="196"/>
      <c r="F86" s="202"/>
      <c r="G86" s="198"/>
      <c r="H86" s="199"/>
      <c r="I86" s="200"/>
      <c r="J86" s="198"/>
      <c r="K86" s="199"/>
      <c r="L86" s="200"/>
      <c r="M86" s="198"/>
      <c r="N86" s="199"/>
      <c r="O86" s="200"/>
      <c r="P86" s="198"/>
      <c r="Q86" s="199"/>
      <c r="R86" s="202"/>
      <c r="S86" s="198"/>
      <c r="T86" s="99"/>
      <c r="U86" s="103"/>
    </row>
    <row r="87" spans="1:21" x14ac:dyDescent="0.3">
      <c r="A87" s="266"/>
      <c r="B87" s="266"/>
      <c r="C87" s="101"/>
      <c r="D87" s="102"/>
      <c r="E87" s="196"/>
      <c r="F87" s="202"/>
      <c r="G87" s="198"/>
      <c r="H87" s="199"/>
      <c r="I87" s="200"/>
      <c r="J87" s="198"/>
      <c r="K87" s="199"/>
      <c r="L87" s="200"/>
      <c r="M87" s="198"/>
      <c r="N87" s="199"/>
      <c r="O87" s="200"/>
      <c r="P87" s="198"/>
      <c r="Q87" s="199"/>
      <c r="R87" s="202"/>
      <c r="S87" s="198"/>
      <c r="T87" s="99"/>
      <c r="U87" s="103"/>
    </row>
    <row r="88" spans="1:21" x14ac:dyDescent="0.3">
      <c r="A88" s="266"/>
      <c r="B88" s="266"/>
      <c r="C88" s="101"/>
      <c r="D88" s="102"/>
      <c r="E88" s="196"/>
      <c r="F88" s="202"/>
      <c r="G88" s="198"/>
      <c r="H88" s="199"/>
      <c r="I88" s="200"/>
      <c r="J88" s="198"/>
      <c r="K88" s="199"/>
      <c r="L88" s="200"/>
      <c r="M88" s="198"/>
      <c r="N88" s="199"/>
      <c r="O88" s="200"/>
      <c r="P88" s="198"/>
      <c r="Q88" s="199"/>
      <c r="R88" s="202"/>
      <c r="S88" s="198"/>
      <c r="T88" s="99"/>
      <c r="U88" s="103"/>
    </row>
    <row r="89" spans="1:21" x14ac:dyDescent="0.3">
      <c r="A89" s="266"/>
      <c r="B89" s="266"/>
      <c r="C89" s="101"/>
      <c r="D89" s="102"/>
      <c r="E89" s="196"/>
      <c r="F89" s="202"/>
      <c r="G89" s="198"/>
      <c r="H89" s="199"/>
      <c r="I89" s="200"/>
      <c r="J89" s="198"/>
      <c r="K89" s="199"/>
      <c r="L89" s="200"/>
      <c r="M89" s="198"/>
      <c r="N89" s="199"/>
      <c r="O89" s="200"/>
      <c r="P89" s="198"/>
      <c r="Q89" s="199"/>
      <c r="R89" s="202"/>
      <c r="S89" s="198"/>
      <c r="T89" s="99"/>
      <c r="U89" s="103"/>
    </row>
    <row r="90" spans="1:21" x14ac:dyDescent="0.3">
      <c r="A90" s="266"/>
      <c r="B90" s="266"/>
      <c r="C90" s="101"/>
      <c r="D90" s="102"/>
      <c r="E90" s="196"/>
      <c r="F90" s="202"/>
      <c r="G90" s="198"/>
      <c r="H90" s="199"/>
      <c r="I90" s="200"/>
      <c r="J90" s="198"/>
      <c r="K90" s="199"/>
      <c r="L90" s="200"/>
      <c r="M90" s="198"/>
      <c r="N90" s="199"/>
      <c r="O90" s="200"/>
      <c r="P90" s="198"/>
      <c r="Q90" s="199"/>
      <c r="R90" s="202"/>
      <c r="S90" s="198"/>
      <c r="T90" s="99"/>
      <c r="U90" s="103"/>
    </row>
    <row r="91" spans="1:21" x14ac:dyDescent="0.3">
      <c r="A91" s="266"/>
      <c r="B91" s="266"/>
      <c r="C91" s="101"/>
      <c r="D91" s="102"/>
      <c r="E91" s="196"/>
      <c r="F91" s="202"/>
      <c r="G91" s="198"/>
      <c r="H91" s="199"/>
      <c r="I91" s="200"/>
      <c r="J91" s="198"/>
      <c r="K91" s="199"/>
      <c r="L91" s="200"/>
      <c r="M91" s="198"/>
      <c r="N91" s="199"/>
      <c r="O91" s="200"/>
      <c r="P91" s="198"/>
      <c r="Q91" s="199"/>
      <c r="R91" s="202"/>
      <c r="S91" s="198"/>
      <c r="T91" s="99"/>
      <c r="U91" s="103"/>
    </row>
    <row r="92" spans="1:21" x14ac:dyDescent="0.3">
      <c r="A92" s="266"/>
      <c r="B92" s="266"/>
      <c r="C92" s="101"/>
      <c r="D92" s="102"/>
      <c r="E92" s="203"/>
      <c r="F92" s="202"/>
      <c r="G92" s="198"/>
      <c r="H92" s="199"/>
      <c r="I92" s="200"/>
      <c r="J92" s="198"/>
      <c r="K92" s="199"/>
      <c r="L92" s="200"/>
      <c r="M92" s="198"/>
      <c r="N92" s="199"/>
      <c r="O92" s="200"/>
      <c r="P92" s="198"/>
      <c r="Q92" s="199"/>
      <c r="R92" s="202"/>
      <c r="S92" s="198"/>
      <c r="T92" s="99"/>
      <c r="U92" s="103"/>
    </row>
    <row r="93" spans="1:21" x14ac:dyDescent="0.3">
      <c r="A93" s="266"/>
      <c r="B93" s="266"/>
      <c r="C93" s="101"/>
      <c r="D93" s="102"/>
      <c r="E93" s="196"/>
      <c r="F93" s="202"/>
      <c r="G93" s="198"/>
      <c r="H93" s="199"/>
      <c r="I93" s="200"/>
      <c r="J93" s="198"/>
      <c r="K93" s="199"/>
      <c r="L93" s="200"/>
      <c r="M93" s="198"/>
      <c r="N93" s="199"/>
      <c r="O93" s="200"/>
      <c r="P93" s="198"/>
      <c r="Q93" s="199"/>
      <c r="R93" s="202"/>
      <c r="S93" s="198"/>
      <c r="T93" s="99"/>
      <c r="U93" s="103"/>
    </row>
    <row r="94" spans="1:21" x14ac:dyDescent="0.3">
      <c r="A94" s="266"/>
      <c r="B94" s="266"/>
      <c r="C94" s="101"/>
      <c r="D94" s="102"/>
      <c r="E94" s="196"/>
      <c r="F94" s="202"/>
      <c r="G94" s="198"/>
      <c r="H94" s="199"/>
      <c r="I94" s="200"/>
      <c r="J94" s="198"/>
      <c r="K94" s="199"/>
      <c r="L94" s="200"/>
      <c r="M94" s="198"/>
      <c r="N94" s="199"/>
      <c r="O94" s="200"/>
      <c r="P94" s="198"/>
      <c r="Q94" s="199"/>
      <c r="R94" s="202"/>
      <c r="S94" s="198"/>
      <c r="T94" s="99"/>
      <c r="U94" s="103"/>
    </row>
    <row r="95" spans="1:21" x14ac:dyDescent="0.3">
      <c r="A95" s="266"/>
      <c r="B95" s="266"/>
      <c r="C95" s="101"/>
      <c r="D95" s="102"/>
      <c r="E95" s="196"/>
      <c r="F95" s="202"/>
      <c r="G95" s="198"/>
      <c r="H95" s="199"/>
      <c r="I95" s="200"/>
      <c r="J95" s="198"/>
      <c r="K95" s="199"/>
      <c r="L95" s="200"/>
      <c r="M95" s="198"/>
      <c r="N95" s="199"/>
      <c r="O95" s="200"/>
      <c r="P95" s="198"/>
      <c r="Q95" s="199"/>
      <c r="R95" s="202"/>
      <c r="S95" s="198"/>
      <c r="T95" s="99"/>
      <c r="U95" s="103"/>
    </row>
    <row r="96" spans="1:21" x14ac:dyDescent="0.3">
      <c r="A96" s="266"/>
      <c r="B96" s="266"/>
      <c r="C96" s="101"/>
      <c r="D96" s="102"/>
      <c r="E96" s="196"/>
      <c r="F96" s="202"/>
      <c r="G96" s="198"/>
      <c r="H96" s="199"/>
      <c r="I96" s="200"/>
      <c r="J96" s="198"/>
      <c r="K96" s="199"/>
      <c r="L96" s="200"/>
      <c r="M96" s="198"/>
      <c r="N96" s="199"/>
      <c r="O96" s="200"/>
      <c r="P96" s="198"/>
      <c r="Q96" s="199"/>
      <c r="R96" s="202"/>
      <c r="S96" s="198"/>
      <c r="T96" s="99"/>
      <c r="U96" s="103"/>
    </row>
    <row r="97" spans="1:21" x14ac:dyDescent="0.3">
      <c r="A97" s="266"/>
      <c r="B97" s="266"/>
      <c r="C97" s="101"/>
      <c r="D97" s="102"/>
      <c r="E97" s="196"/>
      <c r="F97" s="202"/>
      <c r="G97" s="198"/>
      <c r="H97" s="199"/>
      <c r="I97" s="200"/>
      <c r="J97" s="198"/>
      <c r="K97" s="199"/>
      <c r="L97" s="200"/>
      <c r="M97" s="198"/>
      <c r="N97" s="199"/>
      <c r="O97" s="200"/>
      <c r="P97" s="198"/>
      <c r="Q97" s="199"/>
      <c r="R97" s="202"/>
      <c r="S97" s="198"/>
      <c r="T97" s="99"/>
      <c r="U97" s="103"/>
    </row>
    <row r="98" spans="1:21" x14ac:dyDescent="0.3">
      <c r="A98" s="266"/>
      <c r="B98" s="266"/>
      <c r="C98" s="101"/>
      <c r="D98" s="102"/>
      <c r="E98" s="196"/>
      <c r="F98" s="202"/>
      <c r="G98" s="198"/>
      <c r="H98" s="199"/>
      <c r="I98" s="200"/>
      <c r="J98" s="198"/>
      <c r="K98" s="199"/>
      <c r="L98" s="200"/>
      <c r="M98" s="198"/>
      <c r="N98" s="199"/>
      <c r="O98" s="200"/>
      <c r="P98" s="198"/>
      <c r="Q98" s="199"/>
      <c r="R98" s="202"/>
      <c r="S98" s="198"/>
      <c r="T98" s="99"/>
      <c r="U98" s="103"/>
    </row>
    <row r="99" spans="1:21" x14ac:dyDescent="0.3">
      <c r="A99" s="266"/>
      <c r="B99" s="266"/>
      <c r="C99" s="101"/>
      <c r="D99" s="102"/>
      <c r="E99" s="196"/>
      <c r="F99" s="202"/>
      <c r="G99" s="198"/>
      <c r="H99" s="199"/>
      <c r="I99" s="200"/>
      <c r="J99" s="198"/>
      <c r="K99" s="199"/>
      <c r="L99" s="200"/>
      <c r="M99" s="198"/>
      <c r="N99" s="199"/>
      <c r="O99" s="200"/>
      <c r="P99" s="198"/>
      <c r="Q99" s="199"/>
      <c r="R99" s="202"/>
      <c r="S99" s="198"/>
      <c r="T99" s="99"/>
      <c r="U99" s="103"/>
    </row>
    <row r="100" spans="1:21" x14ac:dyDescent="0.3">
      <c r="A100" s="266"/>
      <c r="B100" s="266"/>
      <c r="C100" s="101"/>
      <c r="D100" s="102"/>
      <c r="E100" s="196"/>
      <c r="F100" s="202"/>
      <c r="G100" s="198"/>
      <c r="H100" s="199"/>
      <c r="I100" s="200"/>
      <c r="J100" s="198"/>
      <c r="K100" s="199"/>
      <c r="L100" s="200"/>
      <c r="M100" s="198"/>
      <c r="N100" s="199"/>
      <c r="O100" s="200"/>
      <c r="P100" s="198"/>
      <c r="Q100" s="199"/>
      <c r="R100" s="202"/>
      <c r="S100" s="198"/>
      <c r="T100" s="99"/>
      <c r="U100" s="103"/>
    </row>
    <row r="101" spans="1:21" x14ac:dyDescent="0.3">
      <c r="A101" s="266"/>
      <c r="B101" s="266"/>
      <c r="C101" s="101"/>
      <c r="D101" s="102"/>
      <c r="E101" s="196"/>
      <c r="F101" s="202"/>
      <c r="G101" s="198"/>
      <c r="H101" s="199"/>
      <c r="I101" s="200"/>
      <c r="J101" s="198"/>
      <c r="K101" s="199"/>
      <c r="L101" s="200"/>
      <c r="M101" s="198"/>
      <c r="N101" s="199"/>
      <c r="O101" s="200"/>
      <c r="P101" s="198"/>
      <c r="Q101" s="199"/>
      <c r="R101" s="202"/>
      <c r="S101" s="198"/>
      <c r="T101" s="99"/>
      <c r="U101" s="103"/>
    </row>
    <row r="102" spans="1:21" x14ac:dyDescent="0.3">
      <c r="A102" s="266"/>
      <c r="B102" s="266"/>
      <c r="C102" s="101"/>
      <c r="D102" s="102"/>
      <c r="E102" s="196"/>
      <c r="F102" s="202"/>
      <c r="G102" s="198"/>
      <c r="H102" s="199"/>
      <c r="I102" s="200"/>
      <c r="J102" s="198"/>
      <c r="K102" s="199"/>
      <c r="L102" s="200"/>
      <c r="M102" s="198"/>
      <c r="N102" s="199"/>
      <c r="O102" s="200"/>
      <c r="P102" s="198"/>
      <c r="Q102" s="199"/>
      <c r="R102" s="202"/>
      <c r="S102" s="198"/>
      <c r="T102" s="99"/>
      <c r="U102" s="103"/>
    </row>
    <row r="103" spans="1:21" x14ac:dyDescent="0.3">
      <c r="A103" s="266"/>
      <c r="B103" s="266"/>
      <c r="C103" s="101"/>
      <c r="D103" s="102"/>
      <c r="E103" s="196"/>
      <c r="F103" s="202"/>
      <c r="G103" s="198"/>
      <c r="H103" s="199"/>
      <c r="I103" s="200"/>
      <c r="J103" s="198"/>
      <c r="K103" s="199"/>
      <c r="L103" s="200"/>
      <c r="M103" s="198"/>
      <c r="N103" s="199"/>
      <c r="O103" s="200"/>
      <c r="P103" s="198"/>
      <c r="Q103" s="199"/>
      <c r="R103" s="202"/>
      <c r="S103" s="198"/>
      <c r="T103" s="99"/>
      <c r="U103" s="103"/>
    </row>
    <row r="104" spans="1:21" x14ac:dyDescent="0.3">
      <c r="A104" s="266"/>
      <c r="B104" s="266"/>
      <c r="C104" s="101"/>
      <c r="D104" s="102"/>
      <c r="E104" s="203"/>
      <c r="F104" s="202"/>
      <c r="G104" s="198"/>
      <c r="H104" s="199"/>
      <c r="I104" s="200"/>
      <c r="J104" s="198"/>
      <c r="K104" s="199"/>
      <c r="L104" s="200"/>
      <c r="M104" s="198"/>
      <c r="N104" s="199"/>
      <c r="O104" s="200"/>
      <c r="P104" s="198"/>
      <c r="Q104" s="199"/>
      <c r="R104" s="202"/>
      <c r="S104" s="198"/>
      <c r="T104" s="99"/>
      <c r="U104" s="103"/>
    </row>
    <row r="105" spans="1:21" ht="15" thickBot="1" x14ac:dyDescent="0.35">
      <c r="A105" s="268"/>
      <c r="B105" s="268"/>
      <c r="C105" s="104"/>
      <c r="D105" s="105"/>
      <c r="E105" s="204"/>
      <c r="F105" s="205"/>
      <c r="G105" s="206"/>
      <c r="H105" s="207"/>
      <c r="I105" s="208"/>
      <c r="J105" s="209"/>
      <c r="K105" s="207"/>
      <c r="L105" s="208"/>
      <c r="M105" s="209"/>
      <c r="N105" s="207"/>
      <c r="O105" s="205"/>
      <c r="P105" s="210"/>
      <c r="Q105" s="207"/>
      <c r="R105" s="205"/>
      <c r="S105" s="209"/>
      <c r="T105" s="106"/>
      <c r="U105" s="107"/>
    </row>
    <row r="106" spans="1:21" ht="28.5" customHeight="1" x14ac:dyDescent="0.3">
      <c r="B106" s="279" t="s">
        <v>127</v>
      </c>
      <c r="C106" s="279"/>
      <c r="D106" s="279"/>
      <c r="E106" s="279"/>
      <c r="F106" s="279"/>
      <c r="G106" s="279"/>
      <c r="H106" s="279"/>
      <c r="I106" s="279"/>
      <c r="J106" s="279"/>
      <c r="K106" s="279"/>
      <c r="L106" s="279"/>
      <c r="M106" s="279"/>
      <c r="N106" s="279"/>
      <c r="O106" s="279"/>
      <c r="P106" s="279"/>
      <c r="Q106" s="279"/>
      <c r="R106" s="279"/>
      <c r="S106" s="279"/>
      <c r="T106" s="279"/>
      <c r="U106" s="279"/>
    </row>
    <row r="107" spans="1:21" ht="23.25" customHeight="1" x14ac:dyDescent="0.3">
      <c r="B107" s="279" t="s">
        <v>118</v>
      </c>
      <c r="C107" s="279"/>
      <c r="D107" s="279"/>
      <c r="E107" s="279"/>
      <c r="F107" s="279"/>
      <c r="G107" s="279"/>
      <c r="H107" s="279"/>
      <c r="I107" s="279"/>
      <c r="J107" s="279"/>
      <c r="K107" s="279"/>
      <c r="L107" s="279"/>
      <c r="M107" s="279"/>
      <c r="N107" s="279"/>
      <c r="O107" s="279"/>
      <c r="P107" s="279"/>
      <c r="Q107" s="279"/>
      <c r="R107" s="279"/>
      <c r="S107" s="279"/>
      <c r="T107" s="279"/>
      <c r="U107" s="279"/>
    </row>
    <row r="108" spans="1:21" ht="32.25" customHeight="1" x14ac:dyDescent="0.3">
      <c r="B108" s="279" t="s">
        <v>119</v>
      </c>
      <c r="C108" s="279"/>
      <c r="D108" s="279"/>
      <c r="E108" s="279"/>
      <c r="F108" s="279"/>
      <c r="G108" s="279"/>
      <c r="H108" s="279"/>
      <c r="I108" s="279"/>
      <c r="J108" s="279"/>
      <c r="K108" s="279"/>
      <c r="L108" s="279"/>
      <c r="M108" s="279"/>
      <c r="N108" s="279"/>
      <c r="O108" s="279"/>
      <c r="P108" s="279"/>
      <c r="Q108" s="279"/>
      <c r="R108" s="279"/>
      <c r="S108" s="279"/>
      <c r="T108" s="279"/>
      <c r="U108" s="279"/>
    </row>
    <row r="109" spans="1:21" ht="30.75" customHeight="1" x14ac:dyDescent="0.3">
      <c r="B109" s="279" t="s">
        <v>120</v>
      </c>
      <c r="C109" s="279"/>
      <c r="D109" s="279"/>
      <c r="E109" s="279"/>
      <c r="F109" s="279"/>
      <c r="G109" s="279"/>
      <c r="H109" s="279"/>
      <c r="I109" s="279"/>
      <c r="J109" s="279"/>
      <c r="K109" s="279"/>
      <c r="L109" s="279"/>
      <c r="M109" s="279"/>
      <c r="N109" s="279"/>
      <c r="O109" s="279"/>
      <c r="P109" s="279"/>
      <c r="Q109" s="279"/>
      <c r="R109" s="279"/>
      <c r="S109" s="279"/>
      <c r="T109" s="279"/>
      <c r="U109" s="279"/>
    </row>
    <row r="110" spans="1:21" x14ac:dyDescent="0.3">
      <c r="C110" s="108"/>
      <c r="D110" s="108"/>
      <c r="E110" s="108"/>
      <c r="F110" s="108"/>
      <c r="H110" s="108"/>
      <c r="I110" s="108"/>
      <c r="K110" s="108"/>
      <c r="N110" s="108"/>
      <c r="Q110" s="108"/>
      <c r="T110" s="108"/>
    </row>
    <row r="111" spans="1:21" x14ac:dyDescent="0.3">
      <c r="C111" s="108"/>
      <c r="D111" s="108"/>
      <c r="E111" s="108"/>
      <c r="F111" s="108"/>
      <c r="H111" s="108"/>
      <c r="I111" s="108"/>
      <c r="K111" s="108"/>
      <c r="N111" s="108"/>
      <c r="Q111" s="108"/>
      <c r="T111" s="108"/>
    </row>
    <row r="112" spans="1:21" x14ac:dyDescent="0.3">
      <c r="C112" s="108"/>
      <c r="D112" s="108"/>
      <c r="E112" s="108"/>
      <c r="F112" s="108"/>
      <c r="H112" s="108"/>
      <c r="I112" s="108"/>
      <c r="K112" s="108"/>
      <c r="N112" s="108"/>
      <c r="Q112" s="108"/>
      <c r="T112" s="108"/>
    </row>
  </sheetData>
  <sheetProtection insertRows="0" selectLockedCells="1"/>
  <mergeCells count="48">
    <mergeCell ref="A3:A5"/>
    <mergeCell ref="B107:U107"/>
    <mergeCell ref="B108:U108"/>
    <mergeCell ref="B109:U109"/>
    <mergeCell ref="A66:A71"/>
    <mergeCell ref="A72:B72"/>
    <mergeCell ref="A74:A79"/>
    <mergeCell ref="A80:A105"/>
    <mergeCell ref="B80:B105"/>
    <mergeCell ref="B106:U106"/>
    <mergeCell ref="U45:U46"/>
    <mergeCell ref="A48:B48"/>
    <mergeCell ref="A50:A55"/>
    <mergeCell ref="A56:B56"/>
    <mergeCell ref="A58:A63"/>
    <mergeCell ref="A64:B64"/>
    <mergeCell ref="A44:B44"/>
    <mergeCell ref="A45:A46"/>
    <mergeCell ref="B45:B46"/>
    <mergeCell ref="C45:C46"/>
    <mergeCell ref="D45:D46"/>
    <mergeCell ref="T45:T46"/>
    <mergeCell ref="K4:M4"/>
    <mergeCell ref="N4:P4"/>
    <mergeCell ref="T4:U5"/>
    <mergeCell ref="Q4:S4"/>
    <mergeCell ref="A7:A22"/>
    <mergeCell ref="B8:B22"/>
    <mergeCell ref="C8:C22"/>
    <mergeCell ref="A23:A40"/>
    <mergeCell ref="B24:B39"/>
    <mergeCell ref="C24:C39"/>
    <mergeCell ref="C4:C5"/>
    <mergeCell ref="B1:U1"/>
    <mergeCell ref="E2:S2"/>
    <mergeCell ref="T2:U2"/>
    <mergeCell ref="E3:F3"/>
    <mergeCell ref="G3:S3"/>
    <mergeCell ref="T3:U3"/>
    <mergeCell ref="D4:D5"/>
    <mergeCell ref="E4:G4"/>
    <mergeCell ref="H4:J4"/>
    <mergeCell ref="B2:D2"/>
    <mergeCell ref="E5:F5"/>
    <mergeCell ref="H5:I5"/>
    <mergeCell ref="K5:L5"/>
    <mergeCell ref="N5:O5"/>
    <mergeCell ref="Q5:R5"/>
  </mergeCells>
  <conditionalFormatting sqref="T6">
    <cfRule type="cellIs" dxfId="183" priority="184" stopIfTrue="1" operator="equal">
      <formula>5</formula>
    </cfRule>
    <cfRule type="cellIs" dxfId="182" priority="185" stopIfTrue="1" operator="equal">
      <formula>5</formula>
    </cfRule>
    <cfRule type="cellIs" dxfId="181" priority="186" stopIfTrue="1" operator="greaterThan">
      <formula>5</formula>
    </cfRule>
  </conditionalFormatting>
  <conditionalFormatting sqref="T24 T32:T39">
    <cfRule type="cellIs" dxfId="180" priority="183" stopIfTrue="1" operator="between">
      <formula>10</formula>
      <formula>12</formula>
    </cfRule>
  </conditionalFormatting>
  <conditionalFormatting sqref="T41">
    <cfRule type="cellIs" dxfId="179" priority="182" stopIfTrue="1" operator="between">
      <formula>10</formula>
      <formula>12</formula>
    </cfRule>
  </conditionalFormatting>
  <conditionalFormatting sqref="T45">
    <cfRule type="cellIs" dxfId="178" priority="180" stopIfTrue="1" operator="greaterThan">
      <formula>4.9999</formula>
    </cfRule>
    <cfRule type="cellIs" dxfId="177" priority="181" stopIfTrue="1" operator="greaterThan">
      <formula>5</formula>
    </cfRule>
  </conditionalFormatting>
  <conditionalFormatting sqref="T74">
    <cfRule type="cellIs" dxfId="176" priority="179" stopIfTrue="1" operator="greaterThan">
      <formula>0.49999999</formula>
    </cfRule>
  </conditionalFormatting>
  <conditionalFormatting sqref="T76">
    <cfRule type="cellIs" dxfId="175" priority="178" stopIfTrue="1" operator="greaterThan">
      <formula>0.499999999</formula>
    </cfRule>
  </conditionalFormatting>
  <conditionalFormatting sqref="T77">
    <cfRule type="cellIs" dxfId="174" priority="177" stopIfTrue="1" operator="greaterThan">
      <formula>0.499999999</formula>
    </cfRule>
  </conditionalFormatting>
  <conditionalFormatting sqref="E73">
    <cfRule type="cellIs" dxfId="173" priority="176" stopIfTrue="1" operator="greaterThan">
      <formula>0.999999999999999</formula>
    </cfRule>
  </conditionalFormatting>
  <conditionalFormatting sqref="H73">
    <cfRule type="cellIs" dxfId="172" priority="175" stopIfTrue="1" operator="greaterThan">
      <formula>0.999999999999999</formula>
    </cfRule>
  </conditionalFormatting>
  <conditionalFormatting sqref="K73">
    <cfRule type="cellIs" dxfId="171" priority="174" stopIfTrue="1" operator="greaterThan">
      <formula>0.999999999999999</formula>
    </cfRule>
  </conditionalFormatting>
  <conditionalFormatting sqref="N73">
    <cfRule type="cellIs" dxfId="170" priority="173" stopIfTrue="1" operator="greaterThan">
      <formula>0.999999999999999</formula>
    </cfRule>
  </conditionalFormatting>
  <conditionalFormatting sqref="Q73">
    <cfRule type="cellIs" dxfId="169" priority="172" stopIfTrue="1" operator="greaterThan">
      <formula>0.999999999999999</formula>
    </cfRule>
  </conditionalFormatting>
  <conditionalFormatting sqref="T24 T32:T39">
    <cfRule type="cellIs" dxfId="168" priority="171" stopIfTrue="1" operator="between">
      <formula>10</formula>
      <formula>12</formula>
    </cfRule>
  </conditionalFormatting>
  <conditionalFormatting sqref="T41">
    <cfRule type="cellIs" dxfId="167" priority="168" stopIfTrue="1" operator="between">
      <formula>7.9999999999</formula>
      <formula>9.111111111</formula>
    </cfRule>
  </conditionalFormatting>
  <conditionalFormatting sqref="T41">
    <cfRule type="cellIs" dxfId="166" priority="167" stopIfTrue="1" operator="between">
      <formula>10</formula>
      <formula>12</formula>
    </cfRule>
  </conditionalFormatting>
  <conditionalFormatting sqref="T41">
    <cfRule type="cellIs" dxfId="165" priority="166" stopIfTrue="1" operator="between">
      <formula>8</formula>
      <formula>10</formula>
    </cfRule>
  </conditionalFormatting>
  <conditionalFormatting sqref="T41">
    <cfRule type="cellIs" dxfId="164" priority="165" stopIfTrue="1" operator="between">
      <formula>7.99999999999999</formula>
      <formula>9.0000111111</formula>
    </cfRule>
  </conditionalFormatting>
  <conditionalFormatting sqref="T41">
    <cfRule type="cellIs" dxfId="163" priority="164" stopIfTrue="1" operator="between">
      <formula>10</formula>
      <formula>12</formula>
    </cfRule>
  </conditionalFormatting>
  <conditionalFormatting sqref="T41">
    <cfRule type="cellIs" dxfId="162" priority="163" stopIfTrue="1" operator="between">
      <formula>8</formula>
      <formula>10</formula>
    </cfRule>
  </conditionalFormatting>
  <conditionalFormatting sqref="T74">
    <cfRule type="cellIs" dxfId="161" priority="162" stopIfTrue="1" operator="greaterThan">
      <formula>0.499999999999999</formula>
    </cfRule>
  </conditionalFormatting>
  <conditionalFormatting sqref="T76">
    <cfRule type="cellIs" dxfId="160" priority="161" stopIfTrue="1" operator="greaterThan">
      <formula>0.499999999999999</formula>
    </cfRule>
  </conditionalFormatting>
  <conditionalFormatting sqref="T77">
    <cfRule type="cellIs" dxfId="159" priority="160" stopIfTrue="1" operator="greaterThan">
      <formula>0.499999999999999</formula>
    </cfRule>
  </conditionalFormatting>
  <conditionalFormatting sqref="T74">
    <cfRule type="cellIs" dxfId="158" priority="158" stopIfTrue="1" operator="greaterThan">
      <formula>0.49999999</formula>
    </cfRule>
    <cfRule type="cellIs" dxfId="157" priority="159" stopIfTrue="1" operator="greaterThan">
      <formula>0.49999999</formula>
    </cfRule>
  </conditionalFormatting>
  <conditionalFormatting sqref="T76">
    <cfRule type="cellIs" dxfId="156" priority="157" stopIfTrue="1" operator="greaterThan">
      <formula>0.499999999</formula>
    </cfRule>
  </conditionalFormatting>
  <conditionalFormatting sqref="T77">
    <cfRule type="cellIs" dxfId="155" priority="156" stopIfTrue="1" operator="greaterThan">
      <formula>0.499999999</formula>
    </cfRule>
  </conditionalFormatting>
  <conditionalFormatting sqref="T74">
    <cfRule type="cellIs" dxfId="154" priority="154" stopIfTrue="1" operator="greaterThan">
      <formula>0.49999999</formula>
    </cfRule>
    <cfRule type="cellIs" dxfId="153" priority="155" stopIfTrue="1" operator="greaterThan">
      <formula>0.49999999</formula>
    </cfRule>
  </conditionalFormatting>
  <conditionalFormatting sqref="T76">
    <cfRule type="cellIs" dxfId="152" priority="153" stopIfTrue="1" operator="greaterThan">
      <formula>0.499999999</formula>
    </cfRule>
  </conditionalFormatting>
  <conditionalFormatting sqref="T77">
    <cfRule type="cellIs" dxfId="151" priority="152" stopIfTrue="1" operator="greaterThan">
      <formula>0.499999999</formula>
    </cfRule>
  </conditionalFormatting>
  <conditionalFormatting sqref="T42:T43">
    <cfRule type="cellIs" dxfId="150" priority="151" stopIfTrue="1" operator="greaterThan">
      <formula>(T41*0.4999)</formula>
    </cfRule>
  </conditionalFormatting>
  <conditionalFormatting sqref="T40">
    <cfRule type="cellIs" dxfId="149" priority="150" stopIfTrue="1" operator="between">
      <formula>9.99</formula>
      <formula>12.01</formula>
    </cfRule>
  </conditionalFormatting>
  <conditionalFormatting sqref="T75">
    <cfRule type="cellIs" dxfId="148" priority="149" stopIfTrue="1" operator="greaterThan">
      <formula>1.24</formula>
    </cfRule>
  </conditionalFormatting>
  <conditionalFormatting sqref="T78">
    <cfRule type="cellIs" dxfId="147" priority="148" stopIfTrue="1" operator="greaterThan">
      <formula>0.74</formula>
    </cfRule>
  </conditionalFormatting>
  <conditionalFormatting sqref="T79:T80 T93:T104">
    <cfRule type="cellIs" dxfId="146" priority="147" stopIfTrue="1" operator="greaterThan">
      <formula>1.49</formula>
    </cfRule>
  </conditionalFormatting>
  <conditionalFormatting sqref="T43">
    <cfRule type="cellIs" dxfId="145" priority="11" operator="greaterThan">
      <formula>2</formula>
    </cfRule>
    <cfRule type="cellIs" dxfId="144" priority="146" stopIfTrue="1" operator="greaterThan">
      <formula>(T42*0.49)</formula>
    </cfRule>
  </conditionalFormatting>
  <conditionalFormatting sqref="T43">
    <cfRule type="cellIs" dxfId="143" priority="145" stopIfTrue="1" operator="greaterThan">
      <formula>(T42*0.499)</formula>
    </cfRule>
  </conditionalFormatting>
  <conditionalFormatting sqref="T43">
    <cfRule type="cellIs" dxfId="142" priority="144" stopIfTrue="1" operator="greaterThan">
      <formula>(T42*0.499)</formula>
    </cfRule>
  </conditionalFormatting>
  <conditionalFormatting sqref="T43">
    <cfRule type="cellIs" dxfId="141" priority="143" operator="greaterThan">
      <formula>2</formula>
    </cfRule>
  </conditionalFormatting>
  <conditionalFormatting sqref="E73">
    <cfRule type="cellIs" dxfId="140" priority="142" stopIfTrue="1" operator="greaterThan">
      <formula>0.749999999999999</formula>
    </cfRule>
  </conditionalFormatting>
  <conditionalFormatting sqref="H73">
    <cfRule type="cellIs" dxfId="139" priority="141" stopIfTrue="1" operator="greaterThan">
      <formula>0.749999999999999</formula>
    </cfRule>
  </conditionalFormatting>
  <conditionalFormatting sqref="K73">
    <cfRule type="cellIs" dxfId="138" priority="140" stopIfTrue="1" operator="greaterThan">
      <formula>0.749999999999999</formula>
    </cfRule>
  </conditionalFormatting>
  <conditionalFormatting sqref="N73">
    <cfRule type="cellIs" dxfId="137" priority="139" stopIfTrue="1" operator="greaterThan">
      <formula>0.749999999999999</formula>
    </cfRule>
  </conditionalFormatting>
  <conditionalFormatting sqref="Q73">
    <cfRule type="cellIs" dxfId="136" priority="138" stopIfTrue="1" operator="greaterThan">
      <formula>0.749999999999999</formula>
    </cfRule>
  </conditionalFormatting>
  <conditionalFormatting sqref="H73">
    <cfRule type="cellIs" dxfId="135" priority="137" stopIfTrue="1" operator="greaterThan">
      <formula>0.749999999999999</formula>
    </cfRule>
  </conditionalFormatting>
  <conditionalFormatting sqref="Q73">
    <cfRule type="cellIs" dxfId="134" priority="136" stopIfTrue="1" operator="greaterThan">
      <formula>0.749999999999999</formula>
    </cfRule>
  </conditionalFormatting>
  <conditionalFormatting sqref="Q73">
    <cfRule type="cellIs" dxfId="133" priority="135" stopIfTrue="1" operator="greaterThan">
      <formula>0.749999999999999</formula>
    </cfRule>
  </conditionalFormatting>
  <conditionalFormatting sqref="T66">
    <cfRule type="cellIs" dxfId="132" priority="134" stopIfTrue="1" operator="greaterThan">
      <formula>0.49999999</formula>
    </cfRule>
  </conditionalFormatting>
  <conditionalFormatting sqref="T68">
    <cfRule type="cellIs" dxfId="131" priority="133" stopIfTrue="1" operator="greaterThan">
      <formula>0.499999999</formula>
    </cfRule>
  </conditionalFormatting>
  <conditionalFormatting sqref="T69">
    <cfRule type="cellIs" dxfId="130" priority="132" stopIfTrue="1" operator="greaterThan">
      <formula>0.499999999</formula>
    </cfRule>
  </conditionalFormatting>
  <conditionalFormatting sqref="T66">
    <cfRule type="cellIs" dxfId="129" priority="131" stopIfTrue="1" operator="greaterThan">
      <formula>0.499999999999999</formula>
    </cfRule>
  </conditionalFormatting>
  <conditionalFormatting sqref="T68">
    <cfRule type="cellIs" dxfId="128" priority="130" stopIfTrue="1" operator="greaterThan">
      <formula>0.499999999999999</formula>
    </cfRule>
  </conditionalFormatting>
  <conditionalFormatting sqref="T69">
    <cfRule type="cellIs" dxfId="127" priority="129" stopIfTrue="1" operator="greaterThan">
      <formula>0.499999999999999</formula>
    </cfRule>
  </conditionalFormatting>
  <conditionalFormatting sqref="T66">
    <cfRule type="cellIs" dxfId="126" priority="127" stopIfTrue="1" operator="greaterThan">
      <formula>0.49999999</formula>
    </cfRule>
    <cfRule type="cellIs" dxfId="125" priority="128" stopIfTrue="1" operator="greaterThan">
      <formula>0.49999999</formula>
    </cfRule>
  </conditionalFormatting>
  <conditionalFormatting sqref="T68">
    <cfRule type="cellIs" dxfId="124" priority="126" stopIfTrue="1" operator="greaterThan">
      <formula>0.499999999</formula>
    </cfRule>
  </conditionalFormatting>
  <conditionalFormatting sqref="T69">
    <cfRule type="cellIs" dxfId="123" priority="125" stopIfTrue="1" operator="greaterThan">
      <formula>0.499999999</formula>
    </cfRule>
  </conditionalFormatting>
  <conditionalFormatting sqref="T66">
    <cfRule type="cellIs" dxfId="122" priority="123" stopIfTrue="1" operator="greaterThan">
      <formula>0.49999999</formula>
    </cfRule>
    <cfRule type="cellIs" dxfId="121" priority="124" stopIfTrue="1" operator="greaterThan">
      <formula>0.49999999</formula>
    </cfRule>
  </conditionalFormatting>
  <conditionalFormatting sqref="T68">
    <cfRule type="cellIs" dxfId="120" priority="122" stopIfTrue="1" operator="greaterThan">
      <formula>0.499999999</formula>
    </cfRule>
  </conditionalFormatting>
  <conditionalFormatting sqref="T69">
    <cfRule type="cellIs" dxfId="119" priority="121" stopIfTrue="1" operator="greaterThan">
      <formula>0.499999999</formula>
    </cfRule>
  </conditionalFormatting>
  <conditionalFormatting sqref="T67">
    <cfRule type="cellIs" dxfId="118" priority="120" stopIfTrue="1" operator="greaterThan">
      <formula>1.24</formula>
    </cfRule>
  </conditionalFormatting>
  <conditionalFormatting sqref="T70">
    <cfRule type="cellIs" dxfId="117" priority="119" stopIfTrue="1" operator="greaterThan">
      <formula>0.74</formula>
    </cfRule>
  </conditionalFormatting>
  <conditionalFormatting sqref="T71">
    <cfRule type="cellIs" dxfId="116" priority="118" stopIfTrue="1" operator="greaterThan">
      <formula>1.49</formula>
    </cfRule>
  </conditionalFormatting>
  <conditionalFormatting sqref="T58">
    <cfRule type="cellIs" dxfId="115" priority="117" stopIfTrue="1" operator="greaterThan">
      <formula>0.49999999</formula>
    </cfRule>
  </conditionalFormatting>
  <conditionalFormatting sqref="T60">
    <cfRule type="cellIs" dxfId="114" priority="116" stopIfTrue="1" operator="greaterThan">
      <formula>0.499999999</formula>
    </cfRule>
  </conditionalFormatting>
  <conditionalFormatting sqref="T61">
    <cfRule type="cellIs" dxfId="113" priority="115" stopIfTrue="1" operator="greaterThan">
      <formula>0.499999999</formula>
    </cfRule>
  </conditionalFormatting>
  <conditionalFormatting sqref="T58">
    <cfRule type="cellIs" dxfId="112" priority="114" stopIfTrue="1" operator="greaterThan">
      <formula>0.499999999999999</formula>
    </cfRule>
  </conditionalFormatting>
  <conditionalFormatting sqref="T60">
    <cfRule type="cellIs" dxfId="111" priority="113" stopIfTrue="1" operator="greaterThan">
      <formula>0.499999999999999</formula>
    </cfRule>
  </conditionalFormatting>
  <conditionalFormatting sqref="T61">
    <cfRule type="cellIs" dxfId="110" priority="112" stopIfTrue="1" operator="greaterThan">
      <formula>0.499999999999999</formula>
    </cfRule>
  </conditionalFormatting>
  <conditionalFormatting sqref="T58">
    <cfRule type="cellIs" dxfId="109" priority="110" stopIfTrue="1" operator="greaterThan">
      <formula>0.49999999</formula>
    </cfRule>
    <cfRule type="cellIs" dxfId="108" priority="111" stopIfTrue="1" operator="greaterThan">
      <formula>0.49999999</formula>
    </cfRule>
  </conditionalFormatting>
  <conditionalFormatting sqref="T60">
    <cfRule type="cellIs" dxfId="107" priority="109" stopIfTrue="1" operator="greaterThan">
      <formula>0.499999999</formula>
    </cfRule>
  </conditionalFormatting>
  <conditionalFormatting sqref="T61">
    <cfRule type="cellIs" dxfId="106" priority="108" stopIfTrue="1" operator="greaterThan">
      <formula>0.499999999</formula>
    </cfRule>
  </conditionalFormatting>
  <conditionalFormatting sqref="T58">
    <cfRule type="cellIs" dxfId="105" priority="106" stopIfTrue="1" operator="greaterThan">
      <formula>0.49999999</formula>
    </cfRule>
    <cfRule type="cellIs" dxfId="104" priority="107" stopIfTrue="1" operator="greaterThan">
      <formula>0.49999999</formula>
    </cfRule>
  </conditionalFormatting>
  <conditionalFormatting sqref="T60">
    <cfRule type="cellIs" dxfId="103" priority="105" stopIfTrue="1" operator="greaterThan">
      <formula>0.499999999</formula>
    </cfRule>
  </conditionalFormatting>
  <conditionalFormatting sqref="T61">
    <cfRule type="cellIs" dxfId="102" priority="104" stopIfTrue="1" operator="greaterThan">
      <formula>0.499999999</formula>
    </cfRule>
  </conditionalFormatting>
  <conditionalFormatting sqref="T59">
    <cfRule type="cellIs" dxfId="101" priority="103" stopIfTrue="1" operator="greaterThan">
      <formula>1.24</formula>
    </cfRule>
  </conditionalFormatting>
  <conditionalFormatting sqref="T62">
    <cfRule type="cellIs" dxfId="100" priority="102" stopIfTrue="1" operator="greaterThan">
      <formula>0.74</formula>
    </cfRule>
  </conditionalFormatting>
  <conditionalFormatting sqref="T63">
    <cfRule type="cellIs" dxfId="99" priority="101" stopIfTrue="1" operator="greaterThan">
      <formula>1.49</formula>
    </cfRule>
  </conditionalFormatting>
  <conditionalFormatting sqref="T50">
    <cfRule type="cellIs" dxfId="98" priority="100" stopIfTrue="1" operator="greaterThan">
      <formula>0.49999999</formula>
    </cfRule>
  </conditionalFormatting>
  <conditionalFormatting sqref="T52">
    <cfRule type="cellIs" dxfId="97" priority="99" stopIfTrue="1" operator="greaterThan">
      <formula>0.499999999</formula>
    </cfRule>
  </conditionalFormatting>
  <conditionalFormatting sqref="T53">
    <cfRule type="cellIs" dxfId="96" priority="98" stopIfTrue="1" operator="greaterThan">
      <formula>0.499999999</formula>
    </cfRule>
  </conditionalFormatting>
  <conditionalFormatting sqref="T50">
    <cfRule type="cellIs" dxfId="95" priority="97" stopIfTrue="1" operator="greaterThan">
      <formula>0.499999999999999</formula>
    </cfRule>
  </conditionalFormatting>
  <conditionalFormatting sqref="T52">
    <cfRule type="cellIs" dxfId="94" priority="96" stopIfTrue="1" operator="greaterThan">
      <formula>0.499999999999999</formula>
    </cfRule>
  </conditionalFormatting>
  <conditionalFormatting sqref="T53">
    <cfRule type="cellIs" dxfId="93" priority="95" stopIfTrue="1" operator="greaterThan">
      <formula>0.499999999999999</formula>
    </cfRule>
  </conditionalFormatting>
  <conditionalFormatting sqref="T50">
    <cfRule type="cellIs" dxfId="92" priority="93" stopIfTrue="1" operator="greaterThan">
      <formula>0.49999999</formula>
    </cfRule>
    <cfRule type="cellIs" dxfId="91" priority="94" stopIfTrue="1" operator="greaterThan">
      <formula>0.49999999</formula>
    </cfRule>
  </conditionalFormatting>
  <conditionalFormatting sqref="T52">
    <cfRule type="cellIs" dxfId="90" priority="92" stopIfTrue="1" operator="greaterThan">
      <formula>0.499999999</formula>
    </cfRule>
  </conditionalFormatting>
  <conditionalFormatting sqref="T53">
    <cfRule type="cellIs" dxfId="89" priority="91" stopIfTrue="1" operator="greaterThan">
      <formula>0.499999999</formula>
    </cfRule>
  </conditionalFormatting>
  <conditionalFormatting sqref="T50">
    <cfRule type="cellIs" dxfId="88" priority="89" stopIfTrue="1" operator="greaterThan">
      <formula>0.49999999</formula>
    </cfRule>
    <cfRule type="cellIs" dxfId="87" priority="90" stopIfTrue="1" operator="greaterThan">
      <formula>0.49999999</formula>
    </cfRule>
  </conditionalFormatting>
  <conditionalFormatting sqref="T52">
    <cfRule type="cellIs" dxfId="86" priority="88" stopIfTrue="1" operator="greaterThan">
      <formula>0.499999999</formula>
    </cfRule>
  </conditionalFormatting>
  <conditionalFormatting sqref="T53">
    <cfRule type="cellIs" dxfId="85" priority="87" stopIfTrue="1" operator="greaterThan">
      <formula>0.499999999</formula>
    </cfRule>
  </conditionalFormatting>
  <conditionalFormatting sqref="T51">
    <cfRule type="cellIs" dxfId="84" priority="86" stopIfTrue="1" operator="greaterThan">
      <formula>1.24</formula>
    </cfRule>
  </conditionalFormatting>
  <conditionalFormatting sqref="T54">
    <cfRule type="cellIs" dxfId="83" priority="85" stopIfTrue="1" operator="greaterThan">
      <formula>0.74</formula>
    </cfRule>
  </conditionalFormatting>
  <conditionalFormatting sqref="T55">
    <cfRule type="cellIs" dxfId="82" priority="84" stopIfTrue="1" operator="greaterThan">
      <formula>1.49</formula>
    </cfRule>
  </conditionalFormatting>
  <conditionalFormatting sqref="E49">
    <cfRule type="cellIs" dxfId="81" priority="83" stopIfTrue="1" operator="greaterThan">
      <formula>0.999999999999999</formula>
    </cfRule>
  </conditionalFormatting>
  <conditionalFormatting sqref="H49">
    <cfRule type="cellIs" dxfId="80" priority="82" stopIfTrue="1" operator="greaterThan">
      <formula>0.999999999999999</formula>
    </cfRule>
  </conditionalFormatting>
  <conditionalFormatting sqref="K49">
    <cfRule type="cellIs" dxfId="79" priority="81" stopIfTrue="1" operator="greaterThan">
      <formula>0.999999999999999</formula>
    </cfRule>
  </conditionalFormatting>
  <conditionalFormatting sqref="N49">
    <cfRule type="cellIs" dxfId="78" priority="80" stopIfTrue="1" operator="greaterThan">
      <formula>0.999999999999999</formula>
    </cfRule>
  </conditionalFormatting>
  <conditionalFormatting sqref="Q49">
    <cfRule type="cellIs" dxfId="77" priority="79" stopIfTrue="1" operator="greaterThan">
      <formula>0.999999999999999</formula>
    </cfRule>
  </conditionalFormatting>
  <conditionalFormatting sqref="E49">
    <cfRule type="cellIs" dxfId="76" priority="78" stopIfTrue="1" operator="greaterThan">
      <formula>0.749999999999999</formula>
    </cfRule>
  </conditionalFormatting>
  <conditionalFormatting sqref="H49">
    <cfRule type="cellIs" dxfId="75" priority="77" stopIfTrue="1" operator="greaterThan">
      <formula>0.749999999999999</formula>
    </cfRule>
  </conditionalFormatting>
  <conditionalFormatting sqref="K49">
    <cfRule type="cellIs" dxfId="74" priority="76" stopIfTrue="1" operator="greaterThan">
      <formula>0.749999999999999</formula>
    </cfRule>
  </conditionalFormatting>
  <conditionalFormatting sqref="N49">
    <cfRule type="cellIs" dxfId="73" priority="75" stopIfTrue="1" operator="greaterThan">
      <formula>0.749999999999999</formula>
    </cfRule>
  </conditionalFormatting>
  <conditionalFormatting sqref="Q49">
    <cfRule type="cellIs" dxfId="72" priority="74" stopIfTrue="1" operator="greaterThan">
      <formula>0.749999999999999</formula>
    </cfRule>
  </conditionalFormatting>
  <conditionalFormatting sqref="H49">
    <cfRule type="cellIs" dxfId="71" priority="73" stopIfTrue="1" operator="greaterThan">
      <formula>0.749999999999999</formula>
    </cfRule>
  </conditionalFormatting>
  <conditionalFormatting sqref="Q49">
    <cfRule type="cellIs" dxfId="70" priority="72" stopIfTrue="1" operator="greaterThan">
      <formula>0.749999999999999</formula>
    </cfRule>
  </conditionalFormatting>
  <conditionalFormatting sqref="Q49">
    <cfRule type="cellIs" dxfId="69" priority="71" stopIfTrue="1" operator="greaterThan">
      <formula>0.749999999999999</formula>
    </cfRule>
  </conditionalFormatting>
  <conditionalFormatting sqref="E57">
    <cfRule type="cellIs" dxfId="68" priority="70" stopIfTrue="1" operator="greaterThan">
      <formula>0.999999999999999</formula>
    </cfRule>
  </conditionalFormatting>
  <conditionalFormatting sqref="H57">
    <cfRule type="cellIs" dxfId="67" priority="69" stopIfTrue="1" operator="greaterThan">
      <formula>0.999999999999999</formula>
    </cfRule>
  </conditionalFormatting>
  <conditionalFormatting sqref="K57">
    <cfRule type="cellIs" dxfId="66" priority="68" stopIfTrue="1" operator="greaterThan">
      <formula>0.999999999999999</formula>
    </cfRule>
  </conditionalFormatting>
  <conditionalFormatting sqref="N57">
    <cfRule type="cellIs" dxfId="65" priority="67" stopIfTrue="1" operator="greaterThan">
      <formula>0.999999999999999</formula>
    </cfRule>
  </conditionalFormatting>
  <conditionalFormatting sqref="Q57">
    <cfRule type="cellIs" dxfId="64" priority="66" stopIfTrue="1" operator="greaterThan">
      <formula>0.999999999999999</formula>
    </cfRule>
  </conditionalFormatting>
  <conditionalFormatting sqref="E57">
    <cfRule type="cellIs" dxfId="63" priority="65" stopIfTrue="1" operator="greaterThan">
      <formula>0.749999999999999</formula>
    </cfRule>
  </conditionalFormatting>
  <conditionalFormatting sqref="H57">
    <cfRule type="cellIs" dxfId="62" priority="64" stopIfTrue="1" operator="greaterThan">
      <formula>0.749999999999999</formula>
    </cfRule>
  </conditionalFormatting>
  <conditionalFormatting sqref="K57">
    <cfRule type="cellIs" dxfId="61" priority="63" stopIfTrue="1" operator="greaterThan">
      <formula>0.749999999999999</formula>
    </cfRule>
  </conditionalFormatting>
  <conditionalFormatting sqref="N57">
    <cfRule type="cellIs" dxfId="60" priority="62" stopIfTrue="1" operator="greaterThan">
      <formula>0.749999999999999</formula>
    </cfRule>
  </conditionalFormatting>
  <conditionalFormatting sqref="Q57">
    <cfRule type="cellIs" dxfId="59" priority="61" stopIfTrue="1" operator="greaterThan">
      <formula>0.749999999999999</formula>
    </cfRule>
  </conditionalFormatting>
  <conditionalFormatting sqref="H57">
    <cfRule type="cellIs" dxfId="58" priority="60" stopIfTrue="1" operator="greaterThan">
      <formula>0.749999999999999</formula>
    </cfRule>
  </conditionalFormatting>
  <conditionalFormatting sqref="Q57">
    <cfRule type="cellIs" dxfId="57" priority="59" stopIfTrue="1" operator="greaterThan">
      <formula>0.749999999999999</formula>
    </cfRule>
  </conditionalFormatting>
  <conditionalFormatting sqref="Q57">
    <cfRule type="cellIs" dxfId="56" priority="58" stopIfTrue="1" operator="greaterThan">
      <formula>0.749999999999999</formula>
    </cfRule>
  </conditionalFormatting>
  <conditionalFormatting sqref="E65">
    <cfRule type="cellIs" dxfId="55" priority="57" stopIfTrue="1" operator="greaterThan">
      <formula>0.999999999999999</formula>
    </cfRule>
  </conditionalFormatting>
  <conditionalFormatting sqref="H65">
    <cfRule type="cellIs" dxfId="54" priority="56" stopIfTrue="1" operator="greaterThan">
      <formula>0.999999999999999</formula>
    </cfRule>
  </conditionalFormatting>
  <conditionalFormatting sqref="K65">
    <cfRule type="cellIs" dxfId="53" priority="55" stopIfTrue="1" operator="greaterThan">
      <formula>0.999999999999999</formula>
    </cfRule>
  </conditionalFormatting>
  <conditionalFormatting sqref="N65">
    <cfRule type="cellIs" dxfId="52" priority="54" stopIfTrue="1" operator="greaterThan">
      <formula>0.999999999999999</formula>
    </cfRule>
  </conditionalFormatting>
  <conditionalFormatting sqref="Q65">
    <cfRule type="cellIs" dxfId="51" priority="53" stopIfTrue="1" operator="greaterThan">
      <formula>0.999999999999999</formula>
    </cfRule>
  </conditionalFormatting>
  <conditionalFormatting sqref="E65">
    <cfRule type="cellIs" dxfId="50" priority="52" stopIfTrue="1" operator="greaterThan">
      <formula>0.749999999999999</formula>
    </cfRule>
  </conditionalFormatting>
  <conditionalFormatting sqref="H65">
    <cfRule type="cellIs" dxfId="49" priority="51" stopIfTrue="1" operator="greaterThan">
      <formula>0.749999999999999</formula>
    </cfRule>
  </conditionalFormatting>
  <conditionalFormatting sqref="K65">
    <cfRule type="cellIs" dxfId="48" priority="50" stopIfTrue="1" operator="greaterThan">
      <formula>0.749999999999999</formula>
    </cfRule>
  </conditionalFormatting>
  <conditionalFormatting sqref="N65">
    <cfRule type="cellIs" dxfId="47" priority="49" stopIfTrue="1" operator="greaterThan">
      <formula>0.749999999999999</formula>
    </cfRule>
  </conditionalFormatting>
  <conditionalFormatting sqref="Q65">
    <cfRule type="cellIs" dxfId="46" priority="48" stopIfTrue="1" operator="greaterThan">
      <formula>0.749999999999999</formula>
    </cfRule>
  </conditionalFormatting>
  <conditionalFormatting sqref="H65">
    <cfRule type="cellIs" dxfId="45" priority="47" stopIfTrue="1" operator="greaterThan">
      <formula>0.749999999999999</formula>
    </cfRule>
  </conditionalFormatting>
  <conditionalFormatting sqref="Q65">
    <cfRule type="cellIs" dxfId="44" priority="46" stopIfTrue="1" operator="greaterThan">
      <formula>0.749999999999999</formula>
    </cfRule>
  </conditionalFormatting>
  <conditionalFormatting sqref="Q65">
    <cfRule type="cellIs" dxfId="43" priority="45" stopIfTrue="1" operator="greaterThan">
      <formula>0.749999999999999</formula>
    </cfRule>
  </conditionalFormatting>
  <conditionalFormatting sqref="T8:T9 T16:T22">
    <cfRule type="cellIs" dxfId="42" priority="44" stopIfTrue="1" operator="between">
      <formula>10</formula>
      <formula>12</formula>
    </cfRule>
  </conditionalFormatting>
  <conditionalFormatting sqref="T8:T9 T16:T22">
    <cfRule type="cellIs" dxfId="41" priority="43" stopIfTrue="1" operator="between">
      <formula>10</formula>
      <formula>12</formula>
    </cfRule>
  </conditionalFormatting>
  <conditionalFormatting sqref="E48">
    <cfRule type="cellIs" dxfId="40" priority="42" operator="greaterThan">
      <formula>0.999999999999</formula>
    </cfRule>
  </conditionalFormatting>
  <conditionalFormatting sqref="H48">
    <cfRule type="cellIs" dxfId="39" priority="41" operator="greaterThan">
      <formula>0.999999999999</formula>
    </cfRule>
  </conditionalFormatting>
  <conditionalFormatting sqref="K48">
    <cfRule type="cellIs" dxfId="38" priority="40" operator="greaterThan">
      <formula>0.999999999999</formula>
    </cfRule>
  </conditionalFormatting>
  <conditionalFormatting sqref="N48">
    <cfRule type="cellIs" dxfId="37" priority="39" operator="greaterThan">
      <formula>0.999999999999</formula>
    </cfRule>
  </conditionalFormatting>
  <conditionalFormatting sqref="Q48">
    <cfRule type="cellIs" dxfId="36" priority="38" operator="greaterThan">
      <formula>0.999999999999</formula>
    </cfRule>
  </conditionalFormatting>
  <conditionalFormatting sqref="E56">
    <cfRule type="cellIs" dxfId="35" priority="37" operator="greaterThan">
      <formula>0.999999999999</formula>
    </cfRule>
  </conditionalFormatting>
  <conditionalFormatting sqref="H56">
    <cfRule type="cellIs" dxfId="34" priority="36" operator="greaterThan">
      <formula>0.999999999999</formula>
    </cfRule>
  </conditionalFormatting>
  <conditionalFormatting sqref="K56">
    <cfRule type="cellIs" dxfId="33" priority="35" operator="greaterThan">
      <formula>0.999999999999</formula>
    </cfRule>
  </conditionalFormatting>
  <conditionalFormatting sqref="N56">
    <cfRule type="cellIs" dxfId="32" priority="34" operator="greaterThan">
      <formula>0.999999999999</formula>
    </cfRule>
  </conditionalFormatting>
  <conditionalFormatting sqref="Q56">
    <cfRule type="cellIs" dxfId="31" priority="33" operator="greaterThan">
      <formula>0.999999999999</formula>
    </cfRule>
  </conditionalFormatting>
  <conditionalFormatting sqref="E64">
    <cfRule type="cellIs" dxfId="30" priority="32" operator="greaterThan">
      <formula>0.999999999999</formula>
    </cfRule>
  </conditionalFormatting>
  <conditionalFormatting sqref="H64">
    <cfRule type="cellIs" dxfId="29" priority="31" operator="greaterThan">
      <formula>0.999999999999</formula>
    </cfRule>
  </conditionalFormatting>
  <conditionalFormatting sqref="K64">
    <cfRule type="cellIs" dxfId="28" priority="30" operator="greaterThan">
      <formula>0.999999999999</formula>
    </cfRule>
  </conditionalFormatting>
  <conditionalFormatting sqref="N64">
    <cfRule type="cellIs" dxfId="27" priority="29" operator="greaterThan">
      <formula>0.999999999999</formula>
    </cfRule>
  </conditionalFormatting>
  <conditionalFormatting sqref="Q64">
    <cfRule type="cellIs" dxfId="26" priority="28" operator="greaterThan">
      <formula>0.999999999999</formula>
    </cfRule>
  </conditionalFormatting>
  <conditionalFormatting sqref="E72">
    <cfRule type="cellIs" dxfId="25" priority="27" operator="greaterThan">
      <formula>0.999999999999</formula>
    </cfRule>
  </conditionalFormatting>
  <conditionalFormatting sqref="H72">
    <cfRule type="cellIs" dxfId="24" priority="26" operator="greaterThan">
      <formula>0.999999999999</formula>
    </cfRule>
  </conditionalFormatting>
  <conditionalFormatting sqref="K72">
    <cfRule type="cellIs" dxfId="23" priority="25" operator="greaterThan">
      <formula>0.999999999999</formula>
    </cfRule>
  </conditionalFormatting>
  <conditionalFormatting sqref="N72">
    <cfRule type="cellIs" dxfId="22" priority="24" operator="greaterThan">
      <formula>0.999999999999</formula>
    </cfRule>
  </conditionalFormatting>
  <conditionalFormatting sqref="Q72">
    <cfRule type="cellIs" dxfId="21" priority="23" operator="greaterThan">
      <formula>0.999999999999</formula>
    </cfRule>
  </conditionalFormatting>
  <conditionalFormatting sqref="E44 H44 K44 N44 Q44">
    <cfRule type="cellIs" dxfId="20" priority="22" operator="lessThan">
      <formula>1</formula>
    </cfRule>
  </conditionalFormatting>
  <conditionalFormatting sqref="T44">
    <cfRule type="cellIs" dxfId="19" priority="21" operator="lessThan">
      <formula>5</formula>
    </cfRule>
  </conditionalFormatting>
  <conditionalFormatting sqref="E6 H6 K6 N6 Q6">
    <cfRule type="cellIs" dxfId="18" priority="9" operator="lessThan">
      <formula>1</formula>
    </cfRule>
    <cfRule type="cellIs" dxfId="17" priority="20" operator="equal">
      <formula>1</formula>
    </cfRule>
  </conditionalFormatting>
  <conditionalFormatting sqref="E7:E9 H7:H9 K7:K9 N7:N9 Q7:Q9 E32:E40 H32:H39 K32:K39 N32:N39 Q32:Q39 Q16:Q24 N16:N24 K16:K24 H16:H24 E16:E24">
    <cfRule type="cellIs" dxfId="16" priority="19" operator="greaterThan">
      <formula>1.99999999999999</formula>
    </cfRule>
  </conditionalFormatting>
  <conditionalFormatting sqref="H40 K40 N40 Q40">
    <cfRule type="cellIs" dxfId="15" priority="18" operator="greaterThan">
      <formula>1.99999999999999</formula>
    </cfRule>
  </conditionalFormatting>
  <conditionalFormatting sqref="T48">
    <cfRule type="cellIs" dxfId="14" priority="17" operator="greaterThan">
      <formula>4.99999999999999</formula>
    </cfRule>
  </conditionalFormatting>
  <conditionalFormatting sqref="T56 T64 T72">
    <cfRule type="cellIs" dxfId="13" priority="16" operator="greaterThan">
      <formula>4.99999999999999</formula>
    </cfRule>
  </conditionalFormatting>
  <conditionalFormatting sqref="T49">
    <cfRule type="cellIs" dxfId="12" priority="15" operator="greaterThan">
      <formula>T48*0.5</formula>
    </cfRule>
  </conditionalFormatting>
  <conditionalFormatting sqref="T57">
    <cfRule type="cellIs" dxfId="11" priority="14" operator="greaterThan">
      <formula>T56*0.5</formula>
    </cfRule>
  </conditionalFormatting>
  <conditionalFormatting sqref="T65">
    <cfRule type="cellIs" dxfId="10" priority="13" operator="greaterThan">
      <formula>T64*0.5</formula>
    </cfRule>
  </conditionalFormatting>
  <conditionalFormatting sqref="T73">
    <cfRule type="cellIs" dxfId="9" priority="12" operator="greaterThan">
      <formula>T72*0.5</formula>
    </cfRule>
  </conditionalFormatting>
  <conditionalFormatting sqref="T47">
    <cfRule type="cellIs" dxfId="8" priority="10" operator="greaterThan">
      <formula>T45*0.5</formula>
    </cfRule>
  </conditionalFormatting>
  <conditionalFormatting sqref="T10:T15">
    <cfRule type="cellIs" dxfId="7" priority="8" stopIfTrue="1" operator="between">
      <formula>10</formula>
      <formula>12</formula>
    </cfRule>
  </conditionalFormatting>
  <conditionalFormatting sqref="T10:T15">
    <cfRule type="cellIs" dxfId="6" priority="7" stopIfTrue="1" operator="between">
      <formula>10</formula>
      <formula>12</formula>
    </cfRule>
  </conditionalFormatting>
  <conditionalFormatting sqref="Q10:Q15 N10:N15 K10:K15 H10:H15 E10:E15">
    <cfRule type="cellIs" dxfId="5" priority="6" operator="greaterThan">
      <formula>1.99999999999999</formula>
    </cfRule>
  </conditionalFormatting>
  <conditionalFormatting sqref="T25:T31">
    <cfRule type="cellIs" dxfId="4" priority="5" stopIfTrue="1" operator="between">
      <formula>10</formula>
      <formula>12</formula>
    </cfRule>
  </conditionalFormatting>
  <conditionalFormatting sqref="T25:T31">
    <cfRule type="cellIs" dxfId="3" priority="4" stopIfTrue="1" operator="between">
      <formula>10</formula>
      <formula>12</formula>
    </cfRule>
  </conditionalFormatting>
  <conditionalFormatting sqref="E25:E31 H25:H31 K25:K31 N25:N31 Q25:Q31">
    <cfRule type="cellIs" dxfId="2" priority="3" operator="greaterThan">
      <formula>1.99999999999999</formula>
    </cfRule>
  </conditionalFormatting>
  <conditionalFormatting sqref="T81:T92">
    <cfRule type="cellIs" dxfId="1" priority="2" stopIfTrue="1" operator="greaterThan">
      <formula>1.49</formula>
    </cfRule>
  </conditionalFormatting>
  <conditionalFormatting sqref="T23 T7">
    <cfRule type="cellIs" dxfId="0" priority="1" operator="greaterThan">
      <formula>9.99999999999999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2"/>
  <sheetViews>
    <sheetView zoomScaleNormal="100" workbookViewId="0">
      <selection activeCell="A2" sqref="A2:C2"/>
    </sheetView>
  </sheetViews>
  <sheetFormatPr defaultRowHeight="14.4" x14ac:dyDescent="0.3"/>
  <cols>
    <col min="1" max="1" width="36.44140625" customWidth="1"/>
    <col min="2" max="2" width="36.109375" customWidth="1"/>
    <col min="3" max="3" width="46" customWidth="1"/>
  </cols>
  <sheetData>
    <row r="1" spans="1:3" ht="23.25" customHeight="1" x14ac:dyDescent="0.3">
      <c r="A1" s="291" t="s">
        <v>128</v>
      </c>
      <c r="B1" s="291"/>
      <c r="C1" s="291"/>
    </row>
    <row r="2" spans="1:3" ht="57.75" customHeight="1" thickBot="1" x14ac:dyDescent="0.35">
      <c r="A2" s="292" t="s">
        <v>129</v>
      </c>
      <c r="B2" s="293"/>
      <c r="C2" s="293"/>
    </row>
    <row r="3" spans="1:3" ht="29.25" customHeight="1" thickBot="1" x14ac:dyDescent="0.35">
      <c r="A3" s="294" t="s">
        <v>130</v>
      </c>
      <c r="B3" s="294"/>
      <c r="C3" s="294"/>
    </row>
    <row r="4" spans="1:3" ht="15" x14ac:dyDescent="0.3">
      <c r="A4" s="111" t="s">
        <v>131</v>
      </c>
      <c r="B4" s="112" t="s">
        <v>132</v>
      </c>
      <c r="C4" s="112" t="s">
        <v>133</v>
      </c>
    </row>
    <row r="5" spans="1:3" x14ac:dyDescent="0.3">
      <c r="A5" s="113" t="s">
        <v>134</v>
      </c>
      <c r="B5" s="114" t="s">
        <v>135</v>
      </c>
      <c r="C5" s="114" t="s">
        <v>136</v>
      </c>
    </row>
    <row r="6" spans="1:3" x14ac:dyDescent="0.3">
      <c r="A6" s="113" t="s">
        <v>137</v>
      </c>
      <c r="B6" s="114" t="s">
        <v>138</v>
      </c>
      <c r="C6" s="114" t="s">
        <v>139</v>
      </c>
    </row>
    <row r="7" spans="1:3" x14ac:dyDescent="0.3">
      <c r="A7" s="113" t="s">
        <v>140</v>
      </c>
      <c r="B7" s="114" t="s">
        <v>141</v>
      </c>
      <c r="C7" s="114" t="s">
        <v>142</v>
      </c>
    </row>
    <row r="8" spans="1:3" x14ac:dyDescent="0.3">
      <c r="A8" s="113" t="s">
        <v>143</v>
      </c>
      <c r="B8" s="114" t="s">
        <v>144</v>
      </c>
      <c r="C8" s="114" t="s">
        <v>145</v>
      </c>
    </row>
    <row r="9" spans="1:3" x14ac:dyDescent="0.3">
      <c r="A9" s="113" t="s">
        <v>146</v>
      </c>
      <c r="B9" s="114" t="s">
        <v>147</v>
      </c>
      <c r="C9" s="114" t="s">
        <v>148</v>
      </c>
    </row>
    <row r="10" spans="1:3" x14ac:dyDescent="0.3">
      <c r="A10" s="113" t="s">
        <v>149</v>
      </c>
      <c r="B10" s="114" t="s">
        <v>150</v>
      </c>
      <c r="C10" s="114" t="s">
        <v>151</v>
      </c>
    </row>
    <row r="11" spans="1:3" x14ac:dyDescent="0.3">
      <c r="A11" s="113" t="s">
        <v>152</v>
      </c>
      <c r="B11" s="114" t="s">
        <v>153</v>
      </c>
      <c r="C11" s="114" t="s">
        <v>154</v>
      </c>
    </row>
    <row r="12" spans="1:3" x14ac:dyDescent="0.3">
      <c r="A12" s="113" t="s">
        <v>155</v>
      </c>
      <c r="B12" s="114" t="s">
        <v>156</v>
      </c>
      <c r="C12" s="114" t="s">
        <v>157</v>
      </c>
    </row>
    <row r="13" spans="1:3" x14ac:dyDescent="0.3">
      <c r="A13" s="113" t="s">
        <v>158</v>
      </c>
      <c r="B13" s="114" t="s">
        <v>159</v>
      </c>
      <c r="C13" s="114" t="s">
        <v>160</v>
      </c>
    </row>
    <row r="14" spans="1:3" x14ac:dyDescent="0.3">
      <c r="A14" s="113" t="s">
        <v>161</v>
      </c>
      <c r="B14" s="115"/>
      <c r="C14" s="114" t="s">
        <v>162</v>
      </c>
    </row>
    <row r="15" spans="1:3" ht="15" thickBot="1" x14ac:dyDescent="0.35">
      <c r="A15" s="116" t="s">
        <v>163</v>
      </c>
      <c r="B15" s="117"/>
      <c r="C15" s="118" t="s">
        <v>164</v>
      </c>
    </row>
    <row r="16" spans="1:3" x14ac:dyDescent="0.3">
      <c r="A16" s="119" t="s">
        <v>165</v>
      </c>
      <c r="B16" s="295" t="s">
        <v>166</v>
      </c>
      <c r="C16" s="296"/>
    </row>
    <row r="17" spans="1:3" x14ac:dyDescent="0.3">
      <c r="A17" s="120" t="s">
        <v>167</v>
      </c>
      <c r="B17" s="121" t="s">
        <v>168</v>
      </c>
      <c r="C17" s="114" t="s">
        <v>169</v>
      </c>
    </row>
    <row r="18" spans="1:3" x14ac:dyDescent="0.3">
      <c r="A18" s="122" t="s">
        <v>170</v>
      </c>
      <c r="B18" s="121" t="s">
        <v>171</v>
      </c>
      <c r="C18" s="114" t="s">
        <v>172</v>
      </c>
    </row>
    <row r="19" spans="1:3" x14ac:dyDescent="0.3">
      <c r="A19" s="122" t="s">
        <v>173</v>
      </c>
      <c r="B19" s="121" t="s">
        <v>174</v>
      </c>
      <c r="C19" s="114" t="s">
        <v>175</v>
      </c>
    </row>
    <row r="20" spans="1:3" ht="18" customHeight="1" x14ac:dyDescent="0.3">
      <c r="A20" s="122" t="s">
        <v>176</v>
      </c>
      <c r="B20" s="121" t="s">
        <v>177</v>
      </c>
      <c r="C20" s="114" t="s">
        <v>178</v>
      </c>
    </row>
    <row r="21" spans="1:3" x14ac:dyDescent="0.3">
      <c r="A21" s="120" t="s">
        <v>179</v>
      </c>
      <c r="B21" s="121" t="s">
        <v>180</v>
      </c>
      <c r="C21" s="114" t="s">
        <v>181</v>
      </c>
    </row>
    <row r="22" spans="1:3" x14ac:dyDescent="0.3">
      <c r="A22" s="120" t="s">
        <v>182</v>
      </c>
      <c r="B22" s="121" t="s">
        <v>183</v>
      </c>
      <c r="C22" s="114" t="s">
        <v>184</v>
      </c>
    </row>
    <row r="23" spans="1:3" x14ac:dyDescent="0.3">
      <c r="A23" s="120" t="s">
        <v>185</v>
      </c>
      <c r="B23" s="121" t="s">
        <v>186</v>
      </c>
      <c r="C23" s="114" t="s">
        <v>187</v>
      </c>
    </row>
    <row r="24" spans="1:3" x14ac:dyDescent="0.3">
      <c r="A24" s="120" t="s">
        <v>188</v>
      </c>
      <c r="B24" s="121" t="s">
        <v>189</v>
      </c>
      <c r="C24" s="114" t="s">
        <v>190</v>
      </c>
    </row>
    <row r="25" spans="1:3" x14ac:dyDescent="0.3">
      <c r="A25" s="120" t="s">
        <v>191</v>
      </c>
      <c r="B25" s="121" t="s">
        <v>192</v>
      </c>
      <c r="C25" s="114" t="s">
        <v>193</v>
      </c>
    </row>
    <row r="26" spans="1:3" x14ac:dyDescent="0.3">
      <c r="A26" s="120" t="s">
        <v>194</v>
      </c>
      <c r="B26" s="121" t="s">
        <v>195</v>
      </c>
      <c r="C26" s="114" t="s">
        <v>196</v>
      </c>
    </row>
    <row r="27" spans="1:3" x14ac:dyDescent="0.3">
      <c r="A27" s="123"/>
      <c r="B27" s="121" t="s">
        <v>197</v>
      </c>
      <c r="C27" s="114" t="s">
        <v>198</v>
      </c>
    </row>
    <row r="28" spans="1:3" ht="19.5" customHeight="1" x14ac:dyDescent="0.3">
      <c r="A28" s="123"/>
      <c r="B28" s="121" t="s">
        <v>199</v>
      </c>
      <c r="C28" s="114" t="s">
        <v>200</v>
      </c>
    </row>
    <row r="29" spans="1:3" ht="29.4" thickBot="1" x14ac:dyDescent="0.35">
      <c r="A29" s="124"/>
      <c r="B29" s="125"/>
      <c r="C29" s="118" t="s">
        <v>201</v>
      </c>
    </row>
    <row r="30" spans="1:3" ht="86.25" customHeight="1" x14ac:dyDescent="0.3">
      <c r="A30" s="297" t="s">
        <v>202</v>
      </c>
      <c r="B30" s="298"/>
      <c r="C30" s="298"/>
    </row>
    <row r="31" spans="1:3" ht="48" customHeight="1" x14ac:dyDescent="0.3">
      <c r="A31" s="290" t="s">
        <v>203</v>
      </c>
      <c r="B31" s="290"/>
      <c r="C31" s="290"/>
    </row>
    <row r="32" spans="1:3" ht="30" customHeight="1" x14ac:dyDescent="0.3">
      <c r="A32" s="289" t="s">
        <v>204</v>
      </c>
      <c r="B32" s="290"/>
      <c r="C32" s="290"/>
    </row>
  </sheetData>
  <sheetProtection sheet="1" objects="1" scenarios="1"/>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
  <sheetViews>
    <sheetView workbookViewId="0">
      <selection activeCell="A2" sqref="A2:C2"/>
    </sheetView>
  </sheetViews>
  <sheetFormatPr defaultRowHeight="14.4" x14ac:dyDescent="0.3"/>
  <cols>
    <col min="11" max="11" width="12.6640625" customWidth="1"/>
  </cols>
  <sheetData>
    <row r="1" spans="1:11" ht="228.75" customHeight="1" x14ac:dyDescent="0.3">
      <c r="A1" s="299" t="s">
        <v>205</v>
      </c>
      <c r="B1" s="299"/>
      <c r="C1" s="299"/>
      <c r="D1" s="299"/>
      <c r="E1" s="299"/>
      <c r="F1" s="299"/>
      <c r="G1" s="299"/>
      <c r="H1" s="299"/>
      <c r="I1" s="299"/>
      <c r="J1" s="299"/>
      <c r="K1" s="299"/>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
  <sheetViews>
    <sheetView workbookViewId="0">
      <selection activeCell="A2" sqref="A2:C2"/>
    </sheetView>
  </sheetViews>
  <sheetFormatPr defaultRowHeight="14.4" x14ac:dyDescent="0.3"/>
  <cols>
    <col min="11" max="11" width="13" customWidth="1"/>
  </cols>
  <sheetData>
    <row r="1" spans="1:11" ht="247.5" customHeight="1" x14ac:dyDescent="0.3">
      <c r="A1" s="299" t="s">
        <v>205</v>
      </c>
      <c r="B1" s="299"/>
      <c r="C1" s="299"/>
      <c r="D1" s="299"/>
      <c r="E1" s="299"/>
      <c r="F1" s="299"/>
      <c r="G1" s="299"/>
      <c r="H1" s="299"/>
      <c r="I1" s="299"/>
      <c r="J1" s="299"/>
      <c r="K1" s="299"/>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
  <sheetViews>
    <sheetView workbookViewId="0">
      <selection activeCell="A2" sqref="A2:C2"/>
    </sheetView>
  </sheetViews>
  <sheetFormatPr defaultRowHeight="14.4" x14ac:dyDescent="0.3"/>
  <cols>
    <col min="11" max="11" width="14.88671875" customWidth="1"/>
  </cols>
  <sheetData>
    <row r="1" spans="1:11" ht="232.5" customHeight="1" x14ac:dyDescent="0.3">
      <c r="A1" s="299" t="s">
        <v>205</v>
      </c>
      <c r="B1" s="299"/>
      <c r="C1" s="299"/>
      <c r="D1" s="299"/>
      <c r="E1" s="299"/>
      <c r="F1" s="299"/>
      <c r="G1" s="299"/>
      <c r="H1" s="299"/>
      <c r="I1" s="299"/>
      <c r="J1" s="299"/>
      <c r="K1" s="299"/>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9-12 Lunch - 80% WGR</vt:lpstr>
      <vt:lpstr>9-12 Lunch - 100% WGR</vt:lpstr>
      <vt:lpstr>Vegetable Subgroups</vt:lpstr>
      <vt:lpstr>3-day adjustment</vt:lpstr>
      <vt:lpstr>4-day adjustment</vt:lpstr>
      <vt:lpstr>6-day adjustment</vt:lpstr>
      <vt:lpstr>'Vegetable Subgroups'!Print_Area</vt:lpstr>
    </vt:vector>
  </TitlesOfParts>
  <Manager/>
  <Company>NCDPI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SThompson</dc:creator>
  <cp:keywords/>
  <dc:description/>
  <cp:lastModifiedBy>Katrina Perry</cp:lastModifiedBy>
  <cp:revision/>
  <dcterms:created xsi:type="dcterms:W3CDTF">2012-08-21T16:00:25Z</dcterms:created>
  <dcterms:modified xsi:type="dcterms:W3CDTF">2023-06-27T15:17:21Z</dcterms:modified>
  <cp:category/>
  <cp:contentStatus/>
</cp:coreProperties>
</file>