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Volumes/Data4/Shared/PUBLICATION SALES/1-FORMS/2-working files - Excel Form/"/>
    </mc:Choice>
  </mc:AlternateContent>
  <xr:revisionPtr revIDLastSave="0" documentId="13_ncr:1_{92B01932-08B4-7F45-8F08-ECD4514093D6}" xr6:coauthVersionLast="47" xr6:coauthVersionMax="47" xr10:uidLastSave="{00000000-0000-0000-0000-000000000000}"/>
  <bookViews>
    <workbookView xWindow="11680" yWindow="2420" windowWidth="29840" windowHeight="23740" activeTab="1" xr2:uid="{00000000-000D-0000-FFFF-FFFF00000000}"/>
  </bookViews>
  <sheets>
    <sheet name="Instructions &amp; Ordering" sheetId="2" r:id="rId1"/>
    <sheet name="Order Form" sheetId="1" r:id="rId2"/>
    <sheet name="Publications" sheetId="3" state="hidden" r:id="rId3"/>
    <sheet name="Tax &amp; Shipping" sheetId="4" state="hidden" r:id="rId4"/>
    <sheet name="Tax Rates" sheetId="5" state="hidden" r:id="rId5"/>
  </sheets>
  <definedNames>
    <definedName name="_xlnm.Print_Area" localSheetId="1">'Order Form'!$A$1:$D$39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 r="D33" i="1"/>
  <c r="D31" i="1"/>
  <c r="D7" i="3"/>
  <c r="D8" i="3"/>
  <c r="D9" i="3"/>
  <c r="D10" i="3"/>
  <c r="D11" i="3"/>
  <c r="D12" i="3"/>
  <c r="D13" i="3"/>
  <c r="D14" i="3"/>
  <c r="D24" i="3"/>
  <c r="D2" i="3"/>
  <c r="C69"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2" i="5"/>
  <c r="D15" i="3"/>
  <c r="D16" i="3"/>
  <c r="D17" i="3"/>
  <c r="D18" i="3"/>
  <c r="D19" i="3"/>
  <c r="D20" i="3"/>
  <c r="D21" i="3"/>
  <c r="D22" i="3"/>
  <c r="D23" i="3"/>
  <c r="D25" i="3"/>
  <c r="D26" i="3"/>
  <c r="D27" i="3"/>
  <c r="D28" i="3"/>
  <c r="D29" i="3"/>
  <c r="D38" i="3"/>
  <c r="D40" i="3"/>
  <c r="D41" i="3"/>
  <c r="D43" i="3"/>
  <c r="D44" i="3"/>
  <c r="D45" i="3"/>
  <c r="D3" i="3"/>
  <c r="D46" i="3"/>
  <c r="D47" i="3"/>
  <c r="D48" i="3"/>
  <c r="D49" i="3"/>
  <c r="D50" i="3"/>
  <c r="D51" i="3"/>
  <c r="D52" i="3"/>
  <c r="D53" i="3"/>
  <c r="D54" i="3"/>
  <c r="D55" i="3"/>
  <c r="D56" i="3"/>
  <c r="D57" i="3"/>
  <c r="D58" i="3"/>
  <c r="D59" i="3"/>
  <c r="D62" i="3"/>
  <c r="D63" i="3"/>
  <c r="D70" i="3"/>
  <c r="D71" i="3"/>
  <c r="D74" i="3"/>
  <c r="D75" i="3"/>
  <c r="D5" i="3"/>
  <c r="D64" i="3"/>
  <c r="D65" i="3"/>
  <c r="D30" i="3"/>
  <c r="D31" i="3"/>
  <c r="D32" i="3"/>
  <c r="D33" i="3"/>
  <c r="D34" i="3"/>
  <c r="D35" i="3"/>
  <c r="D36" i="3"/>
  <c r="D37" i="3"/>
  <c r="D4" i="3"/>
  <c r="D42" i="3"/>
  <c r="D66" i="3"/>
  <c r="D67" i="3"/>
  <c r="D68" i="3"/>
  <c r="D69" i="3"/>
  <c r="D72" i="3"/>
  <c r="D73" i="3"/>
  <c r="D60" i="3"/>
  <c r="D61" i="3"/>
  <c r="D39" i="3"/>
  <c r="D6" i="3"/>
  <c r="D76" i="3"/>
  <c r="C15" i="1" l="1"/>
  <c r="D15" i="1" s="1"/>
  <c r="C14" i="1"/>
  <c r="D14" i="1" s="1"/>
  <c r="C19" i="1"/>
  <c r="D19" i="1" s="1"/>
  <c r="C16" i="1"/>
  <c r="D16" i="1" s="1"/>
  <c r="C20" i="1"/>
  <c r="D20" i="1" s="1"/>
  <c r="C26" i="1"/>
  <c r="D26" i="1" s="1"/>
  <c r="C17" i="1"/>
  <c r="D17" i="1" s="1"/>
  <c r="C21" i="1"/>
  <c r="D21" i="1" s="1"/>
  <c r="C29" i="1"/>
  <c r="D29" i="1" s="1"/>
  <c r="C25" i="1"/>
  <c r="D25" i="1" s="1"/>
  <c r="C18" i="1"/>
  <c r="D18" i="1" s="1"/>
  <c r="C22" i="1"/>
  <c r="D22" i="1" s="1"/>
  <c r="C28" i="1"/>
  <c r="D28" i="1" s="1"/>
  <c r="C24" i="1"/>
  <c r="D24" i="1" s="1"/>
  <c r="C23" i="1"/>
  <c r="D23" i="1" s="1"/>
  <c r="C27" i="1"/>
  <c r="D27" i="1" s="1"/>
  <c r="D34" i="1" l="1"/>
</calcChain>
</file>

<file path=xl/sharedStrings.xml><?xml version="1.0" encoding="utf-8"?>
<sst xmlns="http://schemas.openxmlformats.org/spreadsheetml/2006/main" count="300" uniqueCount="298">
  <si>
    <t>Price Each</t>
  </si>
  <si>
    <t>Line Total</t>
  </si>
  <si>
    <t>Subtotal</t>
  </si>
  <si>
    <t>Shipping</t>
  </si>
  <si>
    <t>TOTAL</t>
  </si>
  <si>
    <t>Item No</t>
  </si>
  <si>
    <t>Title</t>
  </si>
  <si>
    <t>Unit Price</t>
  </si>
  <si>
    <t>Display (Dropdown)</t>
  </si>
  <si>
    <t>Shipping Options</t>
  </si>
  <si>
    <t>Quote Requested</t>
  </si>
  <si>
    <t>Pickup at DPI</t>
  </si>
  <si>
    <t>PO - May Invoice Shipping Without Quote</t>
  </si>
  <si>
    <t>County</t>
  </si>
  <si>
    <t>Wake</t>
  </si>
  <si>
    <t>Durham</t>
  </si>
  <si>
    <t>Mecklenburg</t>
  </si>
  <si>
    <t>CM198</t>
  </si>
  <si>
    <t>CM199</t>
  </si>
  <si>
    <t>CM200</t>
  </si>
  <si>
    <t>CM201</t>
  </si>
  <si>
    <t>CM202</t>
  </si>
  <si>
    <t>CM203</t>
  </si>
  <si>
    <t>CM204</t>
  </si>
  <si>
    <t>CM205</t>
  </si>
  <si>
    <t>CM206</t>
  </si>
  <si>
    <t>CM207</t>
  </si>
  <si>
    <t>CM208</t>
  </si>
  <si>
    <t>CM209</t>
  </si>
  <si>
    <t>CM237</t>
  </si>
  <si>
    <t>CM238</t>
  </si>
  <si>
    <t>CM239</t>
  </si>
  <si>
    <t>CM240</t>
  </si>
  <si>
    <t>CM241</t>
  </si>
  <si>
    <t>CM242</t>
  </si>
  <si>
    <t>CM243</t>
  </si>
  <si>
    <t>CM244</t>
  </si>
  <si>
    <t>CM245</t>
  </si>
  <si>
    <t>CM246</t>
  </si>
  <si>
    <t>CM247</t>
  </si>
  <si>
    <t>CTE101</t>
  </si>
  <si>
    <t>EC144</t>
  </si>
  <si>
    <t>Policies Governing Svcs for Children w Disabilities</t>
  </si>
  <si>
    <t>EC145</t>
  </si>
  <si>
    <t>Procedural Safeguards: Parents' Rights</t>
  </si>
  <si>
    <t>EL100</t>
  </si>
  <si>
    <t>EL100S</t>
  </si>
  <si>
    <t>EL101</t>
  </si>
  <si>
    <t>IS178</t>
  </si>
  <si>
    <t>IS179</t>
  </si>
  <si>
    <t>IS180</t>
  </si>
  <si>
    <t>IS181</t>
  </si>
  <si>
    <t>IS182</t>
  </si>
  <si>
    <t>IS183</t>
  </si>
  <si>
    <t>IS184</t>
  </si>
  <si>
    <t>Quick Reference Guide (Gr 1)</t>
  </si>
  <si>
    <t>IS185</t>
  </si>
  <si>
    <t>Quick Reference Guide (Gr 2)</t>
  </si>
  <si>
    <t>IS186</t>
  </si>
  <si>
    <t>Quick Reference Guide (Gr 3)</t>
  </si>
  <si>
    <t>IS187</t>
  </si>
  <si>
    <t>Quick Reference Guide (Gr 4)</t>
  </si>
  <si>
    <t>IS188</t>
  </si>
  <si>
    <t>Quick Reference Guide (Gr 5)</t>
  </si>
  <si>
    <t>IS189</t>
  </si>
  <si>
    <t>Quick Reference Guide (Gr 6)</t>
  </si>
  <si>
    <t>IS190</t>
  </si>
  <si>
    <t>Quick Reference Guide (Gr 7)</t>
  </si>
  <si>
    <t>IS191</t>
  </si>
  <si>
    <t>Quick Reference Guide (Gr 8)</t>
  </si>
  <si>
    <t>KG106</t>
  </si>
  <si>
    <t>NC Guide for the Early Years</t>
  </si>
  <si>
    <t>KG116</t>
  </si>
  <si>
    <t>Supervising &amp; Evaluating Teachers of Young Children</t>
  </si>
  <si>
    <t>MA195</t>
  </si>
  <si>
    <t>MA196</t>
  </si>
  <si>
    <t>PPS-2P</t>
  </si>
  <si>
    <t>Student's Permanent Health Record</t>
  </si>
  <si>
    <t>SC154</t>
  </si>
  <si>
    <t>Scientific &amp; Engineering Concepts Posters</t>
  </si>
  <si>
    <t>MA100</t>
  </si>
  <si>
    <t>MA101</t>
  </si>
  <si>
    <t>CM248</t>
  </si>
  <si>
    <t>CM249</t>
  </si>
  <si>
    <t>CM250</t>
  </si>
  <si>
    <t>CM251</t>
  </si>
  <si>
    <t>CM252</t>
  </si>
  <si>
    <t>CM253</t>
  </si>
  <si>
    <t>CM254</t>
  </si>
  <si>
    <t>CM255</t>
  </si>
  <si>
    <t>EC145S</t>
  </si>
  <si>
    <t>MA102</t>
  </si>
  <si>
    <t>MA103</t>
  </si>
  <si>
    <t>MA104</t>
  </si>
  <si>
    <t>MA105</t>
  </si>
  <si>
    <t>ML102</t>
  </si>
  <si>
    <t>ML102S</t>
  </si>
  <si>
    <t>IS192</t>
  </si>
  <si>
    <t>IS193</t>
  </si>
  <si>
    <t>EC100</t>
  </si>
  <si>
    <t>AE001</t>
  </si>
  <si>
    <t>SL 125</t>
  </si>
  <si>
    <t>CLEARANCE! What Can a Small Bird Be?</t>
  </si>
  <si>
    <t>.IS174</t>
  </si>
  <si>
    <t>Learning Progressions for ELA (Gr.1)</t>
  </si>
  <si>
    <t>Learning Progressions for ELA (Gr.2)</t>
  </si>
  <si>
    <t>Understanding ELA SCoS (Gr.1)</t>
  </si>
  <si>
    <t>Understanding ELA SCoS (Gr.2)</t>
  </si>
  <si>
    <t>Understanding ELA SCoS (Gr.3)</t>
  </si>
  <si>
    <t>Learning Progressions for ELA (Gr.3)</t>
  </si>
  <si>
    <t>Understanding ELA SCoS (Gr.4)</t>
  </si>
  <si>
    <t>Understanding ELA SCoS (Gr.5)</t>
  </si>
  <si>
    <t>Understanding ELA SCoS (Gr.6)</t>
  </si>
  <si>
    <t>Understanding ELA SCoS (Gr.7)</t>
  </si>
  <si>
    <t>Understanding ELA SCoS (Gr.8)</t>
  </si>
  <si>
    <t>Understanding ELA SCoS (Gr.9-10)</t>
  </si>
  <si>
    <t>Understanding ELA SCoS (Gr.11-12)</t>
  </si>
  <si>
    <t>Understanding ELA SCoS (Gr.K)</t>
  </si>
  <si>
    <t>Learning Progressions for ELA (Gr.K)</t>
  </si>
  <si>
    <t>Quick Reference Guide (Gr.K)</t>
  </si>
  <si>
    <t>Math Games  (Gr.K)</t>
  </si>
  <si>
    <t>Rate</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</si>
  <si>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</si>
  <si>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</si>
  <si>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</si>
  <si>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</si>
  <si>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</si>
  <si>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</si>
  <si>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</si>
  <si>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</si>
  <si>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</si>
  <si>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</si>
  <si>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</si>
  <si>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</si>
  <si>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</si>
  <si>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</si>
  <si>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</si>
  <si>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</si>
  <si>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</si>
  <si>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</si>
  <si>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</si>
  <si>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</si>
  <si>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</si>
  <si>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</si>
  <si>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</si>
  <si>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</si>
  <si>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</si>
  <si>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</si>
  <si>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</si>
  <si>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</si>
  <si>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</si>
  <si>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</si>
  <si>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</si>
  <si>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</si>
  <si>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</si>
  <si>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</si>
  <si>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</si>
  <si>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</si>
  <si>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</si>
  <si>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</si>
  <si>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</si>
  <si>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</si>
  <si>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</si>
  <si>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</si>
  <si>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</si>
  <si>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</si>
  <si>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</si>
  <si>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</si>
  <si>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</si>
  <si>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</si>
  <si>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</si>
  <si>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</si>
  <si>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</si>
  <si>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</si>
  <si>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</si>
  <si>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</si>
  <si>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</si>
  <si>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</si>
  <si>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</si>
  <si>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</si>
  <si>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</si>
  <si>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</si>
  <si>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</si>
  <si>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</si>
  <si>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</si>
  <si>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</si>
  <si>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</si>
  <si>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</si>
  <si>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</si>
  <si>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</si>
  <si>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</si>
  <si>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</si>
  <si>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</si>
  <si>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</si>
  <si>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</si>
  <si>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</si>
  <si>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</si>
  <si>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</si>
  <si>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</si>
  <si>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</si>
  <si>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</si>
  <si>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</si>
  <si>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</si>
  <si>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</si>
  <si>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</si>
  <si>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</si>
  <si>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</si>
  <si>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</si>
  <si>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</si>
  <si>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</si>
  <si>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</si>
  <si>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Warren</t>
  </si>
  <si>
    <t>Washington</t>
  </si>
  <si>
    <t>Watauga</t>
  </si>
  <si>
    <t>Wayne</t>
  </si>
  <si>
    <t>Wilkes</t>
  </si>
  <si>
    <t>Wilson</t>
  </si>
  <si>
    <t>Yadkin</t>
  </si>
  <si>
    <t>Yancey</t>
  </si>
  <si>
    <t>Select Item</t>
  </si>
  <si>
    <t>Tax</t>
  </si>
  <si>
    <t>CLEARANCE! Character Education Handbook</t>
  </si>
  <si>
    <t>.SL123</t>
  </si>
  <si>
    <t>.SO143</t>
  </si>
  <si>
    <t>.</t>
  </si>
  <si>
    <t>(if picking up at NCDPI, select Wake)</t>
  </si>
  <si>
    <t>City / State / ZIP</t>
  </si>
  <si>
    <t>Shipping Street Address (no PO boxes)</t>
  </si>
  <si>
    <t>Purchaser Email</t>
  </si>
  <si>
    <t>Accounts Payable Email for PO Invoices</t>
  </si>
  <si>
    <t>Special Shipping / Payment Instructions</t>
  </si>
  <si>
    <t>Date Quoted (DPI Staff)</t>
  </si>
  <si>
    <t>TYPE Quantity Below</t>
  </si>
  <si>
    <t>Select Shipping Option</t>
  </si>
  <si>
    <t>Select Ship-To County</t>
  </si>
  <si>
    <t>Name / Attention (for shipping label)</t>
  </si>
  <si>
    <t>Telephone 1</t>
  </si>
  <si>
    <t>Telephone 2</t>
  </si>
  <si>
    <t>tax auto calculates from county selection</t>
  </si>
  <si>
    <t xml:space="preserve">To clear a selection from a pull down field, simply select it &amp; "delete" </t>
  </si>
  <si>
    <t xml:space="preserve">CLEARANCE! NC Public School Laws—2023 </t>
  </si>
  <si>
    <t>Learning Progressions for ELA (Gr.4)</t>
  </si>
  <si>
    <t>Learning Progressions for ELA (Gr.5)</t>
  </si>
  <si>
    <t>Learning Progressions for ELA (Gr.6)</t>
  </si>
  <si>
    <t>Learning Progressions for ELA (Gr.7)</t>
  </si>
  <si>
    <t>Learning Progressions for ELA (Gr.8)</t>
  </si>
  <si>
    <t>Learning Progressions for ELA (Gr.9-10)</t>
  </si>
  <si>
    <t>Learning Progressions for ELA (Gr.11-12)</t>
  </si>
  <si>
    <t>Literacy Instruction Standards (Gr. K-2)</t>
  </si>
  <si>
    <t>Literacy Instruction Standards (Gr. 3-5)</t>
  </si>
  <si>
    <t>Literacy Instruction Standards (Gr. 6-8)</t>
  </si>
  <si>
    <t>Literacy Instruction Standards (Gr. 9-12)</t>
  </si>
  <si>
    <t>LIS Defined (Gr. K-2)</t>
  </si>
  <si>
    <t>LIS Defined (Gr. 3-5)</t>
  </si>
  <si>
    <t>LIS Defined (Gr. 6-8)</t>
  </si>
  <si>
    <t>LIS Defined (Gr. 9-12)</t>
  </si>
  <si>
    <t xml:space="preserve">Procedural Safeguards: Parents' Rights–SPANISH </t>
  </si>
  <si>
    <t xml:space="preserve">Let's Get Ready! SPANISH </t>
  </si>
  <si>
    <t xml:space="preserve">Let's Get Ready! </t>
  </si>
  <si>
    <t>Let's Get Ready! BLACK &amp; WHITE</t>
  </si>
  <si>
    <t>Ach. Educational Excellence - 2025-30 Strategic Plan</t>
  </si>
  <si>
    <t>Vertical Progression ELA SCoS</t>
  </si>
  <si>
    <t>NC CTE Special Populations Handbook</t>
  </si>
  <si>
    <t>Project Child Find 2025 Posters &amp; Flyers</t>
  </si>
  <si>
    <t>Career Diploma Seals (63/sheet)</t>
  </si>
  <si>
    <t>College Diploma Seals (63/sheet)</t>
  </si>
  <si>
    <t>College-UNC Diploma Seals (63/sheet)</t>
  </si>
  <si>
    <t>Global Language Seals (63/sheet)</t>
  </si>
  <si>
    <t>Arts Diploma Seal  (63/sheet)</t>
  </si>
  <si>
    <t>Citizenship Diploma Seals  (63/sheet)</t>
  </si>
  <si>
    <t>Math Games (Gr 1)</t>
  </si>
  <si>
    <t>Math Games (Gr 2)</t>
  </si>
  <si>
    <t>Math Games (Gr 3)</t>
  </si>
  <si>
    <t>Math Games (Gr 4)</t>
  </si>
  <si>
    <t>Math Games (Gr 5)</t>
  </si>
  <si>
    <t xml:space="preserve">Standards for Math Practice Posters </t>
  </si>
  <si>
    <t>Vertical Progression Mathematics SCoS</t>
  </si>
  <si>
    <t>Parent/Caregiver Guide for English Lang Development</t>
  </si>
  <si>
    <t>NC Public School Laws - 2025 Edition</t>
  </si>
  <si>
    <t>Parent/Caregiver Guide English Lang Development SPANISH</t>
  </si>
  <si>
    <r>
      <rPr>
        <b/>
        <sz val="10"/>
        <color theme="1"/>
        <rFont val="Arial"/>
        <family val="2"/>
      </rPr>
      <t>Yellow items</t>
    </r>
    <r>
      <rPr>
        <sz val="10"/>
        <color theme="1"/>
        <rFont val="Arial"/>
        <family val="2"/>
      </rPr>
      <t xml:space="preserve"> will be filled out by DPI Staff</t>
    </r>
  </si>
  <si>
    <t>Academic Scholar (NC Scholars) Diploma Seal (63/sheet)</t>
  </si>
  <si>
    <r>
      <t xml:space="preserve">See </t>
    </r>
    <r>
      <rPr>
        <b/>
        <sz val="10"/>
        <rFont val="Arial"/>
        <family val="2"/>
      </rPr>
      <t>Instructions</t>
    </r>
    <r>
      <rPr>
        <sz val="10"/>
        <rFont val="Arial"/>
        <family val="2"/>
      </rPr>
      <t xml:space="preserve"> </t>
    </r>
    <r>
      <rPr>
        <b/>
        <sz val="10"/>
        <rFont val="Arial"/>
        <family val="2"/>
      </rPr>
      <t>tab</t>
    </r>
    <r>
      <rPr>
        <sz val="10"/>
        <rFont val="Arial"/>
        <family val="2"/>
      </rPr>
      <t xml:space="preserve"> for ordering information.  </t>
    </r>
    <r>
      <rPr>
        <b/>
        <sz val="10"/>
        <rFont val="Arial"/>
        <family val="2"/>
      </rPr>
      <t xml:space="preserve">ORANGE </t>
    </r>
    <r>
      <rPr>
        <sz val="10"/>
        <rFont val="Arial"/>
        <family val="2"/>
      </rPr>
      <t xml:space="preserve">cells have selection </t>
    </r>
    <r>
      <rPr>
        <b/>
        <sz val="10"/>
        <rFont val="Arial"/>
        <family val="2"/>
      </rPr>
      <t>pull down</t>
    </r>
    <r>
      <rPr>
        <sz val="10"/>
        <rFont val="Arial"/>
        <family val="2"/>
      </rPr>
      <t xml:space="preserve"> menus. </t>
    </r>
    <r>
      <rPr>
        <b/>
        <sz val="10"/>
        <rFont val="Arial"/>
        <family val="2"/>
      </rPr>
      <t>Fill in Blue, thick underline fields</t>
    </r>
    <r>
      <rPr>
        <sz val="10"/>
        <rFont val="Arial"/>
        <family val="2"/>
      </rPr>
      <t>. Grey fields auto calculate.</t>
    </r>
  </si>
  <si>
    <t>Fill in all editable (Blue and Orange) Cells of the Order Form</t>
  </si>
  <si>
    <t>SELECT Item/Title from Orange PULL DOWN Lists in Cells Below</t>
  </si>
  <si>
    <t>Date Needed</t>
  </si>
  <si>
    <t>eProcurement Vendor Listing</t>
  </si>
  <si>
    <t>Credit Card Purchases</t>
  </si>
  <si>
    <t xml:space="preserve">Purchase Orders </t>
  </si>
  <si>
    <t xml:space="preserve">Please Request a Quote </t>
  </si>
  <si>
    <r>
      <rPr>
        <b/>
        <sz val="10"/>
        <color theme="1"/>
        <rFont val="Arial"/>
        <family val="2"/>
      </rPr>
      <t>Orange cells</t>
    </r>
    <r>
      <rPr>
        <sz val="10"/>
        <color theme="1"/>
        <rFont val="Arial"/>
        <family val="2"/>
      </rPr>
      <t xml:space="preserve">—Select options from a drop-down menu (menu/arrow appears when selected)
</t>
    </r>
    <r>
      <rPr>
        <b/>
        <sz val="10"/>
        <color theme="1"/>
        <rFont val="Arial"/>
        <family val="2"/>
      </rPr>
      <t>Blue cells</t>
    </r>
    <r>
      <rPr>
        <sz val="10"/>
        <color theme="1"/>
        <rFont val="Arial"/>
        <family val="2"/>
      </rPr>
      <t>—type your information and quantities  
Grey cells—locked; totals auto-calculate 
Yellow cells—for DPI staff only (shipping and quoted dates)</t>
    </r>
  </si>
  <si>
    <r>
      <rPr>
        <b/>
        <sz val="10"/>
        <color theme="1"/>
        <rFont val="Arial"/>
        <family val="2"/>
      </rPr>
      <t>Email us the editable Excel form</t>
    </r>
    <r>
      <rPr>
        <sz val="10"/>
        <color theme="1"/>
        <rFont val="Arial"/>
        <family val="2"/>
      </rPr>
      <t xml:space="preserve"> with your information completed. We will add shipping and calculate totals.
</t>
    </r>
    <r>
      <rPr>
        <b/>
        <sz val="10"/>
        <color theme="1"/>
        <rFont val="Arial"/>
        <family val="2"/>
      </rPr>
      <t>Most customers should request a shipping quote.</t>
    </r>
    <r>
      <rPr>
        <sz val="10"/>
        <color theme="1"/>
        <rFont val="Arial"/>
        <family val="2"/>
      </rPr>
      <t xml:space="preserve"> You do not need a quote in these cases: 
- You will pick up items at NCDPI
- You are paying by Purchase Order and your PO process does not require advance ship/tax quotes (which will appear on the invoice)
</t>
    </r>
    <r>
      <rPr>
        <b/>
        <sz val="10"/>
        <color theme="1"/>
        <rFont val="Arial"/>
        <family val="2"/>
      </rPr>
      <t>Do not mail an order with a check without a shipping quote.</t>
    </r>
    <r>
      <rPr>
        <sz val="10"/>
        <color theme="1"/>
        <rFont val="Arial"/>
        <family val="2"/>
      </rPr>
      <t xml:space="preserve"> State mail delivery can take 3–5 weeks, so ordering by mail is not recommended.</t>
    </r>
  </si>
  <si>
    <r>
      <t xml:space="preserve">Accepted from: public institutions, private colleges/universites, college bookstores 
</t>
    </r>
    <r>
      <rPr>
        <b/>
        <sz val="10"/>
        <color theme="1"/>
        <rFont val="Arial"/>
        <family val="2"/>
      </rPr>
      <t>Please email us a copy of your order</t>
    </r>
    <r>
      <rPr>
        <sz val="10"/>
        <color theme="1"/>
        <rFont val="Arial"/>
        <family val="2"/>
      </rPr>
      <t>, even if you submit it through the State's eProcurement system. 
We do not always receive eProcurement notifications and cannot view orders directly in the system.. 
You may use this order form, but it is optional if all required information is included on the PO.</t>
    </r>
  </si>
  <si>
    <r>
      <rPr>
        <b/>
        <sz val="10"/>
        <color theme="1"/>
        <rFont val="Arial"/>
        <family val="2"/>
      </rPr>
      <t>Search for vendor listing:</t>
    </r>
    <r>
      <rPr>
        <sz val="10"/>
        <color theme="1"/>
        <rFont val="Arial"/>
        <family val="2"/>
      </rPr>
      <t xml:space="preserve"> NC DEPT OF PUBLIC INSTRUCTION
</t>
    </r>
    <r>
      <rPr>
        <b/>
        <sz val="10"/>
        <color theme="1"/>
        <rFont val="Arial"/>
        <family val="2"/>
      </rPr>
      <t>Select the vendor address:</t>
    </r>
    <r>
      <rPr>
        <sz val="10"/>
        <color theme="1"/>
        <rFont val="Arial"/>
        <family val="2"/>
      </rPr>
      <t xml:space="preserve">
NCDPI - PUBLICATION SALES
6307 Mail Service Center
RALEIGH, NC  27699
United States
Contact: Josh Lees
publications@dpi.nc.gov</t>
    </r>
  </si>
  <si>
    <t>Payment</t>
  </si>
  <si>
    <r>
      <t xml:space="preserve">Email Forms &amp; Questions to Publications@dpi.nc.gov
</t>
    </r>
    <r>
      <rPr>
        <sz val="10"/>
        <rFont val="Arial"/>
        <family val="2"/>
      </rPr>
      <t>or call (984) 236-2010</t>
    </r>
  </si>
  <si>
    <r>
      <t xml:space="preserve">Required for: Non-public organizations not listed above, Individuals, All out-of-state orders when shipping is required. Any customer may choose to pay by credit card.
Email your completed form and include a </t>
    </r>
    <r>
      <rPr>
        <b/>
        <sz val="10"/>
        <color theme="1"/>
        <rFont val="Arial"/>
        <family val="2"/>
      </rPr>
      <t>phone number and best time to call</t>
    </r>
    <r>
      <rPr>
        <sz val="10"/>
        <color theme="1"/>
        <rFont val="Arial"/>
        <family val="2"/>
      </rPr>
      <t xml:space="preserve">. We will email a quote (including shipping and tax) before calling. Expect a call from a (984) 236- phone number. Please allow 
1–2 business days for packing, weighing, and shipping estimates.
Accepted: MasterCard, Visa and P-Card. Do not email, mail or fax credit card numbers. </t>
    </r>
  </si>
  <si>
    <t>Once you receive your invoice, mail checks to (this cell is unlocked for copy/paste): 
NCDPI - PUBLICATION SALES
6336 Mail Service Center
RALEIGH, NC  27699-6336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</si>
</sst>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00"/>
  </numFmts>
  <fonts count="11" x14ac:knownFonts="1">
    <font>
      <sz val="11"/>
      <color theme="1"/>
      <name val="Calibri"/>
      <family val="2"/>
      <scheme val="minor"/>
    </font>
    <font>
      <sz val="11"/>
      <color theme="1"/>
      <name val="Calibri"/>
      <family val="2"/>
      <scheme val="minor"/>
    </font>
    <font>
      <sz val="10"/>
      <color theme="1"/>
      <name val="Arial"/>
      <family val="2"/>
    </font>
    <font>
      <sz val="10"/>
      <name val="Arial"/>
      <family val="2"/>
    </font>
    <font>
      <b/>
      <sz val="10"/>
      <name val="Arial"/>
      <family val="2"/>
    </font>
    <font>
      <b/>
      <sz val="11"/>
      <name val="Arial"/>
      <family val="2"/>
    </font>
    <font>
      <sz val="11"/>
      <color theme="1"/>
      <name val="Arial"/>
      <family val="2"/>
    </font>
    <font>
      <sz val="10"/>
      <color rgb="FF000000"/>
      <name val="Arial"/>
      <family val="2"/>
    </font>
    <font>
      <b/>
      <sz val="10"/>
      <color theme="1"/>
      <name val="Arial"/>
      <family val="2"/>
    </font>
    <font>
      <b/>
      <sz val="12"/>
      <name val="Arial"/>
      <family val="2"/>
    </font>
    <font>
      <b/>
      <sz val="11"/>
      <color theme="1"/>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666666"/>
      </left>
      <right style="thin">
        <color rgb="FF666666"/>
      </right>
      <top style="thin">
        <color rgb="FF666666"/>
      </top>
      <bottom style="thin">
        <color rgb="FF666666"/>
      </bottom>
      <diagonal/>
    </border>
    <border>
      <left style="thin">
        <color auto="1"/>
      </left>
      <right/>
      <top style="thin">
        <color auto="1"/>
      </top>
      <bottom style="thin">
        <color auto="1"/>
      </bottom>
      <diagonal/>
    </border>
    <border>
      <left/>
      <right/>
      <top/>
      <bottom style="medium">
        <color indexed="64"/>
      </bottom>
      <diagonal/>
    </border>
    <border>
      <left style="thin">
        <color auto="1"/>
      </left>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style="medium">
        <color indexed="64"/>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0" fontId="5" fillId="0" borderId="0" xfId="0" applyFont="1"/>
    <xf numFmtId="0" fontId="6" fillId="0" borderId="0" xfId="0" applyFont="1"/>
    <xf numFmtId="0" fontId="7" fillId="0" borderId="2" xfId="0" applyFont="1" applyBorder="1" applyAlignment="1">
      <alignment horizontal="left" wrapText="1"/>
    </xf>
    <xf numFmtId="164" fontId="7" fillId="0" borderId="2" xfId="0" applyNumberFormat="1" applyFont="1" applyBorder="1" applyAlignment="1">
      <alignment horizontal="right" wrapText="1"/>
    </xf>
    <xf numFmtId="0" fontId="4" fillId="0" borderId="0" xfId="0" applyFont="1"/>
    <xf numFmtId="0" fontId="3" fillId="0" borderId="0" xfId="0" applyFont="1"/>
    <xf numFmtId="0" fontId="2" fillId="0" borderId="0" xfId="0" applyFont="1"/>
    <xf numFmtId="10" fontId="6" fillId="0" borderId="0" xfId="0" applyNumberFormat="1" applyFont="1"/>
    <xf numFmtId="9" fontId="6" fillId="0" borderId="0" xfId="0" applyNumberFormat="1" applyFont="1"/>
    <xf numFmtId="0" fontId="3" fillId="0" borderId="0" xfId="0" applyFont="1" applyAlignment="1">
      <alignment horizontal="center" shrinkToFit="1"/>
    </xf>
    <xf numFmtId="0" fontId="3" fillId="0" borderId="6" xfId="0" applyFont="1" applyBorder="1" applyAlignment="1">
      <alignment horizontal="left" shrinkToFit="1"/>
    </xf>
    <xf numFmtId="0" fontId="2" fillId="0" borderId="0" xfId="0" applyFont="1" applyAlignment="1">
      <alignment shrinkToFit="1"/>
    </xf>
    <xf numFmtId="0" fontId="2" fillId="0" borderId="6" xfId="0" applyFont="1" applyBorder="1" applyAlignment="1">
      <alignment horizontal="left" shrinkToFit="1"/>
    </xf>
    <xf numFmtId="0" fontId="2" fillId="0" borderId="0" xfId="0" applyFont="1" applyAlignment="1">
      <alignment horizontal="left" shrinkToFit="1"/>
    </xf>
    <xf numFmtId="0" fontId="3" fillId="0" borderId="0" xfId="0" applyFont="1" applyAlignment="1">
      <alignment horizontal="center" vertical="center" shrinkToFit="1"/>
    </xf>
    <xf numFmtId="0" fontId="6" fillId="0" borderId="0" xfId="0" applyFont="1" applyAlignment="1">
      <alignment shrinkToFit="1"/>
    </xf>
    <xf numFmtId="0" fontId="5" fillId="0" borderId="0" xfId="0" applyFont="1" applyAlignment="1">
      <alignment horizontal="left" shrinkToFit="1"/>
    </xf>
    <xf numFmtId="0" fontId="4" fillId="5" borderId="11" xfId="0" applyFont="1" applyFill="1" applyBorder="1" applyAlignment="1">
      <alignment shrinkToFit="1"/>
    </xf>
    <xf numFmtId="0" fontId="4" fillId="5" borderId="12" xfId="0" applyFont="1" applyFill="1" applyBorder="1" applyAlignment="1">
      <alignment horizontal="center" shrinkToFit="1"/>
    </xf>
    <xf numFmtId="0" fontId="4" fillId="5" borderId="13" xfId="0" applyFont="1" applyFill="1" applyBorder="1" applyAlignment="1">
      <alignment horizontal="center" shrinkToFit="1"/>
    </xf>
    <xf numFmtId="165" fontId="2" fillId="5" borderId="3" xfId="0" applyNumberFormat="1" applyFont="1" applyFill="1" applyBorder="1" applyAlignment="1">
      <alignment shrinkToFit="1"/>
    </xf>
    <xf numFmtId="44" fontId="2" fillId="5" borderId="1" xfId="1" applyFont="1" applyFill="1" applyBorder="1" applyAlignment="1">
      <alignment shrinkToFit="1"/>
    </xf>
    <xf numFmtId="0" fontId="4" fillId="0" borderId="0" xfId="0" applyFont="1" applyAlignment="1">
      <alignment shrinkToFit="1"/>
    </xf>
    <xf numFmtId="0" fontId="4" fillId="0" borderId="1" xfId="0" applyFont="1" applyBorder="1" applyAlignment="1">
      <alignment shrinkToFit="1"/>
    </xf>
    <xf numFmtId="165" fontId="4" fillId="5" borderId="1" xfId="0" applyNumberFormat="1" applyFont="1" applyFill="1" applyBorder="1" applyAlignment="1">
      <alignment shrinkToFit="1"/>
    </xf>
    <xf numFmtId="0" fontId="4" fillId="5" borderId="1" xfId="0" applyFont="1" applyFill="1" applyBorder="1" applyAlignment="1">
      <alignment horizontal="right" shrinkToFit="1"/>
    </xf>
    <xf numFmtId="0" fontId="2" fillId="0" borderId="3" xfId="0" applyFont="1" applyBorder="1" applyAlignment="1">
      <alignment shrinkToFit="1"/>
    </xf>
    <xf numFmtId="0" fontId="8" fillId="0" borderId="1" xfId="0" applyFont="1" applyBorder="1" applyAlignment="1">
      <alignment shrinkToFit="1"/>
    </xf>
    <xf numFmtId="165" fontId="2" fillId="5" borderId="1" xfId="0" applyNumberFormat="1" applyFont="1" applyFill="1" applyBorder="1" applyAlignment="1">
      <alignment shrinkToFit="1"/>
    </xf>
    <xf numFmtId="0" fontId="2" fillId="0" borderId="0" xfId="0" applyFont="1" applyAlignment="1">
      <alignment horizontal="right" shrinkToFit="1"/>
    </xf>
    <xf numFmtId="0" fontId="4" fillId="5" borderId="1" xfId="0" applyFont="1" applyFill="1" applyBorder="1" applyAlignment="1">
      <alignment shrinkToFit="1"/>
    </xf>
    <xf numFmtId="165" fontId="8" fillId="5" borderId="1" xfId="0" applyNumberFormat="1" applyFont="1" applyFill="1" applyBorder="1" applyAlignment="1">
      <alignment shrinkToFit="1"/>
    </xf>
    <xf numFmtId="0" fontId="2" fillId="2" borderId="10" xfId="0" applyFont="1" applyFill="1" applyBorder="1" applyAlignment="1" applyProtection="1">
      <alignment shrinkToFit="1"/>
      <protection locked="0"/>
    </xf>
    <xf numFmtId="0" fontId="2" fillId="3" borderId="7" xfId="0" applyFont="1" applyFill="1" applyBorder="1" applyAlignment="1" applyProtection="1">
      <alignment horizontal="center" shrinkToFit="1"/>
      <protection locked="0"/>
    </xf>
    <xf numFmtId="0" fontId="2" fillId="3" borderId="8" xfId="0" applyFont="1" applyFill="1" applyBorder="1" applyAlignment="1" applyProtection="1">
      <alignment horizontal="center" shrinkToFit="1"/>
      <protection locked="0"/>
    </xf>
    <xf numFmtId="0" fontId="2" fillId="3" borderId="9" xfId="0" applyFont="1" applyFill="1" applyBorder="1" applyAlignment="1" applyProtection="1">
      <alignment horizontal="center" shrinkToFit="1"/>
      <protection locked="0"/>
    </xf>
    <xf numFmtId="165" fontId="4" fillId="4" borderId="1" xfId="0" applyNumberFormat="1" applyFont="1" applyFill="1" applyBorder="1" applyAlignment="1" applyProtection="1">
      <alignment shrinkToFit="1"/>
      <protection locked="0"/>
    </xf>
    <xf numFmtId="0" fontId="2" fillId="4" borderId="4" xfId="0" applyFont="1" applyFill="1" applyBorder="1" applyAlignment="1" applyProtection="1">
      <alignment shrinkToFit="1"/>
      <protection locked="0"/>
    </xf>
    <xf numFmtId="0" fontId="2" fillId="3" borderId="4" xfId="0" applyFont="1" applyFill="1" applyBorder="1" applyAlignment="1" applyProtection="1">
      <alignment shrinkToFit="1"/>
      <protection locked="0"/>
    </xf>
    <xf numFmtId="0" fontId="6" fillId="3" borderId="4" xfId="0" applyFont="1" applyFill="1" applyBorder="1" applyAlignment="1" applyProtection="1">
      <alignment shrinkToFit="1"/>
      <protection locked="0"/>
    </xf>
    <xf numFmtId="0" fontId="2" fillId="2" borderId="3" xfId="0" applyFont="1" applyFill="1" applyBorder="1" applyAlignment="1" applyProtection="1">
      <alignment shrinkToFit="1"/>
      <protection locked="0"/>
    </xf>
    <xf numFmtId="0" fontId="10" fillId="6" borderId="0" xfId="0" applyFont="1" applyFill="1" applyAlignment="1">
      <alignment horizontal="left" vertical="center" wrapText="1"/>
    </xf>
    <xf numFmtId="0" fontId="3" fillId="0" borderId="15" xfId="0" applyFont="1" applyBorder="1" applyAlignment="1">
      <alignment horizontal="left" shrinkToFit="1"/>
    </xf>
    <xf numFmtId="0" fontId="2" fillId="0" borderId="15" xfId="0" applyFont="1" applyBorder="1" applyAlignment="1">
      <alignment horizontal="left" shrinkToFit="1"/>
    </xf>
    <xf numFmtId="0" fontId="2" fillId="0" borderId="0" xfId="0" applyFont="1" applyAlignment="1">
      <alignment horizontal="center" shrinkToFit="1"/>
    </xf>
    <xf numFmtId="0" fontId="2" fillId="3" borderId="5" xfId="0" applyFont="1" applyFill="1" applyBorder="1" applyAlignment="1" applyProtection="1">
      <alignment horizontal="left" shrinkToFit="1"/>
      <protection locked="0"/>
    </xf>
    <xf numFmtId="0" fontId="2" fillId="3" borderId="14" xfId="0" applyFont="1" applyFill="1" applyBorder="1" applyAlignment="1" applyProtection="1">
      <alignment horizontal="left" shrinkToFit="1"/>
      <protection locked="0"/>
    </xf>
    <xf numFmtId="0" fontId="4" fillId="0" borderId="0" xfId="0" applyFont="1" applyAlignment="1">
      <alignment horizontal="left" shrinkToFit="1"/>
    </xf>
    <xf numFmtId="0" fontId="3" fillId="3" borderId="5" xfId="0" applyFont="1" applyFill="1" applyBorder="1" applyAlignment="1" applyProtection="1">
      <alignment horizontal="left" shrinkToFit="1"/>
      <protection locked="0"/>
    </xf>
    <xf numFmtId="0" fontId="2" fillId="0" borderId="4" xfId="0" applyFont="1" applyBorder="1" applyAlignment="1">
      <alignment vertical="center" wrapText="1"/>
    </xf>
    <xf numFmtId="0" fontId="2" fillId="0" borderId="0" xfId="0" applyFont="1" applyAlignment="1">
      <alignment vertical="center" wrapText="1"/>
    </xf>
    <xf numFmtId="0" fontId="10" fillId="0" borderId="0" xfId="0" applyFont="1" applyAlignment="1">
      <alignment horizontal="left" vertical="center" wrapText="1"/>
    </xf>
    <xf numFmtId="0" fontId="9" fillId="2" borderId="4" xfId="0" applyFont="1" applyFill="1" applyBorder="1" applyAlignment="1">
      <alignment horizontal="center" vertical="center" wrapText="1"/>
    </xf>
    <xf numFmtId="0" fontId="2" fillId="0" borderId="0" xfId="0" applyFont="1" applyAlignment="1">
      <alignment vertical="top" wrapText="1"/>
    </xf>
    <xf numFmtId="0" fontId="3" fillId="0" borderId="0" xfId="0" applyFont="1" applyAlignment="1">
      <alignment horizontal="center" shrinkToFit="1"/>
    </xf>
    <xf numFmtId="0" fontId="4" fillId="0" borderId="0" xfId="0" applyFont="1" applyAlignment="1">
      <alignment horizontal="center" shrinkToFit="1"/>
    </xf>
    <xf numFmtId="0" fontId="6" fillId="0" borderId="4" xfId="0" applyFont="1" applyBorder="1" applyAlignment="1" applyProtection="1">
      <alignment vertical="top" wrapText="1"/>
      <protection locked="0"/>
    </xf>
    <xf numFmtId="0" fontId="6" fillId="0" borderId="0" xfId="0" applyFont="1" applyProtection="1">
      <protection hidden="1"/>
    </xf>
  </cellXfs>
  <cellStyles count="2">
    <cellStyle name="Currency" xfId="1" builtinId="4"/>
    <cellStyle name="Normal" xfId="0" builtinId="0"/>
  </cellStyles>
  <dxfs count="8">
    <dxf>
      <font>
        <strike val="0"/>
        <outline val="0"/>
        <shadow val="0"/>
        <u val="none"/>
        <vertAlign val="baseline"/>
        <sz val="10"/>
        <name val="Arial"/>
        <family val="2"/>
        <scheme val="none"/>
      </font>
      <numFmt numFmtId="165" formatCode="&quot;$&quot;#,##0.00"/>
      <fill>
        <patternFill patternType="solid">
          <fgColor indexed="64"/>
          <bgColor theme="0" tint="-4.9989318521683403E-2"/>
        </patternFill>
      </fill>
      <alignment horizontal="general" vertical="bottom" textRotation="0" wrapText="0" indent="0" justifyLastLine="0" shrinkToFit="1" readingOrder="0"/>
      <border diagonalUp="0" diagonalDown="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fill>
        <patternFill patternType="solid">
          <fgColor indexed="64"/>
          <bgColor theme="0" tint="-4.9989318521683403E-2"/>
        </patternFill>
      </fill>
      <alignment horizontal="general" vertical="bottom" textRotation="0" wrapText="0" indent="0" justifyLastLine="0" shrinkToFit="1" readingOrder="0"/>
      <border diagonalUp="0" diagonalDown="0">
        <left style="thin">
          <color auto="1"/>
        </left>
        <right style="thin">
          <color auto="1"/>
        </right>
        <top style="thin">
          <color auto="1"/>
        </top>
        <bottom style="thin">
          <color auto="1"/>
        </bottom>
      </border>
    </dxf>
    <dxf>
      <font>
        <strike val="0"/>
        <outline val="0"/>
        <shadow val="0"/>
        <u val="none"/>
        <vertAlign val="baseline"/>
        <sz val="10"/>
        <name val="Arial"/>
        <family val="2"/>
        <scheme val="none"/>
      </font>
      <fill>
        <patternFill patternType="solid">
          <fgColor indexed="64"/>
          <bgColor theme="8" tint="0.79998168889431442"/>
        </patternFill>
      </fill>
      <alignment horizontal="center" vertical="bottom" textRotation="0" wrapText="0" indent="0" justifyLastLine="0" shrinkToFit="1" readingOrder="0"/>
      <border diagonalUp="0" diagonalDown="0">
        <left style="thin">
          <color auto="1"/>
        </left>
        <right style="thin">
          <color auto="1"/>
        </right>
        <top style="medium">
          <color indexed="64"/>
        </top>
        <bottom style="medium">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9" tint="0.79998168889431442"/>
        </patternFill>
      </fill>
      <alignment horizontal="general" vertical="bottom" textRotation="0" wrapText="0" indent="0" justifyLastLine="0" shrinkToFit="1" readingOrder="0"/>
      <border diagonalUp="0" diagonalDown="0">
        <left/>
        <right style="thin">
          <color auto="1"/>
        </right>
        <top style="thin">
          <color auto="1"/>
        </top>
        <bottom style="thin">
          <color auto="1"/>
        </bottom>
      </border>
      <protection locked="0" hidden="0"/>
    </dxf>
    <dxf>
      <border outline="0">
        <left style="thin">
          <color auto="1"/>
        </left>
        <right style="thin">
          <color auto="1"/>
        </right>
        <top style="thin">
          <color auto="1"/>
        </top>
      </border>
    </dxf>
    <dxf>
      <font>
        <strike val="0"/>
        <outline val="0"/>
        <shadow val="0"/>
        <u val="none"/>
        <vertAlign val="baseline"/>
        <sz val="10"/>
        <name val="Arial"/>
        <family val="2"/>
        <scheme val="none"/>
      </font>
    </dxf>
    <dxf>
      <border outline="0">
        <bottom style="thin">
          <color auto="1"/>
        </bottom>
      </border>
    </dxf>
    <dxf>
      <font>
        <strike val="0"/>
        <outline val="0"/>
        <shadow val="0"/>
        <u val="none"/>
        <vertAlign val="baseline"/>
        <sz val="10"/>
        <name val="Arial"/>
        <family val="2"/>
        <scheme val="none"/>
      </font>
    </dxf>
  </dxfs>
  <tableStyles count="0" defaultTableStyle="TableStyleMedium9" defaultPivotStyle="PivotStyleLight16"/>
  <colors>
    <mruColors>
      <color rgb="FFE7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FC2DA4-DCA1-F348-B232-B1C9426AFC3F}" name="Table1" displayName="Table1" ref="A13:D29" totalsRowShown="0" headerRowDxfId="7" dataDxfId="5" headerRowBorderDxfId="6" tableBorderDxfId="4">
  <autoFilter ref="A13:D29" xr:uid="{1DFC2DA4-DCA1-F348-B232-B1C9426AFC3F}">
    <filterColumn colId="0" hiddenButton="1"/>
    <filterColumn colId="1" hiddenButton="1"/>
    <filterColumn colId="2" hiddenButton="1"/>
    <filterColumn colId="3" hiddenButton="1"/>
  </autoFilter>
  <tableColumns count="4">
    <tableColumn id="1" xr3:uid="{E6940D53-830A-AB4A-8E59-7263B2F1FE40}" name="SELECT Item/Title from Orange PULL DOWN Lists in Cells Below" dataDxfId="3"/>
    <tableColumn id="2" xr3:uid="{2A5B8BBA-F35F-E34C-AB6F-40EF26895256}" name="TYPE Quantity Below" dataDxfId="2"/>
    <tableColumn id="3" xr3:uid="{C5BD8352-6E64-C74C-BDAA-2FAD41F6ABB5}" name="Price Each" dataDxfId="1" dataCellStyle="Currency">
      <calculatedColumnFormula>IF(A14="— Select publication","",_xlfn.XLOOKUP(A14,Publications!D:D,Publications!C:C,""))</calculatedColumnFormula>
    </tableColumn>
    <tableColumn id="4" xr3:uid="{82149D57-1C2F-EC44-9920-466079934935}" name="Line Total" dataDxfId="0">
      <calculatedColumnFormula>B14*C14</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9"/>
  <sheetViews>
    <sheetView view="pageLayout" zoomScale="143" zoomScaleNormal="100" zoomScalePageLayoutView="143" workbookViewId="0">
      <selection activeCell="A9" sqref="A9"/>
    </sheetView>
  </sheetViews>
  <sheetFormatPr baseColWidth="10" defaultColWidth="0" defaultRowHeight="14" zeroHeight="1" x14ac:dyDescent="0.15"/>
  <cols>
    <col min="1" max="1" width="83" style="58" customWidth="1"/>
    <col min="2" max="16384" width="8.83203125" style="2" hidden="1"/>
  </cols>
  <sheetData>
    <row r="1" spans="1:1" ht="34" customHeight="1" thickBot="1" x14ac:dyDescent="0.2">
      <c r="A1" s="53" t="s">
        <v>295</v>
      </c>
    </row>
    <row r="2" spans="1:1" ht="17" customHeight="1" x14ac:dyDescent="0.15">
      <c r="A2" s="42" t="s">
        <v>283</v>
      </c>
    </row>
    <row r="3" spans="1:1" ht="66" customHeight="1" thickBot="1" x14ac:dyDescent="0.2">
      <c r="A3" s="50" t="s">
        <v>290</v>
      </c>
    </row>
    <row r="4" spans="1:1" ht="14" customHeight="1" x14ac:dyDescent="0.15">
      <c r="A4" s="42" t="s">
        <v>289</v>
      </c>
    </row>
    <row r="5" spans="1:1" ht="135" customHeight="1" thickBot="1" x14ac:dyDescent="0.2">
      <c r="A5" s="50" t="s">
        <v>291</v>
      </c>
    </row>
    <row r="6" spans="1:1" ht="15" customHeight="1" x14ac:dyDescent="0.15">
      <c r="A6" s="42" t="s">
        <v>288</v>
      </c>
    </row>
    <row r="7" spans="1:1" ht="90" customHeight="1" x14ac:dyDescent="0.15">
      <c r="A7" s="51" t="s">
        <v>292</v>
      </c>
    </row>
    <row r="8" spans="1:1" ht="15" x14ac:dyDescent="0.15">
      <c r="A8" s="52" t="s">
        <v>286</v>
      </c>
    </row>
    <row r="9" spans="1:1" ht="115" customHeight="1" x14ac:dyDescent="0.15">
      <c r="A9" s="54" t="s">
        <v>293</v>
      </c>
    </row>
    <row r="10" spans="1:1" ht="15" x14ac:dyDescent="0.15">
      <c r="A10" s="52" t="s">
        <v>294</v>
      </c>
    </row>
    <row r="11" spans="1:1" ht="65" customHeight="1" thickBot="1" x14ac:dyDescent="0.2">
      <c r="A11" s="57" t="s">
        <v>297</v>
      </c>
    </row>
    <row r="12" spans="1:1" ht="15" customHeight="1" x14ac:dyDescent="0.15">
      <c r="A12" s="42" t="s">
        <v>287</v>
      </c>
    </row>
    <row r="13" spans="1:1" ht="113" thickBot="1" x14ac:dyDescent="0.2">
      <c r="A13" s="50" t="s">
        <v>296</v>
      </c>
    </row>
    <row r="14" spans="1:1" x14ac:dyDescent="0.15">
      <c r="A14" s="2"/>
    </row>
    <row r="15" spans="1:1" x14ac:dyDescent="0.15">
      <c r="A15" s="2"/>
    </row>
    <row r="16" spans="1:1" x14ac:dyDescent="0.15">
      <c r="A16" s="2"/>
    </row>
    <row r="17" s="2" customFormat="1" x14ac:dyDescent="0.15"/>
    <row r="18" s="2" customFormat="1" x14ac:dyDescent="0.15"/>
    <row r="19" s="2" customFormat="1" x14ac:dyDescent="0.15"/>
  </sheetData>
  <sheetProtection algorithmName="SHA-512" hashValue="8BeOFRH+Koj4kk1NMzaCJhW/lXuGlllskgkeT764Kn9p9yDqmZCQoGy+8aZIHcFcIP/Km8KoeKiCHFSOKnUltQ==" saltValue="uLocy23Gcc1yfti0hzSQnA==" spinCount="100000" sheet="1" objects="1" scenarios="1"/>
  <pageMargins left="0.75" right="0.75" top="0.35" bottom="0.25" header="0.25" footer="0.25"/>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0"/>
  <sheetViews>
    <sheetView tabSelected="1" view="pageLayout" zoomScale="138" zoomScaleNormal="123" zoomScalePageLayoutView="138" workbookViewId="0">
      <selection activeCell="D11" sqref="D11"/>
    </sheetView>
  </sheetViews>
  <sheetFormatPr baseColWidth="10" defaultColWidth="0" defaultRowHeight="15" zeroHeight="1" x14ac:dyDescent="0.2"/>
  <cols>
    <col min="1" max="1" width="57.33203125" customWidth="1"/>
    <col min="2" max="2" width="32" customWidth="1"/>
    <col min="3" max="3" width="9.1640625" customWidth="1"/>
    <col min="4" max="4" width="15" customWidth="1"/>
    <col min="5" max="16384" width="8.83203125" hidden="1"/>
  </cols>
  <sheetData>
    <row r="1" spans="1:4" ht="17" customHeight="1" x14ac:dyDescent="0.2">
      <c r="A1" s="55" t="s">
        <v>282</v>
      </c>
      <c r="B1" s="56"/>
      <c r="C1" s="56"/>
      <c r="D1" s="56"/>
    </row>
    <row r="2" spans="1:4" ht="8" customHeight="1" x14ac:dyDescent="0.2">
      <c r="A2" s="2"/>
      <c r="B2" s="2"/>
      <c r="C2" s="2"/>
      <c r="D2" s="2"/>
    </row>
    <row r="3" spans="1:4" ht="17" customHeight="1" thickBot="1" x14ac:dyDescent="0.25">
      <c r="A3" s="46"/>
      <c r="B3" s="11" t="s">
        <v>235</v>
      </c>
      <c r="C3" s="2"/>
      <c r="D3" s="15" t="s">
        <v>236</v>
      </c>
    </row>
    <row r="4" spans="1:4" ht="16" thickBot="1" x14ac:dyDescent="0.25">
      <c r="A4" s="47"/>
      <c r="B4" s="43" t="s">
        <v>227</v>
      </c>
      <c r="C4" s="2"/>
      <c r="D4" s="39"/>
    </row>
    <row r="5" spans="1:4" ht="16" customHeight="1" thickBot="1" x14ac:dyDescent="0.25">
      <c r="A5" s="47"/>
      <c r="B5" s="44" t="s">
        <v>226</v>
      </c>
      <c r="C5" s="2"/>
      <c r="D5" s="10" t="s">
        <v>237</v>
      </c>
    </row>
    <row r="6" spans="1:4" ht="5" customHeight="1" x14ac:dyDescent="0.2">
      <c r="A6" s="17"/>
      <c r="B6" s="12"/>
      <c r="C6" s="2"/>
      <c r="D6" s="16"/>
    </row>
    <row r="7" spans="1:4" ht="20" customHeight="1" thickBot="1" x14ac:dyDescent="0.25">
      <c r="A7" s="46"/>
      <c r="B7" s="11" t="s">
        <v>228</v>
      </c>
      <c r="C7" s="2"/>
      <c r="D7" s="40"/>
    </row>
    <row r="8" spans="1:4" ht="7" customHeight="1" x14ac:dyDescent="0.2">
      <c r="A8" s="48"/>
      <c r="B8" s="12"/>
      <c r="C8" s="2"/>
      <c r="D8" s="2"/>
    </row>
    <row r="9" spans="1:4" ht="20" customHeight="1" thickBot="1" x14ac:dyDescent="0.25">
      <c r="A9" s="49"/>
      <c r="B9" s="13" t="s">
        <v>229</v>
      </c>
      <c r="C9" s="2"/>
      <c r="D9" s="45" t="s">
        <v>285</v>
      </c>
    </row>
    <row r="10" spans="1:4" ht="6" customHeight="1" x14ac:dyDescent="0.2">
      <c r="A10" s="14"/>
      <c r="B10" s="14"/>
      <c r="C10" s="2"/>
      <c r="D10" s="2"/>
    </row>
    <row r="11" spans="1:4" ht="22" customHeight="1" thickBot="1" x14ac:dyDescent="0.25">
      <c r="A11" s="49"/>
      <c r="B11" s="11" t="s">
        <v>230</v>
      </c>
      <c r="C11" s="2"/>
      <c r="D11" s="39"/>
    </row>
    <row r="12" spans="1:4" ht="8" customHeight="1" x14ac:dyDescent="0.2">
      <c r="A12" s="2"/>
      <c r="B12" s="2"/>
      <c r="C12" s="2"/>
      <c r="D12" s="2"/>
    </row>
    <row r="13" spans="1:4" x14ac:dyDescent="0.2">
      <c r="A13" s="18" t="s">
        <v>284</v>
      </c>
      <c r="B13" s="19" t="s">
        <v>232</v>
      </c>
      <c r="C13" s="19" t="s">
        <v>0</v>
      </c>
      <c r="D13" s="20" t="s">
        <v>1</v>
      </c>
    </row>
    <row r="14" spans="1:4" ht="16" thickBot="1" x14ac:dyDescent="0.25">
      <c r="A14" s="33"/>
      <c r="B14" s="34"/>
      <c r="C14" s="22">
        <f>IF(A14="— Select publication","",_xlfn.XLOOKUP(A14,Publications!D:D,Publications!C:C,""))</f>
        <v>0</v>
      </c>
      <c r="D14" s="21">
        <f t="shared" ref="D14:D29" si="0">B14*C14</f>
        <v>0</v>
      </c>
    </row>
    <row r="15" spans="1:4" ht="16" thickBot="1" x14ac:dyDescent="0.25">
      <c r="A15" s="33"/>
      <c r="B15" s="35"/>
      <c r="C15" s="22">
        <f>IF(A15="— Select publication","",_xlfn.XLOOKUP(A15,Publications!D:D,Publications!C:C,""))</f>
        <v>0</v>
      </c>
      <c r="D15" s="21">
        <f t="shared" si="0"/>
        <v>0</v>
      </c>
    </row>
    <row r="16" spans="1:4" ht="16" thickBot="1" x14ac:dyDescent="0.25">
      <c r="A16" s="33"/>
      <c r="B16" s="35"/>
      <c r="C16" s="22">
        <f>IF(A16="— Select publication","",_xlfn.XLOOKUP(A16,Publications!D:D,Publications!C:C,""))</f>
        <v>0</v>
      </c>
      <c r="D16" s="21">
        <f t="shared" si="0"/>
        <v>0</v>
      </c>
    </row>
    <row r="17" spans="1:4" ht="16" thickBot="1" x14ac:dyDescent="0.25">
      <c r="A17" s="33"/>
      <c r="B17" s="35"/>
      <c r="C17" s="22">
        <f>IF(A17="— Select publication","",_xlfn.XLOOKUP(A17,Publications!D:D,Publications!C:C,""))</f>
        <v>0</v>
      </c>
      <c r="D17" s="21">
        <f t="shared" si="0"/>
        <v>0</v>
      </c>
    </row>
    <row r="18" spans="1:4" ht="16" thickBot="1" x14ac:dyDescent="0.25">
      <c r="A18" s="33"/>
      <c r="B18" s="35"/>
      <c r="C18" s="22">
        <f>IF(A18="— Select publication","",_xlfn.XLOOKUP(A18,Publications!D:D,Publications!C:C,""))</f>
        <v>0</v>
      </c>
      <c r="D18" s="21">
        <f t="shared" si="0"/>
        <v>0</v>
      </c>
    </row>
    <row r="19" spans="1:4" ht="16" thickBot="1" x14ac:dyDescent="0.25">
      <c r="A19" s="33"/>
      <c r="B19" s="35"/>
      <c r="C19" s="22">
        <f>IF(A19="— Select publication","",_xlfn.XLOOKUP(A19,Publications!D:D,Publications!C:C,""))</f>
        <v>0</v>
      </c>
      <c r="D19" s="21">
        <f t="shared" si="0"/>
        <v>0</v>
      </c>
    </row>
    <row r="20" spans="1:4" ht="16" thickBot="1" x14ac:dyDescent="0.25">
      <c r="A20" s="33"/>
      <c r="B20" s="35"/>
      <c r="C20" s="22">
        <f>IF(A20="— Select publication","",_xlfn.XLOOKUP(A20,Publications!D:D,Publications!C:C,""))</f>
        <v>0</v>
      </c>
      <c r="D20" s="21">
        <f t="shared" si="0"/>
        <v>0</v>
      </c>
    </row>
    <row r="21" spans="1:4" ht="16" thickBot="1" x14ac:dyDescent="0.25">
      <c r="A21" s="33"/>
      <c r="B21" s="35"/>
      <c r="C21" s="22">
        <f>IF(A21="— Select publication","",_xlfn.XLOOKUP(A21,Publications!D:D,Publications!C:C,""))</f>
        <v>0</v>
      </c>
      <c r="D21" s="21">
        <f t="shared" si="0"/>
        <v>0</v>
      </c>
    </row>
    <row r="22" spans="1:4" ht="16" thickBot="1" x14ac:dyDescent="0.25">
      <c r="A22" s="33"/>
      <c r="B22" s="35"/>
      <c r="C22" s="22">
        <f>IF(A22="— Select publication","",_xlfn.XLOOKUP(A22,Publications!D:D,Publications!C:C,""))</f>
        <v>0</v>
      </c>
      <c r="D22" s="21">
        <f t="shared" si="0"/>
        <v>0</v>
      </c>
    </row>
    <row r="23" spans="1:4" ht="16" thickBot="1" x14ac:dyDescent="0.25">
      <c r="A23" s="33"/>
      <c r="B23" s="35"/>
      <c r="C23" s="22">
        <f>IF(A23="— Select publication","",_xlfn.XLOOKUP(A23,Publications!D:D,Publications!C:C,""))</f>
        <v>0</v>
      </c>
      <c r="D23" s="21">
        <f t="shared" si="0"/>
        <v>0</v>
      </c>
    </row>
    <row r="24" spans="1:4" ht="16" thickBot="1" x14ac:dyDescent="0.25">
      <c r="A24" s="33"/>
      <c r="B24" s="35"/>
      <c r="C24" s="22">
        <f>IF(A24="— Select publication","",_xlfn.XLOOKUP(A24,Publications!D:D,Publications!C:C,""))</f>
        <v>0</v>
      </c>
      <c r="D24" s="21">
        <f t="shared" si="0"/>
        <v>0</v>
      </c>
    </row>
    <row r="25" spans="1:4" ht="16" thickBot="1" x14ac:dyDescent="0.25">
      <c r="A25" s="33"/>
      <c r="B25" s="35"/>
      <c r="C25" s="22">
        <f>IF(A25="— Select publication","",_xlfn.XLOOKUP(A25,Publications!D:D,Publications!C:C,""))</f>
        <v>0</v>
      </c>
      <c r="D25" s="21">
        <f t="shared" si="0"/>
        <v>0</v>
      </c>
    </row>
    <row r="26" spans="1:4" ht="16" thickBot="1" x14ac:dyDescent="0.25">
      <c r="A26" s="33"/>
      <c r="B26" s="35"/>
      <c r="C26" s="22">
        <f>IF(A26="— Select publication","",_xlfn.XLOOKUP(A26,Publications!D:D,Publications!C:C,""))</f>
        <v>0</v>
      </c>
      <c r="D26" s="21">
        <f t="shared" si="0"/>
        <v>0</v>
      </c>
    </row>
    <row r="27" spans="1:4" ht="16" thickBot="1" x14ac:dyDescent="0.25">
      <c r="A27" s="33"/>
      <c r="B27" s="35"/>
      <c r="C27" s="22">
        <f>IF(A27="— Select publication","",_xlfn.XLOOKUP(A27,Publications!D:D,Publications!C:C,""))</f>
        <v>0</v>
      </c>
      <c r="D27" s="21">
        <f t="shared" si="0"/>
        <v>0</v>
      </c>
    </row>
    <row r="28" spans="1:4" ht="16" thickBot="1" x14ac:dyDescent="0.25">
      <c r="A28" s="33"/>
      <c r="B28" s="35"/>
      <c r="C28" s="22">
        <f>IF(A28="— Select publication","",_xlfn.XLOOKUP(A28,Publications!D:D,Publications!C:C,""))</f>
        <v>0</v>
      </c>
      <c r="D28" s="21">
        <f t="shared" si="0"/>
        <v>0</v>
      </c>
    </row>
    <row r="29" spans="1:4" ht="16" thickBot="1" x14ac:dyDescent="0.25">
      <c r="A29" s="33"/>
      <c r="B29" s="36"/>
      <c r="C29" s="22">
        <f>IF(A29="— Select publication","",_xlfn.XLOOKUP(A29,Publications!D:D,Publications!C:C,""))</f>
        <v>0</v>
      </c>
      <c r="D29" s="21">
        <f t="shared" si="0"/>
        <v>0</v>
      </c>
    </row>
    <row r="30" spans="1:4" x14ac:dyDescent="0.2">
      <c r="A30" s="12" t="s">
        <v>239</v>
      </c>
      <c r="B30" s="12"/>
      <c r="C30" s="23"/>
      <c r="D30" s="23"/>
    </row>
    <row r="31" spans="1:4" x14ac:dyDescent="0.2">
      <c r="A31" s="12"/>
      <c r="B31" s="12"/>
      <c r="C31" s="24" t="s">
        <v>2</v>
      </c>
      <c r="D31" s="25">
        <f>SUM(D14:D29)</f>
        <v>0</v>
      </c>
    </row>
    <row r="32" spans="1:4" x14ac:dyDescent="0.2">
      <c r="A32" s="26" t="s">
        <v>233</v>
      </c>
      <c r="B32" s="41"/>
      <c r="C32" s="24" t="s">
        <v>3</v>
      </c>
      <c r="D32" s="37"/>
    </row>
    <row r="33" spans="1:4" x14ac:dyDescent="0.2">
      <c r="A33" s="24"/>
      <c r="B33" s="27"/>
      <c r="C33" s="24" t="s">
        <v>2</v>
      </c>
      <c r="D33" s="25">
        <f>SUM(D31:D32)</f>
        <v>0</v>
      </c>
    </row>
    <row r="34" spans="1:4" x14ac:dyDescent="0.2">
      <c r="A34" s="26" t="s">
        <v>234</v>
      </c>
      <c r="B34" s="41"/>
      <c r="C34" s="28" t="s">
        <v>220</v>
      </c>
      <c r="D34" s="29" t="str">
        <f>IF(B34="","",D33*_xlfn.XLOOKUP(B34,'Tax Rates'!C:C,'Tax Rates'!B:B,0))</f>
        <v/>
      </c>
    </row>
    <row r="35" spans="1:4" ht="12" customHeight="1" x14ac:dyDescent="0.2">
      <c r="A35" s="30" t="s">
        <v>225</v>
      </c>
      <c r="B35" s="30" t="s">
        <v>238</v>
      </c>
      <c r="C35" s="12"/>
      <c r="D35" s="12"/>
    </row>
    <row r="36" spans="1:4" x14ac:dyDescent="0.2">
      <c r="A36" s="12"/>
      <c r="B36" s="12"/>
      <c r="C36" s="31" t="s">
        <v>4</v>
      </c>
      <c r="D36" s="32">
        <f>SUM(D33:D34)</f>
        <v>0</v>
      </c>
    </row>
    <row r="37" spans="1:4" ht="10" customHeight="1" x14ac:dyDescent="0.2">
      <c r="A37" s="12"/>
      <c r="B37" s="12"/>
      <c r="C37" s="12"/>
      <c r="D37" s="12"/>
    </row>
    <row r="38" spans="1:4" ht="16" customHeight="1" thickBot="1" x14ac:dyDescent="0.25">
      <c r="A38" s="12" t="s">
        <v>280</v>
      </c>
      <c r="B38" s="12" t="s">
        <v>231</v>
      </c>
      <c r="C38" s="12"/>
      <c r="D38" s="38"/>
    </row>
    <row r="39" spans="1:4" x14ac:dyDescent="0.2">
      <c r="A39" s="7"/>
      <c r="B39" s="7"/>
      <c r="C39" s="7"/>
      <c r="D39" s="7"/>
    </row>
    <row r="40" spans="1:4" x14ac:dyDescent="0.2">
      <c r="A40" s="2"/>
      <c r="B40" s="2"/>
      <c r="C40" s="2"/>
      <c r="D40" s="2"/>
    </row>
  </sheetData>
  <sheetProtection algorithmName="SHA-512" hashValue="4BRXt/hIJt6z4JPSeMiNJcUE2zbyy/GqTk9/FFBAxYpmgUgyRQeK7FMxzcUeeen7u4bXQ+Wky7kE3ffcgXlS+Q==" saltValue="iMyYNZXEzKs2oly6YUjLIA==" spinCount="100000" sheet="1" objects="1" scenarios="1"/>
  <mergeCells count="1">
    <mergeCell ref="A1:D1"/>
  </mergeCells>
  <dataValidations count="1">
    <dataValidation allowBlank="1" sqref="B33" xr:uid="{BFF2C4E8-FDA3-0342-A053-5E87C5B07E61}"/>
  </dataValidations>
  <printOptions horizontalCentered="1"/>
  <pageMargins left="0.75" right="0.75" top="0.625" bottom="0.25" header="0.3" footer="0.25"/>
  <pageSetup orientation="landscape" horizontalDpi="0" verticalDpi="0"/>
  <headerFooter>
    <oddHeader>&amp;L&amp;"Calibri,Regular"&amp;K000000&amp;G&amp;R&amp;"Arial Bold,Bold"&amp;18&amp;K000000Publication Sales Order/Quote Form</oddHeader>
  </headerFooter>
  <legacyDrawingHF r:id="rId1"/>
  <tableParts count="1">
    <tablePart r:id="rId2"/>
  </tableParts>
  <extLst>
    <ext xmlns:x14="http://schemas.microsoft.com/office/spreadsheetml/2009/9/main" uri="{CCE6A557-97BC-4b89-ADB6-D9C93CAAB3DF}">
      <x14:dataValidations xmlns:xm="http://schemas.microsoft.com/office/excel/2006/main" count="3">
        <x14:dataValidation type="list" allowBlank="1" xr:uid="{00000000-0002-0000-0000-000001000000}">
          <x14:formula1>
            <xm:f>'Tax &amp; Shipping'!$A$2:$A$4</xm:f>
          </x14:formula1>
          <xm:sqref>B32</xm:sqref>
        </x14:dataValidation>
        <x14:dataValidation type="list" allowBlank="1" showInputMessage="1" showErrorMessage="1" xr:uid="{FBAFA6DD-6D5B-4B46-9F2B-0964D98C01D4}">
          <x14:formula1>
            <xm:f>'Tax Rates'!$C$2:$C$101</xm:f>
          </x14:formula1>
          <xm:sqref>B34</xm:sqref>
        </x14:dataValidation>
        <x14:dataValidation type="list" allowBlank="1" xr:uid="{99E98090-E92A-0B45-A6B4-FE4673B34D19}">
          <x14:formula1>
            <xm:f>Publications!$D$2:$D$100</xm:f>
          </x14:formula1>
          <xm:sqref>A14:A29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6"/>
  <sheetViews>
    <sheetView topLeftCell="A31" zoomScale="144" zoomScaleNormal="144" workbookViewId="0">
      <selection activeCell="B52" sqref="B52"/>
    </sheetView>
  </sheetViews>
  <sheetFormatPr baseColWidth="10" defaultColWidth="8.83203125" defaultRowHeight="15" x14ac:dyDescent="0.2"/>
  <cols>
    <col min="2" max="2" width="51.6640625" customWidth="1"/>
    <col min="3" max="3" width="10.83203125" customWidth="1"/>
    <col min="4" max="4" width="65.33203125" customWidth="1"/>
  </cols>
  <sheetData>
    <row r="1" spans="1:4" x14ac:dyDescent="0.2">
      <c r="A1" s="5" t="s">
        <v>5</v>
      </c>
      <c r="B1" s="5" t="s">
        <v>6</v>
      </c>
      <c r="C1" s="5" t="s">
        <v>7</v>
      </c>
      <c r="D1" s="5" t="s">
        <v>8</v>
      </c>
    </row>
    <row r="2" spans="1:4" x14ac:dyDescent="0.2">
      <c r="A2" s="5" t="s">
        <v>224</v>
      </c>
      <c r="B2" s="6" t="s">
        <v>219</v>
      </c>
      <c r="C2" s="5"/>
      <c r="D2" s="7" t="str">
        <f>A2 &amp; " – " &amp; B2</f>
        <v>. – Select Item</v>
      </c>
    </row>
    <row r="3" spans="1:4" x14ac:dyDescent="0.2">
      <c r="A3" s="3" t="s">
        <v>103</v>
      </c>
      <c r="B3" s="3" t="s">
        <v>102</v>
      </c>
      <c r="C3" s="4">
        <v>0.25</v>
      </c>
      <c r="D3" s="7" t="str">
        <f>A3 &amp; " – " &amp; B3 &amp;" – " &amp; "$" &amp; C3</f>
        <v>.IS174 – CLEARANCE! What Can a Small Bird Be? – $0.25</v>
      </c>
    </row>
    <row r="4" spans="1:4" x14ac:dyDescent="0.2">
      <c r="A4" s="3" t="s">
        <v>222</v>
      </c>
      <c r="B4" s="3" t="s">
        <v>240</v>
      </c>
      <c r="C4" s="4">
        <v>1</v>
      </c>
      <c r="D4" s="7" t="str">
        <f>A4 &amp; " – " &amp; B4 &amp;" – " &amp; "$" &amp; C4</f>
        <v>.SL123 – CLEARANCE! NC Public School Laws—2023  – $1</v>
      </c>
    </row>
    <row r="5" spans="1:4" x14ac:dyDescent="0.2">
      <c r="A5" s="3" t="s">
        <v>223</v>
      </c>
      <c r="B5" s="3" t="s">
        <v>221</v>
      </c>
      <c r="C5" s="4">
        <v>0.5</v>
      </c>
      <c r="D5" s="7" t="str">
        <f>A5 &amp; " – " &amp; B5 &amp;" – " &amp; "$" &amp; C5</f>
        <v>.SO143 – CLEARANCE! Character Education Handbook – $0.5</v>
      </c>
    </row>
    <row r="6" spans="1:4" x14ac:dyDescent="0.2">
      <c r="A6" s="3" t="s">
        <v>100</v>
      </c>
      <c r="B6" s="3" t="s">
        <v>260</v>
      </c>
      <c r="C6" s="4">
        <v>3</v>
      </c>
      <c r="D6" s="7" t="str">
        <f>A6 &amp; " – " &amp; B6 &amp;" – " &amp; "$" &amp; C6</f>
        <v>AE001 – Ach. Educational Excellence - 2025-30 Strategic Plan – $3</v>
      </c>
    </row>
    <row r="7" spans="1:4" x14ac:dyDescent="0.2">
      <c r="A7" s="3" t="s">
        <v>17</v>
      </c>
      <c r="B7" s="3" t="s">
        <v>117</v>
      </c>
      <c r="C7" s="4">
        <v>6</v>
      </c>
      <c r="D7" s="7" t="str">
        <f t="shared" ref="D7:D13" si="0">A7 &amp; " – " &amp; B7 &amp;" – " &amp; "$" &amp; C7</f>
        <v>CM198 – Understanding ELA SCoS (Gr.K) – $6</v>
      </c>
    </row>
    <row r="8" spans="1:4" x14ac:dyDescent="0.2">
      <c r="A8" s="3" t="s">
        <v>18</v>
      </c>
      <c r="B8" s="3" t="s">
        <v>106</v>
      </c>
      <c r="C8" s="4">
        <v>6</v>
      </c>
      <c r="D8" s="7" t="str">
        <f t="shared" si="0"/>
        <v>CM199 – Understanding ELA SCoS (Gr.1) – $6</v>
      </c>
    </row>
    <row r="9" spans="1:4" x14ac:dyDescent="0.2">
      <c r="A9" s="3" t="s">
        <v>19</v>
      </c>
      <c r="B9" s="3" t="s">
        <v>107</v>
      </c>
      <c r="C9" s="4">
        <v>6</v>
      </c>
      <c r="D9" s="7" t="str">
        <f t="shared" si="0"/>
        <v>CM200 – Understanding ELA SCoS (Gr.2) – $6</v>
      </c>
    </row>
    <row r="10" spans="1:4" x14ac:dyDescent="0.2">
      <c r="A10" s="3" t="s">
        <v>20</v>
      </c>
      <c r="B10" s="3" t="s">
        <v>108</v>
      </c>
      <c r="C10" s="4">
        <v>6</v>
      </c>
      <c r="D10" s="7" t="str">
        <f t="shared" si="0"/>
        <v>CM201 – Understanding ELA SCoS (Gr.3) – $6</v>
      </c>
    </row>
    <row r="11" spans="1:4" x14ac:dyDescent="0.2">
      <c r="A11" s="3" t="s">
        <v>21</v>
      </c>
      <c r="B11" s="3" t="s">
        <v>110</v>
      </c>
      <c r="C11" s="4">
        <v>6</v>
      </c>
      <c r="D11" s="7" t="str">
        <f t="shared" si="0"/>
        <v>CM202 – Understanding ELA SCoS (Gr.4) – $6</v>
      </c>
    </row>
    <row r="12" spans="1:4" x14ac:dyDescent="0.2">
      <c r="A12" s="3" t="s">
        <v>22</v>
      </c>
      <c r="B12" s="3" t="s">
        <v>111</v>
      </c>
      <c r="C12" s="4">
        <v>6</v>
      </c>
      <c r="D12" s="7" t="str">
        <f t="shared" si="0"/>
        <v>CM203 – Understanding ELA SCoS (Gr.5) – $6</v>
      </c>
    </row>
    <row r="13" spans="1:4" x14ac:dyDescent="0.2">
      <c r="A13" s="3" t="s">
        <v>23</v>
      </c>
      <c r="B13" s="3" t="s">
        <v>112</v>
      </c>
      <c r="C13" s="4">
        <v>6</v>
      </c>
      <c r="D13" s="7" t="str">
        <f t="shared" si="0"/>
        <v>CM204 – Understanding ELA SCoS (Gr.6) – $6</v>
      </c>
    </row>
    <row r="14" spans="1:4" x14ac:dyDescent="0.2">
      <c r="A14" s="3" t="s">
        <v>24</v>
      </c>
      <c r="B14" s="3" t="s">
        <v>113</v>
      </c>
      <c r="C14" s="4">
        <v>6</v>
      </c>
      <c r="D14" s="7" t="str">
        <f>A14 &amp; " – " &amp; B14 &amp;" – " &amp; "$" &amp; C14</f>
        <v>CM205 – Understanding ELA SCoS (Gr.7) – $6</v>
      </c>
    </row>
    <row r="15" spans="1:4" x14ac:dyDescent="0.2">
      <c r="A15" s="3" t="s">
        <v>25</v>
      </c>
      <c r="B15" s="3" t="s">
        <v>114</v>
      </c>
      <c r="C15" s="4">
        <v>6</v>
      </c>
      <c r="D15" s="7" t="str">
        <f t="shared" ref="D15:D45" si="1">A15 &amp; " – " &amp; B15 &amp;" – " &amp; "$" &amp; C15</f>
        <v>CM206 – Understanding ELA SCoS (Gr.8) – $6</v>
      </c>
    </row>
    <row r="16" spans="1:4" x14ac:dyDescent="0.2">
      <c r="A16" s="3" t="s">
        <v>26</v>
      </c>
      <c r="B16" s="3" t="s">
        <v>115</v>
      </c>
      <c r="C16" s="4">
        <v>6</v>
      </c>
      <c r="D16" s="7" t="str">
        <f t="shared" si="1"/>
        <v>CM207 – Understanding ELA SCoS (Gr.9-10) – $6</v>
      </c>
    </row>
    <row r="17" spans="1:4" x14ac:dyDescent="0.2">
      <c r="A17" s="3" t="s">
        <v>27</v>
      </c>
      <c r="B17" s="3" t="s">
        <v>116</v>
      </c>
      <c r="C17" s="4">
        <v>6</v>
      </c>
      <c r="D17" s="7" t="str">
        <f t="shared" si="1"/>
        <v>CM208 – Understanding ELA SCoS (Gr.11-12) – $6</v>
      </c>
    </row>
    <row r="18" spans="1:4" x14ac:dyDescent="0.2">
      <c r="A18" s="3" t="s">
        <v>28</v>
      </c>
      <c r="B18" s="3" t="s">
        <v>261</v>
      </c>
      <c r="C18" s="4">
        <v>5</v>
      </c>
      <c r="D18" s="7" t="str">
        <f t="shared" si="1"/>
        <v>CM209 – Vertical Progression ELA SCoS – $5</v>
      </c>
    </row>
    <row r="19" spans="1:4" x14ac:dyDescent="0.2">
      <c r="A19" s="3" t="s">
        <v>29</v>
      </c>
      <c r="B19" s="3" t="s">
        <v>118</v>
      </c>
      <c r="C19" s="4">
        <v>5</v>
      </c>
      <c r="D19" s="7" t="str">
        <f t="shared" si="1"/>
        <v>CM237 – Learning Progressions for ELA (Gr.K) – $5</v>
      </c>
    </row>
    <row r="20" spans="1:4" x14ac:dyDescent="0.2">
      <c r="A20" s="3" t="s">
        <v>30</v>
      </c>
      <c r="B20" s="3" t="s">
        <v>104</v>
      </c>
      <c r="C20" s="4">
        <v>5</v>
      </c>
      <c r="D20" s="7" t="str">
        <f t="shared" si="1"/>
        <v>CM238 – Learning Progressions for ELA (Gr.1) – $5</v>
      </c>
    </row>
    <row r="21" spans="1:4" x14ac:dyDescent="0.2">
      <c r="A21" s="3" t="s">
        <v>31</v>
      </c>
      <c r="B21" s="3" t="s">
        <v>105</v>
      </c>
      <c r="C21" s="4">
        <v>5</v>
      </c>
      <c r="D21" s="7" t="str">
        <f t="shared" si="1"/>
        <v>CM239 – Learning Progressions for ELA (Gr.2) – $5</v>
      </c>
    </row>
    <row r="22" spans="1:4" x14ac:dyDescent="0.2">
      <c r="A22" s="3" t="s">
        <v>32</v>
      </c>
      <c r="B22" s="3" t="s">
        <v>109</v>
      </c>
      <c r="C22" s="4">
        <v>5</v>
      </c>
      <c r="D22" s="7" t="str">
        <f t="shared" si="1"/>
        <v>CM240 – Learning Progressions for ELA (Gr.3) – $5</v>
      </c>
    </row>
    <row r="23" spans="1:4" x14ac:dyDescent="0.2">
      <c r="A23" s="3" t="s">
        <v>33</v>
      </c>
      <c r="B23" s="3" t="s">
        <v>241</v>
      </c>
      <c r="C23" s="4">
        <v>5</v>
      </c>
      <c r="D23" s="7" t="str">
        <f t="shared" si="1"/>
        <v>CM241 – Learning Progressions for ELA (Gr.4) – $5</v>
      </c>
    </row>
    <row r="24" spans="1:4" x14ac:dyDescent="0.2">
      <c r="A24" s="3" t="s">
        <v>34</v>
      </c>
      <c r="B24" s="3" t="s">
        <v>242</v>
      </c>
      <c r="C24" s="4">
        <v>5</v>
      </c>
      <c r="D24" s="7" t="str">
        <f>A24 &amp; " – " &amp; B24 &amp;" – " &amp; "$" &amp; C24</f>
        <v>CM242 – Learning Progressions for ELA (Gr.5) – $5</v>
      </c>
    </row>
    <row r="25" spans="1:4" x14ac:dyDescent="0.2">
      <c r="A25" s="3" t="s">
        <v>35</v>
      </c>
      <c r="B25" s="3" t="s">
        <v>243</v>
      </c>
      <c r="C25" s="4">
        <v>5</v>
      </c>
      <c r="D25" s="7" t="str">
        <f t="shared" si="1"/>
        <v>CM243 – Learning Progressions for ELA (Gr.6) – $5</v>
      </c>
    </row>
    <row r="26" spans="1:4" x14ac:dyDescent="0.2">
      <c r="A26" s="3" t="s">
        <v>36</v>
      </c>
      <c r="B26" s="3" t="s">
        <v>244</v>
      </c>
      <c r="C26" s="4">
        <v>5</v>
      </c>
      <c r="D26" s="7" t="str">
        <f t="shared" si="1"/>
        <v>CM244 – Learning Progressions for ELA (Gr.7) – $5</v>
      </c>
    </row>
    <row r="27" spans="1:4" x14ac:dyDescent="0.2">
      <c r="A27" s="3" t="s">
        <v>37</v>
      </c>
      <c r="B27" s="3" t="s">
        <v>245</v>
      </c>
      <c r="C27" s="4">
        <v>5</v>
      </c>
      <c r="D27" s="7" t="str">
        <f t="shared" si="1"/>
        <v>CM245 – Learning Progressions for ELA (Gr.8) – $5</v>
      </c>
    </row>
    <row r="28" spans="1:4" x14ac:dyDescent="0.2">
      <c r="A28" s="3" t="s">
        <v>38</v>
      </c>
      <c r="B28" s="3" t="s">
        <v>246</v>
      </c>
      <c r="C28" s="4">
        <v>5</v>
      </c>
      <c r="D28" s="7" t="str">
        <f t="shared" si="1"/>
        <v>CM246 – Learning Progressions for ELA (Gr.9-10) – $5</v>
      </c>
    </row>
    <row r="29" spans="1:4" x14ac:dyDescent="0.2">
      <c r="A29" s="3" t="s">
        <v>39</v>
      </c>
      <c r="B29" s="3" t="s">
        <v>247</v>
      </c>
      <c r="C29" s="4">
        <v>5</v>
      </c>
      <c r="D29" s="7" t="str">
        <f t="shared" si="1"/>
        <v>CM247 – Learning Progressions for ELA (Gr.11-12) – $5</v>
      </c>
    </row>
    <row r="30" spans="1:4" x14ac:dyDescent="0.2">
      <c r="A30" s="3" t="s">
        <v>82</v>
      </c>
      <c r="B30" s="3" t="s">
        <v>248</v>
      </c>
      <c r="C30" s="4">
        <v>4</v>
      </c>
      <c r="D30" s="7" t="str">
        <f>A30 &amp; " – " &amp; B30 &amp;" – " &amp; "$" &amp; C30</f>
        <v>CM248 – Literacy Instruction Standards (Gr. K-2) – $4</v>
      </c>
    </row>
    <row r="31" spans="1:4" x14ac:dyDescent="0.2">
      <c r="A31" s="3" t="s">
        <v>83</v>
      </c>
      <c r="B31" s="3" t="s">
        <v>249</v>
      </c>
      <c r="C31" s="4">
        <v>4</v>
      </c>
      <c r="D31" s="7" t="str">
        <f>A31 &amp; " – " &amp; B31 &amp;" – " &amp; "$" &amp; C31</f>
        <v>CM249 – Literacy Instruction Standards (Gr. 3-5) – $4</v>
      </c>
    </row>
    <row r="32" spans="1:4" x14ac:dyDescent="0.2">
      <c r="A32" s="3" t="s">
        <v>84</v>
      </c>
      <c r="B32" s="3" t="s">
        <v>250</v>
      </c>
      <c r="C32" s="4">
        <v>4</v>
      </c>
      <c r="D32" s="7" t="str">
        <f t="shared" si="1"/>
        <v>CM250 – Literacy Instruction Standards (Gr. 6-8) – $4</v>
      </c>
    </row>
    <row r="33" spans="1:4" x14ac:dyDescent="0.2">
      <c r="A33" s="3" t="s">
        <v>85</v>
      </c>
      <c r="B33" s="3" t="s">
        <v>251</v>
      </c>
      <c r="C33" s="4">
        <v>4</v>
      </c>
      <c r="D33" s="7" t="str">
        <f t="shared" si="1"/>
        <v>CM251 – Literacy Instruction Standards (Gr. 9-12) – $4</v>
      </c>
    </row>
    <row r="34" spans="1:4" x14ac:dyDescent="0.2">
      <c r="A34" s="3" t="s">
        <v>86</v>
      </c>
      <c r="B34" s="3" t="s">
        <v>252</v>
      </c>
      <c r="C34" s="4">
        <v>1.75</v>
      </c>
      <c r="D34" s="7" t="str">
        <f t="shared" si="1"/>
        <v>CM252 – LIS Defined (Gr. K-2) – $1.75</v>
      </c>
    </row>
    <row r="35" spans="1:4" x14ac:dyDescent="0.2">
      <c r="A35" s="3" t="s">
        <v>87</v>
      </c>
      <c r="B35" s="3" t="s">
        <v>253</v>
      </c>
      <c r="C35" s="4">
        <v>1.75</v>
      </c>
      <c r="D35" s="7" t="str">
        <f t="shared" si="1"/>
        <v>CM253 – LIS Defined (Gr. 3-5) – $1.75</v>
      </c>
    </row>
    <row r="36" spans="1:4" x14ac:dyDescent="0.2">
      <c r="A36" s="3" t="s">
        <v>88</v>
      </c>
      <c r="B36" s="3" t="s">
        <v>254</v>
      </c>
      <c r="C36" s="4">
        <v>1.75</v>
      </c>
      <c r="D36" s="7" t="str">
        <f t="shared" si="1"/>
        <v>CM254 – LIS Defined (Gr. 6-8) – $1.75</v>
      </c>
    </row>
    <row r="37" spans="1:4" x14ac:dyDescent="0.2">
      <c r="A37" s="3" t="s">
        <v>89</v>
      </c>
      <c r="B37" s="3" t="s">
        <v>255</v>
      </c>
      <c r="C37" s="4">
        <v>1.75</v>
      </c>
      <c r="D37" s="7" t="str">
        <f t="shared" si="1"/>
        <v>CM255 – LIS Defined (Gr. 9-12) – $1.75</v>
      </c>
    </row>
    <row r="38" spans="1:4" x14ac:dyDescent="0.2">
      <c r="A38" s="3" t="s">
        <v>40</v>
      </c>
      <c r="B38" s="3" t="s">
        <v>262</v>
      </c>
      <c r="C38" s="4">
        <v>6</v>
      </c>
      <c r="D38" s="7" t="str">
        <f t="shared" si="1"/>
        <v>CTE101 – NC CTE Special Populations Handbook – $6</v>
      </c>
    </row>
    <row r="39" spans="1:4" x14ac:dyDescent="0.2">
      <c r="A39" s="3" t="s">
        <v>99</v>
      </c>
      <c r="B39" s="3" t="s">
        <v>263</v>
      </c>
      <c r="C39" s="4">
        <v>15</v>
      </c>
      <c r="D39" s="7" t="str">
        <f t="shared" si="1"/>
        <v>EC100 – Project Child Find 2025 Posters &amp; Flyers – $15</v>
      </c>
    </row>
    <row r="40" spans="1:4" x14ac:dyDescent="0.2">
      <c r="A40" s="3" t="s">
        <v>41</v>
      </c>
      <c r="B40" s="3" t="s">
        <v>42</v>
      </c>
      <c r="C40" s="4">
        <v>13</v>
      </c>
      <c r="D40" s="7" t="str">
        <f t="shared" si="1"/>
        <v>EC144 – Policies Governing Svcs for Children w Disabilities – $13</v>
      </c>
    </row>
    <row r="41" spans="1:4" x14ac:dyDescent="0.2">
      <c r="A41" s="3" t="s">
        <v>43</v>
      </c>
      <c r="B41" s="3" t="s">
        <v>44</v>
      </c>
      <c r="C41" s="4">
        <v>4.5</v>
      </c>
      <c r="D41" s="7" t="str">
        <f t="shared" si="1"/>
        <v>EC145 – Procedural Safeguards: Parents' Rights – $4.5</v>
      </c>
    </row>
    <row r="42" spans="1:4" x14ac:dyDescent="0.2">
      <c r="A42" s="3" t="s">
        <v>90</v>
      </c>
      <c r="B42" s="3" t="s">
        <v>256</v>
      </c>
      <c r="C42" s="4">
        <v>4.5</v>
      </c>
      <c r="D42" s="7" t="str">
        <f t="shared" si="1"/>
        <v>EC145S – Procedural Safeguards: Parents' Rights–SPANISH  – $4.5</v>
      </c>
    </row>
    <row r="43" spans="1:4" x14ac:dyDescent="0.2">
      <c r="A43" s="3" t="s">
        <v>45</v>
      </c>
      <c r="B43" s="3" t="s">
        <v>258</v>
      </c>
      <c r="C43" s="4">
        <v>5</v>
      </c>
      <c r="D43" s="7" t="str">
        <f t="shared" si="1"/>
        <v>EL100 – Let's Get Ready!  – $5</v>
      </c>
    </row>
    <row r="44" spans="1:4" x14ac:dyDescent="0.2">
      <c r="A44" s="3" t="s">
        <v>46</v>
      </c>
      <c r="B44" s="3" t="s">
        <v>257</v>
      </c>
      <c r="C44" s="4">
        <v>5</v>
      </c>
      <c r="D44" s="7" t="str">
        <f t="shared" si="1"/>
        <v>EL100S – Let's Get Ready! SPANISH  – $5</v>
      </c>
    </row>
    <row r="45" spans="1:4" x14ac:dyDescent="0.2">
      <c r="A45" s="3" t="s">
        <v>47</v>
      </c>
      <c r="B45" s="3" t="s">
        <v>259</v>
      </c>
      <c r="C45" s="4">
        <v>3</v>
      </c>
      <c r="D45" s="7" t="str">
        <f t="shared" si="1"/>
        <v>EL101 – Let's Get Ready! BLACK &amp; WHITE – $3</v>
      </c>
    </row>
    <row r="46" spans="1:4" x14ac:dyDescent="0.2">
      <c r="A46" s="3" t="s">
        <v>48</v>
      </c>
      <c r="B46" s="3" t="s">
        <v>264</v>
      </c>
      <c r="C46" s="4">
        <v>3</v>
      </c>
      <c r="D46" s="7" t="str">
        <f>A46 &amp; " – " &amp; B46 &amp;" – " &amp; "$" &amp; C46</f>
        <v>IS178 – Career Diploma Seals (63/sheet) – $3</v>
      </c>
    </row>
    <row r="47" spans="1:4" x14ac:dyDescent="0.2">
      <c r="A47" s="3" t="s">
        <v>49</v>
      </c>
      <c r="B47" s="3" t="s">
        <v>265</v>
      </c>
      <c r="C47" s="4">
        <v>3</v>
      </c>
      <c r="D47" s="7" t="str">
        <f>A47 &amp; " – " &amp; B47 &amp;" – " &amp; "$" &amp; C47</f>
        <v>IS179 – College Diploma Seals (63/sheet) – $3</v>
      </c>
    </row>
    <row r="48" spans="1:4" x14ac:dyDescent="0.2">
      <c r="A48" s="3" t="s">
        <v>50</v>
      </c>
      <c r="B48" s="3" t="s">
        <v>266</v>
      </c>
      <c r="C48" s="4">
        <v>3</v>
      </c>
      <c r="D48" s="7" t="str">
        <f t="shared" ref="D48:D76" si="2">A48 &amp; " – " &amp; B48 &amp;" – " &amp; "$" &amp; C48</f>
        <v>IS180 – College-UNC Diploma Seals (63/sheet) – $3</v>
      </c>
    </row>
    <row r="49" spans="1:4" x14ac:dyDescent="0.2">
      <c r="A49" s="3" t="s">
        <v>51</v>
      </c>
      <c r="B49" s="3" t="s">
        <v>281</v>
      </c>
      <c r="C49" s="4">
        <v>3</v>
      </c>
      <c r="D49" s="7" t="str">
        <f t="shared" si="2"/>
        <v>IS181 – Academic Scholar (NC Scholars) Diploma Seal (63/sheet) – $3</v>
      </c>
    </row>
    <row r="50" spans="1:4" x14ac:dyDescent="0.2">
      <c r="A50" s="3" t="s">
        <v>52</v>
      </c>
      <c r="B50" s="3" t="s">
        <v>267</v>
      </c>
      <c r="C50" s="4">
        <v>3</v>
      </c>
      <c r="D50" s="7" t="str">
        <f t="shared" si="2"/>
        <v>IS182 – Global Language Seals (63/sheet) – $3</v>
      </c>
    </row>
    <row r="51" spans="1:4" x14ac:dyDescent="0.2">
      <c r="A51" s="3" t="s">
        <v>53</v>
      </c>
      <c r="B51" s="3" t="s">
        <v>119</v>
      </c>
      <c r="C51" s="4">
        <v>5</v>
      </c>
      <c r="D51" s="7" t="str">
        <f t="shared" si="2"/>
        <v>IS183 – Quick Reference Guide (Gr.K) – $5</v>
      </c>
    </row>
    <row r="52" spans="1:4" x14ac:dyDescent="0.2">
      <c r="A52" s="3" t="s">
        <v>54</v>
      </c>
      <c r="B52" s="3" t="s">
        <v>55</v>
      </c>
      <c r="C52" s="4">
        <v>5</v>
      </c>
      <c r="D52" s="7" t="str">
        <f t="shared" si="2"/>
        <v>IS184 – Quick Reference Guide (Gr 1) – $5</v>
      </c>
    </row>
    <row r="53" spans="1:4" x14ac:dyDescent="0.2">
      <c r="A53" s="3" t="s">
        <v>56</v>
      </c>
      <c r="B53" s="3" t="s">
        <v>57</v>
      </c>
      <c r="C53" s="4">
        <v>5</v>
      </c>
      <c r="D53" s="7" t="str">
        <f t="shared" si="2"/>
        <v>IS185 – Quick Reference Guide (Gr 2) – $5</v>
      </c>
    </row>
    <row r="54" spans="1:4" x14ac:dyDescent="0.2">
      <c r="A54" s="3" t="s">
        <v>58</v>
      </c>
      <c r="B54" s="3" t="s">
        <v>59</v>
      </c>
      <c r="C54" s="4">
        <v>5</v>
      </c>
      <c r="D54" s="7" t="str">
        <f t="shared" si="2"/>
        <v>IS186 – Quick Reference Guide (Gr 3) – $5</v>
      </c>
    </row>
    <row r="55" spans="1:4" x14ac:dyDescent="0.2">
      <c r="A55" s="3" t="s">
        <v>60</v>
      </c>
      <c r="B55" s="3" t="s">
        <v>61</v>
      </c>
      <c r="C55" s="4">
        <v>5</v>
      </c>
      <c r="D55" s="7" t="str">
        <f t="shared" si="2"/>
        <v>IS187 – Quick Reference Guide (Gr 4) – $5</v>
      </c>
    </row>
    <row r="56" spans="1:4" x14ac:dyDescent="0.2">
      <c r="A56" s="3" t="s">
        <v>62</v>
      </c>
      <c r="B56" s="3" t="s">
        <v>63</v>
      </c>
      <c r="C56" s="4">
        <v>5</v>
      </c>
      <c r="D56" s="7" t="str">
        <f t="shared" si="2"/>
        <v>IS188 – Quick Reference Guide (Gr 5) – $5</v>
      </c>
    </row>
    <row r="57" spans="1:4" x14ac:dyDescent="0.2">
      <c r="A57" s="3" t="s">
        <v>64</v>
      </c>
      <c r="B57" s="3" t="s">
        <v>65</v>
      </c>
      <c r="C57" s="4">
        <v>5</v>
      </c>
      <c r="D57" s="7" t="str">
        <f t="shared" si="2"/>
        <v>IS189 – Quick Reference Guide (Gr 6) – $5</v>
      </c>
    </row>
    <row r="58" spans="1:4" x14ac:dyDescent="0.2">
      <c r="A58" s="3" t="s">
        <v>66</v>
      </c>
      <c r="B58" s="3" t="s">
        <v>67</v>
      </c>
      <c r="C58" s="4">
        <v>5</v>
      </c>
      <c r="D58" s="7" t="str">
        <f t="shared" si="2"/>
        <v>IS190 – Quick Reference Guide (Gr 7) – $5</v>
      </c>
    </row>
    <row r="59" spans="1:4" x14ac:dyDescent="0.2">
      <c r="A59" s="3" t="s">
        <v>68</v>
      </c>
      <c r="B59" s="3" t="s">
        <v>69</v>
      </c>
      <c r="C59" s="4">
        <v>5</v>
      </c>
      <c r="D59" s="7" t="str">
        <f t="shared" si="2"/>
        <v>IS191 – Quick Reference Guide (Gr 8) – $5</v>
      </c>
    </row>
    <row r="60" spans="1:4" x14ac:dyDescent="0.2">
      <c r="A60" s="3" t="s">
        <v>97</v>
      </c>
      <c r="B60" s="3" t="s">
        <v>268</v>
      </c>
      <c r="C60" s="4">
        <v>3</v>
      </c>
      <c r="D60" s="7" t="str">
        <f t="shared" si="2"/>
        <v>IS192 – Arts Diploma Seal  (63/sheet) – $3</v>
      </c>
    </row>
    <row r="61" spans="1:4" x14ac:dyDescent="0.2">
      <c r="A61" s="3" t="s">
        <v>98</v>
      </c>
      <c r="B61" s="3" t="s">
        <v>269</v>
      </c>
      <c r="C61" s="4">
        <v>3</v>
      </c>
      <c r="D61" s="7" t="str">
        <f t="shared" si="2"/>
        <v>IS193 – Citizenship Diploma Seals  (63/sheet) – $3</v>
      </c>
    </row>
    <row r="62" spans="1:4" x14ac:dyDescent="0.2">
      <c r="A62" s="3" t="s">
        <v>70</v>
      </c>
      <c r="B62" s="3" t="s">
        <v>71</v>
      </c>
      <c r="C62" s="4">
        <v>23</v>
      </c>
      <c r="D62" s="7" t="str">
        <f t="shared" si="2"/>
        <v>KG106 – NC Guide for the Early Years – $23</v>
      </c>
    </row>
    <row r="63" spans="1:4" x14ac:dyDescent="0.2">
      <c r="A63" s="3" t="s">
        <v>72</v>
      </c>
      <c r="B63" s="3" t="s">
        <v>73</v>
      </c>
      <c r="C63" s="4">
        <v>12</v>
      </c>
      <c r="D63" s="7" t="str">
        <f t="shared" si="2"/>
        <v>KG116 – Supervising &amp; Evaluating Teachers of Young Children – $12</v>
      </c>
    </row>
    <row r="64" spans="1:4" x14ac:dyDescent="0.2">
      <c r="A64" s="3" t="s">
        <v>80</v>
      </c>
      <c r="B64" s="3" t="s">
        <v>120</v>
      </c>
      <c r="C64" s="4">
        <v>6</v>
      </c>
      <c r="D64" s="7" t="str">
        <f t="shared" si="2"/>
        <v>MA100 – Math Games  (Gr.K) – $6</v>
      </c>
    </row>
    <row r="65" spans="1:4" x14ac:dyDescent="0.2">
      <c r="A65" s="3" t="s">
        <v>81</v>
      </c>
      <c r="B65" s="3" t="s">
        <v>270</v>
      </c>
      <c r="C65" s="4">
        <v>8</v>
      </c>
      <c r="D65" s="7" t="str">
        <f t="shared" si="2"/>
        <v>MA101 – Math Games (Gr 1) – $8</v>
      </c>
    </row>
    <row r="66" spans="1:4" x14ac:dyDescent="0.2">
      <c r="A66" s="3" t="s">
        <v>91</v>
      </c>
      <c r="B66" s="3" t="s">
        <v>271</v>
      </c>
      <c r="C66" s="4">
        <v>8</v>
      </c>
      <c r="D66" s="7" t="str">
        <f t="shared" si="2"/>
        <v>MA102 – Math Games (Gr 2) – $8</v>
      </c>
    </row>
    <row r="67" spans="1:4" x14ac:dyDescent="0.2">
      <c r="A67" s="3" t="s">
        <v>92</v>
      </c>
      <c r="B67" s="3" t="s">
        <v>272</v>
      </c>
      <c r="C67" s="4">
        <v>8</v>
      </c>
      <c r="D67" s="7" t="str">
        <f t="shared" si="2"/>
        <v>MA103 – Math Games (Gr 3) – $8</v>
      </c>
    </row>
    <row r="68" spans="1:4" x14ac:dyDescent="0.2">
      <c r="A68" s="3" t="s">
        <v>93</v>
      </c>
      <c r="B68" s="3" t="s">
        <v>273</v>
      </c>
      <c r="C68" s="4">
        <v>8</v>
      </c>
      <c r="D68" s="7" t="str">
        <f t="shared" si="2"/>
        <v>MA104 – Math Games (Gr 4) – $8</v>
      </c>
    </row>
    <row r="69" spans="1:4" x14ac:dyDescent="0.2">
      <c r="A69" s="3" t="s">
        <v>94</v>
      </c>
      <c r="B69" s="3" t="s">
        <v>274</v>
      </c>
      <c r="C69" s="4">
        <v>6</v>
      </c>
      <c r="D69" s="7" t="str">
        <f t="shared" si="2"/>
        <v>MA105 – Math Games (Gr 5) – $6</v>
      </c>
    </row>
    <row r="70" spans="1:4" x14ac:dyDescent="0.2">
      <c r="A70" s="3" t="s">
        <v>74</v>
      </c>
      <c r="B70" s="3" t="s">
        <v>275</v>
      </c>
      <c r="C70" s="4">
        <v>4</v>
      </c>
      <c r="D70" s="7" t="str">
        <f t="shared" si="2"/>
        <v>MA195 – Standards for Math Practice Posters  – $4</v>
      </c>
    </row>
    <row r="71" spans="1:4" x14ac:dyDescent="0.2">
      <c r="A71" s="3" t="s">
        <v>75</v>
      </c>
      <c r="B71" s="3" t="s">
        <v>276</v>
      </c>
      <c r="C71" s="4">
        <v>5</v>
      </c>
      <c r="D71" s="7" t="str">
        <f t="shared" si="2"/>
        <v>MA196 – Vertical Progression Mathematics SCoS – $5</v>
      </c>
    </row>
    <row r="72" spans="1:4" x14ac:dyDescent="0.2">
      <c r="A72" s="3" t="s">
        <v>95</v>
      </c>
      <c r="B72" s="3" t="s">
        <v>277</v>
      </c>
      <c r="C72" s="4">
        <v>5.5</v>
      </c>
      <c r="D72" s="7" t="str">
        <f t="shared" si="2"/>
        <v>ML102 – Parent/Caregiver Guide for English Lang Development – $5.5</v>
      </c>
    </row>
    <row r="73" spans="1:4" x14ac:dyDescent="0.2">
      <c r="A73" s="3" t="s">
        <v>96</v>
      </c>
      <c r="B73" s="3" t="s">
        <v>279</v>
      </c>
      <c r="C73" s="4">
        <v>5.5</v>
      </c>
      <c r="D73" s="7" t="str">
        <f t="shared" si="2"/>
        <v>ML102S – Parent/Caregiver Guide English Lang Development SPANISH – $5.5</v>
      </c>
    </row>
    <row r="74" spans="1:4" x14ac:dyDescent="0.2">
      <c r="A74" s="3" t="s">
        <v>76</v>
      </c>
      <c r="B74" s="3" t="s">
        <v>77</v>
      </c>
      <c r="C74" s="4">
        <v>18</v>
      </c>
      <c r="D74" s="7" t="str">
        <f t="shared" si="2"/>
        <v>PPS-2P – Student's Permanent Health Record – $18</v>
      </c>
    </row>
    <row r="75" spans="1:4" x14ac:dyDescent="0.2">
      <c r="A75" s="3" t="s">
        <v>78</v>
      </c>
      <c r="B75" s="3" t="s">
        <v>79</v>
      </c>
      <c r="C75" s="4">
        <v>4</v>
      </c>
      <c r="D75" s="7" t="str">
        <f t="shared" si="2"/>
        <v>SC154 – Scientific &amp; Engineering Concepts Posters – $4</v>
      </c>
    </row>
    <row r="76" spans="1:4" x14ac:dyDescent="0.2">
      <c r="A76" s="3" t="s">
        <v>101</v>
      </c>
      <c r="B76" s="3" t="s">
        <v>278</v>
      </c>
      <c r="C76" s="4">
        <v>58</v>
      </c>
      <c r="D76" s="7" t="str">
        <f t="shared" si="2"/>
        <v>SL 125 – NC Public School Laws - 2025 Edition – $58</v>
      </c>
    </row>
  </sheetData>
  <sheetProtection algorithmName="SHA-512" hashValue="ASDpLZX0jrnhNgl50/wMOrkfD9AY77jP7QjXcCzDdJ7nnLwDIb+dstnXwyCSOF70G643Moz0tlmw8ENh1Vun5g==" saltValue="9cAzKsr8pOylrXfBFRLNpA==" spinCount="100000" sheet="1" objects="1" scenarios="1"/>
  <sortState xmlns:xlrd2="http://schemas.microsoft.com/office/spreadsheetml/2017/richdata2" ref="A2:D77">
    <sortCondition ref="A1:A77"/>
  </sortState>
  <pageMargins left="0.75" right="0.75" top="1" bottom="1" header="0.5" footer="0.5"/>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workbookViewId="0">
      <selection activeCell="D37" sqref="D37"/>
    </sheetView>
  </sheetViews>
  <sheetFormatPr baseColWidth="10" defaultColWidth="8.83203125" defaultRowHeight="14" x14ac:dyDescent="0.15"/>
  <cols>
    <col min="1" max="1" width="33.6640625" style="2" customWidth="1"/>
    <col min="2" max="16384" width="8.83203125" style="2"/>
  </cols>
  <sheetData>
    <row r="1" spans="1:2" x14ac:dyDescent="0.15">
      <c r="A1" s="1" t="s">
        <v>9</v>
      </c>
    </row>
    <row r="2" spans="1:2" x14ac:dyDescent="0.15">
      <c r="A2" s="2" t="s">
        <v>10</v>
      </c>
    </row>
    <row r="3" spans="1:2" x14ac:dyDescent="0.15">
      <c r="A3" s="2" t="s">
        <v>11</v>
      </c>
    </row>
    <row r="4" spans="1:2" x14ac:dyDescent="0.15">
      <c r="A4" s="2" t="s">
        <v>12</v>
      </c>
    </row>
    <row r="5" spans="1:2" x14ac:dyDescent="0.15">
      <c r="A5" s="1"/>
      <c r="B5" s="1"/>
    </row>
  </sheetData>
  <sheetProtection algorithmName="SHA-512" hashValue="2AqRe7zwBYY+OJ3em7H/impkkjpOnTVMSt88YmoyvlHvNr/NiV4ZBYA1rYx1p5B7v8aHm3y+gDdfvORuniJ/BA==" saltValue="g8KHQ9DnEl2U7ZVXDTQSJA==" spinCount="100000" sheet="1" objects="1" scenarios="1"/>
  <pageMargins left="0.75" right="0.75" top="1" bottom="1" header="0.5" footer="0.5"/>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D52E1-8261-9248-BBD1-029E4660788C}">
  <dimension ref="A1:C101"/>
  <sheetViews>
    <sheetView topLeftCell="A6" workbookViewId="0">
      <selection activeCell="D37" sqref="D37"/>
    </sheetView>
  </sheetViews>
  <sheetFormatPr baseColWidth="10" defaultRowHeight="15" x14ac:dyDescent="0.2"/>
  <cols>
    <col min="3" max="3" width="23.5" customWidth="1"/>
  </cols>
  <sheetData>
    <row r="1" spans="1:3" x14ac:dyDescent="0.2">
      <c r="A1" s="2" t="s">
        <v>13</v>
      </c>
      <c r="B1" s="2" t="s">
        <v>121</v>
      </c>
      <c r="C1" s="1" t="s">
        <v>8</v>
      </c>
    </row>
    <row r="2" spans="1:3" x14ac:dyDescent="0.2">
      <c r="A2" s="2" t="s">
        <v>122</v>
      </c>
      <c r="B2" s="8">
        <v>6.7500000000000004E-2</v>
      </c>
      <c r="C2" s="2" t="str">
        <f>A2 &amp; " – " &amp; B2</f>
        <v>Alamance – 0.0675</v>
      </c>
    </row>
    <row r="3" spans="1:3" x14ac:dyDescent="0.2">
      <c r="A3" s="2" t="s">
        <v>123</v>
      </c>
      <c r="B3" s="9">
        <v>7.0000000000000007E-2</v>
      </c>
      <c r="C3" s="2" t="str">
        <f t="shared" ref="C3:C66" si="0">A3 &amp; " – " &amp; B3</f>
        <v>Alexander – 0.07</v>
      </c>
    </row>
    <row r="4" spans="1:3" x14ac:dyDescent="0.2">
      <c r="A4" s="2" t="s">
        <v>124</v>
      </c>
      <c r="B4" s="9">
        <v>7.0000000000000007E-2</v>
      </c>
      <c r="C4" s="2" t="str">
        <f t="shared" si="0"/>
        <v>Alleghany – 0.07</v>
      </c>
    </row>
    <row r="5" spans="1:3" x14ac:dyDescent="0.2">
      <c r="A5" s="2" t="s">
        <v>125</v>
      </c>
      <c r="B5" s="9">
        <v>7.0000000000000007E-2</v>
      </c>
      <c r="C5" s="2" t="str">
        <f t="shared" si="0"/>
        <v>Anson – 0.07</v>
      </c>
    </row>
    <row r="6" spans="1:3" x14ac:dyDescent="0.2">
      <c r="A6" s="2" t="s">
        <v>126</v>
      </c>
      <c r="B6" s="9">
        <v>7.0000000000000007E-2</v>
      </c>
      <c r="C6" s="2" t="str">
        <f t="shared" si="0"/>
        <v>Ashe – 0.07</v>
      </c>
    </row>
    <row r="7" spans="1:3" x14ac:dyDescent="0.2">
      <c r="A7" s="2" t="s">
        <v>127</v>
      </c>
      <c r="B7" s="8">
        <v>6.7500000000000004E-2</v>
      </c>
      <c r="C7" s="2" t="str">
        <f t="shared" si="0"/>
        <v>Avery – 0.0675</v>
      </c>
    </row>
    <row r="8" spans="1:3" x14ac:dyDescent="0.2">
      <c r="A8" s="2" t="s">
        <v>128</v>
      </c>
      <c r="B8" s="8">
        <v>6.7500000000000004E-2</v>
      </c>
      <c r="C8" s="2" t="str">
        <f t="shared" si="0"/>
        <v>Beaufort – 0.0675</v>
      </c>
    </row>
    <row r="9" spans="1:3" x14ac:dyDescent="0.2">
      <c r="A9" s="2" t="s">
        <v>129</v>
      </c>
      <c r="B9" s="9">
        <v>7.0000000000000007E-2</v>
      </c>
      <c r="C9" s="2" t="str">
        <f t="shared" si="0"/>
        <v>Bertie – 0.07</v>
      </c>
    </row>
    <row r="10" spans="1:3" x14ac:dyDescent="0.2">
      <c r="A10" s="2" t="s">
        <v>130</v>
      </c>
      <c r="B10" s="8">
        <v>6.7500000000000004E-2</v>
      </c>
      <c r="C10" s="2" t="str">
        <f t="shared" si="0"/>
        <v>Bladen – 0.0675</v>
      </c>
    </row>
    <row r="11" spans="1:3" x14ac:dyDescent="0.2">
      <c r="A11" s="2" t="s">
        <v>131</v>
      </c>
      <c r="B11" s="8">
        <v>6.7500000000000004E-2</v>
      </c>
      <c r="C11" s="2" t="str">
        <f t="shared" si="0"/>
        <v>Brunswick – 0.0675</v>
      </c>
    </row>
    <row r="12" spans="1:3" x14ac:dyDescent="0.2">
      <c r="A12" s="2" t="s">
        <v>132</v>
      </c>
      <c r="B12" s="9">
        <v>7.0000000000000007E-2</v>
      </c>
      <c r="C12" s="2" t="str">
        <f t="shared" si="0"/>
        <v>Buncombe – 0.07</v>
      </c>
    </row>
    <row r="13" spans="1:3" x14ac:dyDescent="0.2">
      <c r="A13" s="2" t="s">
        <v>133</v>
      </c>
      <c r="B13" s="8">
        <v>6.7500000000000004E-2</v>
      </c>
      <c r="C13" s="2" t="str">
        <f t="shared" si="0"/>
        <v>Burke – 0.0675</v>
      </c>
    </row>
    <row r="14" spans="1:3" x14ac:dyDescent="0.2">
      <c r="A14" s="2" t="s">
        <v>134</v>
      </c>
      <c r="B14" s="9">
        <v>7.0000000000000007E-2</v>
      </c>
      <c r="C14" s="2" t="str">
        <f t="shared" si="0"/>
        <v>Cabarrus – 0.07</v>
      </c>
    </row>
    <row r="15" spans="1:3" x14ac:dyDescent="0.2">
      <c r="A15" s="2" t="s">
        <v>135</v>
      </c>
      <c r="B15" s="8">
        <v>6.7500000000000004E-2</v>
      </c>
      <c r="C15" s="2" t="str">
        <f t="shared" si="0"/>
        <v>Caldwell – 0.0675</v>
      </c>
    </row>
    <row r="16" spans="1:3" x14ac:dyDescent="0.2">
      <c r="A16" s="2" t="s">
        <v>136</v>
      </c>
      <c r="B16" s="8">
        <v>6.7500000000000004E-2</v>
      </c>
      <c r="C16" s="2" t="str">
        <f t="shared" si="0"/>
        <v>Camden – 0.0675</v>
      </c>
    </row>
    <row r="17" spans="1:3" x14ac:dyDescent="0.2">
      <c r="A17" s="2" t="s">
        <v>137</v>
      </c>
      <c r="B17" s="8">
        <v>6.7500000000000004E-2</v>
      </c>
      <c r="C17" s="2" t="str">
        <f t="shared" si="0"/>
        <v>Carteret – 0.0675</v>
      </c>
    </row>
    <row r="18" spans="1:3" x14ac:dyDescent="0.2">
      <c r="A18" s="2" t="s">
        <v>138</v>
      </c>
      <c r="B18" s="8">
        <v>6.7500000000000004E-2</v>
      </c>
      <c r="C18" s="2" t="str">
        <f t="shared" si="0"/>
        <v>Caswell – 0.0675</v>
      </c>
    </row>
    <row r="19" spans="1:3" x14ac:dyDescent="0.2">
      <c r="A19" s="2" t="s">
        <v>139</v>
      </c>
      <c r="B19" s="9">
        <v>7.0000000000000007E-2</v>
      </c>
      <c r="C19" s="2" t="str">
        <f t="shared" si="0"/>
        <v>Catawba – 0.07</v>
      </c>
    </row>
    <row r="20" spans="1:3" x14ac:dyDescent="0.2">
      <c r="A20" s="2" t="s">
        <v>140</v>
      </c>
      <c r="B20" s="9">
        <v>7.0000000000000007E-2</v>
      </c>
      <c r="C20" s="2" t="str">
        <f t="shared" si="0"/>
        <v>Chatham – 0.07</v>
      </c>
    </row>
    <row r="21" spans="1:3" x14ac:dyDescent="0.2">
      <c r="A21" s="2" t="s">
        <v>141</v>
      </c>
      <c r="B21" s="9">
        <v>7.0000000000000007E-2</v>
      </c>
      <c r="C21" s="2" t="str">
        <f t="shared" si="0"/>
        <v>Cherokee – 0.07</v>
      </c>
    </row>
    <row r="22" spans="1:3" x14ac:dyDescent="0.2">
      <c r="A22" s="2" t="s">
        <v>142</v>
      </c>
      <c r="B22" s="8">
        <v>6.7500000000000004E-2</v>
      </c>
      <c r="C22" s="2" t="str">
        <f t="shared" si="0"/>
        <v>Chowan – 0.0675</v>
      </c>
    </row>
    <row r="23" spans="1:3" x14ac:dyDescent="0.2">
      <c r="A23" s="2" t="s">
        <v>143</v>
      </c>
      <c r="B23" s="9">
        <v>7.0000000000000007E-2</v>
      </c>
      <c r="C23" s="2" t="str">
        <f t="shared" si="0"/>
        <v>Clay – 0.07</v>
      </c>
    </row>
    <row r="24" spans="1:3" x14ac:dyDescent="0.2">
      <c r="A24" s="2" t="s">
        <v>144</v>
      </c>
      <c r="B24" s="8">
        <v>6.7500000000000004E-2</v>
      </c>
      <c r="C24" s="2" t="str">
        <f t="shared" si="0"/>
        <v>Cleveland – 0.0675</v>
      </c>
    </row>
    <row r="25" spans="1:3" x14ac:dyDescent="0.2">
      <c r="A25" s="2" t="s">
        <v>145</v>
      </c>
      <c r="B25" s="8">
        <v>6.7500000000000004E-2</v>
      </c>
      <c r="C25" s="2" t="str">
        <f t="shared" si="0"/>
        <v>Columbus – 0.0675</v>
      </c>
    </row>
    <row r="26" spans="1:3" x14ac:dyDescent="0.2">
      <c r="A26" s="2" t="s">
        <v>146</v>
      </c>
      <c r="B26" s="8">
        <v>6.7500000000000004E-2</v>
      </c>
      <c r="C26" s="2" t="str">
        <f t="shared" si="0"/>
        <v>Craven – 0.0675</v>
      </c>
    </row>
    <row r="27" spans="1:3" x14ac:dyDescent="0.2">
      <c r="A27" s="2" t="s">
        <v>147</v>
      </c>
      <c r="B27" s="9">
        <v>7.0000000000000007E-2</v>
      </c>
      <c r="C27" s="2" t="str">
        <f t="shared" si="0"/>
        <v>Cumberland – 0.07</v>
      </c>
    </row>
    <row r="28" spans="1:3" x14ac:dyDescent="0.2">
      <c r="A28" s="2" t="s">
        <v>148</v>
      </c>
      <c r="B28" s="8">
        <v>6.7500000000000004E-2</v>
      </c>
      <c r="C28" s="2" t="str">
        <f t="shared" si="0"/>
        <v>Currituck – 0.0675</v>
      </c>
    </row>
    <row r="29" spans="1:3" x14ac:dyDescent="0.2">
      <c r="A29" s="2" t="s">
        <v>149</v>
      </c>
      <c r="B29" s="8">
        <v>6.7500000000000004E-2</v>
      </c>
      <c r="C29" s="2" t="str">
        <f t="shared" si="0"/>
        <v>Dare – 0.0675</v>
      </c>
    </row>
    <row r="30" spans="1:3" x14ac:dyDescent="0.2">
      <c r="A30" s="2" t="s">
        <v>150</v>
      </c>
      <c r="B30" s="9">
        <v>7.0000000000000007E-2</v>
      </c>
      <c r="C30" s="2" t="str">
        <f t="shared" si="0"/>
        <v>Davidson – 0.07</v>
      </c>
    </row>
    <row r="31" spans="1:3" x14ac:dyDescent="0.2">
      <c r="A31" s="2" t="s">
        <v>151</v>
      </c>
      <c r="B31" s="8">
        <v>6.7500000000000004E-2</v>
      </c>
      <c r="C31" s="2" t="str">
        <f t="shared" si="0"/>
        <v>Davie – 0.0675</v>
      </c>
    </row>
    <row r="32" spans="1:3" x14ac:dyDescent="0.2">
      <c r="A32" s="2" t="s">
        <v>152</v>
      </c>
      <c r="B32" s="9">
        <v>7.0000000000000007E-2</v>
      </c>
      <c r="C32" s="2" t="str">
        <f t="shared" si="0"/>
        <v>Duplin – 0.07</v>
      </c>
    </row>
    <row r="33" spans="1:3" x14ac:dyDescent="0.2">
      <c r="A33" s="2" t="s">
        <v>15</v>
      </c>
      <c r="B33" s="8">
        <v>7.4999999999999997E-2</v>
      </c>
      <c r="C33" s="2" t="str">
        <f t="shared" si="0"/>
        <v>Durham – 0.075</v>
      </c>
    </row>
    <row r="34" spans="1:3" x14ac:dyDescent="0.2">
      <c r="A34" s="2" t="s">
        <v>153</v>
      </c>
      <c r="B34" s="9">
        <v>7.0000000000000007E-2</v>
      </c>
      <c r="C34" s="2" t="str">
        <f t="shared" si="0"/>
        <v>Edgecombe – 0.07</v>
      </c>
    </row>
    <row r="35" spans="1:3" x14ac:dyDescent="0.2">
      <c r="A35" s="2" t="s">
        <v>154</v>
      </c>
      <c r="B35" s="9">
        <v>7.0000000000000007E-2</v>
      </c>
      <c r="C35" s="2" t="str">
        <f t="shared" si="0"/>
        <v>Forsyth – 0.07</v>
      </c>
    </row>
    <row r="36" spans="1:3" x14ac:dyDescent="0.2">
      <c r="A36" s="2" t="s">
        <v>155</v>
      </c>
      <c r="B36" s="8">
        <v>6.7500000000000004E-2</v>
      </c>
      <c r="C36" s="2" t="str">
        <f t="shared" si="0"/>
        <v>Franklin – 0.0675</v>
      </c>
    </row>
    <row r="37" spans="1:3" x14ac:dyDescent="0.2">
      <c r="A37" s="2" t="s">
        <v>156</v>
      </c>
      <c r="B37" s="9">
        <v>7.0000000000000007E-2</v>
      </c>
      <c r="C37" s="2" t="str">
        <f t="shared" si="0"/>
        <v>Gaston – 0.07</v>
      </c>
    </row>
    <row r="38" spans="1:3" x14ac:dyDescent="0.2">
      <c r="A38" s="2" t="s">
        <v>157</v>
      </c>
      <c r="B38" s="8">
        <v>6.7500000000000004E-2</v>
      </c>
      <c r="C38" s="2" t="str">
        <f t="shared" si="0"/>
        <v>Gates – 0.0675</v>
      </c>
    </row>
    <row r="39" spans="1:3" x14ac:dyDescent="0.2">
      <c r="A39" s="2" t="s">
        <v>158</v>
      </c>
      <c r="B39" s="9">
        <v>7.0000000000000007E-2</v>
      </c>
      <c r="C39" s="2" t="str">
        <f t="shared" si="0"/>
        <v>Graham – 0.07</v>
      </c>
    </row>
    <row r="40" spans="1:3" x14ac:dyDescent="0.2">
      <c r="A40" s="2" t="s">
        <v>159</v>
      </c>
      <c r="B40" s="8">
        <v>6.7500000000000004E-2</v>
      </c>
      <c r="C40" s="2" t="str">
        <f t="shared" si="0"/>
        <v>Granville – 0.0675</v>
      </c>
    </row>
    <row r="41" spans="1:3" x14ac:dyDescent="0.2">
      <c r="A41" s="2" t="s">
        <v>160</v>
      </c>
      <c r="B41" s="9">
        <v>7.0000000000000007E-2</v>
      </c>
      <c r="C41" s="2" t="str">
        <f t="shared" si="0"/>
        <v>Greene – 0.07</v>
      </c>
    </row>
    <row r="42" spans="1:3" x14ac:dyDescent="0.2">
      <c r="A42" s="2" t="s">
        <v>161</v>
      </c>
      <c r="B42" s="8">
        <v>6.7500000000000004E-2</v>
      </c>
      <c r="C42" s="2" t="str">
        <f t="shared" si="0"/>
        <v>Guilford – 0.0675</v>
      </c>
    </row>
    <row r="43" spans="1:3" x14ac:dyDescent="0.2">
      <c r="A43" s="2" t="s">
        <v>162</v>
      </c>
      <c r="B43" s="9">
        <v>7.0000000000000007E-2</v>
      </c>
      <c r="C43" s="2" t="str">
        <f t="shared" si="0"/>
        <v>Halifax – 0.07</v>
      </c>
    </row>
    <row r="44" spans="1:3" x14ac:dyDescent="0.2">
      <c r="A44" s="2" t="s">
        <v>163</v>
      </c>
      <c r="B44" s="9">
        <v>7.0000000000000007E-2</v>
      </c>
      <c r="C44" s="2" t="str">
        <f t="shared" si="0"/>
        <v>Harnett – 0.07</v>
      </c>
    </row>
    <row r="45" spans="1:3" x14ac:dyDescent="0.2">
      <c r="A45" s="2" t="s">
        <v>164</v>
      </c>
      <c r="B45" s="9">
        <v>7.0000000000000007E-2</v>
      </c>
      <c r="C45" s="2" t="str">
        <f t="shared" si="0"/>
        <v>Haywood – 0.07</v>
      </c>
    </row>
    <row r="46" spans="1:3" x14ac:dyDescent="0.2">
      <c r="A46" s="2" t="s">
        <v>165</v>
      </c>
      <c r="B46" s="8">
        <v>6.7500000000000004E-2</v>
      </c>
      <c r="C46" s="2" t="str">
        <f t="shared" si="0"/>
        <v>Henderson – 0.0675</v>
      </c>
    </row>
    <row r="47" spans="1:3" x14ac:dyDescent="0.2">
      <c r="A47" s="2" t="s">
        <v>166</v>
      </c>
      <c r="B47" s="9">
        <v>7.0000000000000007E-2</v>
      </c>
      <c r="C47" s="2" t="str">
        <f t="shared" si="0"/>
        <v>Hertford – 0.07</v>
      </c>
    </row>
    <row r="48" spans="1:3" x14ac:dyDescent="0.2">
      <c r="A48" s="2" t="s">
        <v>167</v>
      </c>
      <c r="B48" s="8">
        <v>6.7500000000000004E-2</v>
      </c>
      <c r="C48" s="2" t="str">
        <f t="shared" si="0"/>
        <v>Hoke – 0.0675</v>
      </c>
    </row>
    <row r="49" spans="1:3" x14ac:dyDescent="0.2">
      <c r="A49" s="2" t="s">
        <v>168</v>
      </c>
      <c r="B49" s="8">
        <v>6.7500000000000004E-2</v>
      </c>
      <c r="C49" s="2" t="str">
        <f t="shared" si="0"/>
        <v>Hyde – 0.0675</v>
      </c>
    </row>
    <row r="50" spans="1:3" x14ac:dyDescent="0.2">
      <c r="A50" s="2" t="s">
        <v>169</v>
      </c>
      <c r="B50" s="8">
        <v>6.7500000000000004E-2</v>
      </c>
      <c r="C50" s="2" t="str">
        <f t="shared" si="0"/>
        <v>Iredell – 0.0675</v>
      </c>
    </row>
    <row r="51" spans="1:3" x14ac:dyDescent="0.2">
      <c r="A51" s="2" t="s">
        <v>170</v>
      </c>
      <c r="B51" s="9">
        <v>7.0000000000000007E-2</v>
      </c>
      <c r="C51" s="2" t="str">
        <f t="shared" si="0"/>
        <v>Jackson – 0.07</v>
      </c>
    </row>
    <row r="52" spans="1:3" x14ac:dyDescent="0.2">
      <c r="A52" s="2" t="s">
        <v>171</v>
      </c>
      <c r="B52" s="8">
        <v>6.7500000000000004E-2</v>
      </c>
      <c r="C52" s="2" t="str">
        <f t="shared" si="0"/>
        <v>Johnston – 0.0675</v>
      </c>
    </row>
    <row r="53" spans="1:3" x14ac:dyDescent="0.2">
      <c r="A53" s="2" t="s">
        <v>172</v>
      </c>
      <c r="B53" s="9">
        <v>7.0000000000000007E-2</v>
      </c>
      <c r="C53" s="2" t="str">
        <f t="shared" si="0"/>
        <v>Jones – 0.07</v>
      </c>
    </row>
    <row r="54" spans="1:3" x14ac:dyDescent="0.2">
      <c r="A54" s="2" t="s">
        <v>173</v>
      </c>
      <c r="B54" s="9">
        <v>7.0000000000000007E-2</v>
      </c>
      <c r="C54" s="2" t="str">
        <f t="shared" si="0"/>
        <v>Lee – 0.07</v>
      </c>
    </row>
    <row r="55" spans="1:3" x14ac:dyDescent="0.2">
      <c r="A55" s="2" t="s">
        <v>174</v>
      </c>
      <c r="B55" s="8">
        <v>6.7500000000000004E-2</v>
      </c>
      <c r="C55" s="2" t="str">
        <f t="shared" si="0"/>
        <v>Lenoir – 0.0675</v>
      </c>
    </row>
    <row r="56" spans="1:3" x14ac:dyDescent="0.2">
      <c r="A56" s="2" t="s">
        <v>175</v>
      </c>
      <c r="B56" s="9">
        <v>7.0000000000000007E-2</v>
      </c>
      <c r="C56" s="2" t="str">
        <f t="shared" si="0"/>
        <v>Lincoln – 0.07</v>
      </c>
    </row>
    <row r="57" spans="1:3" x14ac:dyDescent="0.2">
      <c r="A57" s="2" t="s">
        <v>176</v>
      </c>
      <c r="B57" s="8">
        <v>6.7500000000000004E-2</v>
      </c>
      <c r="C57" s="2" t="str">
        <f t="shared" si="0"/>
        <v>Macon – 0.0675</v>
      </c>
    </row>
    <row r="58" spans="1:3" x14ac:dyDescent="0.2">
      <c r="A58" s="2" t="s">
        <v>177</v>
      </c>
      <c r="B58" s="9">
        <v>7.0000000000000007E-2</v>
      </c>
      <c r="C58" s="2" t="str">
        <f t="shared" si="0"/>
        <v>Madison – 0.07</v>
      </c>
    </row>
    <row r="59" spans="1:3" x14ac:dyDescent="0.2">
      <c r="A59" s="2" t="s">
        <v>178</v>
      </c>
      <c r="B59" s="9">
        <v>7.0000000000000007E-2</v>
      </c>
      <c r="C59" s="2" t="str">
        <f t="shared" si="0"/>
        <v>Martin – 0.07</v>
      </c>
    </row>
    <row r="60" spans="1:3" x14ac:dyDescent="0.2">
      <c r="A60" s="2" t="s">
        <v>179</v>
      </c>
      <c r="B60" s="8">
        <v>6.7500000000000004E-2</v>
      </c>
      <c r="C60" s="2" t="str">
        <f t="shared" si="0"/>
        <v>McDowell – 0.0675</v>
      </c>
    </row>
    <row r="61" spans="1:3" x14ac:dyDescent="0.2">
      <c r="A61" s="2" t="s">
        <v>16</v>
      </c>
      <c r="B61" s="8">
        <v>7.2499999999999995E-2</v>
      </c>
      <c r="C61" s="2" t="str">
        <f t="shared" si="0"/>
        <v>Mecklenburg – 0.0725</v>
      </c>
    </row>
    <row r="62" spans="1:3" x14ac:dyDescent="0.2">
      <c r="A62" s="2" t="s">
        <v>180</v>
      </c>
      <c r="B62" s="8">
        <v>6.7500000000000004E-2</v>
      </c>
      <c r="C62" s="2" t="str">
        <f t="shared" si="0"/>
        <v>Mitchell – 0.0675</v>
      </c>
    </row>
    <row r="63" spans="1:3" x14ac:dyDescent="0.2">
      <c r="A63" s="2" t="s">
        <v>181</v>
      </c>
      <c r="B63" s="9">
        <v>7.0000000000000007E-2</v>
      </c>
      <c r="C63" s="2" t="str">
        <f t="shared" si="0"/>
        <v>Montgomery – 0.07</v>
      </c>
    </row>
    <row r="64" spans="1:3" x14ac:dyDescent="0.2">
      <c r="A64" s="2" t="s">
        <v>182</v>
      </c>
      <c r="B64" s="9">
        <v>7.0000000000000007E-2</v>
      </c>
      <c r="C64" s="2" t="str">
        <f t="shared" si="0"/>
        <v>Moore – 0.07</v>
      </c>
    </row>
    <row r="65" spans="1:3" x14ac:dyDescent="0.2">
      <c r="A65" s="2" t="s">
        <v>183</v>
      </c>
      <c r="B65" s="8">
        <v>6.7500000000000004E-2</v>
      </c>
      <c r="C65" s="2" t="str">
        <f t="shared" si="0"/>
        <v>Nash – 0.0675</v>
      </c>
    </row>
    <row r="66" spans="1:3" x14ac:dyDescent="0.2">
      <c r="A66" s="2" t="s">
        <v>184</v>
      </c>
      <c r="B66" s="9">
        <v>7.0000000000000007E-2</v>
      </c>
      <c r="C66" s="2" t="str">
        <f t="shared" si="0"/>
        <v>New Hanover – 0.07</v>
      </c>
    </row>
    <row r="67" spans="1:3" x14ac:dyDescent="0.2">
      <c r="A67" s="2" t="s">
        <v>185</v>
      </c>
      <c r="B67" s="8">
        <v>6.7500000000000004E-2</v>
      </c>
      <c r="C67" s="2" t="str">
        <f t="shared" ref="C67:C101" si="1">A67 &amp; " – " &amp; B67</f>
        <v>Northampton – 0.0675</v>
      </c>
    </row>
    <row r="68" spans="1:3" x14ac:dyDescent="0.2">
      <c r="A68" s="2" t="s">
        <v>186</v>
      </c>
      <c r="B68" s="9">
        <v>7.0000000000000007E-2</v>
      </c>
      <c r="C68" s="2" t="str">
        <f t="shared" si="1"/>
        <v>Onslow – 0.07</v>
      </c>
    </row>
    <row r="69" spans="1:3" x14ac:dyDescent="0.2">
      <c r="A69" s="2" t="s">
        <v>187</v>
      </c>
      <c r="B69" s="8">
        <v>7.4999999999999997E-2</v>
      </c>
      <c r="C69" s="2" t="str">
        <f>A69 &amp; " – " &amp; B69</f>
        <v>Orange – 0.075</v>
      </c>
    </row>
    <row r="70" spans="1:3" x14ac:dyDescent="0.2">
      <c r="A70" s="2" t="s">
        <v>188</v>
      </c>
      <c r="B70" s="8">
        <v>6.7500000000000004E-2</v>
      </c>
      <c r="C70" s="2" t="str">
        <f t="shared" si="1"/>
        <v>Pamlico – 0.0675</v>
      </c>
    </row>
    <row r="71" spans="1:3" x14ac:dyDescent="0.2">
      <c r="A71" s="2" t="s">
        <v>189</v>
      </c>
      <c r="B71" s="9">
        <v>7.0000000000000007E-2</v>
      </c>
      <c r="C71" s="2" t="str">
        <f t="shared" si="1"/>
        <v>Pasquotank – 0.07</v>
      </c>
    </row>
    <row r="72" spans="1:3" x14ac:dyDescent="0.2">
      <c r="A72" s="2" t="s">
        <v>190</v>
      </c>
      <c r="B72" s="8">
        <v>6.7500000000000004E-2</v>
      </c>
      <c r="C72" s="2" t="str">
        <f t="shared" si="1"/>
        <v>Pender – 0.0675</v>
      </c>
    </row>
    <row r="73" spans="1:3" x14ac:dyDescent="0.2">
      <c r="A73" s="2" t="s">
        <v>191</v>
      </c>
      <c r="B73" s="8">
        <v>6.7500000000000004E-2</v>
      </c>
      <c r="C73" s="2" t="str">
        <f t="shared" si="1"/>
        <v>Perquimans – 0.0675</v>
      </c>
    </row>
    <row r="74" spans="1:3" x14ac:dyDescent="0.2">
      <c r="A74" s="2" t="s">
        <v>192</v>
      </c>
      <c r="B74" s="8">
        <v>6.7500000000000004E-2</v>
      </c>
      <c r="C74" s="2" t="str">
        <f t="shared" si="1"/>
        <v>Person – 0.0675</v>
      </c>
    </row>
    <row r="75" spans="1:3" x14ac:dyDescent="0.2">
      <c r="A75" s="2" t="s">
        <v>193</v>
      </c>
      <c r="B75" s="9">
        <v>7.0000000000000007E-2</v>
      </c>
      <c r="C75" s="2" t="str">
        <f t="shared" si="1"/>
        <v>Pitt – 0.07</v>
      </c>
    </row>
    <row r="76" spans="1:3" x14ac:dyDescent="0.2">
      <c r="A76" s="2" t="s">
        <v>194</v>
      </c>
      <c r="B76" s="8">
        <v>6.7500000000000004E-2</v>
      </c>
      <c r="C76" s="2" t="str">
        <f t="shared" si="1"/>
        <v>Polk – 0.0675</v>
      </c>
    </row>
    <row r="77" spans="1:3" x14ac:dyDescent="0.2">
      <c r="A77" s="2" t="s">
        <v>195</v>
      </c>
      <c r="B77" s="9">
        <v>7.0000000000000007E-2</v>
      </c>
      <c r="C77" s="2" t="str">
        <f t="shared" si="1"/>
        <v>Randolph – 0.07</v>
      </c>
    </row>
    <row r="78" spans="1:3" x14ac:dyDescent="0.2">
      <c r="A78" s="2" t="s">
        <v>196</v>
      </c>
      <c r="B78" s="8">
        <v>6.7500000000000004E-2</v>
      </c>
      <c r="C78" s="2" t="str">
        <f t="shared" si="1"/>
        <v>Richmond – 0.0675</v>
      </c>
    </row>
    <row r="79" spans="1:3" x14ac:dyDescent="0.2">
      <c r="A79" s="2" t="s">
        <v>197</v>
      </c>
      <c r="B79" s="9">
        <v>7.0000000000000007E-2</v>
      </c>
      <c r="C79" s="2" t="str">
        <f t="shared" si="1"/>
        <v>Robeson – 0.07</v>
      </c>
    </row>
    <row r="80" spans="1:3" x14ac:dyDescent="0.2">
      <c r="A80" s="2" t="s">
        <v>198</v>
      </c>
      <c r="B80" s="9">
        <v>7.0000000000000007E-2</v>
      </c>
      <c r="C80" s="2" t="str">
        <f t="shared" si="1"/>
        <v>Rockingham – 0.07</v>
      </c>
    </row>
    <row r="81" spans="1:3" x14ac:dyDescent="0.2">
      <c r="A81" s="2" t="s">
        <v>199</v>
      </c>
      <c r="B81" s="9">
        <v>7.0000000000000007E-2</v>
      </c>
      <c r="C81" s="2" t="str">
        <f t="shared" si="1"/>
        <v>Rowan – 0.07</v>
      </c>
    </row>
    <row r="82" spans="1:3" x14ac:dyDescent="0.2">
      <c r="A82" s="2" t="s">
        <v>200</v>
      </c>
      <c r="B82" s="9">
        <v>7.0000000000000007E-2</v>
      </c>
      <c r="C82" s="2" t="str">
        <f t="shared" si="1"/>
        <v>Rutherford – 0.07</v>
      </c>
    </row>
    <row r="83" spans="1:3" x14ac:dyDescent="0.2">
      <c r="A83" s="2" t="s">
        <v>201</v>
      </c>
      <c r="B83" s="9">
        <v>7.0000000000000007E-2</v>
      </c>
      <c r="C83" s="2" t="str">
        <f t="shared" si="1"/>
        <v>Sampson – 0.07</v>
      </c>
    </row>
    <row r="84" spans="1:3" x14ac:dyDescent="0.2">
      <c r="A84" s="2" t="s">
        <v>202</v>
      </c>
      <c r="B84" s="8">
        <v>6.7500000000000004E-2</v>
      </c>
      <c r="C84" s="2" t="str">
        <f t="shared" si="1"/>
        <v>Scotland – 0.0675</v>
      </c>
    </row>
    <row r="85" spans="1:3" x14ac:dyDescent="0.2">
      <c r="A85" s="2" t="s">
        <v>203</v>
      </c>
      <c r="B85" s="9">
        <v>7.0000000000000007E-2</v>
      </c>
      <c r="C85" s="2" t="str">
        <f t="shared" si="1"/>
        <v>Stanly – 0.07</v>
      </c>
    </row>
    <row r="86" spans="1:3" x14ac:dyDescent="0.2">
      <c r="A86" s="2" t="s">
        <v>204</v>
      </c>
      <c r="B86" s="8">
        <v>6.7500000000000004E-2</v>
      </c>
      <c r="C86" s="2" t="str">
        <f t="shared" si="1"/>
        <v>Stokes – 0.0675</v>
      </c>
    </row>
    <row r="87" spans="1:3" x14ac:dyDescent="0.2">
      <c r="A87" s="2" t="s">
        <v>205</v>
      </c>
      <c r="B87" s="9">
        <v>7.0000000000000007E-2</v>
      </c>
      <c r="C87" s="2" t="str">
        <f t="shared" si="1"/>
        <v>Surry – 0.07</v>
      </c>
    </row>
    <row r="88" spans="1:3" x14ac:dyDescent="0.2">
      <c r="A88" s="2" t="s">
        <v>206</v>
      </c>
      <c r="B88" s="9">
        <v>7.0000000000000007E-2</v>
      </c>
      <c r="C88" s="2" t="str">
        <f t="shared" si="1"/>
        <v>Swain – 0.07</v>
      </c>
    </row>
    <row r="89" spans="1:3" x14ac:dyDescent="0.2">
      <c r="A89" s="2" t="s">
        <v>207</v>
      </c>
      <c r="B89" s="8">
        <v>6.7500000000000004E-2</v>
      </c>
      <c r="C89" s="2" t="str">
        <f t="shared" si="1"/>
        <v>Transylvania – 0.0675</v>
      </c>
    </row>
    <row r="90" spans="1:3" x14ac:dyDescent="0.2">
      <c r="A90" s="2" t="s">
        <v>208</v>
      </c>
      <c r="B90" s="8">
        <v>6.7500000000000004E-2</v>
      </c>
      <c r="C90" s="2" t="str">
        <f t="shared" si="1"/>
        <v>Tyrrell – 0.0675</v>
      </c>
    </row>
    <row r="91" spans="1:3" x14ac:dyDescent="0.2">
      <c r="A91" s="2" t="s">
        <v>209</v>
      </c>
      <c r="B91" s="8">
        <v>6.7500000000000004E-2</v>
      </c>
      <c r="C91" s="2" t="str">
        <f t="shared" si="1"/>
        <v>Union – 0.0675</v>
      </c>
    </row>
    <row r="92" spans="1:3" x14ac:dyDescent="0.2">
      <c r="A92" s="2" t="s">
        <v>210</v>
      </c>
      <c r="B92" s="8">
        <v>6.7500000000000004E-2</v>
      </c>
      <c r="C92" s="2" t="str">
        <f t="shared" si="1"/>
        <v>Vance – 0.0675</v>
      </c>
    </row>
    <row r="93" spans="1:3" x14ac:dyDescent="0.2">
      <c r="A93" s="2" t="s">
        <v>14</v>
      </c>
      <c r="B93" s="8">
        <v>7.2499999999999995E-2</v>
      </c>
      <c r="C93" s="2" t="str">
        <f t="shared" si="1"/>
        <v>Wake – 0.0725</v>
      </c>
    </row>
    <row r="94" spans="1:3" x14ac:dyDescent="0.2">
      <c r="A94" s="2" t="s">
        <v>211</v>
      </c>
      <c r="B94" s="8">
        <v>6.7500000000000004E-2</v>
      </c>
      <c r="C94" s="2" t="str">
        <f t="shared" si="1"/>
        <v>Warren – 0.0675</v>
      </c>
    </row>
    <row r="95" spans="1:3" x14ac:dyDescent="0.2">
      <c r="A95" s="2" t="s">
        <v>212</v>
      </c>
      <c r="B95" s="9">
        <v>7.0000000000000007E-2</v>
      </c>
      <c r="C95" s="2" t="str">
        <f t="shared" si="1"/>
        <v>Washington – 0.07</v>
      </c>
    </row>
    <row r="96" spans="1:3" x14ac:dyDescent="0.2">
      <c r="A96" s="2" t="s">
        <v>213</v>
      </c>
      <c r="B96" s="8">
        <v>6.7500000000000004E-2</v>
      </c>
      <c r="C96" s="2" t="str">
        <f t="shared" si="1"/>
        <v>Watauga – 0.0675</v>
      </c>
    </row>
    <row r="97" spans="1:3" x14ac:dyDescent="0.2">
      <c r="A97" s="2" t="s">
        <v>214</v>
      </c>
      <c r="B97" s="8">
        <v>6.7500000000000004E-2</v>
      </c>
      <c r="C97" s="2" t="str">
        <f t="shared" si="1"/>
        <v>Wayne – 0.0675</v>
      </c>
    </row>
    <row r="98" spans="1:3" x14ac:dyDescent="0.2">
      <c r="A98" s="2" t="s">
        <v>215</v>
      </c>
      <c r="B98" s="9">
        <v>7.0000000000000007E-2</v>
      </c>
      <c r="C98" s="2" t="str">
        <f t="shared" si="1"/>
        <v>Wilkes – 0.07</v>
      </c>
    </row>
    <row r="99" spans="1:3" x14ac:dyDescent="0.2">
      <c r="A99" s="2" t="s">
        <v>216</v>
      </c>
      <c r="B99" s="8">
        <v>6.7500000000000004E-2</v>
      </c>
      <c r="C99" s="2" t="str">
        <f t="shared" si="1"/>
        <v>Wilson – 0.0675</v>
      </c>
    </row>
    <row r="100" spans="1:3" x14ac:dyDescent="0.2">
      <c r="A100" s="2" t="s">
        <v>217</v>
      </c>
      <c r="B100" s="8">
        <v>6.7500000000000004E-2</v>
      </c>
      <c r="C100" s="2" t="str">
        <f t="shared" si="1"/>
        <v>Yadkin – 0.0675</v>
      </c>
    </row>
    <row r="101" spans="1:3" x14ac:dyDescent="0.2">
      <c r="A101" s="2" t="s">
        <v>218</v>
      </c>
      <c r="B101" s="8">
        <v>6.7500000000000004E-2</v>
      </c>
      <c r="C101" s="2" t="str">
        <f t="shared" si="1"/>
        <v>Yancey – 0.0675</v>
      </c>
    </row>
  </sheetData>
  <sheetProtection algorithmName="SHA-512" hashValue="jwG4nCqkAU3l9tb6Hd+HFqC8m120kh+8KD/cfoedoP4UadWPNy3lwnl4EfEQ3OShsKVvpWYQE9Cz9+Wb1z/80A==" saltValue="bW4AJwNUwPnyDJETg5jfNQ==" spinCount="100000" sheet="1" objects="1" scenarios="1"/>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&amp; Ordering</vt:lpstr>
      <vt:lpstr>Order Form</vt:lpstr>
      <vt:lpstr>Publications</vt:lpstr>
      <vt:lpstr>Tax &amp; Shipping</vt:lpstr>
      <vt:lpstr>Tax Rates</vt:lpstr>
      <vt:lpstr>'Order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Laura Weakland</cp:lastModifiedBy>
  <cp:lastPrinted>2026-01-05T23:28:43Z</cp:lastPrinted>
  <dcterms:created xsi:type="dcterms:W3CDTF">2025-12-29T21:06:26Z</dcterms:created>
  <dcterms:modified xsi:type="dcterms:W3CDTF">2026-01-06T20:41:02Z</dcterms:modified>
</cp:coreProperties>
</file>