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pincgov.sharepoint.com/sites/Monitoring2017-21/Shared Documents/2021-25/Consolidated/2023-24/Comparability and Equity/Comparability/"/>
    </mc:Choice>
  </mc:AlternateContent>
  <xr:revisionPtr revIDLastSave="3" documentId="8_{0FAF9517-FF6B-4D4F-9450-ED38390CCA10}" xr6:coauthVersionLast="47" xr6:coauthVersionMax="47" xr10:uidLastSave="{A0A5AA58-A834-4439-9B9B-7309D1116F0B}"/>
  <bookViews>
    <workbookView xWindow="-110" yWindow="-110" windowWidth="19420" windowHeight="10420" activeTab="1" xr2:uid="{00000000-000D-0000-FFFF-FFFF00000000}"/>
  </bookViews>
  <sheets>
    <sheet name="PSU Header Sheet" sheetId="1" r:id="rId1"/>
    <sheet name="Form A" sheetId="6" r:id="rId2"/>
    <sheet name="Form B" sheetId="8" r:id="rId3"/>
    <sheet name="Form C" sheetId="7" r:id="rId4"/>
    <sheet name="Form D" sheetId="9" r:id="rId5"/>
    <sheet name="Equivalence Exemption Only" sheetId="11" r:id="rId6"/>
  </sheets>
  <definedNames>
    <definedName name="_xlnm.Print_Area" localSheetId="1">'Form A'!$A$1:$J$33</definedName>
    <definedName name="_xlnm.Print_Area" localSheetId="2">'Form B'!$A$1:$J$30</definedName>
    <definedName name="_xlnm.Print_Area" localSheetId="3">'Form C'!$A$1:$J$34</definedName>
    <definedName name="_xlnm.Print_Area" localSheetId="4">'Form D'!$A$1:$J$37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6" l="1"/>
  <c r="G15" i="8"/>
  <c r="G16" i="8"/>
  <c r="G17" i="8"/>
  <c r="G18" i="8"/>
  <c r="G19" i="8"/>
  <c r="F5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D31" i="9"/>
  <c r="E31" i="9"/>
  <c r="F31" i="9" s="1"/>
  <c r="F32" i="9" s="1"/>
  <c r="A37" i="9"/>
  <c r="H14" i="7"/>
  <c r="H15" i="7"/>
  <c r="H16" i="7"/>
  <c r="H17" i="7"/>
  <c r="H18" i="7"/>
  <c r="D19" i="7"/>
  <c r="E19" i="7"/>
  <c r="H19" i="7" s="1"/>
  <c r="H20" i="7" s="1"/>
  <c r="F24" i="7"/>
  <c r="G24" i="7"/>
  <c r="F25" i="7"/>
  <c r="G25" i="7"/>
  <c r="F26" i="7"/>
  <c r="G26" i="7"/>
  <c r="F27" i="7"/>
  <c r="G27" i="7"/>
  <c r="F28" i="7"/>
  <c r="G28" i="7"/>
  <c r="F29" i="7"/>
  <c r="G29" i="7"/>
  <c r="A34" i="7"/>
  <c r="G5" i="8"/>
  <c r="G20" i="8"/>
  <c r="H20" i="8"/>
  <c r="G21" i="8"/>
  <c r="H21" i="8"/>
  <c r="G22" i="8"/>
  <c r="H22" i="8" s="1"/>
  <c r="D23" i="8"/>
  <c r="E23" i="8"/>
  <c r="A30" i="8"/>
  <c r="H14" i="6"/>
  <c r="H15" i="6"/>
  <c r="H16" i="6"/>
  <c r="H17" i="6"/>
  <c r="H18" i="6"/>
  <c r="D19" i="6"/>
  <c r="E19" i="6"/>
  <c r="H19" i="6"/>
  <c r="H20" i="6" s="1"/>
  <c r="F24" i="6"/>
  <c r="G24" i="6"/>
  <c r="F25" i="6"/>
  <c r="G25" i="6"/>
  <c r="F26" i="6"/>
  <c r="G26" i="6"/>
  <c r="F27" i="6"/>
  <c r="G27" i="6"/>
  <c r="F28" i="6"/>
  <c r="G28" i="6"/>
  <c r="F29" i="6"/>
  <c r="G29" i="6"/>
  <c r="A33" i="6"/>
  <c r="I29" i="7" l="1"/>
  <c r="I28" i="7"/>
  <c r="I29" i="6"/>
  <c r="I27" i="6"/>
  <c r="I26" i="6"/>
  <c r="I28" i="6"/>
  <c r="I25" i="6"/>
  <c r="I26" i="7"/>
  <c r="I25" i="7"/>
  <c r="I24" i="7"/>
  <c r="I27" i="7"/>
  <c r="I24" i="6"/>
  <c r="G23" i="8"/>
  <c r="G24" i="8" s="1"/>
  <c r="H15" i="8" s="1"/>
  <c r="H19" i="8" l="1"/>
  <c r="H18" i="8"/>
  <c r="H17" i="8"/>
  <c r="H16" i="8"/>
</calcChain>
</file>

<file path=xl/sharedStrings.xml><?xml version="1.0" encoding="utf-8"?>
<sst xmlns="http://schemas.openxmlformats.org/spreadsheetml/2006/main" count="202" uniqueCount="83">
  <si>
    <t>Title I Comparability</t>
  </si>
  <si>
    <t>Public School Unit Header Sheet</t>
  </si>
  <si>
    <t>Fiscal Year</t>
  </si>
  <si>
    <t>2023-2024</t>
  </si>
  <si>
    <t>PSU Code</t>
  </si>
  <si>
    <t>Name of PSU</t>
  </si>
  <si>
    <t>Prepared by</t>
  </si>
  <si>
    <t xml:space="preserve">Title </t>
  </si>
  <si>
    <t>Telephone</t>
  </si>
  <si>
    <t>E-mail Address</t>
  </si>
  <si>
    <t>Yes</t>
  </si>
  <si>
    <t>Original Report Date</t>
  </si>
  <si>
    <t xml:space="preserve">Revised Report Date </t>
  </si>
  <si>
    <t>Exempt / Not Exempt</t>
  </si>
  <si>
    <t>No</t>
  </si>
  <si>
    <r>
      <t xml:space="preserve">*Required Actual Signature of PSU </t>
    </r>
    <r>
      <rPr>
        <b/>
        <u/>
        <sz val="10"/>
        <rFont val="Arial"/>
        <family val="2"/>
      </rPr>
      <t>Assurance</t>
    </r>
    <r>
      <rPr>
        <b/>
        <sz val="10"/>
        <rFont val="Arial"/>
        <family val="2"/>
      </rPr>
      <t xml:space="preserve"> Representative </t>
    </r>
  </si>
  <si>
    <t>(Must be Supervisor of Preparer)</t>
  </si>
  <si>
    <t>Typed Name</t>
  </si>
  <si>
    <t>Title</t>
  </si>
  <si>
    <t>Date</t>
  </si>
  <si>
    <t>Revison 8.2.23</t>
  </si>
  <si>
    <t>Form A - Title l to Non-Title l - Student-to-Instructional Staff Ratio</t>
  </si>
  <si>
    <t>PSU</t>
  </si>
  <si>
    <t>Staff Category</t>
  </si>
  <si>
    <t xml:space="preserve">School Type </t>
  </si>
  <si>
    <t>School Groupings</t>
  </si>
  <si>
    <t>Non-Title I Schools</t>
  </si>
  <si>
    <t>Column 1</t>
  </si>
  <si>
    <t>Column 2</t>
  </si>
  <si>
    <t>Column 3</t>
  </si>
  <si>
    <t>Column 4</t>
  </si>
  <si>
    <t>Column 5</t>
  </si>
  <si>
    <t>Classroom Teachers Only</t>
  </si>
  <si>
    <t>Grade Span</t>
  </si>
  <si>
    <t xml:space="preserve"> Enrollment </t>
  </si>
  <si>
    <t>Total Instructional Staff FTE</t>
  </si>
  <si>
    <t>Student-to-Instructional Staff Ratio
(Calculation of Column 3/4)</t>
  </si>
  <si>
    <t>Instructional Staff</t>
  </si>
  <si>
    <t>Small</t>
  </si>
  <si>
    <t>Large</t>
  </si>
  <si>
    <t>Not Grouped by Size</t>
  </si>
  <si>
    <t>Total and Average</t>
  </si>
  <si>
    <t>Elementary</t>
  </si>
  <si>
    <t>Average x 1.1</t>
  </si>
  <si>
    <t>Middle</t>
  </si>
  <si>
    <t>Title I Schools</t>
  </si>
  <si>
    <t>High</t>
  </si>
  <si>
    <t>Column 6</t>
  </si>
  <si>
    <t xml:space="preserve">Enrollment </t>
  </si>
  <si>
    <t xml:space="preserve">Total Instructional Staff FTE </t>
  </si>
  <si>
    <t>Student to Instructional Staff Salary Ratio
(Column 4/3)</t>
  </si>
  <si>
    <t>Student-to-Instructional Staff Ratio*
(Calculation of Column 3/4)</t>
  </si>
  <si>
    <t xml:space="preserve">Is the School Comparable? </t>
  </si>
  <si>
    <t>Title l and non-Title l schools are compared using student to instructional staff ratio by all schools, grade span, or size. Student to instructional staff ratio in Column 5 must be equal to or less than 110 percent of the average ratio of the non-Title I schools to be comparable.</t>
  </si>
  <si>
    <t>Form B - All Title I Schools - Student-to-Instructional Staff Ratio</t>
  </si>
  <si>
    <t>School Type</t>
  </si>
  <si>
    <t>All Title I Schools</t>
  </si>
  <si>
    <t>Enrollment</t>
  </si>
  <si>
    <t xml:space="preserve">Total FTE  </t>
  </si>
  <si>
    <t>Student-to-Staff Ratio*
(Calculation of Column 3/4)</t>
  </si>
  <si>
    <t>Average Ratio x 1.1</t>
  </si>
  <si>
    <t xml:space="preserve">Only Title l schools are compared by student to instructional staff ratio using all schools, grade span, or size. The student to staff ratio in Column 5 must be equal to or less than 110 percent of the average ratio of all the Title I schools in the grade span. </t>
  </si>
  <si>
    <t>Form C - Title l to Non-Title l - Student-to-Instructional Staff Salary Ratio</t>
  </si>
  <si>
    <t>Amount of Staff Base Salaries</t>
  </si>
  <si>
    <t>Per-Pupil Cost
(Calculation of Column 4/3)</t>
  </si>
  <si>
    <t>Average x 0.9</t>
  </si>
  <si>
    <t xml:space="preserve">Amount of Staff Base Salaries </t>
  </si>
  <si>
    <t>Per-Pupil Cost*
(Calculation of Column 4/3)</t>
  </si>
  <si>
    <t>Title l and non-Title l schools are compared using student to instructional staff salary ratio by all schools, grade span, or size. The per pupil cost ratio in Column 5 must be equal to or greater than 90 percent of the average ratio of the non-Title I schools to be comparable.</t>
  </si>
  <si>
    <t>Form D - All Title I Schools - Students-to-Instructional Staff Salary Ratio</t>
  </si>
  <si>
    <t>School Grouping</t>
  </si>
  <si>
    <t>Grade 
Span</t>
  </si>
  <si>
    <t>Student-to-Staff Salary Ratio*
(Calculation of Column 4/3)</t>
  </si>
  <si>
    <t xml:space="preserve">Is the School Comparable?
</t>
  </si>
  <si>
    <t>Average Salary Ratio x 0.9</t>
  </si>
  <si>
    <t>The LEA has all Title l schools. Title l schools can be compared by all schools, grade span, or size. The student to staff salary ratio in Column 5 must be equal to or more than 90 percent of the average ratio of all the Title I schools for the schools to be comparable.</t>
  </si>
  <si>
    <t>Comparability Equivalence Exemption ESSA Section 1118 (c)(2)(A-C)</t>
  </si>
  <si>
    <r>
      <t xml:space="preserve">If you answer "yes" to each of the documents in the Equivalence Exemption, then comparability has been established.  </t>
    </r>
    <r>
      <rPr>
        <b/>
        <u/>
        <sz val="9"/>
        <rFont val="Arial"/>
        <family val="2"/>
      </rPr>
      <t>Documents must be uploaded, along with this coversheet, into CCIP as documentation.</t>
    </r>
  </si>
  <si>
    <t>Public school unit-wide salary schedule</t>
  </si>
  <si>
    <t>Policy to ensure equivalence among schools in teachers, administrators, and other staff</t>
  </si>
  <si>
    <t>Policy to ensure equivalence among schools in the provision of curriculum materials and instructional supplies</t>
  </si>
  <si>
    <t xml:space="preserve">*Required Actual Signature of PSU Assurance Representative </t>
  </si>
  <si>
    <t>Revision 8.2.23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</si>
</sst>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[$-409]d\-mmm\-yyyy;@"/>
    <numFmt numFmtId="167" formatCode="#,##0.0"/>
    <numFmt numFmtId="168" formatCode="[$-409]mmmm\ d\,\ yyyy;@"/>
  </numFmts>
  <fonts count="2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Pristina"/>
      <family val="4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indexed="5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sz val="12"/>
      <color theme="1"/>
      <name val="Arial"/>
      <family val="2"/>
    </font>
    <font>
      <sz val="11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39AC"/>
      </left>
      <right style="thin">
        <color rgb="FF0039AC"/>
      </right>
      <top style="thin">
        <color rgb="FF0039AC"/>
      </top>
      <bottom style="thin">
        <color rgb="FF0039AC"/>
      </bottom>
      <diagonal/>
    </border>
    <border>
      <left style="thin">
        <color rgb="FF0039AC"/>
      </left>
      <right/>
      <top style="thin">
        <color rgb="FF0039AC"/>
      </top>
      <bottom style="thin">
        <color rgb="FF0039AC"/>
      </bottom>
      <diagonal/>
    </border>
    <border>
      <left/>
      <right style="thin">
        <color rgb="FF0039AC"/>
      </right>
      <top style="thin">
        <color rgb="FF0039AC"/>
      </top>
      <bottom style="thin">
        <color rgb="FF0039AC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4" fontId="15" fillId="2" borderId="0" xfId="0" applyNumberFormat="1" applyFont="1" applyFill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66" fontId="17" fillId="0" borderId="0" xfId="0" applyNumberFormat="1" applyFont="1"/>
    <xf numFmtId="49" fontId="17" fillId="0" borderId="0" xfId="0" applyNumberFormat="1" applyFont="1"/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165" fontId="0" fillId="0" borderId="0" xfId="0" applyNumberFormat="1"/>
    <xf numFmtId="165" fontId="10" fillId="0" borderId="0" xfId="0" applyNumberFormat="1" applyFont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4" borderId="0" xfId="0" applyFont="1" applyFill="1"/>
    <xf numFmtId="0" fontId="0" fillId="4" borderId="0" xfId="0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0" fillId="4" borderId="13" xfId="0" applyFill="1" applyBorder="1" applyAlignment="1">
      <alignment horizontal="left"/>
    </xf>
    <xf numFmtId="0" fontId="1" fillId="4" borderId="14" xfId="0" applyFont="1" applyFill="1" applyBorder="1"/>
    <xf numFmtId="0" fontId="0" fillId="4" borderId="15" xfId="0" applyFill="1" applyBorder="1" applyAlignment="1">
      <alignment horizontal="left"/>
    </xf>
    <xf numFmtId="0" fontId="0" fillId="4" borderId="14" xfId="0" applyFill="1" applyBorder="1"/>
    <xf numFmtId="0" fontId="0" fillId="4" borderId="16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5" borderId="1" xfId="3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vertical="center" wrapText="1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22" fillId="4" borderId="0" xfId="0" applyFont="1" applyFill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vertical="center" wrapText="1"/>
      <protection locked="0"/>
    </xf>
    <xf numFmtId="1" fontId="3" fillId="4" borderId="0" xfId="0" applyNumberFormat="1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167" fontId="1" fillId="4" borderId="0" xfId="1" applyNumberFormat="1" applyFont="1" applyFill="1" applyBorder="1" applyAlignment="1" applyProtection="1">
      <alignment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left" vertical="center" wrapText="1"/>
      <protection locked="0"/>
    </xf>
    <xf numFmtId="49" fontId="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3" fontId="1" fillId="5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5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/>
    </xf>
    <xf numFmtId="165" fontId="1" fillId="5" borderId="43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165" fontId="1" fillId="5" borderId="5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left" vertical="center" wrapText="1"/>
      <protection locked="0"/>
    </xf>
    <xf numFmtId="165" fontId="1" fillId="5" borderId="5" xfId="0" applyNumberFormat="1" applyFont="1" applyFill="1" applyBorder="1" applyAlignment="1" applyProtection="1">
      <alignment horizontal="center" vertical="center" wrapText="1"/>
      <protection locked="0"/>
    </xf>
    <xf numFmtId="165" fontId="10" fillId="4" borderId="0" xfId="0" applyNumberFormat="1" applyFont="1" applyFill="1" applyAlignment="1" applyProtection="1">
      <alignment horizontal="center" vertical="center" wrapText="1"/>
      <protection locked="0"/>
    </xf>
    <xf numFmtId="165" fontId="1" fillId="4" borderId="0" xfId="0" applyNumberFormat="1" applyFont="1" applyFill="1" applyAlignment="1" applyProtection="1">
      <alignment horizontal="center" vertical="center" wrapText="1"/>
      <protection locked="0"/>
    </xf>
    <xf numFmtId="14" fontId="15" fillId="4" borderId="0" xfId="0" applyNumberFormat="1" applyFont="1" applyFill="1" applyAlignment="1" applyProtection="1">
      <alignment vertical="center" wrapText="1"/>
      <protection locked="0"/>
    </xf>
    <xf numFmtId="165" fontId="3" fillId="4" borderId="0" xfId="0" applyNumberFormat="1" applyFont="1" applyFill="1" applyAlignment="1" applyProtection="1">
      <alignment horizontal="center" vertical="center" wrapText="1"/>
      <protection locked="0"/>
    </xf>
    <xf numFmtId="14" fontId="3" fillId="4" borderId="0" xfId="0" applyNumberFormat="1" applyFont="1" applyFill="1" applyAlignment="1" applyProtection="1">
      <alignment horizontal="center" vertical="center" wrapText="1"/>
      <protection locked="0"/>
    </xf>
    <xf numFmtId="14" fontId="3" fillId="4" borderId="0" xfId="0" applyNumberFormat="1" applyFont="1" applyFill="1" applyAlignment="1" applyProtection="1">
      <alignment vertical="center" wrapText="1"/>
      <protection locked="0"/>
    </xf>
    <xf numFmtId="165" fontId="3" fillId="4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164" fontId="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vertical="center" wrapText="1"/>
      <protection locked="0"/>
    </xf>
    <xf numFmtId="49" fontId="1" fillId="4" borderId="0" xfId="0" applyNumberFormat="1" applyFont="1" applyFill="1" applyAlignment="1" applyProtection="1">
      <alignment horizontal="center" vertical="center" wrapText="1"/>
      <protection locked="0"/>
    </xf>
    <xf numFmtId="49" fontId="1" fillId="4" borderId="0" xfId="0" applyNumberFormat="1" applyFont="1" applyFill="1" applyAlignment="1">
      <alignment horizontal="center" vertical="center" wrapText="1"/>
    </xf>
    <xf numFmtId="0" fontId="16" fillId="4" borderId="0" xfId="0" applyFont="1" applyFill="1" applyAlignment="1" applyProtection="1">
      <alignment horizontal="center" vertical="center" wrapText="1"/>
      <protection locked="0"/>
    </xf>
    <xf numFmtId="14" fontId="1" fillId="4" borderId="0" xfId="0" applyNumberFormat="1" applyFont="1" applyFill="1" applyAlignment="1" applyProtection="1">
      <alignment horizontal="center" vertical="center" wrapText="1"/>
      <protection locked="0"/>
    </xf>
    <xf numFmtId="0" fontId="14" fillId="4" borderId="0" xfId="0" applyFont="1" applyFill="1" applyAlignment="1" applyProtection="1">
      <alignment horizontal="center" vertical="center" wrapText="1"/>
      <protection locked="0"/>
    </xf>
    <xf numFmtId="0" fontId="1" fillId="5" borderId="43" xfId="0" applyFont="1" applyFill="1" applyBorder="1" applyAlignment="1" applyProtection="1">
      <alignment horizontal="center" vertical="center" wrapText="1"/>
      <protection locked="0"/>
    </xf>
    <xf numFmtId="14" fontId="1" fillId="5" borderId="43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9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 wrapText="1"/>
    </xf>
    <xf numFmtId="164" fontId="1" fillId="5" borderId="5" xfId="0" applyNumberFormat="1" applyFont="1" applyFill="1" applyBorder="1" applyAlignment="1">
      <alignment horizontal="center" wrapText="1"/>
    </xf>
    <xf numFmtId="164" fontId="1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/>
    <xf numFmtId="0" fontId="6" fillId="4" borderId="0" xfId="3" applyFont="1" applyFill="1" applyBorder="1" applyAlignment="1" applyProtection="1">
      <alignment horizontal="center" vertical="center"/>
    </xf>
    <xf numFmtId="0" fontId="6" fillId="4" borderId="0" xfId="3" applyFont="1" applyFill="1" applyBorder="1" applyAlignment="1" applyProtection="1">
      <alignment vertical="center"/>
    </xf>
    <xf numFmtId="0" fontId="6" fillId="4" borderId="12" xfId="3" applyFont="1" applyFill="1" applyBorder="1" applyAlignment="1" applyProtection="1">
      <alignment horizontal="center" vertical="center"/>
    </xf>
    <xf numFmtId="0" fontId="6" fillId="4" borderId="12" xfId="3" applyFont="1" applyFill="1" applyBorder="1" applyAlignment="1" applyProtection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68" fontId="0" fillId="5" borderId="20" xfId="0" applyNumberFormat="1" applyFill="1" applyBorder="1" applyAlignment="1">
      <alignment horizontal="center"/>
    </xf>
    <xf numFmtId="168" fontId="0" fillId="5" borderId="21" xfId="0" applyNumberFormat="1" applyFill="1" applyBorder="1" applyAlignment="1">
      <alignment horizontal="center"/>
    </xf>
    <xf numFmtId="168" fontId="0" fillId="5" borderId="22" xfId="0" applyNumberFormat="1" applyFill="1" applyBorder="1" applyAlignment="1">
      <alignment horizontal="center"/>
    </xf>
    <xf numFmtId="168" fontId="0" fillId="5" borderId="23" xfId="0" applyNumberFormat="1" applyFill="1" applyBorder="1" applyAlignment="1">
      <alignment horizontal="center"/>
    </xf>
    <xf numFmtId="168" fontId="0" fillId="5" borderId="8" xfId="0" applyNumberFormat="1" applyFill="1" applyBorder="1" applyAlignment="1">
      <alignment horizontal="center"/>
    </xf>
    <xf numFmtId="168" fontId="0" fillId="5" borderId="24" xfId="0" applyNumberForma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left"/>
    </xf>
    <xf numFmtId="0" fontId="3" fillId="4" borderId="25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14" fontId="1" fillId="5" borderId="26" xfId="0" applyNumberFormat="1" applyFont="1" applyFill="1" applyBorder="1" applyAlignment="1">
      <alignment horizontal="center" vertical="center"/>
    </xf>
    <xf numFmtId="14" fontId="1" fillId="5" borderId="2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4" borderId="0" xfId="3" applyFill="1" applyAlignment="1" applyProtection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  <xf numFmtId="0" fontId="2" fillId="4" borderId="0" xfId="0" applyFont="1" applyFill="1" applyAlignment="1" applyProtection="1">
      <alignment horizontal="center" vertical="center" wrapText="1"/>
      <protection locked="0"/>
    </xf>
    <xf numFmtId="1" fontId="1" fillId="5" borderId="44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45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0" xfId="3" applyNumberFormat="1" applyFill="1" applyBorder="1" applyAlignment="1" applyProtection="1">
      <alignment horizontal="center" vertical="center" wrapText="1"/>
      <protection locked="0"/>
    </xf>
    <xf numFmtId="49" fontId="1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45" xfId="0" applyFont="1" applyFill="1" applyBorder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1" fontId="1" fillId="5" borderId="7" xfId="1" applyNumberFormat="1" applyFont="1" applyFill="1" applyBorder="1" applyAlignment="1" applyProtection="1">
      <alignment horizontal="center" vertical="center" wrapText="1"/>
      <protection locked="0"/>
    </xf>
    <xf numFmtId="1" fontId="1" fillId="5" borderId="8" xfId="1" applyNumberFormat="1" applyFont="1" applyFill="1" applyBorder="1" applyAlignment="1" applyProtection="1">
      <alignment horizontal="center" vertical="center" wrapText="1"/>
      <protection locked="0"/>
    </xf>
    <xf numFmtId="165" fontId="1" fillId="5" borderId="7" xfId="1" applyNumberFormat="1" applyFont="1" applyFill="1" applyBorder="1" applyAlignment="1" applyProtection="1">
      <alignment horizontal="center" vertical="center" wrapText="1"/>
    </xf>
    <xf numFmtId="165" fontId="1" fillId="5" borderId="9" xfId="1" applyNumberFormat="1" applyFont="1" applyFill="1" applyBorder="1" applyAlignment="1" applyProtection="1">
      <alignment horizontal="center" vertical="center" wrapText="1"/>
    </xf>
    <xf numFmtId="0" fontId="1" fillId="5" borderId="44" xfId="0" applyFont="1" applyFill="1" applyBorder="1" applyAlignment="1" applyProtection="1">
      <alignment horizontal="center" vertical="center" wrapText="1"/>
      <protection locked="0"/>
    </xf>
    <xf numFmtId="0" fontId="21" fillId="4" borderId="31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167" fontId="1" fillId="5" borderId="5" xfId="1" applyNumberFormat="1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1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7" xfId="0" applyNumberFormat="1" applyFont="1" applyFill="1" applyBorder="1" applyAlignment="1">
      <alignment horizontal="center" vertical="center" wrapText="1"/>
    </xf>
    <xf numFmtId="165" fontId="2" fillId="5" borderId="9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3" fillId="4" borderId="19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14" fillId="4" borderId="7" xfId="0" applyFont="1" applyFill="1" applyBorder="1" applyAlignment="1" applyProtection="1">
      <alignment horizontal="left" vertical="center" wrapText="1"/>
      <protection locked="0"/>
    </xf>
    <xf numFmtId="0" fontId="14" fillId="4" borderId="8" xfId="0" applyFont="1" applyFill="1" applyBorder="1" applyAlignment="1" applyProtection="1">
      <alignment horizontal="left" vertical="center" wrapText="1"/>
      <protection locked="0"/>
    </xf>
    <xf numFmtId="0" fontId="14" fillId="4" borderId="9" xfId="0" applyFont="1" applyFill="1" applyBorder="1" applyAlignment="1" applyProtection="1">
      <alignment horizontal="left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5" borderId="9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1" fillId="5" borderId="3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21" fillId="4" borderId="0" xfId="0" applyFont="1" applyFill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>
      <alignment horizontal="center" vertical="center" wrapText="1"/>
    </xf>
    <xf numFmtId="3" fontId="1" fillId="5" borderId="5" xfId="2" applyNumberFormat="1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3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9" xfId="0" applyNumberFormat="1" applyFont="1" applyFill="1" applyBorder="1" applyAlignment="1" applyProtection="1">
      <alignment horizontal="center" vertical="center" wrapText="1"/>
      <protection locked="0"/>
    </xf>
    <xf numFmtId="3" fontId="1" fillId="5" borderId="7" xfId="1" applyNumberFormat="1" applyFont="1" applyFill="1" applyBorder="1" applyAlignment="1" applyProtection="1">
      <alignment horizontal="center" vertical="center" wrapText="1"/>
    </xf>
    <xf numFmtId="3" fontId="1" fillId="5" borderId="9" xfId="1" applyNumberFormat="1" applyFont="1" applyFill="1" applyBorder="1" applyAlignment="1" applyProtection="1">
      <alignment horizontal="center" vertical="center" wrapText="1"/>
    </xf>
    <xf numFmtId="5" fontId="1" fillId="5" borderId="7" xfId="1" applyNumberFormat="1" applyFont="1" applyFill="1" applyBorder="1" applyAlignment="1" applyProtection="1">
      <alignment horizontal="center" vertical="center" wrapText="1"/>
      <protection locked="0"/>
    </xf>
    <xf numFmtId="5" fontId="1" fillId="5" borderId="8" xfId="1" applyNumberFormat="1" applyFont="1" applyFill="1" applyBorder="1" applyAlignment="1" applyProtection="1">
      <alignment horizontal="center" vertical="center" wrapText="1"/>
      <protection locked="0"/>
    </xf>
    <xf numFmtId="5" fontId="1" fillId="5" borderId="36" xfId="1" applyNumberFormat="1" applyFont="1" applyFill="1" applyBorder="1" applyAlignment="1" applyProtection="1">
      <alignment horizontal="center" vertical="center" wrapText="1"/>
      <protection locked="0"/>
    </xf>
    <xf numFmtId="5" fontId="1" fillId="5" borderId="37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left" vertical="center" wrapText="1"/>
      <protection locked="0"/>
    </xf>
    <xf numFmtId="2" fontId="1" fillId="5" borderId="44" xfId="0" applyNumberFormat="1" applyFont="1" applyFill="1" applyBorder="1" applyAlignment="1" applyProtection="1">
      <alignment horizontal="center" vertical="center" wrapText="1"/>
      <protection locked="0"/>
    </xf>
    <xf numFmtId="2" fontId="1" fillId="5" borderId="4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18" fillId="4" borderId="38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41" xfId="0" applyFill="1" applyBorder="1" applyAlignment="1">
      <alignment horizontal="left" vertical="top" wrapText="1"/>
    </xf>
    <xf numFmtId="0" fontId="0" fillId="4" borderId="29" xfId="0" applyFill="1" applyBorder="1" applyAlignment="1">
      <alignment horizontal="left" vertical="top" wrapText="1"/>
    </xf>
    <xf numFmtId="0" fontId="0" fillId="4" borderId="42" xfId="0" applyFill="1" applyBorder="1" applyAlignment="1">
      <alignment horizontal="left" vertical="top" wrapText="1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4">
    <cellStyle name="Currency 2" xfId="1" xr:uid="{00000000-0005-0000-0000-000000000000}"/>
    <cellStyle name="Currency 2 2" xfId="2" xr:uid="{00000000-0005-0000-0000-000001000000}"/>
    <cellStyle name="Hyperlink" xfId="3" builtinId="8"/>
    <cellStyle name="Normal" xfId="0" builtinId="0" customBuiltin="1"/>
  </cellStyles>
  <dxfs count="13">
    <dxf>
      <fill>
        <patternFill>
          <bgColor indexed="8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8"/>
        </patternFill>
      </fill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8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A39E3"/>
      <color rgb="FF641AB6"/>
      <color rgb="FFF77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K32"/>
  <sheetViews>
    <sheetView zoomScale="115" zoomScaleNormal="115" workbookViewId="0">
      <selection activeCell="C8" sqref="C8"/>
    </sheetView>
  </sheetViews>
  <sheetFormatPr defaultColWidth="8.81640625" defaultRowHeight="12.5" x14ac:dyDescent="0.25"/>
  <cols>
    <col min="1" max="1" width="6.453125" customWidth="1"/>
    <col min="2" max="2" width="18.453125" customWidth="1"/>
    <col min="3" max="3" width="41" customWidth="1"/>
    <col min="4" max="4" width="11.1796875" customWidth="1"/>
    <col min="5" max="5" width="11" customWidth="1"/>
    <col min="6" max="6" width="28.453125" customWidth="1"/>
    <col min="7" max="8" width="3.453125" customWidth="1"/>
    <col min="11" max="11" width="2" style="3" hidden="1" customWidth="1"/>
  </cols>
  <sheetData>
    <row r="1" spans="1:11" x14ac:dyDescent="0.25">
      <c r="A1" s="36"/>
      <c r="B1" s="36"/>
      <c r="C1" s="36"/>
      <c r="D1" s="36"/>
      <c r="E1" s="36"/>
      <c r="F1" s="36"/>
      <c r="G1" s="36"/>
      <c r="H1" s="36"/>
    </row>
    <row r="2" spans="1:11" x14ac:dyDescent="0.25">
      <c r="A2" s="36"/>
      <c r="B2" s="36"/>
      <c r="C2" s="36"/>
      <c r="D2" s="36"/>
      <c r="E2" s="36"/>
      <c r="F2" s="36"/>
      <c r="G2" s="36"/>
      <c r="H2" s="36"/>
    </row>
    <row r="3" spans="1:11" s="1" customFormat="1" ht="15" customHeight="1" x14ac:dyDescent="0.25">
      <c r="A3" s="36"/>
      <c r="B3" s="36"/>
      <c r="C3" s="36"/>
      <c r="D3" s="36"/>
      <c r="E3" s="36"/>
      <c r="F3" s="36"/>
      <c r="G3" s="36"/>
      <c r="H3" s="36"/>
      <c r="K3" s="2"/>
    </row>
    <row r="4" spans="1:11" s="1" customFormat="1" ht="15" customHeight="1" x14ac:dyDescent="0.35">
      <c r="A4" s="36"/>
      <c r="B4" s="127" t="s">
        <v>0</v>
      </c>
      <c r="C4" s="127"/>
      <c r="D4" s="127"/>
      <c r="E4" s="127"/>
      <c r="F4" s="127"/>
      <c r="G4" s="36"/>
      <c r="H4" s="36"/>
      <c r="K4" s="2"/>
    </row>
    <row r="5" spans="1:11" s="1" customFormat="1" ht="15" customHeight="1" x14ac:dyDescent="0.25">
      <c r="A5" s="37"/>
      <c r="B5" s="140" t="s">
        <v>1</v>
      </c>
      <c r="C5" s="140"/>
      <c r="D5" s="140"/>
      <c r="E5" s="140"/>
      <c r="F5" s="140"/>
      <c r="G5" s="36"/>
      <c r="H5" s="36"/>
      <c r="K5" s="2"/>
    </row>
    <row r="6" spans="1:11" s="1" customFormat="1" ht="15" customHeight="1" x14ac:dyDescent="0.3">
      <c r="A6" s="36"/>
      <c r="B6" s="36"/>
      <c r="C6" s="38"/>
      <c r="D6" s="36"/>
      <c r="E6" s="36"/>
      <c r="F6" s="36"/>
      <c r="G6" s="36"/>
      <c r="H6" s="36"/>
      <c r="K6" s="2"/>
    </row>
    <row r="7" spans="1:11" s="1" customFormat="1" ht="15" customHeight="1" x14ac:dyDescent="0.25">
      <c r="A7" s="36"/>
      <c r="B7" s="39" t="s">
        <v>2</v>
      </c>
      <c r="C7" s="49" t="s">
        <v>3</v>
      </c>
      <c r="D7" s="40"/>
      <c r="E7" s="40"/>
      <c r="F7" s="141"/>
      <c r="G7" s="37"/>
      <c r="H7" s="36"/>
      <c r="K7" s="2"/>
    </row>
    <row r="8" spans="1:11" s="1" customFormat="1" ht="15" customHeight="1" x14ac:dyDescent="0.25">
      <c r="A8" s="36"/>
      <c r="B8" s="40"/>
      <c r="C8" s="41"/>
      <c r="D8" s="40"/>
      <c r="E8" s="40"/>
      <c r="F8" s="141"/>
      <c r="G8" s="37"/>
      <c r="H8" s="36"/>
      <c r="K8" s="2"/>
    </row>
    <row r="9" spans="1:11" s="1" customFormat="1" ht="15" customHeight="1" x14ac:dyDescent="0.25">
      <c r="A9" s="36"/>
      <c r="B9" s="39" t="s">
        <v>4</v>
      </c>
      <c r="C9" s="50"/>
      <c r="D9" s="40"/>
      <c r="E9" s="40"/>
      <c r="F9" s="141"/>
      <c r="G9" s="37"/>
      <c r="H9" s="36"/>
      <c r="K9" s="2"/>
    </row>
    <row r="10" spans="1:11" s="1" customFormat="1" ht="15" customHeight="1" x14ac:dyDescent="0.25">
      <c r="A10" s="36"/>
      <c r="B10" s="134"/>
      <c r="C10" s="134"/>
      <c r="D10" s="134"/>
      <c r="E10" s="134"/>
      <c r="F10" s="134"/>
      <c r="G10" s="36"/>
      <c r="H10" s="36"/>
      <c r="K10" s="2"/>
    </row>
    <row r="11" spans="1:11" s="1" customFormat="1" ht="15" customHeight="1" x14ac:dyDescent="0.25">
      <c r="A11" s="36"/>
      <c r="B11" s="39" t="s">
        <v>5</v>
      </c>
      <c r="C11" s="51"/>
      <c r="D11" s="42"/>
      <c r="E11" s="40"/>
      <c r="F11" s="40"/>
      <c r="G11" s="36"/>
      <c r="H11" s="36"/>
      <c r="K11" s="2"/>
    </row>
    <row r="12" spans="1:11" s="1" customFormat="1" ht="15" customHeight="1" x14ac:dyDescent="0.25">
      <c r="A12" s="36"/>
      <c r="B12" s="39"/>
      <c r="C12" s="43"/>
      <c r="D12" s="43"/>
      <c r="E12" s="43"/>
      <c r="F12" s="43"/>
      <c r="G12" s="36"/>
      <c r="H12" s="36"/>
      <c r="K12" s="2"/>
    </row>
    <row r="13" spans="1:11" s="1" customFormat="1" ht="15" customHeight="1" x14ac:dyDescent="0.25">
      <c r="A13" s="36"/>
      <c r="B13" s="39" t="s">
        <v>6</v>
      </c>
      <c r="C13" s="52"/>
      <c r="D13" s="148" t="s">
        <v>7</v>
      </c>
      <c r="E13" s="136"/>
      <c r="F13" s="52"/>
      <c r="G13" s="36"/>
      <c r="H13" s="36"/>
      <c r="K13" s="2"/>
    </row>
    <row r="14" spans="1:11" s="1" customFormat="1" ht="15" customHeight="1" x14ac:dyDescent="0.25">
      <c r="A14" s="36"/>
      <c r="B14" s="41"/>
      <c r="C14" s="43"/>
      <c r="D14" s="40"/>
      <c r="E14" s="40"/>
      <c r="F14" s="40"/>
      <c r="G14" s="36"/>
      <c r="H14" s="36"/>
      <c r="K14" s="2"/>
    </row>
    <row r="15" spans="1:11" s="1" customFormat="1" ht="15" customHeight="1" x14ac:dyDescent="0.25">
      <c r="A15" s="36"/>
      <c r="B15" s="39" t="s">
        <v>8</v>
      </c>
      <c r="C15" s="52"/>
      <c r="D15" s="148" t="s">
        <v>9</v>
      </c>
      <c r="E15" s="136"/>
      <c r="F15" s="53"/>
      <c r="G15" s="36"/>
      <c r="H15" s="36"/>
      <c r="K15" s="2"/>
    </row>
    <row r="16" spans="1:11" s="1" customFormat="1" ht="15" customHeight="1" thickBot="1" x14ac:dyDescent="0.3">
      <c r="A16" s="36"/>
      <c r="B16" s="41"/>
      <c r="C16" s="43"/>
      <c r="D16" s="40"/>
      <c r="E16" s="40"/>
      <c r="F16" s="40"/>
      <c r="G16" s="36"/>
      <c r="H16" s="36"/>
      <c r="K16" s="3" t="s">
        <v>10</v>
      </c>
    </row>
    <row r="17" spans="1:11" s="1" customFormat="1" ht="15" customHeight="1" thickTop="1" x14ac:dyDescent="0.25">
      <c r="A17" s="36"/>
      <c r="B17" s="44" t="s">
        <v>11</v>
      </c>
      <c r="C17" s="128"/>
      <c r="D17" s="129"/>
      <c r="E17" s="130"/>
      <c r="F17" s="45"/>
      <c r="G17" s="36"/>
      <c r="H17" s="36"/>
      <c r="K17" s="3"/>
    </row>
    <row r="18" spans="1:11" s="1" customFormat="1" ht="15" customHeight="1" x14ac:dyDescent="0.25">
      <c r="A18" s="36"/>
      <c r="B18" s="46" t="s">
        <v>12</v>
      </c>
      <c r="C18" s="131"/>
      <c r="D18" s="132"/>
      <c r="E18" s="133"/>
      <c r="F18" s="47"/>
      <c r="G18" s="36"/>
      <c r="H18" s="36"/>
      <c r="K18" s="3"/>
    </row>
    <row r="19" spans="1:11" s="1" customFormat="1" ht="15" customHeight="1" thickBot="1" x14ac:dyDescent="0.3">
      <c r="A19" s="36"/>
      <c r="B19" s="48" t="s">
        <v>13</v>
      </c>
      <c r="C19" s="145"/>
      <c r="D19" s="146"/>
      <c r="E19" s="147"/>
      <c r="F19" s="47"/>
      <c r="G19" s="36"/>
      <c r="H19" s="36"/>
      <c r="K19" s="2" t="s">
        <v>14</v>
      </c>
    </row>
    <row r="20" spans="1:11" s="1" customFormat="1" ht="17.149999999999999" customHeight="1" thickTop="1" x14ac:dyDescent="0.25">
      <c r="A20" s="36"/>
      <c r="B20" s="37"/>
      <c r="C20" s="37"/>
      <c r="D20" s="37"/>
      <c r="E20" s="37"/>
      <c r="F20" s="37"/>
      <c r="G20" s="36"/>
      <c r="H20" s="36"/>
      <c r="K20" s="3"/>
    </row>
    <row r="21" spans="1:11" ht="15" customHeight="1" x14ac:dyDescent="0.25">
      <c r="A21" s="37"/>
      <c r="B21" s="37"/>
      <c r="C21" s="37"/>
      <c r="D21" s="37"/>
      <c r="E21" s="37"/>
      <c r="F21" s="37"/>
      <c r="G21" s="37"/>
      <c r="H21" s="37"/>
    </row>
    <row r="22" spans="1:11" s="1" customFormat="1" ht="15" customHeight="1" x14ac:dyDescent="0.25">
      <c r="A22" s="36"/>
      <c r="B22" s="121" t="s">
        <v>15</v>
      </c>
      <c r="C22" s="122"/>
      <c r="D22" s="123"/>
      <c r="E22" s="124"/>
      <c r="F22" s="125"/>
      <c r="G22" s="36"/>
      <c r="H22" s="36"/>
      <c r="K22" s="2"/>
    </row>
    <row r="23" spans="1:11" s="1" customFormat="1" ht="12.75" customHeight="1" x14ac:dyDescent="0.25">
      <c r="A23" s="36"/>
      <c r="B23" s="126" t="s">
        <v>16</v>
      </c>
      <c r="C23" s="126"/>
      <c r="D23" s="40"/>
      <c r="E23" s="40"/>
      <c r="F23" s="40"/>
      <c r="G23" s="36"/>
      <c r="H23" s="36"/>
      <c r="K23" s="2"/>
    </row>
    <row r="24" spans="1:11" s="1" customFormat="1" ht="15" customHeight="1" x14ac:dyDescent="0.25">
      <c r="A24" s="36"/>
      <c r="B24" s="134" t="s">
        <v>17</v>
      </c>
      <c r="C24" s="136"/>
      <c r="D24" s="142"/>
      <c r="E24" s="143"/>
      <c r="F24" s="144"/>
      <c r="G24" s="36"/>
      <c r="H24" s="36"/>
      <c r="K24" s="2"/>
    </row>
    <row r="25" spans="1:11" s="1" customFormat="1" ht="15" customHeight="1" x14ac:dyDescent="0.25">
      <c r="A25" s="36"/>
      <c r="B25" s="36"/>
      <c r="C25" s="43"/>
      <c r="D25" s="40"/>
      <c r="E25" s="40"/>
      <c r="F25" s="40"/>
      <c r="G25" s="36"/>
      <c r="H25" s="36"/>
      <c r="K25" s="2"/>
    </row>
    <row r="26" spans="1:11" s="1" customFormat="1" ht="15" customHeight="1" x14ac:dyDescent="0.25">
      <c r="A26" s="36"/>
      <c r="B26" s="134" t="s">
        <v>18</v>
      </c>
      <c r="C26" s="136"/>
      <c r="D26" s="142"/>
      <c r="E26" s="143"/>
      <c r="F26" s="144"/>
      <c r="G26" s="36"/>
      <c r="H26" s="36"/>
      <c r="K26" s="2"/>
    </row>
    <row r="27" spans="1:11" s="1" customFormat="1" ht="15" customHeight="1" x14ac:dyDescent="0.25">
      <c r="A27" s="36"/>
      <c r="B27" s="36"/>
      <c r="C27" s="43"/>
      <c r="D27" s="40"/>
      <c r="E27" s="40"/>
      <c r="F27" s="40"/>
      <c r="G27" s="36"/>
      <c r="H27" s="36"/>
      <c r="K27" s="2"/>
    </row>
    <row r="28" spans="1:11" s="1" customFormat="1" ht="15" customHeight="1" x14ac:dyDescent="0.25">
      <c r="A28" s="36"/>
      <c r="B28" s="134" t="s">
        <v>19</v>
      </c>
      <c r="C28" s="136"/>
      <c r="D28" s="137"/>
      <c r="E28" s="138"/>
      <c r="F28" s="139"/>
      <c r="G28" s="36"/>
      <c r="H28" s="36"/>
      <c r="K28" s="2"/>
    </row>
    <row r="29" spans="1:11" s="1" customFormat="1" ht="20.149999999999999" customHeight="1" x14ac:dyDescent="0.25">
      <c r="A29" s="36"/>
      <c r="B29" s="36"/>
      <c r="C29" s="36"/>
      <c r="D29" s="36"/>
      <c r="E29" s="36"/>
      <c r="F29" s="36"/>
      <c r="G29" s="36"/>
      <c r="H29" s="36"/>
      <c r="K29" s="2"/>
    </row>
    <row r="30" spans="1:11" x14ac:dyDescent="0.25">
      <c r="A30" s="37"/>
      <c r="B30" s="37"/>
      <c r="C30" s="37"/>
      <c r="D30" s="37"/>
      <c r="E30" s="37"/>
      <c r="F30" s="37"/>
      <c r="G30" s="37"/>
      <c r="H30" s="37"/>
    </row>
    <row r="31" spans="1:11" x14ac:dyDescent="0.25">
      <c r="A31" s="135" t="s">
        <v>20</v>
      </c>
      <c r="B31" s="135"/>
      <c r="C31" s="37"/>
      <c r="D31" s="37"/>
      <c r="E31" s="37"/>
      <c r="F31" s="37"/>
      <c r="G31" s="37"/>
      <c r="H31" s="37"/>
    </row>
    <row r="32" spans="1:11" x14ac:dyDescent="0.25">
      <c r="A32" s="21"/>
      <c r="B32" s="21"/>
    </row>
  </sheetData>
  <mergeCells count="19">
    <mergeCell ref="A31:B31"/>
    <mergeCell ref="B28:C28"/>
    <mergeCell ref="D28:F28"/>
    <mergeCell ref="B26:C26"/>
    <mergeCell ref="B5:F5"/>
    <mergeCell ref="F7:F9"/>
    <mergeCell ref="D26:F26"/>
    <mergeCell ref="B24:C24"/>
    <mergeCell ref="C19:E19"/>
    <mergeCell ref="D24:F24"/>
    <mergeCell ref="D13:E13"/>
    <mergeCell ref="D15:E15"/>
    <mergeCell ref="B22:C22"/>
    <mergeCell ref="D22:F22"/>
    <mergeCell ref="B23:C23"/>
    <mergeCell ref="B4:F4"/>
    <mergeCell ref="C17:E17"/>
    <mergeCell ref="C18:E18"/>
    <mergeCell ref="B10:F10"/>
  </mergeCells>
  <phoneticPr fontId="0" type="noConversion"/>
  <conditionalFormatting sqref="A22:H22 A3:H4 A21 G21:H21 A6:H20 B5:H5 A24:H25 A23:B23 D23:H23 A27:H29 A26:D26 G26:H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{87C44C34-3B15-4773-8B1D-34946DF71F01}</x14:id>
        </ext>
      </extLst>
    </cfRule>
  </conditionalFormatting>
  <conditionalFormatting sqref="A22:XFD22 A3:XFD4 A21 G21:IV21 A6:XFD20 B5:IV5 A24:XFD25 A23:B23 D23:IV23 A27:XFD65536 A26:D26 G26:IV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{8FF78DA1-0A90-4005-B66D-89239E77875F}</x14:id>
        </ext>
      </extLst>
    </cfRule>
  </conditionalFormatting>
  <dataValidations count="1">
    <dataValidation type="list" showInputMessage="1" showErrorMessage="1" promptTitle="Exempt, Non-Exempt" sqref="C19" xr:uid="{00000000-0002-0000-0000-000000000000}">
      <formula1>"Exempt, Not Exempt"</formula1>
    </dataValidation>
  </dataValidations>
  <printOptions horizontalCentered="1" verticalCentered="1"/>
  <pageMargins left="0.25" right="0.25" top="0.5" bottom="0.5" header="0.3" footer="0.3"/>
  <pageSetup orientation="landscape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C44C34-3B15-4773-8B1D-34946DF71F01}">
            <x14:dataBar minLength="0" maxLength="100" negativeBarColorSameAsPositive="1" axisPosition="none">
              <x14:cfvo type="min"/>
              <x14:cfvo type="max"/>
            </x14:dataBar>
          </x14:cfRule>
          <xm:sqref>A22:H22 A3:H4 A21 G21:H21 A6:H20 B5:H5 A24:H25 A23:B23 D23:H23 A27:H29 A26:D26 G26:H26</xm:sqref>
        </x14:conditionalFormatting>
        <x14:conditionalFormatting xmlns:xm="http://schemas.microsoft.com/office/excel/2006/main">
          <x14:cfRule type="dataBar" id="{8FF78DA1-0A90-4005-B66D-89239E77875F}">
            <x14:dataBar minLength="0" maxLength="100" negativeBarColorSameAsPositive="1" axisPosition="none">
              <x14:cfvo type="min"/>
              <x14:cfvo type="max"/>
            </x14:dataBar>
          </x14:cfRule>
          <xm:sqref>A22:XFD22 A3:XFD4 A21 G21:IV21 A6:XFD20 B5:IV5 A24:XFD25 A23:B23 D23:IV23 A27:XFD65536 A26:D26 G26:IV26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33"/>
  <sheetViews>
    <sheetView tabSelected="1" zoomScale="109" zoomScaleNormal="135" workbookViewId="0">
      <selection activeCell="E33" sqref="E33"/>
    </sheetView>
  </sheetViews>
  <sheetFormatPr defaultColWidth="11.453125" defaultRowHeight="14" x14ac:dyDescent="0.25"/>
  <cols>
    <col min="1" max="1" width="2.453125" style="4" customWidth="1"/>
    <col min="2" max="2" width="22.81640625" style="7" customWidth="1"/>
    <col min="3" max="3" width="14.81640625" style="7" customWidth="1"/>
    <col min="4" max="4" width="22.453125" style="7" customWidth="1"/>
    <col min="5" max="5" width="17.453125" style="7" customWidth="1"/>
    <col min="6" max="6" width="3.453125" style="7" hidden="1" customWidth="1"/>
    <col min="7" max="7" width="22.453125" style="7" customWidth="1"/>
    <col min="8" max="8" width="6.81640625" style="7" customWidth="1"/>
    <col min="9" max="9" width="24.453125" style="7" customWidth="1"/>
    <col min="10" max="10" width="2.453125" style="4" customWidth="1"/>
    <col min="11" max="12" width="3.453125" style="6" customWidth="1"/>
    <col min="13" max="13" width="32.453125" style="5" hidden="1" customWidth="1"/>
    <col min="14" max="16384" width="11.453125" style="4"/>
  </cols>
  <sheetData>
    <row r="1" spans="1:13" x14ac:dyDescent="0.25">
      <c r="A1" s="54"/>
      <c r="B1" s="55"/>
      <c r="C1" s="56"/>
      <c r="D1" s="56"/>
      <c r="E1" s="56"/>
      <c r="F1" s="56"/>
      <c r="G1" s="56"/>
      <c r="H1" s="56"/>
      <c r="I1" s="56"/>
      <c r="J1" s="54"/>
    </row>
    <row r="2" spans="1:13" ht="15.75" customHeight="1" x14ac:dyDescent="0.25">
      <c r="A2" s="57"/>
      <c r="B2" s="149" t="s">
        <v>0</v>
      </c>
      <c r="C2" s="149"/>
      <c r="D2" s="149"/>
      <c r="E2" s="149"/>
      <c r="F2" s="149"/>
      <c r="G2" s="149"/>
      <c r="H2" s="149"/>
      <c r="I2" s="149"/>
      <c r="J2" s="57"/>
    </row>
    <row r="3" spans="1:13" s="14" customFormat="1" ht="15" customHeight="1" x14ac:dyDescent="0.25">
      <c r="A3" s="58"/>
      <c r="B3" s="149" t="s">
        <v>21</v>
      </c>
      <c r="C3" s="149"/>
      <c r="D3" s="149"/>
      <c r="E3" s="149"/>
      <c r="F3" s="149"/>
      <c r="G3" s="149"/>
      <c r="H3" s="149"/>
      <c r="I3" s="149"/>
      <c r="J3" s="58"/>
      <c r="K3" s="16"/>
      <c r="L3" s="16"/>
      <c r="M3" s="15"/>
    </row>
    <row r="4" spans="1:13" s="14" customFormat="1" ht="9.7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8"/>
      <c r="K4" s="16"/>
      <c r="L4" s="16"/>
      <c r="M4" s="15"/>
    </row>
    <row r="5" spans="1:13" ht="20.149999999999999" customHeight="1" x14ac:dyDescent="0.25">
      <c r="A5" s="57"/>
      <c r="B5" s="60" t="s">
        <v>22</v>
      </c>
      <c r="C5" s="150"/>
      <c r="D5" s="151"/>
      <c r="E5" s="60" t="s">
        <v>2</v>
      </c>
      <c r="F5" s="61"/>
      <c r="G5" s="49" t="str">
        <f>'PSU Header Sheet'!C7</f>
        <v>2023-2024</v>
      </c>
      <c r="H5" s="59"/>
      <c r="I5" s="152"/>
      <c r="J5" s="57"/>
      <c r="M5" s="12"/>
    </row>
    <row r="6" spans="1:13" ht="9.75" customHeight="1" x14ac:dyDescent="0.25">
      <c r="A6" s="57"/>
      <c r="B6" s="60"/>
      <c r="C6" s="55"/>
      <c r="D6" s="55"/>
      <c r="E6" s="55"/>
      <c r="F6" s="55"/>
      <c r="G6" s="55"/>
      <c r="H6" s="55"/>
      <c r="I6" s="152"/>
      <c r="J6" s="57"/>
      <c r="M6" s="12"/>
    </row>
    <row r="7" spans="1:13" s="9" customFormat="1" ht="20.149999999999999" customHeight="1" x14ac:dyDescent="0.25">
      <c r="A7" s="62"/>
      <c r="B7" s="60" t="s">
        <v>4</v>
      </c>
      <c r="C7" s="153"/>
      <c r="D7" s="154"/>
      <c r="E7" s="60" t="s">
        <v>23</v>
      </c>
      <c r="F7" s="61"/>
      <c r="G7" s="73"/>
      <c r="H7" s="61"/>
      <c r="I7" s="62"/>
      <c r="J7" s="62"/>
      <c r="K7" s="26"/>
      <c r="L7" s="26"/>
      <c r="M7" s="27"/>
    </row>
    <row r="8" spans="1:13" s="10" customFormat="1" ht="9.75" customHeight="1" x14ac:dyDescent="0.25">
      <c r="A8" s="62"/>
      <c r="B8" s="60"/>
      <c r="C8" s="63"/>
      <c r="D8" s="63"/>
      <c r="E8" s="60"/>
      <c r="F8" s="60"/>
      <c r="G8" s="63"/>
      <c r="H8" s="63"/>
      <c r="I8" s="63"/>
      <c r="J8" s="62"/>
      <c r="K8" s="26"/>
      <c r="L8" s="26"/>
      <c r="M8" s="28"/>
    </row>
    <row r="9" spans="1:13" s="9" customFormat="1" ht="20.149999999999999" customHeight="1" x14ac:dyDescent="0.25">
      <c r="A9" s="62"/>
      <c r="B9" s="60" t="s">
        <v>24</v>
      </c>
      <c r="C9" s="162"/>
      <c r="D9" s="154"/>
      <c r="E9" s="60" t="s">
        <v>25</v>
      </c>
      <c r="F9" s="61"/>
      <c r="G9" s="73"/>
      <c r="H9" s="60"/>
      <c r="I9" s="62"/>
      <c r="J9" s="62"/>
      <c r="K9" s="26"/>
      <c r="L9" s="26"/>
      <c r="M9" s="27"/>
    </row>
    <row r="10" spans="1:13" s="9" customFormat="1" ht="9.75" customHeight="1" x14ac:dyDescent="0.25">
      <c r="A10" s="62"/>
      <c r="B10" s="60"/>
      <c r="C10" s="63"/>
      <c r="D10" s="63"/>
      <c r="E10" s="63"/>
      <c r="F10" s="63"/>
      <c r="G10" s="63"/>
      <c r="H10" s="63"/>
      <c r="I10" s="63"/>
      <c r="J10" s="62"/>
      <c r="K10" s="26"/>
      <c r="L10" s="26"/>
      <c r="M10" s="27"/>
    </row>
    <row r="11" spans="1:13" s="6" customFormat="1" ht="24.75" customHeight="1" thickBot="1" x14ac:dyDescent="0.3">
      <c r="A11" s="57"/>
      <c r="B11" s="163" t="s">
        <v>26</v>
      </c>
      <c r="C11" s="163"/>
      <c r="D11" s="163"/>
      <c r="E11" s="163"/>
      <c r="F11" s="163"/>
      <c r="G11" s="163"/>
      <c r="H11" s="163"/>
      <c r="I11" s="163"/>
      <c r="J11" s="57"/>
      <c r="M11" s="8"/>
    </row>
    <row r="12" spans="1:13" s="13" customFormat="1" ht="15" customHeight="1" thickBot="1" x14ac:dyDescent="0.3">
      <c r="A12" s="60"/>
      <c r="B12" s="64" t="s">
        <v>27</v>
      </c>
      <c r="C12" s="64" t="s">
        <v>28</v>
      </c>
      <c r="D12" s="64" t="s">
        <v>29</v>
      </c>
      <c r="E12" s="164" t="s">
        <v>30</v>
      </c>
      <c r="F12" s="164"/>
      <c r="G12" s="164"/>
      <c r="H12" s="164" t="s">
        <v>31</v>
      </c>
      <c r="I12" s="164"/>
      <c r="J12" s="60"/>
      <c r="K12" s="22"/>
      <c r="L12" s="22"/>
      <c r="M12" s="29" t="s">
        <v>32</v>
      </c>
    </row>
    <row r="13" spans="1:13" ht="28.5" customHeight="1" x14ac:dyDescent="0.25">
      <c r="A13" s="57"/>
      <c r="B13" s="65" t="s">
        <v>26</v>
      </c>
      <c r="C13" s="65" t="s">
        <v>33</v>
      </c>
      <c r="D13" s="65" t="s">
        <v>34</v>
      </c>
      <c r="E13" s="155" t="s">
        <v>35</v>
      </c>
      <c r="F13" s="156"/>
      <c r="G13" s="157"/>
      <c r="H13" s="156" t="s">
        <v>36</v>
      </c>
      <c r="I13" s="157"/>
      <c r="J13" s="66"/>
      <c r="K13" s="11"/>
      <c r="L13" s="11"/>
      <c r="M13" s="29" t="s">
        <v>37</v>
      </c>
    </row>
    <row r="14" spans="1:13" s="9" customFormat="1" ht="15" customHeight="1" x14ac:dyDescent="0.25">
      <c r="A14" s="62"/>
      <c r="B14" s="74"/>
      <c r="C14" s="75"/>
      <c r="D14" s="76"/>
      <c r="E14" s="158"/>
      <c r="F14" s="159"/>
      <c r="G14" s="159"/>
      <c r="H14" s="160" t="e">
        <f t="shared" ref="H14:H19" si="0">D14/E14</f>
        <v>#DIV/0!</v>
      </c>
      <c r="I14" s="161"/>
      <c r="J14" s="62"/>
      <c r="K14" s="26"/>
      <c r="L14" s="26"/>
      <c r="M14" s="30"/>
    </row>
    <row r="15" spans="1:13" s="9" customFormat="1" ht="15" customHeight="1" x14ac:dyDescent="0.25">
      <c r="A15" s="62"/>
      <c r="B15" s="74"/>
      <c r="C15" s="75"/>
      <c r="D15" s="76"/>
      <c r="E15" s="158"/>
      <c r="F15" s="159"/>
      <c r="G15" s="159"/>
      <c r="H15" s="160" t="e">
        <f t="shared" si="0"/>
        <v>#DIV/0!</v>
      </c>
      <c r="I15" s="161"/>
      <c r="J15" s="69"/>
      <c r="K15" s="28"/>
      <c r="L15" s="28"/>
      <c r="M15" s="29" t="s">
        <v>38</v>
      </c>
    </row>
    <row r="16" spans="1:13" s="9" customFormat="1" ht="15" customHeight="1" x14ac:dyDescent="0.25">
      <c r="A16" s="62"/>
      <c r="B16" s="74"/>
      <c r="C16" s="75"/>
      <c r="D16" s="76"/>
      <c r="E16" s="158"/>
      <c r="F16" s="159"/>
      <c r="G16" s="159"/>
      <c r="H16" s="160" t="e">
        <f t="shared" si="0"/>
        <v>#DIV/0!</v>
      </c>
      <c r="I16" s="161"/>
      <c r="J16" s="62"/>
      <c r="K16" s="26"/>
      <c r="L16" s="26"/>
      <c r="M16" s="29" t="s">
        <v>39</v>
      </c>
    </row>
    <row r="17" spans="1:14" s="9" customFormat="1" ht="15" customHeight="1" x14ac:dyDescent="0.25">
      <c r="A17" s="62"/>
      <c r="B17" s="74"/>
      <c r="C17" s="75"/>
      <c r="D17" s="76"/>
      <c r="E17" s="158"/>
      <c r="F17" s="159"/>
      <c r="G17" s="159"/>
      <c r="H17" s="160" t="e">
        <f t="shared" si="0"/>
        <v>#DIV/0!</v>
      </c>
      <c r="I17" s="161"/>
      <c r="J17" s="62"/>
      <c r="K17" s="26"/>
      <c r="L17" s="26"/>
      <c r="M17" s="29" t="s">
        <v>40</v>
      </c>
      <c r="N17" s="31"/>
    </row>
    <row r="18" spans="1:14" s="9" customFormat="1" ht="15" customHeight="1" x14ac:dyDescent="0.25">
      <c r="A18" s="62"/>
      <c r="B18" s="74"/>
      <c r="C18" s="75"/>
      <c r="D18" s="76"/>
      <c r="E18" s="158"/>
      <c r="F18" s="159"/>
      <c r="G18" s="159"/>
      <c r="H18" s="160" t="e">
        <f t="shared" si="0"/>
        <v>#DIV/0!</v>
      </c>
      <c r="I18" s="161"/>
      <c r="J18" s="69"/>
      <c r="K18" s="28"/>
      <c r="L18" s="28"/>
      <c r="M18" s="30"/>
      <c r="N18" s="31"/>
    </row>
    <row r="19" spans="1:14" s="9" customFormat="1" ht="15" customHeight="1" x14ac:dyDescent="0.25">
      <c r="A19" s="62"/>
      <c r="B19" s="167" t="s">
        <v>41</v>
      </c>
      <c r="C19" s="167"/>
      <c r="D19" s="76">
        <f>SUM(D14:D18)</f>
        <v>0</v>
      </c>
      <c r="E19" s="158">
        <f>SUM(E14:G18)</f>
        <v>0</v>
      </c>
      <c r="F19" s="159"/>
      <c r="G19" s="159"/>
      <c r="H19" s="160" t="e">
        <f t="shared" si="0"/>
        <v>#DIV/0!</v>
      </c>
      <c r="I19" s="161"/>
      <c r="J19" s="69"/>
      <c r="K19" s="28"/>
      <c r="L19" s="28"/>
      <c r="M19" s="29" t="s">
        <v>42</v>
      </c>
      <c r="N19" s="31"/>
    </row>
    <row r="20" spans="1:14" s="9" customFormat="1" ht="18" customHeight="1" x14ac:dyDescent="0.25">
      <c r="A20" s="62"/>
      <c r="B20" s="168" t="s">
        <v>43</v>
      </c>
      <c r="C20" s="169"/>
      <c r="D20" s="169"/>
      <c r="E20" s="170"/>
      <c r="F20" s="170"/>
      <c r="G20" s="171"/>
      <c r="H20" s="172" t="e">
        <f>SUM(H19*1.1)</f>
        <v>#DIV/0!</v>
      </c>
      <c r="I20" s="173"/>
      <c r="J20" s="69"/>
      <c r="K20" s="28"/>
      <c r="L20" s="28"/>
      <c r="M20" s="29" t="s">
        <v>44</v>
      </c>
      <c r="N20" s="31"/>
    </row>
    <row r="21" spans="1:14" s="9" customFormat="1" ht="24.75" customHeight="1" thickBot="1" x14ac:dyDescent="0.3">
      <c r="A21" s="62"/>
      <c r="B21" s="163" t="s">
        <v>45</v>
      </c>
      <c r="C21" s="163"/>
      <c r="D21" s="163"/>
      <c r="E21" s="163"/>
      <c r="F21" s="163"/>
      <c r="G21" s="163"/>
      <c r="H21" s="163"/>
      <c r="I21" s="163"/>
      <c r="J21" s="69"/>
      <c r="K21" s="28"/>
      <c r="L21" s="28"/>
      <c r="M21" s="29" t="s">
        <v>46</v>
      </c>
      <c r="N21" s="31"/>
    </row>
    <row r="22" spans="1:14" ht="15" customHeight="1" thickBot="1" x14ac:dyDescent="0.3">
      <c r="A22" s="57"/>
      <c r="B22" s="64" t="s">
        <v>27</v>
      </c>
      <c r="C22" s="64" t="s">
        <v>28</v>
      </c>
      <c r="D22" s="64" t="s">
        <v>29</v>
      </c>
      <c r="E22" s="64" t="s">
        <v>30</v>
      </c>
      <c r="F22" s="64" t="s">
        <v>31</v>
      </c>
      <c r="G22" s="164" t="s">
        <v>31</v>
      </c>
      <c r="H22" s="164"/>
      <c r="I22" s="64" t="s">
        <v>47</v>
      </c>
      <c r="J22" s="57"/>
      <c r="M22" s="8"/>
      <c r="N22" s="5"/>
    </row>
    <row r="23" spans="1:14" ht="71.25" customHeight="1" x14ac:dyDescent="0.25">
      <c r="A23" s="57"/>
      <c r="B23" s="65" t="s">
        <v>45</v>
      </c>
      <c r="C23" s="65" t="s">
        <v>33</v>
      </c>
      <c r="D23" s="65" t="s">
        <v>48</v>
      </c>
      <c r="E23" s="65" t="s">
        <v>49</v>
      </c>
      <c r="F23" s="65" t="s">
        <v>50</v>
      </c>
      <c r="G23" s="165" t="s">
        <v>51</v>
      </c>
      <c r="H23" s="165"/>
      <c r="I23" s="65" t="s">
        <v>52</v>
      </c>
      <c r="J23" s="57"/>
      <c r="M23" s="8"/>
      <c r="N23" s="5"/>
    </row>
    <row r="24" spans="1:14" x14ac:dyDescent="0.25">
      <c r="A24" s="57"/>
      <c r="B24" s="74"/>
      <c r="C24" s="75"/>
      <c r="D24" s="76"/>
      <c r="E24" s="77"/>
      <c r="F24" s="78" t="e">
        <f t="shared" ref="F24:F29" si="1">SUM(E24/D24)</f>
        <v>#DIV/0!</v>
      </c>
      <c r="G24" s="166" t="e">
        <f t="shared" ref="G24:G29" si="2">D24/E24</f>
        <v>#DIV/0!</v>
      </c>
      <c r="H24" s="166"/>
      <c r="I24" s="79" t="e">
        <f t="shared" ref="I24:I29" si="3">IF(G24&lt;=$H$20,"YES","NO")</f>
        <v>#DIV/0!</v>
      </c>
      <c r="J24" s="71"/>
      <c r="K24" s="32"/>
      <c r="L24" s="32"/>
      <c r="M24" s="33"/>
      <c r="N24" s="5"/>
    </row>
    <row r="25" spans="1:14" x14ac:dyDescent="0.25">
      <c r="A25" s="57"/>
      <c r="B25" s="74"/>
      <c r="C25" s="75"/>
      <c r="D25" s="76"/>
      <c r="E25" s="77"/>
      <c r="F25" s="78" t="e">
        <f t="shared" si="1"/>
        <v>#DIV/0!</v>
      </c>
      <c r="G25" s="166" t="e">
        <f t="shared" si="2"/>
        <v>#DIV/0!</v>
      </c>
      <c r="H25" s="166"/>
      <c r="I25" s="79" t="e">
        <f t="shared" si="3"/>
        <v>#DIV/0!</v>
      </c>
      <c r="J25" s="57"/>
      <c r="M25" s="8"/>
      <c r="N25" s="5"/>
    </row>
    <row r="26" spans="1:14" x14ac:dyDescent="0.25">
      <c r="A26" s="57"/>
      <c r="B26" s="74"/>
      <c r="C26" s="75"/>
      <c r="D26" s="76"/>
      <c r="E26" s="77"/>
      <c r="F26" s="78" t="e">
        <f t="shared" si="1"/>
        <v>#DIV/0!</v>
      </c>
      <c r="G26" s="166" t="e">
        <f t="shared" si="2"/>
        <v>#DIV/0!</v>
      </c>
      <c r="H26" s="166"/>
      <c r="I26" s="79" t="e">
        <f t="shared" si="3"/>
        <v>#DIV/0!</v>
      </c>
      <c r="J26" s="57"/>
      <c r="M26" s="8"/>
      <c r="N26" s="5"/>
    </row>
    <row r="27" spans="1:14" x14ac:dyDescent="0.25">
      <c r="A27" s="57"/>
      <c r="B27" s="74"/>
      <c r="C27" s="75"/>
      <c r="D27" s="76"/>
      <c r="E27" s="77"/>
      <c r="F27" s="78" t="e">
        <f t="shared" si="1"/>
        <v>#DIV/0!</v>
      </c>
      <c r="G27" s="166" t="e">
        <f t="shared" si="2"/>
        <v>#DIV/0!</v>
      </c>
      <c r="H27" s="166"/>
      <c r="I27" s="79" t="e">
        <f t="shared" si="3"/>
        <v>#DIV/0!</v>
      </c>
      <c r="J27" s="57"/>
      <c r="M27" s="8"/>
    </row>
    <row r="28" spans="1:14" x14ac:dyDescent="0.25">
      <c r="A28" s="57"/>
      <c r="B28" s="74"/>
      <c r="C28" s="75"/>
      <c r="D28" s="76"/>
      <c r="E28" s="77"/>
      <c r="F28" s="78" t="e">
        <f t="shared" si="1"/>
        <v>#DIV/0!</v>
      </c>
      <c r="G28" s="166" t="e">
        <f t="shared" si="2"/>
        <v>#DIV/0!</v>
      </c>
      <c r="H28" s="166"/>
      <c r="I28" s="79" t="e">
        <f t="shared" si="3"/>
        <v>#DIV/0!</v>
      </c>
      <c r="J28" s="72"/>
      <c r="M28" s="8"/>
    </row>
    <row r="29" spans="1:14" x14ac:dyDescent="0.25">
      <c r="A29" s="57"/>
      <c r="B29" s="74"/>
      <c r="C29" s="75"/>
      <c r="D29" s="76"/>
      <c r="E29" s="77"/>
      <c r="F29" s="78" t="e">
        <f t="shared" si="1"/>
        <v>#DIV/0!</v>
      </c>
      <c r="G29" s="166" t="e">
        <f t="shared" si="2"/>
        <v>#DIV/0!</v>
      </c>
      <c r="H29" s="166"/>
      <c r="I29" s="79" t="e">
        <f t="shared" si="3"/>
        <v>#DIV/0!</v>
      </c>
      <c r="J29" s="72"/>
      <c r="M29" s="8"/>
    </row>
    <row r="30" spans="1:14" ht="24.75" customHeight="1" x14ac:dyDescent="0.25">
      <c r="A30" s="57"/>
      <c r="B30" s="175" t="s">
        <v>53</v>
      </c>
      <c r="C30" s="175"/>
      <c r="D30" s="175"/>
      <c r="E30" s="175"/>
      <c r="F30" s="175"/>
      <c r="G30" s="175"/>
      <c r="H30" s="175"/>
      <c r="I30" s="175"/>
      <c r="J30" s="57"/>
      <c r="M30" s="8"/>
    </row>
    <row r="31" spans="1:14" ht="17.25" customHeight="1" x14ac:dyDescent="0.25">
      <c r="A31" s="57"/>
      <c r="B31" s="176"/>
      <c r="C31" s="176"/>
      <c r="D31" s="176"/>
      <c r="E31" s="176"/>
      <c r="F31" s="176"/>
      <c r="G31" s="176"/>
      <c r="H31" s="176"/>
      <c r="I31" s="176"/>
      <c r="J31" s="57"/>
    </row>
    <row r="32" spans="1:14" customFormat="1" ht="12.5" x14ac:dyDescent="0.25">
      <c r="A32" s="174"/>
      <c r="B32" s="174"/>
      <c r="K32" s="3"/>
    </row>
    <row r="33" spans="1:11" customFormat="1" ht="12.5" x14ac:dyDescent="0.25">
      <c r="A33" s="21">
        <f>'PSU Header Sheet'!A32</f>
        <v>0</v>
      </c>
      <c r="B33" s="20"/>
      <c r="K33" s="3"/>
    </row>
  </sheetData>
  <sheetProtection selectLockedCells="1"/>
  <mergeCells count="38">
    <mergeCell ref="A32:B32"/>
    <mergeCell ref="G29:H29"/>
    <mergeCell ref="B30:I31"/>
    <mergeCell ref="G25:H25"/>
    <mergeCell ref="G26:H26"/>
    <mergeCell ref="G27:H27"/>
    <mergeCell ref="G28:H28"/>
    <mergeCell ref="G22:H22"/>
    <mergeCell ref="G23:H23"/>
    <mergeCell ref="G24:H24"/>
    <mergeCell ref="B19:C19"/>
    <mergeCell ref="E19:G19"/>
    <mergeCell ref="H19:I19"/>
    <mergeCell ref="B20:D20"/>
    <mergeCell ref="E20:G20"/>
    <mergeCell ref="H20:I20"/>
    <mergeCell ref="B21:I21"/>
    <mergeCell ref="E17:G17"/>
    <mergeCell ref="H17:I17"/>
    <mergeCell ref="E18:G18"/>
    <mergeCell ref="H18:I18"/>
    <mergeCell ref="E15:G15"/>
    <mergeCell ref="H15:I15"/>
    <mergeCell ref="E16:G16"/>
    <mergeCell ref="H16:I16"/>
    <mergeCell ref="E13:G13"/>
    <mergeCell ref="H13:I13"/>
    <mergeCell ref="E14:G14"/>
    <mergeCell ref="H14:I14"/>
    <mergeCell ref="C9:D9"/>
    <mergeCell ref="B11:I11"/>
    <mergeCell ref="E12:G12"/>
    <mergeCell ref="H12:I12"/>
    <mergeCell ref="B2:I2"/>
    <mergeCell ref="B3:I3"/>
    <mergeCell ref="C5:D5"/>
    <mergeCell ref="I5:I6"/>
    <mergeCell ref="C7:D7"/>
  </mergeCells>
  <conditionalFormatting sqref="I24:I29">
    <cfRule type="cellIs" dxfId="12" priority="3" stopIfTrue="1" operator="equal">
      <formula>"Yes"</formula>
    </cfRule>
    <cfRule type="cellIs" dxfId="11" priority="4" stopIfTrue="1" operator="equal">
      <formula>"No"</formula>
    </cfRule>
  </conditionalFormatting>
  <conditionalFormatting sqref="J24:M24">
    <cfRule type="cellIs" dxfId="10" priority="1" stopIfTrue="1" operator="equal">
      <formula>"Yes"</formula>
    </cfRule>
    <cfRule type="cellIs" dxfId="9" priority="2" stopIfTrue="1" operator="equal">
      <formula>"No"</formula>
    </cfRule>
  </conditionalFormatting>
  <dataValidations count="4">
    <dataValidation type="list" showInputMessage="1" showErrorMessage="1" sqref="H9" xr:uid="{00000000-0002-0000-0100-000000000000}">
      <formula1>$M$15:$M$16</formula1>
    </dataValidation>
    <dataValidation type="list" showInputMessage="1" showErrorMessage="1" sqref="G7" xr:uid="{00000000-0002-0000-0100-000001000000}">
      <formula1>$M$12:$M$13</formula1>
    </dataValidation>
    <dataValidation type="list" allowBlank="1" showInputMessage="1" showErrorMessage="1" sqref="C9:D9" xr:uid="{00000000-0002-0000-0100-000002000000}">
      <formula1>$M$19:$M$21</formula1>
    </dataValidation>
    <dataValidation type="list" showInputMessage="1" showErrorMessage="1" sqref="G9" xr:uid="{00000000-0002-0000-0100-000003000000}">
      <formula1>$M$15:$M$17</formula1>
    </dataValidation>
  </dataValidations>
  <printOptions horizontalCentered="1" verticalCentered="1"/>
  <pageMargins left="0.25" right="0.25" top="0.75" bottom="0.7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30"/>
  <sheetViews>
    <sheetView zoomScale="89" zoomScaleNormal="155" workbookViewId="0">
      <selection activeCell="G24" sqref="G24"/>
    </sheetView>
  </sheetViews>
  <sheetFormatPr defaultColWidth="11.453125" defaultRowHeight="14" x14ac:dyDescent="0.25"/>
  <cols>
    <col min="1" max="1" width="3.453125" style="7" customWidth="1"/>
    <col min="2" max="2" width="20.453125" style="7" customWidth="1"/>
    <col min="3" max="3" width="14.453125" style="7" customWidth="1"/>
    <col min="4" max="4" width="15" style="7" customWidth="1"/>
    <col min="5" max="5" width="15.453125" style="7" customWidth="1"/>
    <col min="6" max="6" width="6.1796875" style="7" customWidth="1"/>
    <col min="7" max="7" width="25.453125" style="25" customWidth="1"/>
    <col min="8" max="8" width="4.1796875" style="7" customWidth="1"/>
    <col min="9" max="9" width="21.1796875" style="7" customWidth="1"/>
    <col min="10" max="10" width="3.453125" style="7" customWidth="1"/>
    <col min="11" max="11" width="8" style="7" customWidth="1"/>
    <col min="12" max="12" width="22.81640625" style="17" hidden="1" customWidth="1"/>
    <col min="13" max="16384" width="11.453125" style="7"/>
  </cols>
  <sheetData>
    <row r="1" spans="1:12" x14ac:dyDescent="0.25">
      <c r="A1" s="55"/>
      <c r="B1" s="55"/>
      <c r="C1" s="55"/>
      <c r="D1" s="55"/>
      <c r="E1" s="55"/>
      <c r="F1" s="55"/>
      <c r="G1" s="87"/>
      <c r="H1" s="55"/>
      <c r="I1" s="55"/>
      <c r="J1" s="55"/>
      <c r="L1" s="34"/>
    </row>
    <row r="2" spans="1:12" ht="15" customHeight="1" x14ac:dyDescent="0.25">
      <c r="A2" s="55"/>
      <c r="B2" s="149" t="s">
        <v>0</v>
      </c>
      <c r="C2" s="149"/>
      <c r="D2" s="149"/>
      <c r="E2" s="149"/>
      <c r="F2" s="149"/>
      <c r="G2" s="149"/>
      <c r="H2" s="149"/>
      <c r="I2" s="149"/>
      <c r="J2" s="55"/>
      <c r="L2" s="34"/>
    </row>
    <row r="3" spans="1:12" ht="15" customHeight="1" x14ac:dyDescent="0.25">
      <c r="A3" s="55"/>
      <c r="B3" s="149" t="s">
        <v>54</v>
      </c>
      <c r="C3" s="149"/>
      <c r="D3" s="149"/>
      <c r="E3" s="149"/>
      <c r="F3" s="149"/>
      <c r="G3" s="149"/>
      <c r="H3" s="149"/>
      <c r="I3" s="149"/>
      <c r="J3" s="55"/>
      <c r="L3" s="34"/>
    </row>
    <row r="4" spans="1:12" ht="9.75" customHeight="1" x14ac:dyDescent="0.25">
      <c r="A4" s="55"/>
      <c r="B4" s="63"/>
      <c r="C4" s="63"/>
      <c r="D4" s="60"/>
      <c r="E4" s="63"/>
      <c r="F4" s="63"/>
      <c r="G4" s="88"/>
      <c r="H4" s="55"/>
      <c r="I4" s="55"/>
      <c r="J4" s="55"/>
      <c r="L4" s="34"/>
    </row>
    <row r="5" spans="1:12" ht="20.149999999999999" customHeight="1" x14ac:dyDescent="0.25">
      <c r="A5" s="55"/>
      <c r="B5" s="60" t="s">
        <v>22</v>
      </c>
      <c r="C5" s="150"/>
      <c r="D5" s="151"/>
      <c r="E5" s="190" t="s">
        <v>2</v>
      </c>
      <c r="F5" s="190"/>
      <c r="G5" s="80" t="str">
        <f>'PSU Header Sheet'!C7</f>
        <v>2023-2024</v>
      </c>
      <c r="H5" s="61"/>
      <c r="I5" s="152"/>
      <c r="J5" s="89"/>
      <c r="K5" s="18"/>
      <c r="L5" s="34"/>
    </row>
    <row r="6" spans="1:12" ht="9.75" customHeight="1" x14ac:dyDescent="0.25">
      <c r="A6" s="55"/>
      <c r="B6" s="60"/>
      <c r="C6" s="55"/>
      <c r="D6" s="63"/>
      <c r="E6" s="63"/>
      <c r="F6" s="63"/>
      <c r="G6" s="87"/>
      <c r="H6" s="55"/>
      <c r="I6" s="152"/>
      <c r="J6" s="55"/>
      <c r="L6" s="34"/>
    </row>
    <row r="7" spans="1:12" ht="20.149999999999999" customHeight="1" x14ac:dyDescent="0.25">
      <c r="A7" s="55"/>
      <c r="B7" s="60" t="s">
        <v>4</v>
      </c>
      <c r="C7" s="153"/>
      <c r="D7" s="154"/>
      <c r="E7" s="190" t="s">
        <v>23</v>
      </c>
      <c r="F7" s="190"/>
      <c r="G7" s="81"/>
      <c r="H7" s="61"/>
      <c r="I7" s="55"/>
      <c r="J7" s="55"/>
      <c r="L7" s="34"/>
    </row>
    <row r="8" spans="1:12" ht="9.75" customHeight="1" x14ac:dyDescent="0.25">
      <c r="A8" s="55"/>
      <c r="B8" s="60"/>
      <c r="C8" s="63"/>
      <c r="D8" s="63"/>
      <c r="E8" s="55"/>
      <c r="F8" s="55"/>
      <c r="G8" s="90"/>
      <c r="H8" s="91"/>
      <c r="I8" s="55"/>
      <c r="J8" s="55"/>
      <c r="L8" s="34"/>
    </row>
    <row r="9" spans="1:12" ht="20.149999999999999" customHeight="1" x14ac:dyDescent="0.25">
      <c r="A9" s="55"/>
      <c r="B9" s="60" t="s">
        <v>55</v>
      </c>
      <c r="C9" s="162"/>
      <c r="D9" s="154"/>
      <c r="E9" s="190" t="s">
        <v>25</v>
      </c>
      <c r="F9" s="190"/>
      <c r="G9" s="81"/>
      <c r="H9" s="92"/>
      <c r="I9" s="55"/>
      <c r="J9" s="55"/>
      <c r="L9" s="34"/>
    </row>
    <row r="10" spans="1:12" ht="20.149999999999999" customHeight="1" x14ac:dyDescent="0.25">
      <c r="A10" s="55"/>
      <c r="B10" s="60"/>
      <c r="C10" s="63"/>
      <c r="D10" s="63"/>
      <c r="E10" s="60"/>
      <c r="F10" s="60"/>
      <c r="G10" s="88"/>
      <c r="H10" s="92"/>
      <c r="I10" s="55"/>
      <c r="J10" s="55"/>
      <c r="L10" s="34"/>
    </row>
    <row r="11" spans="1:12" ht="24" customHeight="1" x14ac:dyDescent="0.25">
      <c r="A11" s="55"/>
      <c r="B11" s="191" t="s">
        <v>56</v>
      </c>
      <c r="C11" s="191"/>
      <c r="D11" s="191"/>
      <c r="E11" s="191"/>
      <c r="F11" s="191"/>
      <c r="G11" s="191"/>
      <c r="H11" s="191"/>
      <c r="I11" s="191"/>
      <c r="J11" s="55"/>
      <c r="L11" s="34"/>
    </row>
    <row r="12" spans="1:12" ht="9.75" customHeight="1" thickBot="1" x14ac:dyDescent="0.3">
      <c r="A12" s="55"/>
      <c r="B12" s="60"/>
      <c r="C12" s="60"/>
      <c r="D12" s="63"/>
      <c r="E12" s="63"/>
      <c r="F12" s="63"/>
      <c r="G12" s="88"/>
      <c r="H12" s="55"/>
      <c r="I12" s="55"/>
      <c r="J12" s="55"/>
      <c r="L12" s="34"/>
    </row>
    <row r="13" spans="1:12" ht="15" customHeight="1" thickBot="1" x14ac:dyDescent="0.3">
      <c r="A13" s="55"/>
      <c r="B13" s="64" t="s">
        <v>27</v>
      </c>
      <c r="C13" s="64" t="s">
        <v>28</v>
      </c>
      <c r="D13" s="64" t="s">
        <v>29</v>
      </c>
      <c r="E13" s="164" t="s">
        <v>30</v>
      </c>
      <c r="F13" s="164"/>
      <c r="G13" s="93" t="s">
        <v>31</v>
      </c>
      <c r="H13" s="164" t="s">
        <v>47</v>
      </c>
      <c r="I13" s="164"/>
      <c r="J13" s="55"/>
      <c r="L13" s="35" t="s">
        <v>32</v>
      </c>
    </row>
    <row r="14" spans="1:12" ht="57.75" customHeight="1" x14ac:dyDescent="0.25">
      <c r="A14" s="55"/>
      <c r="B14" s="65" t="s">
        <v>45</v>
      </c>
      <c r="C14" s="65" t="s">
        <v>33</v>
      </c>
      <c r="D14" s="65" t="s">
        <v>57</v>
      </c>
      <c r="E14" s="165" t="s">
        <v>58</v>
      </c>
      <c r="F14" s="165"/>
      <c r="G14" s="94" t="s">
        <v>59</v>
      </c>
      <c r="H14" s="165" t="s">
        <v>52</v>
      </c>
      <c r="I14" s="165"/>
      <c r="J14" s="61"/>
      <c r="K14" s="23"/>
      <c r="L14" s="35" t="s">
        <v>37</v>
      </c>
    </row>
    <row r="15" spans="1:12" ht="15" customHeight="1" x14ac:dyDescent="0.25">
      <c r="A15" s="55"/>
      <c r="B15" s="74"/>
      <c r="C15" s="75"/>
      <c r="D15" s="76"/>
      <c r="E15" s="185"/>
      <c r="F15" s="187"/>
      <c r="G15" s="83" t="str">
        <f t="shared" ref="G15:G19" si="0">IF(AND(ISNUMBER(D15),ISNUMBER(E15)),D15/E15,"")</f>
        <v/>
      </c>
      <c r="H15" s="188" t="str">
        <f t="shared" ref="H15:H22" si="1">IF(ISNUMBER(G15), IF(G15&lt;=$G$24,"YES","NO"),"")</f>
        <v/>
      </c>
      <c r="I15" s="182"/>
      <c r="J15" s="61"/>
      <c r="K15" s="23"/>
      <c r="L15" s="35" t="s">
        <v>38</v>
      </c>
    </row>
    <row r="16" spans="1:12" ht="15" customHeight="1" x14ac:dyDescent="0.25">
      <c r="A16" s="55"/>
      <c r="B16" s="74"/>
      <c r="C16" s="75"/>
      <c r="D16" s="76"/>
      <c r="E16" s="180"/>
      <c r="F16" s="181"/>
      <c r="G16" s="83" t="str">
        <f t="shared" si="0"/>
        <v/>
      </c>
      <c r="H16" s="182" t="str">
        <f>IF(ISNUMBER(G16), IF(G16&lt;=$G$24,"YES","NO"),"")</f>
        <v/>
      </c>
      <c r="I16" s="182"/>
      <c r="J16" s="61"/>
      <c r="K16" s="23"/>
      <c r="L16" s="35" t="s">
        <v>39</v>
      </c>
    </row>
    <row r="17" spans="1:12" ht="15" customHeight="1" x14ac:dyDescent="0.25">
      <c r="A17" s="55"/>
      <c r="B17" s="74"/>
      <c r="C17" s="75"/>
      <c r="D17" s="76"/>
      <c r="E17" s="185"/>
      <c r="F17" s="189"/>
      <c r="G17" s="83" t="str">
        <f t="shared" si="0"/>
        <v/>
      </c>
      <c r="H17" s="192" t="str">
        <f t="shared" si="1"/>
        <v/>
      </c>
      <c r="I17" s="192"/>
      <c r="J17" s="61"/>
      <c r="K17" s="23"/>
      <c r="L17" s="35" t="s">
        <v>40</v>
      </c>
    </row>
    <row r="18" spans="1:12" ht="15" customHeight="1" x14ac:dyDescent="0.25">
      <c r="A18" s="55"/>
      <c r="B18" s="74"/>
      <c r="C18" s="75"/>
      <c r="D18" s="76"/>
      <c r="E18" s="180"/>
      <c r="F18" s="181"/>
      <c r="G18" s="83" t="str">
        <f t="shared" si="0"/>
        <v/>
      </c>
      <c r="H18" s="182" t="str">
        <f t="shared" si="1"/>
        <v/>
      </c>
      <c r="I18" s="182"/>
      <c r="J18" s="61"/>
      <c r="K18" s="23"/>
      <c r="L18" s="35"/>
    </row>
    <row r="19" spans="1:12" ht="15" customHeight="1" x14ac:dyDescent="0.25">
      <c r="A19" s="55"/>
      <c r="B19" s="74"/>
      <c r="C19" s="75"/>
      <c r="D19" s="76"/>
      <c r="E19" s="180"/>
      <c r="F19" s="181"/>
      <c r="G19" s="83" t="str">
        <f t="shared" si="0"/>
        <v/>
      </c>
      <c r="H19" s="182" t="str">
        <f t="shared" si="1"/>
        <v/>
      </c>
      <c r="I19" s="182"/>
      <c r="J19" s="61"/>
      <c r="K19" s="23"/>
      <c r="L19" s="35"/>
    </row>
    <row r="20" spans="1:12" ht="15" customHeight="1" x14ac:dyDescent="0.25">
      <c r="A20" s="55"/>
      <c r="B20" s="74"/>
      <c r="C20" s="75"/>
      <c r="D20" s="76"/>
      <c r="E20" s="180"/>
      <c r="F20" s="181"/>
      <c r="G20" s="83" t="str">
        <f t="shared" ref="G20:G23" si="2">IF(AND(ISNUMBER(D20),ISNUMBER(E20)),D20/E20,"")</f>
        <v/>
      </c>
      <c r="H20" s="182" t="str">
        <f t="shared" si="1"/>
        <v/>
      </c>
      <c r="I20" s="182"/>
      <c r="J20" s="61"/>
      <c r="K20" s="23"/>
      <c r="L20" s="35"/>
    </row>
    <row r="21" spans="1:12" ht="15" customHeight="1" x14ac:dyDescent="0.25">
      <c r="A21" s="55"/>
      <c r="B21" s="85"/>
      <c r="C21" s="82"/>
      <c r="D21" s="84"/>
      <c r="E21" s="180"/>
      <c r="F21" s="181"/>
      <c r="G21" s="83" t="str">
        <f t="shared" si="2"/>
        <v/>
      </c>
      <c r="H21" s="182" t="str">
        <f t="shared" si="1"/>
        <v/>
      </c>
      <c r="I21" s="182"/>
      <c r="J21" s="61"/>
      <c r="K21" s="23"/>
      <c r="L21" s="35"/>
    </row>
    <row r="22" spans="1:12" ht="15" customHeight="1" x14ac:dyDescent="0.25">
      <c r="A22" s="55"/>
      <c r="B22" s="74"/>
      <c r="C22" s="75"/>
      <c r="D22" s="76"/>
      <c r="E22" s="186"/>
      <c r="F22" s="186"/>
      <c r="G22" s="83" t="str">
        <f t="shared" si="2"/>
        <v/>
      </c>
      <c r="H22" s="182" t="str">
        <f t="shared" si="1"/>
        <v/>
      </c>
      <c r="I22" s="182"/>
      <c r="J22" s="55"/>
      <c r="L22" s="35" t="s">
        <v>42</v>
      </c>
    </row>
    <row r="23" spans="1:12" ht="15" customHeight="1" x14ac:dyDescent="0.25">
      <c r="A23" s="55"/>
      <c r="B23" s="183" t="s">
        <v>41</v>
      </c>
      <c r="C23" s="184"/>
      <c r="D23" s="76">
        <f>SUM(D15:D22)</f>
        <v>0</v>
      </c>
      <c r="E23" s="185">
        <f>SUM(E15:F22)</f>
        <v>0</v>
      </c>
      <c r="F23" s="185"/>
      <c r="G23" s="83" t="e">
        <f t="shared" si="2"/>
        <v>#DIV/0!</v>
      </c>
      <c r="H23" s="182"/>
      <c r="I23" s="182"/>
      <c r="J23" s="55"/>
      <c r="L23" s="35" t="s">
        <v>44</v>
      </c>
    </row>
    <row r="24" spans="1:12" x14ac:dyDescent="0.25">
      <c r="A24" s="55"/>
      <c r="B24" s="177" t="s">
        <v>60</v>
      </c>
      <c r="C24" s="178"/>
      <c r="D24" s="178"/>
      <c r="E24" s="178"/>
      <c r="F24" s="179"/>
      <c r="G24" s="86" t="e">
        <f>G23*1.1</f>
        <v>#DIV/0!</v>
      </c>
      <c r="H24" s="95"/>
      <c r="I24" s="96"/>
      <c r="J24" s="55"/>
      <c r="L24" s="35" t="s">
        <v>46</v>
      </c>
    </row>
    <row r="25" spans="1:12" ht="14.25" customHeight="1" x14ac:dyDescent="0.25">
      <c r="A25" s="55"/>
      <c r="B25" s="176" t="s">
        <v>61</v>
      </c>
      <c r="C25" s="176"/>
      <c r="D25" s="176"/>
      <c r="E25" s="176"/>
      <c r="F25" s="176"/>
      <c r="G25" s="176"/>
      <c r="H25" s="176"/>
      <c r="I25" s="176"/>
      <c r="J25" s="55"/>
      <c r="L25" s="34"/>
    </row>
    <row r="26" spans="1:12" x14ac:dyDescent="0.25">
      <c r="A26" s="55"/>
      <c r="B26" s="176"/>
      <c r="C26" s="176"/>
      <c r="D26" s="176"/>
      <c r="E26" s="176"/>
      <c r="F26" s="176"/>
      <c r="G26" s="176"/>
      <c r="H26" s="176"/>
      <c r="I26" s="176"/>
      <c r="J26" s="55"/>
      <c r="L26" s="34"/>
    </row>
    <row r="27" spans="1:12" ht="9.75" customHeight="1" x14ac:dyDescent="0.25">
      <c r="A27" s="55"/>
      <c r="B27" s="55"/>
      <c r="C27" s="55"/>
      <c r="D27" s="55"/>
      <c r="E27" s="55"/>
      <c r="F27" s="55"/>
      <c r="G27" s="87"/>
      <c r="H27" s="55"/>
      <c r="I27" s="55"/>
      <c r="J27" s="55"/>
      <c r="L27" s="34"/>
    </row>
    <row r="29" spans="1:12" customFormat="1" ht="12.5" x14ac:dyDescent="0.25">
      <c r="A29" s="174"/>
      <c r="B29" s="174"/>
      <c r="G29" s="24"/>
      <c r="K29" s="3"/>
    </row>
    <row r="30" spans="1:12" customFormat="1" ht="12.5" x14ac:dyDescent="0.25">
      <c r="A30" s="21">
        <f>'PSU Header Sheet'!A32</f>
        <v>0</v>
      </c>
      <c r="B30" s="20"/>
      <c r="G30" s="24"/>
      <c r="K30" s="3"/>
    </row>
  </sheetData>
  <mergeCells count="36">
    <mergeCell ref="B2:I2"/>
    <mergeCell ref="B3:I3"/>
    <mergeCell ref="B25:I26"/>
    <mergeCell ref="A29:B29"/>
    <mergeCell ref="C5:D5"/>
    <mergeCell ref="E5:F5"/>
    <mergeCell ref="I5:I6"/>
    <mergeCell ref="B11:I11"/>
    <mergeCell ref="H17:I17"/>
    <mergeCell ref="H21:I21"/>
    <mergeCell ref="E13:F13"/>
    <mergeCell ref="H13:I13"/>
    <mergeCell ref="C7:D7"/>
    <mergeCell ref="E7:F7"/>
    <mergeCell ref="C9:D9"/>
    <mergeCell ref="E9:F9"/>
    <mergeCell ref="E14:F14"/>
    <mergeCell ref="H14:I14"/>
    <mergeCell ref="E15:F15"/>
    <mergeCell ref="H15:I15"/>
    <mergeCell ref="E21:F21"/>
    <mergeCell ref="H20:I20"/>
    <mergeCell ref="E17:F17"/>
    <mergeCell ref="E16:F16"/>
    <mergeCell ref="E20:F20"/>
    <mergeCell ref="H16:I16"/>
    <mergeCell ref="B24:F24"/>
    <mergeCell ref="E18:F18"/>
    <mergeCell ref="H18:I18"/>
    <mergeCell ref="E19:F19"/>
    <mergeCell ref="H19:I19"/>
    <mergeCell ref="B23:C23"/>
    <mergeCell ref="E23:F23"/>
    <mergeCell ref="H23:I23"/>
    <mergeCell ref="E22:F22"/>
    <mergeCell ref="H22:I22"/>
  </mergeCells>
  <conditionalFormatting sqref="H15:H23">
    <cfRule type="cellIs" dxfId="8" priority="1" stopIfTrue="1" operator="equal">
      <formula>"YES"</formula>
    </cfRule>
    <cfRule type="cellIs" dxfId="7" priority="2" stopIfTrue="1" operator="equal">
      <formula>"NO"</formula>
    </cfRule>
  </conditionalFormatting>
  <dataValidations count="6">
    <dataValidation type="list" allowBlank="1" showInputMessage="1" showErrorMessage="1" sqref="C9:D9" xr:uid="{00000000-0002-0000-0200-000000000000}">
      <formula1>$L$22:$L$24</formula1>
    </dataValidation>
    <dataValidation type="list" showInputMessage="1" showErrorMessage="1" sqref="H7" xr:uid="{00000000-0002-0000-0200-000001000000}">
      <formula1>$L$14:$L$14</formula1>
    </dataValidation>
    <dataValidation type="list" showInputMessage="1" showErrorMessage="1" sqref="H9:H10" xr:uid="{00000000-0002-0000-0200-000002000000}">
      <formula1>#REF!</formula1>
    </dataValidation>
    <dataValidation type="list" showInputMessage="1" showErrorMessage="1" sqref="G7" xr:uid="{00000000-0002-0000-0200-000003000000}">
      <formula1>$L$13:$L$14</formula1>
    </dataValidation>
    <dataValidation showInputMessage="1" showErrorMessage="1" sqref="G10" xr:uid="{00000000-0002-0000-0200-000004000000}"/>
    <dataValidation type="list" showInputMessage="1" showErrorMessage="1" sqref="G9" xr:uid="{00000000-0002-0000-0200-000005000000}">
      <formula1>$L$15:$L$17</formula1>
    </dataValidation>
  </dataValidations>
  <printOptions horizontalCentered="1" verticalCentered="1"/>
  <pageMargins left="0.25" right="0.25" top="0.25" bottom="0.25" header="0.32" footer="0.5"/>
  <pageSetup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34"/>
  <sheetViews>
    <sheetView topLeftCell="A4" zoomScaleNormal="138" workbookViewId="0">
      <selection activeCell="D47" sqref="D47"/>
    </sheetView>
  </sheetViews>
  <sheetFormatPr defaultColWidth="11.453125" defaultRowHeight="14" x14ac:dyDescent="0.25"/>
  <cols>
    <col min="1" max="1" width="3.453125" style="4" customWidth="1"/>
    <col min="2" max="2" width="22.81640625" style="7" customWidth="1"/>
    <col min="3" max="3" width="14.81640625" style="7" customWidth="1"/>
    <col min="4" max="4" width="22.453125" style="7" customWidth="1"/>
    <col min="5" max="5" width="17.453125" style="7" customWidth="1"/>
    <col min="6" max="6" width="3.453125" style="7" hidden="1" customWidth="1"/>
    <col min="7" max="7" width="22.453125" style="7" customWidth="1"/>
    <col min="8" max="8" width="6.81640625" style="7" customWidth="1"/>
    <col min="9" max="9" width="23.453125" style="7" customWidth="1"/>
    <col min="10" max="10" width="3.453125" style="4" customWidth="1"/>
    <col min="11" max="12" width="3.453125" style="6" customWidth="1"/>
    <col min="13" max="13" width="32.453125" style="5" hidden="1" customWidth="1"/>
    <col min="14" max="16384" width="11.453125" style="4"/>
  </cols>
  <sheetData>
    <row r="1" spans="1:13" x14ac:dyDescent="0.25">
      <c r="A1" s="57"/>
      <c r="B1" s="55"/>
      <c r="C1" s="55"/>
      <c r="D1" s="55"/>
      <c r="E1" s="55"/>
      <c r="F1" s="55"/>
      <c r="G1" s="55"/>
      <c r="H1" s="55"/>
      <c r="I1" s="55"/>
      <c r="J1" s="57"/>
    </row>
    <row r="2" spans="1:13" ht="15" customHeight="1" x14ac:dyDescent="0.25">
      <c r="A2" s="57"/>
      <c r="B2" s="149" t="s">
        <v>0</v>
      </c>
      <c r="C2" s="149"/>
      <c r="D2" s="149"/>
      <c r="E2" s="149"/>
      <c r="F2" s="149"/>
      <c r="G2" s="149"/>
      <c r="H2" s="149"/>
      <c r="I2" s="149"/>
      <c r="J2" s="57"/>
    </row>
    <row r="3" spans="1:13" s="14" customFormat="1" ht="15" customHeight="1" x14ac:dyDescent="0.25">
      <c r="A3" s="58"/>
      <c r="B3" s="149" t="s">
        <v>62</v>
      </c>
      <c r="C3" s="149"/>
      <c r="D3" s="149"/>
      <c r="E3" s="149"/>
      <c r="F3" s="149"/>
      <c r="G3" s="149"/>
      <c r="H3" s="149"/>
      <c r="I3" s="149"/>
      <c r="J3" s="58"/>
      <c r="K3" s="16"/>
      <c r="L3" s="16"/>
      <c r="M3" s="15"/>
    </row>
    <row r="4" spans="1:13" s="14" customFormat="1" ht="9.75" customHeight="1" x14ac:dyDescent="0.25">
      <c r="A4" s="58"/>
      <c r="B4" s="97"/>
      <c r="C4" s="98"/>
      <c r="D4" s="99"/>
      <c r="E4" s="99"/>
      <c r="F4" s="99"/>
      <c r="G4" s="98"/>
      <c r="H4" s="98"/>
      <c r="I4" s="98"/>
      <c r="J4" s="58"/>
      <c r="K4" s="16"/>
      <c r="L4" s="16"/>
      <c r="M4" s="15"/>
    </row>
    <row r="5" spans="1:13" ht="20.149999999999999" customHeight="1" x14ac:dyDescent="0.25">
      <c r="A5" s="57"/>
      <c r="B5" s="60" t="s">
        <v>22</v>
      </c>
      <c r="C5" s="150"/>
      <c r="D5" s="151"/>
      <c r="E5" s="60" t="s">
        <v>2</v>
      </c>
      <c r="F5" s="61"/>
      <c r="G5" s="49" t="s">
        <v>3</v>
      </c>
      <c r="H5" s="59"/>
      <c r="I5" s="152"/>
      <c r="J5" s="57"/>
      <c r="M5" s="12"/>
    </row>
    <row r="6" spans="1:13" ht="9.75" customHeight="1" x14ac:dyDescent="0.25">
      <c r="A6" s="57"/>
      <c r="B6" s="60"/>
      <c r="C6" s="55"/>
      <c r="D6" s="55"/>
      <c r="E6" s="55"/>
      <c r="F6" s="55"/>
      <c r="G6" s="55"/>
      <c r="H6" s="55"/>
      <c r="I6" s="152"/>
      <c r="J6" s="57"/>
      <c r="M6" s="12"/>
    </row>
    <row r="7" spans="1:13" s="9" customFormat="1" ht="20.149999999999999" customHeight="1" x14ac:dyDescent="0.25">
      <c r="A7" s="62"/>
      <c r="B7" s="60" t="s">
        <v>4</v>
      </c>
      <c r="C7" s="153"/>
      <c r="D7" s="154"/>
      <c r="E7" s="60" t="s">
        <v>23</v>
      </c>
      <c r="F7" s="61"/>
      <c r="G7" s="73"/>
      <c r="H7" s="61"/>
      <c r="I7" s="62"/>
      <c r="J7" s="62"/>
      <c r="K7" s="26"/>
      <c r="L7" s="26"/>
      <c r="M7" s="27"/>
    </row>
    <row r="8" spans="1:13" s="10" customFormat="1" ht="9.75" customHeight="1" x14ac:dyDescent="0.25">
      <c r="A8" s="62"/>
      <c r="B8" s="60"/>
      <c r="C8" s="63"/>
      <c r="D8" s="63"/>
      <c r="E8" s="60"/>
      <c r="F8" s="60"/>
      <c r="G8" s="63"/>
      <c r="H8" s="63"/>
      <c r="I8" s="63"/>
      <c r="J8" s="62"/>
      <c r="K8" s="26"/>
      <c r="L8" s="26"/>
      <c r="M8" s="28"/>
    </row>
    <row r="9" spans="1:13" s="9" customFormat="1" ht="20.149999999999999" customHeight="1" x14ac:dyDescent="0.25">
      <c r="A9" s="62"/>
      <c r="B9" s="60" t="s">
        <v>55</v>
      </c>
      <c r="C9" s="162"/>
      <c r="D9" s="154"/>
      <c r="E9" s="60" t="s">
        <v>25</v>
      </c>
      <c r="F9" s="61"/>
      <c r="G9" s="73"/>
      <c r="H9" s="60"/>
      <c r="I9" s="62"/>
      <c r="J9" s="62"/>
      <c r="K9" s="26"/>
      <c r="L9" s="26"/>
      <c r="M9" s="27"/>
    </row>
    <row r="10" spans="1:13" s="9" customFormat="1" ht="9.75" customHeight="1" x14ac:dyDescent="0.25">
      <c r="A10" s="62"/>
      <c r="B10" s="60"/>
      <c r="C10" s="63"/>
      <c r="D10" s="63"/>
      <c r="E10" s="63"/>
      <c r="F10" s="63"/>
      <c r="G10" s="63"/>
      <c r="H10" s="63"/>
      <c r="I10" s="63"/>
      <c r="J10" s="62"/>
      <c r="K10" s="26"/>
      <c r="L10" s="26"/>
      <c r="M10" s="27"/>
    </row>
    <row r="11" spans="1:13" s="6" customFormat="1" ht="20.149999999999999" customHeight="1" thickBot="1" x14ac:dyDescent="0.3">
      <c r="A11" s="57"/>
      <c r="B11" s="163" t="s">
        <v>26</v>
      </c>
      <c r="C11" s="163"/>
      <c r="D11" s="163"/>
      <c r="E11" s="163"/>
      <c r="F11" s="163"/>
      <c r="G11" s="163"/>
      <c r="H11" s="163"/>
      <c r="I11" s="163"/>
      <c r="J11" s="57"/>
      <c r="M11" s="8"/>
    </row>
    <row r="12" spans="1:13" s="13" customFormat="1" ht="15" customHeight="1" thickBot="1" x14ac:dyDescent="0.3">
      <c r="A12" s="60"/>
      <c r="B12" s="64" t="s">
        <v>27</v>
      </c>
      <c r="C12" s="64" t="s">
        <v>28</v>
      </c>
      <c r="D12" s="64" t="s">
        <v>29</v>
      </c>
      <c r="E12" s="164" t="s">
        <v>30</v>
      </c>
      <c r="F12" s="164"/>
      <c r="G12" s="164"/>
      <c r="H12" s="164" t="s">
        <v>31</v>
      </c>
      <c r="I12" s="164"/>
      <c r="J12" s="60"/>
      <c r="K12" s="22"/>
      <c r="L12" s="22"/>
      <c r="M12" s="29" t="s">
        <v>32</v>
      </c>
    </row>
    <row r="13" spans="1:13" ht="24.75" customHeight="1" x14ac:dyDescent="0.25">
      <c r="A13" s="57"/>
      <c r="B13" s="65" t="s">
        <v>26</v>
      </c>
      <c r="C13" s="65" t="s">
        <v>33</v>
      </c>
      <c r="D13" s="65" t="s">
        <v>34</v>
      </c>
      <c r="E13" s="155" t="s">
        <v>63</v>
      </c>
      <c r="F13" s="156"/>
      <c r="G13" s="157"/>
      <c r="H13" s="156" t="s">
        <v>64</v>
      </c>
      <c r="I13" s="157"/>
      <c r="J13" s="66"/>
      <c r="K13" s="11"/>
      <c r="L13" s="11"/>
      <c r="M13" s="29" t="s">
        <v>37</v>
      </c>
    </row>
    <row r="14" spans="1:13" s="9" customFormat="1" ht="15" customHeight="1" x14ac:dyDescent="0.25">
      <c r="A14" s="62"/>
      <c r="B14" s="74"/>
      <c r="C14" s="75"/>
      <c r="D14" s="76"/>
      <c r="E14" s="199"/>
      <c r="F14" s="200"/>
      <c r="G14" s="200"/>
      <c r="H14" s="197" t="e">
        <f t="shared" ref="H14:H19" si="0">SUM(E14/D14)</f>
        <v>#DIV/0!</v>
      </c>
      <c r="I14" s="198"/>
      <c r="J14" s="62"/>
      <c r="K14" s="26"/>
      <c r="L14" s="26"/>
      <c r="M14" s="30"/>
    </row>
    <row r="15" spans="1:13" s="9" customFormat="1" ht="15" customHeight="1" x14ac:dyDescent="0.25">
      <c r="A15" s="62"/>
      <c r="B15" s="74"/>
      <c r="C15" s="75"/>
      <c r="D15" s="76"/>
      <c r="E15" s="199"/>
      <c r="F15" s="200"/>
      <c r="G15" s="200"/>
      <c r="H15" s="197" t="e">
        <f t="shared" si="0"/>
        <v>#DIV/0!</v>
      </c>
      <c r="I15" s="198"/>
      <c r="J15" s="69"/>
      <c r="K15" s="28"/>
      <c r="L15" s="28"/>
      <c r="M15" s="29" t="s">
        <v>38</v>
      </c>
    </row>
    <row r="16" spans="1:13" s="9" customFormat="1" ht="15" customHeight="1" x14ac:dyDescent="0.25">
      <c r="A16" s="62"/>
      <c r="B16" s="74"/>
      <c r="C16" s="75"/>
      <c r="D16" s="76"/>
      <c r="E16" s="199"/>
      <c r="F16" s="200"/>
      <c r="G16" s="200"/>
      <c r="H16" s="197" t="e">
        <f>SUM(E16/D16)</f>
        <v>#DIV/0!</v>
      </c>
      <c r="I16" s="198"/>
      <c r="J16" s="62"/>
      <c r="K16" s="26"/>
      <c r="L16" s="26"/>
      <c r="M16" s="29" t="s">
        <v>39</v>
      </c>
    </row>
    <row r="17" spans="1:14" s="9" customFormat="1" ht="15" customHeight="1" x14ac:dyDescent="0.25">
      <c r="A17" s="62"/>
      <c r="B17" s="74"/>
      <c r="C17" s="75"/>
      <c r="D17" s="76"/>
      <c r="E17" s="199"/>
      <c r="F17" s="200"/>
      <c r="G17" s="200"/>
      <c r="H17" s="197" t="e">
        <f>SUM(E17/D17)</f>
        <v>#DIV/0!</v>
      </c>
      <c r="I17" s="198"/>
      <c r="J17" s="62"/>
      <c r="K17" s="26"/>
      <c r="L17" s="26"/>
      <c r="M17" s="29" t="s">
        <v>40</v>
      </c>
      <c r="N17" s="31"/>
    </row>
    <row r="18" spans="1:14" s="9" customFormat="1" ht="15" customHeight="1" x14ac:dyDescent="0.25">
      <c r="A18" s="62"/>
      <c r="B18" s="74"/>
      <c r="C18" s="75"/>
      <c r="D18" s="76"/>
      <c r="E18" s="199"/>
      <c r="F18" s="200"/>
      <c r="G18" s="200"/>
      <c r="H18" s="197" t="e">
        <f>SUM(E18/D18)</f>
        <v>#DIV/0!</v>
      </c>
      <c r="I18" s="198"/>
      <c r="J18" s="69"/>
      <c r="K18" s="28"/>
      <c r="L18" s="28"/>
      <c r="M18" s="30"/>
      <c r="N18" s="31"/>
    </row>
    <row r="19" spans="1:14" s="9" customFormat="1" ht="15" customHeight="1" x14ac:dyDescent="0.25">
      <c r="A19" s="62"/>
      <c r="B19" s="167" t="s">
        <v>41</v>
      </c>
      <c r="C19" s="167"/>
      <c r="D19" s="70" t="str">
        <f>IF(ISNUMBER(D14),SUM(D14:D18),"")</f>
        <v/>
      </c>
      <c r="E19" s="201">
        <f>SUM(E14:E18)</f>
        <v>0</v>
      </c>
      <c r="F19" s="202"/>
      <c r="G19" s="202"/>
      <c r="H19" s="197" t="e">
        <f t="shared" si="0"/>
        <v>#VALUE!</v>
      </c>
      <c r="I19" s="198"/>
      <c r="J19" s="69"/>
      <c r="K19" s="28"/>
      <c r="L19" s="28"/>
      <c r="M19" s="29" t="s">
        <v>42</v>
      </c>
      <c r="N19" s="31"/>
    </row>
    <row r="20" spans="1:14" s="9" customFormat="1" ht="18" customHeight="1" x14ac:dyDescent="0.25">
      <c r="A20" s="62"/>
      <c r="B20" s="168" t="s">
        <v>65</v>
      </c>
      <c r="C20" s="169"/>
      <c r="D20" s="169"/>
      <c r="E20" s="194"/>
      <c r="F20" s="194"/>
      <c r="G20" s="194"/>
      <c r="H20" s="195" t="e">
        <f>SUM(H19*0.9)</f>
        <v>#VALUE!</v>
      </c>
      <c r="I20" s="196"/>
      <c r="J20" s="69"/>
      <c r="K20" s="28"/>
      <c r="L20" s="28"/>
      <c r="M20" s="29" t="s">
        <v>44</v>
      </c>
      <c r="N20" s="31"/>
    </row>
    <row r="21" spans="1:14" s="9" customFormat="1" ht="20.149999999999999" customHeight="1" thickBot="1" x14ac:dyDescent="0.3">
      <c r="A21" s="62"/>
      <c r="B21" s="163" t="s">
        <v>45</v>
      </c>
      <c r="C21" s="163"/>
      <c r="D21" s="163"/>
      <c r="E21" s="163"/>
      <c r="F21" s="163"/>
      <c r="G21" s="163"/>
      <c r="H21" s="163"/>
      <c r="I21" s="163"/>
      <c r="J21" s="69"/>
      <c r="K21" s="28"/>
      <c r="L21" s="28"/>
      <c r="M21" s="29" t="s">
        <v>46</v>
      </c>
      <c r="N21" s="31"/>
    </row>
    <row r="22" spans="1:14" ht="15" customHeight="1" thickBot="1" x14ac:dyDescent="0.3">
      <c r="A22" s="57"/>
      <c r="B22" s="64" t="s">
        <v>27</v>
      </c>
      <c r="C22" s="64" t="s">
        <v>28</v>
      </c>
      <c r="D22" s="64" t="s">
        <v>29</v>
      </c>
      <c r="E22" s="64" t="s">
        <v>30</v>
      </c>
      <c r="F22" s="64" t="s">
        <v>31</v>
      </c>
      <c r="G22" s="164" t="s">
        <v>31</v>
      </c>
      <c r="H22" s="164"/>
      <c r="I22" s="64" t="s">
        <v>47</v>
      </c>
      <c r="J22" s="57"/>
      <c r="M22" s="8"/>
      <c r="N22" s="5"/>
    </row>
    <row r="23" spans="1:14" ht="54" customHeight="1" x14ac:dyDescent="0.25">
      <c r="A23" s="57"/>
      <c r="B23" s="65" t="s">
        <v>45</v>
      </c>
      <c r="C23" s="65" t="s">
        <v>33</v>
      </c>
      <c r="D23" s="65" t="s">
        <v>48</v>
      </c>
      <c r="E23" s="65" t="s">
        <v>66</v>
      </c>
      <c r="F23" s="65" t="s">
        <v>50</v>
      </c>
      <c r="G23" s="165" t="s">
        <v>67</v>
      </c>
      <c r="H23" s="165"/>
      <c r="I23" s="65" t="s">
        <v>52</v>
      </c>
      <c r="J23" s="57"/>
      <c r="M23" s="8"/>
      <c r="N23" s="5"/>
    </row>
    <row r="24" spans="1:14" x14ac:dyDescent="0.25">
      <c r="A24" s="57"/>
      <c r="B24" s="74"/>
      <c r="C24" s="75"/>
      <c r="D24" s="76"/>
      <c r="E24" s="100"/>
      <c r="F24" s="78" t="e">
        <f t="shared" ref="F24:F29" si="1">SUM(E24/D24)</f>
        <v>#DIV/0!</v>
      </c>
      <c r="G24" s="193" t="e">
        <f t="shared" ref="G24:G29" si="2">E24/D24</f>
        <v>#DIV/0!</v>
      </c>
      <c r="H24" s="193"/>
      <c r="I24" s="79" t="e">
        <f t="shared" ref="I24:I29" si="3">IF(G24&gt;=$H$20,"YES","NO")</f>
        <v>#DIV/0!</v>
      </c>
      <c r="J24" s="71"/>
      <c r="K24" s="32"/>
      <c r="L24" s="32"/>
      <c r="M24" s="33"/>
      <c r="N24" s="5"/>
    </row>
    <row r="25" spans="1:14" x14ac:dyDescent="0.25">
      <c r="A25" s="57"/>
      <c r="B25" s="74"/>
      <c r="C25" s="75"/>
      <c r="D25" s="76"/>
      <c r="E25" s="100"/>
      <c r="F25" s="78" t="e">
        <f t="shared" si="1"/>
        <v>#DIV/0!</v>
      </c>
      <c r="G25" s="193" t="e">
        <f t="shared" si="2"/>
        <v>#DIV/0!</v>
      </c>
      <c r="H25" s="193"/>
      <c r="I25" s="79" t="e">
        <f t="shared" si="3"/>
        <v>#DIV/0!</v>
      </c>
      <c r="J25" s="57"/>
      <c r="M25" s="8"/>
      <c r="N25" s="5"/>
    </row>
    <row r="26" spans="1:14" x14ac:dyDescent="0.25">
      <c r="A26" s="57"/>
      <c r="B26" s="74"/>
      <c r="C26" s="75"/>
      <c r="D26" s="76"/>
      <c r="E26" s="100"/>
      <c r="F26" s="78" t="e">
        <f t="shared" si="1"/>
        <v>#DIV/0!</v>
      </c>
      <c r="G26" s="193" t="e">
        <f t="shared" si="2"/>
        <v>#DIV/0!</v>
      </c>
      <c r="H26" s="193"/>
      <c r="I26" s="79" t="e">
        <f t="shared" si="3"/>
        <v>#DIV/0!</v>
      </c>
      <c r="J26" s="57"/>
      <c r="M26" s="8"/>
      <c r="N26" s="5"/>
    </row>
    <row r="27" spans="1:14" x14ac:dyDescent="0.25">
      <c r="A27" s="57"/>
      <c r="B27" s="74"/>
      <c r="C27" s="75"/>
      <c r="D27" s="76"/>
      <c r="E27" s="100"/>
      <c r="F27" s="78" t="e">
        <f t="shared" si="1"/>
        <v>#DIV/0!</v>
      </c>
      <c r="G27" s="193" t="e">
        <f t="shared" si="2"/>
        <v>#DIV/0!</v>
      </c>
      <c r="H27" s="193"/>
      <c r="I27" s="79" t="e">
        <f t="shared" si="3"/>
        <v>#DIV/0!</v>
      </c>
      <c r="J27" s="57"/>
      <c r="M27" s="8"/>
    </row>
    <row r="28" spans="1:14" x14ac:dyDescent="0.25">
      <c r="A28" s="57"/>
      <c r="B28" s="74"/>
      <c r="C28" s="75"/>
      <c r="D28" s="76"/>
      <c r="E28" s="100"/>
      <c r="F28" s="78" t="e">
        <f t="shared" si="1"/>
        <v>#DIV/0!</v>
      </c>
      <c r="G28" s="193" t="e">
        <f t="shared" si="2"/>
        <v>#DIV/0!</v>
      </c>
      <c r="H28" s="193"/>
      <c r="I28" s="79" t="e">
        <f t="shared" si="3"/>
        <v>#DIV/0!</v>
      </c>
      <c r="J28" s="57"/>
      <c r="M28" s="8"/>
    </row>
    <row r="29" spans="1:14" x14ac:dyDescent="0.25">
      <c r="A29" s="57"/>
      <c r="B29" s="74"/>
      <c r="C29" s="75"/>
      <c r="D29" s="76"/>
      <c r="E29" s="100"/>
      <c r="F29" s="78" t="e">
        <f t="shared" si="1"/>
        <v>#DIV/0!</v>
      </c>
      <c r="G29" s="193" t="e">
        <f t="shared" si="2"/>
        <v>#DIV/0!</v>
      </c>
      <c r="H29" s="193"/>
      <c r="I29" s="79" t="e">
        <f t="shared" si="3"/>
        <v>#DIV/0!</v>
      </c>
      <c r="J29" s="57"/>
      <c r="M29" s="8"/>
    </row>
    <row r="30" spans="1:14" ht="18.75" customHeight="1" x14ac:dyDescent="0.25">
      <c r="A30" s="57"/>
      <c r="B30" s="175" t="s">
        <v>68</v>
      </c>
      <c r="C30" s="175"/>
      <c r="D30" s="175"/>
      <c r="E30" s="175"/>
      <c r="F30" s="175"/>
      <c r="G30" s="175"/>
      <c r="H30" s="175"/>
      <c r="I30" s="175"/>
      <c r="J30" s="57"/>
      <c r="M30" s="8"/>
    </row>
    <row r="31" spans="1:14" ht="16.5" customHeight="1" x14ac:dyDescent="0.25">
      <c r="A31" s="57"/>
      <c r="B31" s="176"/>
      <c r="C31" s="176"/>
      <c r="D31" s="176"/>
      <c r="E31" s="176"/>
      <c r="F31" s="176"/>
      <c r="G31" s="176"/>
      <c r="H31" s="176"/>
      <c r="I31" s="176"/>
      <c r="J31" s="57"/>
    </row>
    <row r="33" spans="1:11" customFormat="1" ht="12.5" x14ac:dyDescent="0.25">
      <c r="A33" s="174"/>
      <c r="B33" s="174"/>
      <c r="K33" s="3"/>
    </row>
    <row r="34" spans="1:11" customFormat="1" ht="12.5" x14ac:dyDescent="0.25">
      <c r="A34" s="21">
        <f>'PSU Header Sheet'!A32</f>
        <v>0</v>
      </c>
      <c r="B34" s="20"/>
      <c r="K34" s="3"/>
    </row>
  </sheetData>
  <mergeCells count="38">
    <mergeCell ref="E14:G14"/>
    <mergeCell ref="H14:I14"/>
    <mergeCell ref="C5:D5"/>
    <mergeCell ref="I5:I6"/>
    <mergeCell ref="C7:D7"/>
    <mergeCell ref="C9:D9"/>
    <mergeCell ref="B11:I11"/>
    <mergeCell ref="E12:G12"/>
    <mergeCell ref="B2:I2"/>
    <mergeCell ref="B3:I3"/>
    <mergeCell ref="A33:B33"/>
    <mergeCell ref="B19:C19"/>
    <mergeCell ref="E19:G19"/>
    <mergeCell ref="H19:I19"/>
    <mergeCell ref="G24:H24"/>
    <mergeCell ref="H12:I12"/>
    <mergeCell ref="E13:G13"/>
    <mergeCell ref="H13:I13"/>
    <mergeCell ref="E15:G15"/>
    <mergeCell ref="G25:H25"/>
    <mergeCell ref="G26:H26"/>
    <mergeCell ref="E17:G17"/>
    <mergeCell ref="H17:I17"/>
    <mergeCell ref="E18:G18"/>
    <mergeCell ref="H18:I18"/>
    <mergeCell ref="H15:I15"/>
    <mergeCell ref="E16:G16"/>
    <mergeCell ref="H16:I16"/>
    <mergeCell ref="G27:H27"/>
    <mergeCell ref="G28:H28"/>
    <mergeCell ref="B20:D20"/>
    <mergeCell ref="E20:G20"/>
    <mergeCell ref="H20:I20"/>
    <mergeCell ref="B30:I31"/>
    <mergeCell ref="B21:I21"/>
    <mergeCell ref="G22:H22"/>
    <mergeCell ref="G23:H23"/>
    <mergeCell ref="G29:H29"/>
  </mergeCells>
  <conditionalFormatting sqref="I25:I29">
    <cfRule type="cellIs" dxfId="6" priority="3" stopIfTrue="1" operator="equal">
      <formula>"Yes"</formula>
    </cfRule>
    <cfRule type="cellIs" dxfId="5" priority="4" stopIfTrue="1" operator="equal">
      <formula>"No"</formula>
    </cfRule>
  </conditionalFormatting>
  <conditionalFormatting sqref="I24:M24">
    <cfRule type="cellIs" dxfId="4" priority="1" stopIfTrue="1" operator="equal">
      <formula>"Yes"</formula>
    </cfRule>
    <cfRule type="cellIs" dxfId="3" priority="2" stopIfTrue="1" operator="equal">
      <formula>"No"</formula>
    </cfRule>
  </conditionalFormatting>
  <dataValidations count="4">
    <dataValidation type="list" showInputMessage="1" showErrorMessage="1" sqref="H9" xr:uid="{00000000-0002-0000-0300-000000000000}">
      <formula1>$M$15:$M$16</formula1>
    </dataValidation>
    <dataValidation type="list" showInputMessage="1" showErrorMessage="1" sqref="G7:H7" xr:uid="{00000000-0002-0000-0300-000001000000}">
      <formula1>$M$12:$M$13</formula1>
    </dataValidation>
    <dataValidation type="list" allowBlank="1" showInputMessage="1" showErrorMessage="1" sqref="C9:D9" xr:uid="{00000000-0002-0000-0300-000002000000}">
      <formula1>$M$19:$M$21</formula1>
    </dataValidation>
    <dataValidation type="list" showInputMessage="1" showErrorMessage="1" sqref="G9" xr:uid="{00000000-0002-0000-0300-000003000000}">
      <formula1>$M$15:$M$17</formula1>
    </dataValidation>
  </dataValidations>
  <printOptions horizontalCentered="1" verticalCentered="1"/>
  <pageMargins left="0" right="0" top="0.25" bottom="0.25" header="0.3" footer="0.3"/>
  <pageSetup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37"/>
  <sheetViews>
    <sheetView zoomScale="92" zoomScaleNormal="130" workbookViewId="0">
      <selection activeCell="B2" sqref="B2:I2"/>
    </sheetView>
  </sheetViews>
  <sheetFormatPr defaultColWidth="11.453125" defaultRowHeight="14" x14ac:dyDescent="0.25"/>
  <cols>
    <col min="1" max="1" width="3.453125" style="7" customWidth="1"/>
    <col min="2" max="2" width="23.453125" style="7" customWidth="1"/>
    <col min="3" max="3" width="13.81640625" style="7" customWidth="1"/>
    <col min="4" max="4" width="14.453125" style="7" customWidth="1"/>
    <col min="5" max="5" width="17.7265625" style="7" customWidth="1"/>
    <col min="6" max="6" width="29.81640625" style="7" customWidth="1"/>
    <col min="7" max="7" width="3.453125" style="7" customWidth="1"/>
    <col min="8" max="8" width="21.1796875" style="7" customWidth="1"/>
    <col min="9" max="9" width="5.453125" style="7" customWidth="1"/>
    <col min="10" max="10" width="3.453125" style="7" customWidth="1"/>
    <col min="11" max="11" width="10.453125" style="7" customWidth="1"/>
    <col min="12" max="12" width="29.453125" style="7" hidden="1" customWidth="1"/>
    <col min="13" max="16384" width="11.453125" style="7"/>
  </cols>
  <sheetData>
    <row r="1" spans="1:12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2" ht="15" customHeight="1" x14ac:dyDescent="0.25">
      <c r="A2" s="55"/>
      <c r="B2" s="149" t="s">
        <v>0</v>
      </c>
      <c r="C2" s="149"/>
      <c r="D2" s="149"/>
      <c r="E2" s="149"/>
      <c r="F2" s="149"/>
      <c r="G2" s="149"/>
      <c r="H2" s="149"/>
      <c r="I2" s="149"/>
      <c r="J2" s="55"/>
    </row>
    <row r="3" spans="1:12" ht="15" customHeight="1" x14ac:dyDescent="0.25">
      <c r="A3" s="55"/>
      <c r="B3" s="149" t="s">
        <v>69</v>
      </c>
      <c r="C3" s="149"/>
      <c r="D3" s="149"/>
      <c r="E3" s="149"/>
      <c r="F3" s="149"/>
      <c r="G3" s="149"/>
      <c r="H3" s="149"/>
      <c r="I3" s="149"/>
      <c r="J3" s="55"/>
    </row>
    <row r="4" spans="1:12" ht="9.75" customHeight="1" x14ac:dyDescent="0.25">
      <c r="A4" s="55"/>
      <c r="B4" s="101"/>
      <c r="C4" s="63"/>
      <c r="D4" s="60"/>
      <c r="E4" s="63"/>
      <c r="F4" s="63"/>
      <c r="G4" s="63"/>
      <c r="H4" s="55"/>
      <c r="I4" s="55"/>
      <c r="J4" s="55"/>
    </row>
    <row r="5" spans="1:12" ht="20.149999999999999" customHeight="1" x14ac:dyDescent="0.25">
      <c r="A5" s="55"/>
      <c r="B5" s="60" t="s">
        <v>22</v>
      </c>
      <c r="C5" s="204"/>
      <c r="D5" s="205"/>
      <c r="E5" s="60" t="s">
        <v>2</v>
      </c>
      <c r="F5" s="49" t="str">
        <f>'PSU Header Sheet'!C7</f>
        <v>2023-2024</v>
      </c>
      <c r="G5" s="60"/>
      <c r="H5" s="152"/>
      <c r="I5" s="152"/>
      <c r="J5" s="89"/>
    </row>
    <row r="6" spans="1:12" ht="9.75" customHeight="1" x14ac:dyDescent="0.25">
      <c r="A6" s="55"/>
      <c r="B6" s="60"/>
      <c r="C6" s="102"/>
      <c r="D6" s="103"/>
      <c r="E6" s="103"/>
      <c r="F6" s="60"/>
      <c r="G6" s="60"/>
      <c r="H6" s="152"/>
      <c r="I6" s="152"/>
      <c r="J6" s="55"/>
    </row>
    <row r="7" spans="1:12" ht="20.149999999999999" customHeight="1" x14ac:dyDescent="0.25">
      <c r="A7" s="55"/>
      <c r="B7" s="60" t="s">
        <v>4</v>
      </c>
      <c r="C7" s="153"/>
      <c r="D7" s="154"/>
      <c r="E7" s="60" t="s">
        <v>23</v>
      </c>
      <c r="F7" s="107"/>
      <c r="G7" s="60"/>
      <c r="H7" s="60"/>
      <c r="I7" s="55"/>
      <c r="J7" s="55"/>
    </row>
    <row r="8" spans="1:12" ht="9.75" customHeight="1" x14ac:dyDescent="0.25">
      <c r="A8" s="55"/>
      <c r="B8" s="60"/>
      <c r="C8" s="63"/>
      <c r="D8" s="63"/>
      <c r="E8" s="60"/>
      <c r="F8" s="60"/>
      <c r="G8" s="60"/>
      <c r="H8" s="104"/>
      <c r="I8" s="55"/>
      <c r="J8" s="55"/>
    </row>
    <row r="9" spans="1:12" ht="20.149999999999999" customHeight="1" x14ac:dyDescent="0.25">
      <c r="A9" s="55"/>
      <c r="B9" s="60" t="s">
        <v>55</v>
      </c>
      <c r="C9" s="162"/>
      <c r="D9" s="154"/>
      <c r="E9" s="60" t="s">
        <v>70</v>
      </c>
      <c r="F9" s="108"/>
      <c r="G9" s="91"/>
      <c r="H9" s="91"/>
      <c r="I9" s="55"/>
      <c r="J9" s="55"/>
    </row>
    <row r="10" spans="1:12" ht="9.75" customHeight="1" x14ac:dyDescent="0.25">
      <c r="A10" s="55"/>
      <c r="B10" s="60"/>
      <c r="C10" s="63"/>
      <c r="D10" s="63"/>
      <c r="E10" s="60"/>
      <c r="F10" s="105"/>
      <c r="G10" s="91"/>
      <c r="H10" s="91"/>
      <c r="I10" s="55"/>
      <c r="J10" s="55"/>
    </row>
    <row r="11" spans="1:12" ht="20.149999999999999" customHeight="1" x14ac:dyDescent="0.25">
      <c r="A11" s="55"/>
      <c r="B11" s="191" t="s">
        <v>56</v>
      </c>
      <c r="C11" s="191"/>
      <c r="D11" s="191"/>
      <c r="E11" s="191"/>
      <c r="F11" s="191"/>
      <c r="G11" s="191"/>
      <c r="H11" s="191"/>
      <c r="I11" s="55"/>
      <c r="J11" s="55"/>
    </row>
    <row r="12" spans="1:12" ht="9.75" customHeight="1" thickBot="1" x14ac:dyDescent="0.3">
      <c r="A12" s="55"/>
      <c r="B12" s="63"/>
      <c r="C12" s="63"/>
      <c r="D12" s="63"/>
      <c r="E12" s="63"/>
      <c r="F12" s="63"/>
      <c r="G12" s="63"/>
      <c r="H12" s="63"/>
      <c r="I12" s="63"/>
      <c r="J12" s="55"/>
    </row>
    <row r="13" spans="1:12" s="19" customFormat="1" ht="15" customHeight="1" thickBot="1" x14ac:dyDescent="0.3">
      <c r="A13" s="106"/>
      <c r="B13" s="64" t="s">
        <v>27</v>
      </c>
      <c r="C13" s="64" t="s">
        <v>28</v>
      </c>
      <c r="D13" s="64" t="s">
        <v>29</v>
      </c>
      <c r="E13" s="64" t="s">
        <v>30</v>
      </c>
      <c r="F13" s="64" t="s">
        <v>31</v>
      </c>
      <c r="G13" s="164" t="s">
        <v>47</v>
      </c>
      <c r="H13" s="164"/>
      <c r="I13" s="164"/>
      <c r="J13" s="106"/>
      <c r="L13" s="35" t="s">
        <v>32</v>
      </c>
    </row>
    <row r="14" spans="1:12" ht="51.75" customHeight="1" x14ac:dyDescent="0.25">
      <c r="A14" s="55"/>
      <c r="B14" s="65" t="s">
        <v>45</v>
      </c>
      <c r="C14" s="65" t="s">
        <v>71</v>
      </c>
      <c r="D14" s="65" t="s">
        <v>48</v>
      </c>
      <c r="E14" s="65" t="s">
        <v>66</v>
      </c>
      <c r="F14" s="65" t="s">
        <v>72</v>
      </c>
      <c r="G14" s="165" t="s">
        <v>73</v>
      </c>
      <c r="H14" s="165"/>
      <c r="I14" s="165"/>
      <c r="J14" s="55"/>
    </row>
    <row r="15" spans="1:12" ht="15" customHeight="1" x14ac:dyDescent="0.25">
      <c r="A15" s="55"/>
      <c r="B15" s="74"/>
      <c r="C15" s="75"/>
      <c r="D15" s="84"/>
      <c r="E15" s="100"/>
      <c r="F15" s="109" t="e">
        <f>SUM(E15/D15)</f>
        <v>#DIV/0!</v>
      </c>
      <c r="G15" s="182" t="str">
        <f>IF(ISNUMBER(D15),IF(F15&gt;=$F$32,"YES","NO"),"")</f>
        <v/>
      </c>
      <c r="H15" s="182"/>
      <c r="I15" s="182"/>
      <c r="J15" s="55"/>
      <c r="L15" s="35" t="s">
        <v>37</v>
      </c>
    </row>
    <row r="16" spans="1:12" ht="15" customHeight="1" x14ac:dyDescent="0.25">
      <c r="A16" s="55"/>
      <c r="B16" s="74"/>
      <c r="C16" s="75"/>
      <c r="D16" s="84"/>
      <c r="E16" s="100"/>
      <c r="F16" s="109" t="e">
        <f>SUM(E16/D16)</f>
        <v>#DIV/0!</v>
      </c>
      <c r="G16" s="182" t="str">
        <f t="shared" ref="G16:G30" si="0">IF(ISNUMBER(D16),IF(F16&gt;=$F$32,"YES","NO"),"")</f>
        <v/>
      </c>
      <c r="H16" s="182"/>
      <c r="I16" s="182"/>
      <c r="J16" s="55"/>
      <c r="L16" s="35"/>
    </row>
    <row r="17" spans="1:12" ht="15" customHeight="1" x14ac:dyDescent="0.25">
      <c r="A17" s="55"/>
      <c r="B17" s="85"/>
      <c r="C17" s="75"/>
      <c r="D17" s="84"/>
      <c r="E17" s="100"/>
      <c r="F17" s="109" t="e">
        <f>SUM(E17/D17)</f>
        <v>#DIV/0!</v>
      </c>
      <c r="G17" s="182" t="str">
        <f t="shared" si="0"/>
        <v/>
      </c>
      <c r="H17" s="182"/>
      <c r="I17" s="182"/>
      <c r="J17" s="55"/>
      <c r="L17" s="35" t="s">
        <v>38</v>
      </c>
    </row>
    <row r="18" spans="1:12" ht="15" customHeight="1" x14ac:dyDescent="0.25">
      <c r="A18" s="55"/>
      <c r="B18" s="110"/>
      <c r="C18" s="111"/>
      <c r="D18" s="111"/>
      <c r="E18" s="112"/>
      <c r="F18" s="109" t="e">
        <f t="shared" ref="F18:F30" si="1">SUM(E18/D18)</f>
        <v>#DIV/0!</v>
      </c>
      <c r="G18" s="182" t="str">
        <f t="shared" si="0"/>
        <v/>
      </c>
      <c r="H18" s="182"/>
      <c r="I18" s="182"/>
      <c r="J18" s="55"/>
      <c r="L18" s="35" t="s">
        <v>39</v>
      </c>
    </row>
    <row r="19" spans="1:12" ht="15" customHeight="1" x14ac:dyDescent="0.25">
      <c r="A19" s="55"/>
      <c r="B19" s="85"/>
      <c r="C19" s="82"/>
      <c r="D19" s="82"/>
      <c r="E19" s="113"/>
      <c r="F19" s="109" t="e">
        <f t="shared" si="1"/>
        <v>#DIV/0!</v>
      </c>
      <c r="G19" s="182" t="str">
        <f t="shared" si="0"/>
        <v/>
      </c>
      <c r="H19" s="182"/>
      <c r="I19" s="182"/>
      <c r="J19" s="55"/>
      <c r="L19" s="35" t="s">
        <v>40</v>
      </c>
    </row>
    <row r="20" spans="1:12" ht="15" customHeight="1" x14ac:dyDescent="0.25">
      <c r="A20" s="55"/>
      <c r="B20" s="74"/>
      <c r="C20" s="76"/>
      <c r="D20" s="76"/>
      <c r="E20" s="100"/>
      <c r="F20" s="109" t="e">
        <f t="shared" si="1"/>
        <v>#DIV/0!</v>
      </c>
      <c r="G20" s="182" t="str">
        <f t="shared" si="0"/>
        <v/>
      </c>
      <c r="H20" s="182"/>
      <c r="I20" s="182"/>
      <c r="J20" s="55"/>
      <c r="L20" s="35"/>
    </row>
    <row r="21" spans="1:12" ht="15" customHeight="1" x14ac:dyDescent="0.25">
      <c r="A21" s="55"/>
      <c r="B21" s="74"/>
      <c r="C21" s="76"/>
      <c r="D21" s="76"/>
      <c r="E21" s="100"/>
      <c r="F21" s="109" t="e">
        <f t="shared" si="1"/>
        <v>#DIV/0!</v>
      </c>
      <c r="G21" s="182" t="str">
        <f t="shared" si="0"/>
        <v/>
      </c>
      <c r="H21" s="182"/>
      <c r="I21" s="182"/>
      <c r="J21" s="55"/>
      <c r="L21" s="35"/>
    </row>
    <row r="22" spans="1:12" ht="15" customHeight="1" x14ac:dyDescent="0.25">
      <c r="A22" s="55"/>
      <c r="B22" s="74"/>
      <c r="C22" s="76"/>
      <c r="D22" s="76"/>
      <c r="E22" s="100"/>
      <c r="F22" s="109" t="e">
        <f t="shared" si="1"/>
        <v>#DIV/0!</v>
      </c>
      <c r="G22" s="182" t="str">
        <f t="shared" si="0"/>
        <v/>
      </c>
      <c r="H22" s="182"/>
      <c r="I22" s="182"/>
      <c r="J22" s="55"/>
      <c r="L22" s="35"/>
    </row>
    <row r="23" spans="1:12" ht="15" customHeight="1" x14ac:dyDescent="0.25">
      <c r="A23" s="55"/>
      <c r="B23" s="74"/>
      <c r="C23" s="76"/>
      <c r="D23" s="76"/>
      <c r="E23" s="100"/>
      <c r="F23" s="109" t="e">
        <f t="shared" si="1"/>
        <v>#DIV/0!</v>
      </c>
      <c r="G23" s="182" t="str">
        <f t="shared" si="0"/>
        <v/>
      </c>
      <c r="H23" s="182"/>
      <c r="I23" s="182"/>
      <c r="J23" s="55"/>
      <c r="L23" s="35"/>
    </row>
    <row r="24" spans="1:12" ht="15" customHeight="1" x14ac:dyDescent="0.25">
      <c r="A24" s="55"/>
      <c r="B24" s="74"/>
      <c r="C24" s="76"/>
      <c r="D24" s="76"/>
      <c r="E24" s="100"/>
      <c r="F24" s="109" t="e">
        <f t="shared" si="1"/>
        <v>#DIV/0!</v>
      </c>
      <c r="G24" s="182" t="str">
        <f t="shared" si="0"/>
        <v/>
      </c>
      <c r="H24" s="182"/>
      <c r="I24" s="182"/>
      <c r="J24" s="55"/>
      <c r="L24" s="35"/>
    </row>
    <row r="25" spans="1:12" ht="15" customHeight="1" x14ac:dyDescent="0.25">
      <c r="A25" s="55"/>
      <c r="B25" s="74"/>
      <c r="C25" s="76"/>
      <c r="D25" s="76"/>
      <c r="E25" s="100"/>
      <c r="F25" s="109" t="e">
        <f t="shared" si="1"/>
        <v>#DIV/0!</v>
      </c>
      <c r="G25" s="182" t="str">
        <f t="shared" si="0"/>
        <v/>
      </c>
      <c r="H25" s="182"/>
      <c r="I25" s="182"/>
      <c r="J25" s="55"/>
      <c r="L25" s="35"/>
    </row>
    <row r="26" spans="1:12" ht="15" customHeight="1" x14ac:dyDescent="0.25">
      <c r="A26" s="55"/>
      <c r="B26" s="74"/>
      <c r="C26" s="76"/>
      <c r="D26" s="76"/>
      <c r="E26" s="100"/>
      <c r="F26" s="109" t="e">
        <f t="shared" si="1"/>
        <v>#DIV/0!</v>
      </c>
      <c r="G26" s="182" t="str">
        <f t="shared" si="0"/>
        <v/>
      </c>
      <c r="H26" s="182"/>
      <c r="I26" s="182"/>
      <c r="J26" s="55"/>
      <c r="L26" s="35"/>
    </row>
    <row r="27" spans="1:12" ht="15" customHeight="1" x14ac:dyDescent="0.25">
      <c r="A27" s="55"/>
      <c r="B27" s="74"/>
      <c r="C27" s="76"/>
      <c r="D27" s="76"/>
      <c r="E27" s="100"/>
      <c r="F27" s="109" t="e">
        <f t="shared" si="1"/>
        <v>#DIV/0!</v>
      </c>
      <c r="G27" s="182" t="str">
        <f t="shared" si="0"/>
        <v/>
      </c>
      <c r="H27" s="182"/>
      <c r="I27" s="182"/>
      <c r="J27" s="55"/>
    </row>
    <row r="28" spans="1:12" ht="15" customHeight="1" x14ac:dyDescent="0.25">
      <c r="A28" s="55"/>
      <c r="B28" s="74"/>
      <c r="C28" s="76"/>
      <c r="D28" s="76"/>
      <c r="E28" s="100"/>
      <c r="F28" s="109" t="e">
        <f t="shared" si="1"/>
        <v>#DIV/0!</v>
      </c>
      <c r="G28" s="182" t="str">
        <f t="shared" si="0"/>
        <v/>
      </c>
      <c r="H28" s="182"/>
      <c r="I28" s="182"/>
      <c r="J28" s="55"/>
    </row>
    <row r="29" spans="1:12" ht="15" customHeight="1" x14ac:dyDescent="0.25">
      <c r="A29" s="55"/>
      <c r="B29" s="74"/>
      <c r="C29" s="76"/>
      <c r="D29" s="76"/>
      <c r="E29" s="100"/>
      <c r="F29" s="109" t="e">
        <f t="shared" si="1"/>
        <v>#DIV/0!</v>
      </c>
      <c r="G29" s="182" t="str">
        <f t="shared" si="0"/>
        <v/>
      </c>
      <c r="H29" s="182"/>
      <c r="I29" s="182"/>
      <c r="J29" s="55"/>
      <c r="L29" s="35" t="s">
        <v>42</v>
      </c>
    </row>
    <row r="30" spans="1:12" ht="15" customHeight="1" x14ac:dyDescent="0.25">
      <c r="A30" s="55"/>
      <c r="B30" s="74"/>
      <c r="C30" s="76"/>
      <c r="D30" s="76"/>
      <c r="E30" s="100"/>
      <c r="F30" s="109" t="e">
        <f t="shared" si="1"/>
        <v>#DIV/0!</v>
      </c>
      <c r="G30" s="182" t="str">
        <f t="shared" si="0"/>
        <v/>
      </c>
      <c r="H30" s="182"/>
      <c r="I30" s="182"/>
      <c r="J30" s="55"/>
      <c r="L30" s="35" t="s">
        <v>44</v>
      </c>
    </row>
    <row r="31" spans="1:12" ht="15" customHeight="1" x14ac:dyDescent="0.25">
      <c r="A31" s="55"/>
      <c r="B31" s="67" t="s">
        <v>41</v>
      </c>
      <c r="C31" s="68"/>
      <c r="D31" s="76">
        <f>SUM(D15:D30)</f>
        <v>0</v>
      </c>
      <c r="E31" s="100">
        <f>SUM(E15:E30)</f>
        <v>0</v>
      </c>
      <c r="F31" s="109" t="e">
        <f>SUM(E31/D31)</f>
        <v>#DIV/0!</v>
      </c>
      <c r="G31" s="182"/>
      <c r="H31" s="182"/>
      <c r="I31" s="182"/>
      <c r="J31" s="55"/>
      <c r="L31" s="35" t="s">
        <v>46</v>
      </c>
    </row>
    <row r="32" spans="1:12" ht="15" customHeight="1" x14ac:dyDescent="0.25">
      <c r="A32" s="55"/>
      <c r="B32" s="183" t="s">
        <v>74</v>
      </c>
      <c r="C32" s="203"/>
      <c r="D32" s="203"/>
      <c r="E32" s="184"/>
      <c r="F32" s="78" t="e">
        <f>F31*0.9</f>
        <v>#DIV/0!</v>
      </c>
      <c r="G32" s="55"/>
      <c r="H32" s="55"/>
      <c r="I32" s="55"/>
      <c r="J32" s="55"/>
      <c r="L32" s="35"/>
    </row>
    <row r="33" spans="1:11" x14ac:dyDescent="0.25">
      <c r="A33" s="55"/>
      <c r="B33" s="175" t="s">
        <v>75</v>
      </c>
      <c r="C33" s="175"/>
      <c r="D33" s="175"/>
      <c r="E33" s="175"/>
      <c r="F33" s="175"/>
      <c r="G33" s="176"/>
      <c r="H33" s="176"/>
      <c r="I33" s="55"/>
      <c r="J33" s="55"/>
    </row>
    <row r="34" spans="1:11" x14ac:dyDescent="0.25">
      <c r="A34" s="55"/>
      <c r="B34" s="176"/>
      <c r="C34" s="176"/>
      <c r="D34" s="176"/>
      <c r="E34" s="176"/>
      <c r="F34" s="176"/>
      <c r="G34" s="176"/>
      <c r="H34" s="176"/>
      <c r="I34" s="55"/>
      <c r="J34" s="55"/>
    </row>
    <row r="35" spans="1:11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</row>
    <row r="36" spans="1:11" customFormat="1" ht="12.5" x14ac:dyDescent="0.25">
      <c r="A36" s="174"/>
      <c r="B36" s="174"/>
      <c r="K36" s="3"/>
    </row>
    <row r="37" spans="1:11" customFormat="1" ht="12.5" x14ac:dyDescent="0.25">
      <c r="A37" s="21">
        <f>'PSU Header Sheet'!A32</f>
        <v>0</v>
      </c>
      <c r="B37" s="20"/>
      <c r="K37" s="3"/>
    </row>
  </sheetData>
  <mergeCells count="29">
    <mergeCell ref="B2:I2"/>
    <mergeCell ref="B3:I3"/>
    <mergeCell ref="A36:B36"/>
    <mergeCell ref="C5:D5"/>
    <mergeCell ref="H5:I6"/>
    <mergeCell ref="C7:D7"/>
    <mergeCell ref="C9:D9"/>
    <mergeCell ref="B11:H11"/>
    <mergeCell ref="G13:I13"/>
    <mergeCell ref="G14:I14"/>
    <mergeCell ref="G21:I21"/>
    <mergeCell ref="G24:I24"/>
    <mergeCell ref="G25:I25"/>
    <mergeCell ref="G26:I26"/>
    <mergeCell ref="G15:I15"/>
    <mergeCell ref="G16:I16"/>
    <mergeCell ref="G17:I17"/>
    <mergeCell ref="G18:I18"/>
    <mergeCell ref="G19:I19"/>
    <mergeCell ref="G20:I20"/>
    <mergeCell ref="G23:I23"/>
    <mergeCell ref="G22:I22"/>
    <mergeCell ref="G31:I31"/>
    <mergeCell ref="B32:E32"/>
    <mergeCell ref="B33:H34"/>
    <mergeCell ref="G27:I27"/>
    <mergeCell ref="G28:I28"/>
    <mergeCell ref="G29:I29"/>
    <mergeCell ref="G30:I30"/>
  </mergeCells>
  <conditionalFormatting sqref="G15:I30">
    <cfRule type="cellIs" dxfId="2" priority="4" stopIfTrue="1" operator="equal">
      <formula>"No"</formula>
    </cfRule>
  </conditionalFormatting>
  <conditionalFormatting sqref="G15:I31">
    <cfRule type="cellIs" dxfId="1" priority="1" stopIfTrue="1" operator="equal">
      <formula>"Yes"</formula>
    </cfRule>
  </conditionalFormatting>
  <conditionalFormatting sqref="G31:I31">
    <cfRule type="cellIs" dxfId="0" priority="2" stopIfTrue="1" operator="equal">
      <formula>"No"</formula>
    </cfRule>
  </conditionalFormatting>
  <dataValidations xWindow="842" yWindow="551" count="4">
    <dataValidation type="list" showInputMessage="1" showErrorMessage="1" sqref="F9" xr:uid="{00000000-0002-0000-0400-000000000000}">
      <formula1>$L$17:$L$19</formula1>
    </dataValidation>
    <dataValidation showInputMessage="1" showErrorMessage="1" sqref="F10 G7 G9:H10" xr:uid="{00000000-0002-0000-0400-000001000000}"/>
    <dataValidation type="list" allowBlank="1" showInputMessage="1" showErrorMessage="1" sqref="C9:D9" xr:uid="{00000000-0002-0000-0400-000002000000}">
      <formula1>$L$29:$L$31</formula1>
    </dataValidation>
    <dataValidation type="list" allowBlank="1" showInputMessage="1" showErrorMessage="1" sqref="F7" xr:uid="{00000000-0002-0000-0400-000003000000}">
      <formula1>"Classroom Teachers Only, Instructional Staff"</formula1>
    </dataValidation>
  </dataValidations>
  <printOptions horizontalCentered="1" verticalCentered="1"/>
  <pageMargins left="0.25" right="0.25" top="0.25" bottom="0.25" header="0.3" footer="0.3"/>
  <pageSetup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35"/>
  <sheetViews>
    <sheetView zoomScale="58" zoomScaleNormal="58" workbookViewId="0">
      <selection activeCell="Q13" sqref="Q13"/>
    </sheetView>
  </sheetViews>
  <sheetFormatPr defaultColWidth="8.81640625" defaultRowHeight="12.5" x14ac:dyDescent="0.25"/>
  <cols>
    <col min="1" max="1" width="6.453125" customWidth="1"/>
    <col min="2" max="2" width="18.453125" customWidth="1"/>
    <col min="3" max="3" width="41" customWidth="1"/>
    <col min="4" max="4" width="11.1796875" customWidth="1"/>
    <col min="5" max="5" width="11" customWidth="1"/>
    <col min="6" max="6" width="28.453125" customWidth="1"/>
    <col min="7" max="8" width="3.453125" customWidth="1"/>
    <col min="11" max="11" width="2" style="3" hidden="1" customWidth="1"/>
  </cols>
  <sheetData>
    <row r="1" spans="1:11" s="1" customFormat="1" ht="15" customHeight="1" x14ac:dyDescent="0.25">
      <c r="A1" s="36"/>
      <c r="B1" s="36"/>
      <c r="C1" s="36"/>
      <c r="D1" s="36"/>
      <c r="E1" s="36"/>
      <c r="F1" s="36"/>
      <c r="G1" s="36"/>
      <c r="H1" s="36"/>
      <c r="K1" s="2"/>
    </row>
    <row r="2" spans="1:11" s="1" customFormat="1" ht="15" customHeight="1" x14ac:dyDescent="0.35">
      <c r="A2" s="36"/>
      <c r="B2" s="218" t="s">
        <v>0</v>
      </c>
      <c r="C2" s="218"/>
      <c r="D2" s="218"/>
      <c r="E2" s="218"/>
      <c r="F2" s="218"/>
      <c r="G2" s="36"/>
      <c r="H2" s="36"/>
      <c r="K2" s="2"/>
    </row>
    <row r="3" spans="1:11" s="1" customFormat="1" ht="15" customHeight="1" x14ac:dyDescent="0.25">
      <c r="A3" s="37"/>
      <c r="B3" s="219" t="s">
        <v>1</v>
      </c>
      <c r="C3" s="219"/>
      <c r="D3" s="219"/>
      <c r="E3" s="219"/>
      <c r="F3" s="219"/>
      <c r="G3" s="36"/>
      <c r="H3" s="36"/>
      <c r="K3" s="2"/>
    </row>
    <row r="4" spans="1:11" s="1" customFormat="1" ht="15" customHeight="1" x14ac:dyDescent="0.3">
      <c r="A4" s="36"/>
      <c r="B4" s="36"/>
      <c r="C4" s="38"/>
      <c r="D4" s="36"/>
      <c r="E4" s="36"/>
      <c r="F4" s="36"/>
      <c r="G4" s="36"/>
      <c r="H4" s="36"/>
      <c r="K4" s="2"/>
    </row>
    <row r="5" spans="1:11" s="1" customFormat="1" ht="15" customHeight="1" x14ac:dyDescent="0.25">
      <c r="A5" s="36"/>
      <c r="B5" s="39" t="s">
        <v>2</v>
      </c>
      <c r="C5" s="49" t="s">
        <v>3</v>
      </c>
      <c r="D5" s="40"/>
      <c r="E5" s="40"/>
      <c r="F5" s="141"/>
      <c r="G5" s="37"/>
      <c r="H5" s="36"/>
      <c r="K5" s="2"/>
    </row>
    <row r="6" spans="1:11" s="1" customFormat="1" ht="15" customHeight="1" x14ac:dyDescent="0.25">
      <c r="A6" s="36"/>
      <c r="B6" s="40"/>
      <c r="C6" s="41"/>
      <c r="D6" s="40"/>
      <c r="E6" s="40"/>
      <c r="F6" s="141"/>
      <c r="G6" s="37"/>
      <c r="H6" s="36"/>
      <c r="K6" s="2"/>
    </row>
    <row r="7" spans="1:11" s="1" customFormat="1" ht="15" customHeight="1" x14ac:dyDescent="0.25">
      <c r="A7" s="36"/>
      <c r="B7" s="39" t="s">
        <v>4</v>
      </c>
      <c r="C7" s="50"/>
      <c r="D7" s="40"/>
      <c r="E7" s="40"/>
      <c r="F7" s="141"/>
      <c r="G7" s="37"/>
      <c r="H7" s="36"/>
      <c r="K7" s="2"/>
    </row>
    <row r="8" spans="1:11" s="1" customFormat="1" ht="15" customHeight="1" x14ac:dyDescent="0.25">
      <c r="A8" s="36"/>
      <c r="B8" s="134"/>
      <c r="C8" s="134"/>
      <c r="D8" s="134"/>
      <c r="E8" s="134"/>
      <c r="F8" s="134"/>
      <c r="G8" s="36"/>
      <c r="H8" s="36"/>
      <c r="K8" s="2"/>
    </row>
    <row r="9" spans="1:11" s="1" customFormat="1" ht="15" customHeight="1" x14ac:dyDescent="0.25">
      <c r="A9" s="36"/>
      <c r="B9" s="39" t="s">
        <v>5</v>
      </c>
      <c r="C9" s="51"/>
      <c r="D9" s="42"/>
      <c r="E9" s="40"/>
      <c r="F9" s="40"/>
      <c r="G9" s="36"/>
      <c r="H9" s="36"/>
      <c r="K9" s="2"/>
    </row>
    <row r="10" spans="1:11" s="1" customFormat="1" ht="15" customHeight="1" x14ac:dyDescent="0.25">
      <c r="A10" s="36"/>
      <c r="B10" s="39"/>
      <c r="C10" s="220"/>
      <c r="D10" s="220"/>
      <c r="E10" s="220"/>
      <c r="F10" s="220"/>
      <c r="G10" s="36"/>
      <c r="H10" s="36"/>
      <c r="K10" s="2"/>
    </row>
    <row r="11" spans="1:11" s="1" customFormat="1" ht="15" customHeight="1" x14ac:dyDescent="0.25">
      <c r="A11" s="36"/>
      <c r="B11" s="39" t="s">
        <v>6</v>
      </c>
      <c r="C11" s="52"/>
      <c r="D11" s="148" t="s">
        <v>7</v>
      </c>
      <c r="E11" s="136"/>
      <c r="F11" s="52"/>
      <c r="G11" s="36"/>
      <c r="H11" s="36"/>
      <c r="K11" s="2"/>
    </row>
    <row r="12" spans="1:11" s="1" customFormat="1" ht="15" customHeight="1" x14ac:dyDescent="0.25">
      <c r="A12" s="36"/>
      <c r="B12" s="41"/>
      <c r="C12" s="43"/>
      <c r="D12" s="40"/>
      <c r="E12" s="40"/>
      <c r="F12" s="40"/>
      <c r="G12" s="36"/>
      <c r="H12" s="36"/>
      <c r="K12" s="2"/>
    </row>
    <row r="13" spans="1:11" s="1" customFormat="1" ht="15" customHeight="1" x14ac:dyDescent="0.25">
      <c r="A13" s="36"/>
      <c r="B13" s="39" t="s">
        <v>8</v>
      </c>
      <c r="C13" s="52"/>
      <c r="D13" s="148" t="s">
        <v>9</v>
      </c>
      <c r="E13" s="136"/>
      <c r="F13" s="53"/>
      <c r="G13" s="36"/>
      <c r="H13" s="36"/>
      <c r="K13" s="2"/>
    </row>
    <row r="14" spans="1:11" s="1" customFormat="1" ht="15" customHeight="1" thickBot="1" x14ac:dyDescent="0.3">
      <c r="A14" s="36"/>
      <c r="B14" s="41"/>
      <c r="C14" s="43"/>
      <c r="D14" s="40"/>
      <c r="E14" s="40"/>
      <c r="F14" s="40"/>
      <c r="G14" s="36"/>
      <c r="H14" s="36"/>
      <c r="K14" s="3" t="s">
        <v>10</v>
      </c>
    </row>
    <row r="15" spans="1:11" s="1" customFormat="1" ht="15" customHeight="1" thickTop="1" x14ac:dyDescent="0.25">
      <c r="A15" s="114"/>
      <c r="B15" s="206" t="s">
        <v>76</v>
      </c>
      <c r="C15" s="207"/>
      <c r="D15" s="207"/>
      <c r="E15" s="208"/>
      <c r="F15" s="209" t="s">
        <v>77</v>
      </c>
      <c r="G15" s="36"/>
      <c r="H15" s="36"/>
      <c r="K15" s="3"/>
    </row>
    <row r="16" spans="1:11" s="1" customFormat="1" ht="15" customHeight="1" x14ac:dyDescent="0.25">
      <c r="A16" s="114"/>
      <c r="B16" s="212" t="s">
        <v>78</v>
      </c>
      <c r="C16" s="213"/>
      <c r="D16" s="214"/>
      <c r="E16" s="119"/>
      <c r="F16" s="210"/>
      <c r="G16" s="36"/>
      <c r="H16" s="36"/>
      <c r="K16" s="3"/>
    </row>
    <row r="17" spans="1:11" s="1" customFormat="1" ht="15" customHeight="1" x14ac:dyDescent="0.25">
      <c r="A17" s="114"/>
      <c r="B17" s="212" t="s">
        <v>79</v>
      </c>
      <c r="C17" s="213"/>
      <c r="D17" s="214"/>
      <c r="E17" s="119"/>
      <c r="F17" s="210"/>
      <c r="G17" s="36"/>
      <c r="H17" s="36"/>
      <c r="K17" s="2" t="s">
        <v>14</v>
      </c>
    </row>
    <row r="18" spans="1:11" s="1" customFormat="1" ht="27" customHeight="1" thickBot="1" x14ac:dyDescent="0.3">
      <c r="A18" s="114"/>
      <c r="B18" s="215" t="s">
        <v>80</v>
      </c>
      <c r="C18" s="216"/>
      <c r="D18" s="217"/>
      <c r="E18" s="120"/>
      <c r="F18" s="211"/>
      <c r="G18" s="36"/>
      <c r="H18" s="36"/>
      <c r="K18" s="3"/>
    </row>
    <row r="19" spans="1:11" s="1" customFormat="1" ht="15" customHeight="1" thickTop="1" x14ac:dyDescent="0.25">
      <c r="A19" s="36"/>
      <c r="B19" s="36"/>
      <c r="C19" s="115"/>
      <c r="D19" s="116"/>
      <c r="E19" s="116"/>
      <c r="F19" s="116"/>
      <c r="G19" s="36"/>
      <c r="H19" s="36"/>
      <c r="K19" s="3"/>
    </row>
    <row r="20" spans="1:11" s="1" customFormat="1" ht="15" customHeight="1" thickBot="1" x14ac:dyDescent="0.3">
      <c r="A20" s="36"/>
      <c r="B20" s="36"/>
      <c r="C20" s="117"/>
      <c r="D20" s="118"/>
      <c r="E20" s="118"/>
      <c r="F20" s="116"/>
      <c r="G20" s="36"/>
      <c r="H20" s="36"/>
      <c r="K20" s="2"/>
    </row>
    <row r="21" spans="1:11" s="1" customFormat="1" ht="15" customHeight="1" thickTop="1" x14ac:dyDescent="0.25">
      <c r="A21" s="36"/>
      <c r="B21" s="44" t="s">
        <v>11</v>
      </c>
      <c r="C21" s="128"/>
      <c r="D21" s="129"/>
      <c r="E21" s="130"/>
      <c r="F21" s="45"/>
      <c r="G21" s="36"/>
      <c r="H21" s="36"/>
      <c r="K21" s="2"/>
    </row>
    <row r="22" spans="1:11" x14ac:dyDescent="0.25">
      <c r="A22" s="37"/>
      <c r="B22" s="46" t="s">
        <v>12</v>
      </c>
      <c r="C22" s="131"/>
      <c r="D22" s="132"/>
      <c r="E22" s="133"/>
      <c r="F22" s="47"/>
      <c r="G22" s="37"/>
      <c r="H22" s="37"/>
    </row>
    <row r="23" spans="1:11" ht="13" thickBot="1" x14ac:dyDescent="0.3">
      <c r="A23" s="37"/>
      <c r="B23" s="48" t="s">
        <v>13</v>
      </c>
      <c r="C23" s="145"/>
      <c r="D23" s="146"/>
      <c r="E23" s="147"/>
      <c r="F23" s="47"/>
      <c r="G23" s="37"/>
      <c r="H23" s="37"/>
    </row>
    <row r="24" spans="1:11" ht="15" customHeight="1" thickTop="1" x14ac:dyDescent="0.25">
      <c r="A24" s="37"/>
      <c r="B24" s="37"/>
      <c r="C24" s="37"/>
      <c r="D24" s="37"/>
      <c r="E24" s="37"/>
      <c r="F24" s="37"/>
      <c r="G24" s="37"/>
      <c r="H24" s="37"/>
    </row>
    <row r="25" spans="1:11" s="1" customFormat="1" ht="15" customHeight="1" x14ac:dyDescent="0.25">
      <c r="A25" s="36"/>
      <c r="B25" s="121" t="s">
        <v>81</v>
      </c>
      <c r="C25" s="122"/>
      <c r="D25" s="123"/>
      <c r="E25" s="124"/>
      <c r="F25" s="125"/>
      <c r="G25" s="36"/>
      <c r="H25" s="36"/>
      <c r="K25" s="2"/>
    </row>
    <row r="26" spans="1:11" s="1" customFormat="1" ht="12.75" customHeight="1" x14ac:dyDescent="0.25">
      <c r="A26" s="36"/>
      <c r="B26" s="126" t="s">
        <v>16</v>
      </c>
      <c r="C26" s="126"/>
      <c r="D26" s="40"/>
      <c r="E26" s="40"/>
      <c r="F26" s="40"/>
      <c r="G26" s="36"/>
      <c r="H26" s="36"/>
      <c r="K26" s="2"/>
    </row>
    <row r="27" spans="1:11" s="1" customFormat="1" ht="15" customHeight="1" x14ac:dyDescent="0.25">
      <c r="A27" s="36"/>
      <c r="B27" s="134" t="s">
        <v>17</v>
      </c>
      <c r="C27" s="136"/>
      <c r="D27" s="142"/>
      <c r="E27" s="143"/>
      <c r="F27" s="144"/>
      <c r="G27" s="36"/>
      <c r="H27" s="36"/>
      <c r="K27" s="2"/>
    </row>
    <row r="28" spans="1:11" s="1" customFormat="1" ht="15" customHeight="1" x14ac:dyDescent="0.25">
      <c r="A28" s="36"/>
      <c r="B28" s="36"/>
      <c r="C28" s="43"/>
      <c r="D28" s="40"/>
      <c r="E28" s="40"/>
      <c r="F28" s="40"/>
      <c r="G28" s="36"/>
      <c r="H28" s="36"/>
      <c r="K28" s="2"/>
    </row>
    <row r="29" spans="1:11" s="1" customFormat="1" ht="15" customHeight="1" x14ac:dyDescent="0.25">
      <c r="A29" s="36"/>
      <c r="B29" s="134" t="s">
        <v>18</v>
      </c>
      <c r="C29" s="136"/>
      <c r="D29" s="142"/>
      <c r="E29" s="143"/>
      <c r="F29" s="144"/>
      <c r="G29" s="36"/>
      <c r="H29" s="36"/>
      <c r="K29" s="2"/>
    </row>
    <row r="30" spans="1:11" s="1" customFormat="1" ht="15" customHeight="1" x14ac:dyDescent="0.25">
      <c r="A30" s="36"/>
      <c r="B30" s="36"/>
      <c r="C30" s="43"/>
      <c r="D30" s="40"/>
      <c r="E30" s="40"/>
      <c r="F30" s="40"/>
      <c r="G30" s="36"/>
      <c r="H30" s="36"/>
      <c r="K30" s="2"/>
    </row>
    <row r="31" spans="1:11" s="1" customFormat="1" ht="15" customHeight="1" x14ac:dyDescent="0.25">
      <c r="A31" s="36"/>
      <c r="B31" s="134" t="s">
        <v>19</v>
      </c>
      <c r="C31" s="136"/>
      <c r="D31" s="137"/>
      <c r="E31" s="138"/>
      <c r="F31" s="139"/>
      <c r="G31" s="36"/>
      <c r="H31" s="36"/>
      <c r="K31" s="2"/>
    </row>
    <row r="32" spans="1:11" s="1" customFormat="1" ht="20.149999999999999" customHeight="1" x14ac:dyDescent="0.25">
      <c r="A32" s="36" t="s">
        <v>82</v>
      </c>
      <c r="B32" s="36"/>
      <c r="C32" s="36"/>
      <c r="D32" s="36"/>
      <c r="E32" s="36"/>
      <c r="F32" s="36"/>
      <c r="G32" s="36"/>
      <c r="H32" s="36"/>
      <c r="K32" s="2"/>
    </row>
    <row r="34" spans="1:2" x14ac:dyDescent="0.25">
      <c r="A34" s="174"/>
      <c r="B34" s="174"/>
    </row>
    <row r="35" spans="1:2" x14ac:dyDescent="0.25">
      <c r="A35" s="21"/>
      <c r="B35" s="21"/>
    </row>
  </sheetData>
  <mergeCells count="25">
    <mergeCell ref="B2:F2"/>
    <mergeCell ref="B3:F3"/>
    <mergeCell ref="F5:F7"/>
    <mergeCell ref="B8:F8"/>
    <mergeCell ref="C10:F10"/>
    <mergeCell ref="D11:E11"/>
    <mergeCell ref="B27:C27"/>
    <mergeCell ref="D27:F27"/>
    <mergeCell ref="D13:E13"/>
    <mergeCell ref="B15:E15"/>
    <mergeCell ref="F15:F18"/>
    <mergeCell ref="B16:D16"/>
    <mergeCell ref="B17:D17"/>
    <mergeCell ref="B18:D18"/>
    <mergeCell ref="B26:C26"/>
    <mergeCell ref="C21:E21"/>
    <mergeCell ref="C22:E22"/>
    <mergeCell ref="C23:E23"/>
    <mergeCell ref="B25:C25"/>
    <mergeCell ref="D25:F25"/>
    <mergeCell ref="B29:C29"/>
    <mergeCell ref="D29:F29"/>
    <mergeCell ref="B31:C31"/>
    <mergeCell ref="D31:F31"/>
    <mergeCell ref="A34:B34"/>
  </mergeCells>
  <conditionalFormatting sqref="A1:H2 A4:H25 B3:H3 A27:H32 A26 D26:H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{D3136E37-8440-4F6D-9730-54E43EE8FB1D}</x14:id>
        </ext>
      </extLst>
    </cfRule>
  </conditionalFormatting>
  <conditionalFormatting sqref="A1:XFD2 A4:XFD25 B3:IV3 A27:XFD65536 A26 D26:IV2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{9C1C0727-D10A-4032-8C5A-20C4469B66A5}</x14:id>
        </ext>
      </extLst>
    </cfRule>
  </conditionalFormatting>
  <conditionalFormatting sqref="B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{838C0BE1-A9AD-45CE-AB88-E7FC773BB12B}</x14:id>
        </ext>
      </extLs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{15B581DA-8DD1-4AE5-966D-041EBD136D0C}</x14:id>
        </ext>
      </extLst>
    </cfRule>
  </conditionalFormatting>
  <dataValidations count="3">
    <dataValidation type="list" showInputMessage="1" showErrorMessage="1" promptTitle="Exempt, Non-Exempt" sqref="C23" xr:uid="{00000000-0002-0000-0500-000000000000}">
      <formula1>"Exempt, Not Exempt"</formula1>
    </dataValidation>
    <dataValidation type="list" allowBlank="1" showInputMessage="1" showErrorMessage="1" promptTitle="YesNo" sqref="E16:E17" xr:uid="{00000000-0002-0000-0500-000001000000}">
      <formula1>$K$14:$K$17</formula1>
    </dataValidation>
    <dataValidation type="list" allowBlank="1" showInputMessage="1" showErrorMessage="1" sqref="E18" xr:uid="{00000000-0002-0000-0500-000002000000}">
      <formula1>$K$14:$K$17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136E37-8440-4F6D-9730-54E43EE8FB1D}">
            <x14:dataBar minLength="0" maxLength="100" negativeBarColorSameAsPositive="1" axisPosition="none">
              <x14:cfvo type="min"/>
              <x14:cfvo type="max"/>
            </x14:dataBar>
          </x14:cfRule>
          <xm:sqref>A1:H2 A4:H25 B3:H3 A27:H32 A26 D26:H26</xm:sqref>
        </x14:conditionalFormatting>
        <x14:conditionalFormatting xmlns:xm="http://schemas.microsoft.com/office/excel/2006/main">
          <x14:cfRule type="dataBar" id="{9C1C0727-D10A-4032-8C5A-20C4469B66A5}">
            <x14:dataBar minLength="0" maxLength="100" negativeBarColorSameAsPositive="1" axisPosition="none">
              <x14:cfvo type="min"/>
              <x14:cfvo type="max"/>
            </x14:dataBar>
          </x14:cfRule>
          <xm:sqref>A1:XFD2 A4:XFD25 B3:IV3 A27:XFD65536 A26 D26:IV26</xm:sqref>
        </x14:conditionalFormatting>
        <x14:conditionalFormatting xmlns:xm="http://schemas.microsoft.com/office/excel/2006/main">
          <x14:cfRule type="dataBar" id="{838C0BE1-A9AD-45CE-AB88-E7FC773BB12B}">
            <x14:dataBar minLength="0" maxLength="100" negativeBarColorSameAsPositive="1" axisPosition="none">
              <x14:cfvo type="min"/>
              <x14:cfvo type="max"/>
            </x14:dataBar>
          </x14:cfRule>
          <x14:cfRule type="dataBar" id="{15B581DA-8DD1-4AE5-966D-041EBD136D0C}">
            <x14:dataBar minLength="0" maxLength="100" negativeBarColorSameAsPositive="1" axisPosition="none">
              <x14:cfvo type="min"/>
              <x14:cfvo type="max"/>
            </x14:dataBar>
          </x14:cfRule>
          <xm:sqref>B26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CA3E5C7B371A47AC6F693A16331DF8" ma:contentTypeVersion="22" ma:contentTypeDescription="Create a new document." ma:contentTypeScope="" ma:versionID="40d2216cf518e29fb9ef4abbb7afd40c">
  <xsd:schema xmlns:xsd="http://www.w3.org/2001/XMLSchema" xmlns:xs="http://www.w3.org/2001/XMLSchema" xmlns:p="http://schemas.microsoft.com/office/2006/metadata/properties" xmlns:ns1="http://schemas.microsoft.com/sharepoint/v3" xmlns:ns2="c2193ac7-f074-497f-a938-4c812096122a" xmlns:ns3="a663bc7e-d16f-4815-8c52-72575c0867ae" targetNamespace="http://schemas.microsoft.com/office/2006/metadata/properties" ma:root="true" ma:fieldsID="8b156716eaecbc3ac3c427122ff74641" ns1:_="" ns2:_="" ns3:_="">
    <xsd:import namespace="http://schemas.microsoft.com/sharepoint/v3"/>
    <xsd:import namespace="c2193ac7-f074-497f-a938-4c812096122a"/>
    <xsd:import namespace="a663bc7e-d16f-4815-8c52-72575c0867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date" minOccurs="0"/>
                <xsd:element ref="ns2:MediaLengthInSeconds" minOccurs="0"/>
                <xsd:element ref="ns2:Date0" minOccurs="0"/>
                <xsd:element ref="ns2:lcf76f155ced4ddcb4097134ff3c332f" minOccurs="0"/>
                <xsd:element ref="ns3:TaxCatchAll" minOccurs="0"/>
                <xsd:element ref="ns2:order0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93ac7-f074-497f-a938-4c81209612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" ma:index="22" nillable="true" ma:displayName="date" ma:format="DateOnly" ma:internalName="dat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Date0" ma:index="24" nillable="true" ma:displayName="Date" ma:format="DateTime" ma:internalName="Date0">
      <xsd:simpleType>
        <xsd:restriction base="dms:DateTim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rder0" ma:index="28" nillable="true" ma:displayName="order" ma:format="Dropdown" ma:internalName="order0" ma:percentage="FALSE">
      <xsd:simpleType>
        <xsd:restriction base="dms:Number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3bc7e-d16f-4815-8c52-72575c0867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7840795a-9655-47c9-aae7-7ade5dfbd823}" ma:internalName="TaxCatchAll" ma:showField="CatchAllData" ma:web="a663bc7e-d16f-4815-8c52-72575c0867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Properties xmlns="http://schemas.microsoft.com/sharepoint/v3" xsi:nil="true"/>
    <_ip_UnifiedCompliancePolicyUIAction xmlns="http://schemas.microsoft.com/sharepoint/v3" xsi:nil="true"/>
    <date xmlns="c2193ac7-f074-497f-a938-4c812096122a" xsi:nil="true"/>
    <Date0 xmlns="c2193ac7-f074-497f-a938-4c812096122a" xsi:nil="true"/>
    <lcf76f155ced4ddcb4097134ff3c332f xmlns="c2193ac7-f074-497f-a938-4c812096122a">
      <Terms xmlns="http://schemas.microsoft.com/office/infopath/2007/PartnerControls"/>
    </lcf76f155ced4ddcb4097134ff3c332f>
    <TaxCatchAll xmlns="a663bc7e-d16f-4815-8c52-72575c0867ae" xsi:nil="true"/>
    <order0 xmlns="c2193ac7-f074-497f-a938-4c812096122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090B0B-4CEF-4309-BD36-58912FB0A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2193ac7-f074-497f-a938-4c812096122a"/>
    <ds:schemaRef ds:uri="a663bc7e-d16f-4815-8c52-72575c0867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8EB18E-80D3-41E1-BCDE-7774842E613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2193ac7-f074-497f-a938-4c812096122a"/>
    <ds:schemaRef ds:uri="a663bc7e-d16f-4815-8c52-72575c0867ae"/>
  </ds:schemaRefs>
</ds:datastoreItem>
</file>

<file path=customXml/itemProps3.xml><?xml version="1.0" encoding="utf-8"?>
<ds:datastoreItem xmlns:ds="http://schemas.openxmlformats.org/officeDocument/2006/customXml" ds:itemID="{3E642515-7063-4A46-B6E8-FB698A41A9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PSU Header Sheet</vt:lpstr>
      <vt:lpstr>Form A</vt:lpstr>
      <vt:lpstr>Form B</vt:lpstr>
      <vt:lpstr>Form C</vt:lpstr>
      <vt:lpstr>Form D</vt:lpstr>
      <vt:lpstr>Equivalence Exemption Only</vt:lpstr>
      <vt:lpstr>'Form A'!Print_Area</vt:lpstr>
      <vt:lpstr>'Form B'!Print_Area</vt:lpstr>
      <vt:lpstr>'Form C'!Print_Area</vt:lpstr>
      <vt:lpstr>'Form 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Comprability Forms A-D - Title I, Part A</dc:title>
  <dc:subject>Samples of forms used for the required Title I, Part A Comparability Calculations and Reporting</dc:subject>
  <dc:creator>Tina Letchworth</dc:creator>
  <cp:keywords>Comparability, Title I, Part A, ESSA</cp:keywords>
  <dc:description/>
  <cp:lastModifiedBy>Masa Kinsey-Shipp</cp:lastModifiedBy>
  <cp:revision/>
  <cp:lastPrinted>2023-09-28T21:50:55Z</cp:lastPrinted>
  <dcterms:created xsi:type="dcterms:W3CDTF">2008-07-16T00:10:12Z</dcterms:created>
  <dcterms:modified xsi:type="dcterms:W3CDTF">2023-09-28T21:50:55Z</dcterms:modified>
  <cp:category/>
  <cp:contentStatus>Comparabililty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p_UnifiedCompliancePolicyUIAction">
    <vt:lpwstr/>
  </property>
  <property fmtid="{D5CDD505-2E9C-101B-9397-08002B2CF9AE}" pid="3" name="_ip_UnifiedCompliancePolicyProperties">
    <vt:lpwstr/>
  </property>
  <property fmtid="{D5CDD505-2E9C-101B-9397-08002B2CF9AE}" pid="4" name="ContentTypeId">
    <vt:lpwstr>0x0101003ACA3E5C7B371A47AC6F693A16331DF8</vt:lpwstr>
  </property>
</Properties>
</file>