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melissa.eddy/Desktop/Consolidated/Comparability/OCTOBER 2020 FINAL/October 2021-2022 /"/>
    </mc:Choice>
  </mc:AlternateContent>
  <xr:revisionPtr revIDLastSave="0" documentId="13_ncr:1_{F676EAEF-BB70-C44F-AC8C-38EBCD3F7060}" xr6:coauthVersionLast="47" xr6:coauthVersionMax="47" xr10:uidLastSave="{00000000-0000-0000-0000-000000000000}"/>
  <bookViews>
    <workbookView xWindow="0" yWindow="500" windowWidth="33600" windowHeight="19020" xr2:uid="{00000000-000D-0000-FFFF-FFFF00000000}"/>
  </bookViews>
  <sheets>
    <sheet name="PSU Header Sheet" sheetId="1" r:id="rId1"/>
    <sheet name="Form A" sheetId="6" r:id="rId2"/>
    <sheet name="Form B" sheetId="8" r:id="rId3"/>
    <sheet name="Form C" sheetId="7" r:id="rId4"/>
    <sheet name="Form D" sheetId="9" r:id="rId5"/>
    <sheet name="Equivalence Exemption Only" sheetId="11" r:id="rId6"/>
  </sheets>
  <definedNames>
    <definedName name="_xlnm.Print_Area" localSheetId="1">'Form A'!$A$1:$J$33</definedName>
    <definedName name="_xlnm.Print_Area" localSheetId="2">'Form B'!$A$1:$J$30</definedName>
    <definedName name="_xlnm.Print_Area" localSheetId="3">'Form C'!$A$1:$J$34</definedName>
    <definedName name="_xlnm.Print_Area" localSheetId="4">'Form D'!$A$1:$J$37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9" l="1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D31" i="9"/>
  <c r="E31" i="9"/>
  <c r="F31" i="9"/>
  <c r="F32" i="9"/>
  <c r="A37" i="9"/>
  <c r="H14" i="7"/>
  <c r="H15" i="7"/>
  <c r="H16" i="7"/>
  <c r="H17" i="7"/>
  <c r="H18" i="7"/>
  <c r="D19" i="7"/>
  <c r="E19" i="7"/>
  <c r="H19" i="7"/>
  <c r="H20" i="7"/>
  <c r="F24" i="7"/>
  <c r="G24" i="7"/>
  <c r="I24" i="7"/>
  <c r="F25" i="7"/>
  <c r="G25" i="7"/>
  <c r="I25" i="7"/>
  <c r="F26" i="7"/>
  <c r="G26" i="7"/>
  <c r="I26" i="7"/>
  <c r="F27" i="7"/>
  <c r="G27" i="7"/>
  <c r="I27" i="7"/>
  <c r="F28" i="7"/>
  <c r="G28" i="7"/>
  <c r="I28" i="7"/>
  <c r="F29" i="7"/>
  <c r="G29" i="7"/>
  <c r="I29" i="7"/>
  <c r="A34" i="7"/>
  <c r="G5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D23" i="8"/>
  <c r="E23" i="8"/>
  <c r="G23" i="8"/>
  <c r="G24" i="8"/>
  <c r="A30" i="8"/>
  <c r="G5" i="6"/>
  <c r="H14" i="6"/>
  <c r="H15" i="6"/>
  <c r="H16" i="6"/>
  <c r="H17" i="6"/>
  <c r="H18" i="6"/>
  <c r="D19" i="6"/>
  <c r="E19" i="6"/>
  <c r="H19" i="6"/>
  <c r="H20" i="6"/>
  <c r="F24" i="6"/>
  <c r="G24" i="6"/>
  <c r="I24" i="6"/>
  <c r="F25" i="6"/>
  <c r="G25" i="6"/>
  <c r="I25" i="6"/>
  <c r="F26" i="6"/>
  <c r="G26" i="6"/>
  <c r="I26" i="6"/>
  <c r="F27" i="6"/>
  <c r="G27" i="6"/>
  <c r="I27" i="6"/>
  <c r="F28" i="6"/>
  <c r="G28" i="6"/>
  <c r="I28" i="6"/>
  <c r="F29" i="6"/>
  <c r="G29" i="6"/>
  <c r="I29" i="6"/>
  <c r="A33" i="6"/>
</calcChain>
</file>

<file path=xl/sharedStrings.xml><?xml version="1.0" encoding="utf-8"?>
<sst xmlns="http://schemas.openxmlformats.org/spreadsheetml/2006/main" count="200" uniqueCount="82">
  <si>
    <t>Title I Comparability</t>
  </si>
  <si>
    <t>Public School Unit Header Sheet</t>
  </si>
  <si>
    <t>Fiscal Year</t>
  </si>
  <si>
    <t>2020-2021</t>
  </si>
  <si>
    <t>PSU Code</t>
  </si>
  <si>
    <t>Name of PSU</t>
  </si>
  <si>
    <t>Prepared by</t>
  </si>
  <si>
    <t xml:space="preserve">Title </t>
  </si>
  <si>
    <t>Telephone</t>
  </si>
  <si>
    <t>E-mail Address</t>
  </si>
  <si>
    <t>Yes</t>
  </si>
  <si>
    <t>Original Report Date</t>
  </si>
  <si>
    <t xml:space="preserve">Revised Report Date </t>
  </si>
  <si>
    <t>Exempt / Not Exempt</t>
  </si>
  <si>
    <t>No</t>
  </si>
  <si>
    <r>
      <t xml:space="preserve">*Required Actual Signature of PSU </t>
    </r>
    <r>
      <rPr>
        <b/>
        <u/>
        <sz val="10"/>
        <rFont val="Arial"/>
        <family val="2"/>
      </rPr>
      <t>Assurance</t>
    </r>
    <r>
      <rPr>
        <b/>
        <sz val="10"/>
        <rFont val="Arial"/>
        <family val="2"/>
      </rPr>
      <t xml:space="preserve"> Representative </t>
    </r>
  </si>
  <si>
    <t>(Must be Supervisor of Preparer)</t>
  </si>
  <si>
    <t>Typed Name</t>
  </si>
  <si>
    <t>Title</t>
  </si>
  <si>
    <t>Date</t>
  </si>
  <si>
    <t>Form A - Title l to Non-Title l - Student-to-Instructional Staff Ratio</t>
  </si>
  <si>
    <t>PSU</t>
  </si>
  <si>
    <t>Staff Category</t>
  </si>
  <si>
    <t xml:space="preserve">School Type </t>
  </si>
  <si>
    <t>School Groupings</t>
  </si>
  <si>
    <t>Non-Title I Schools</t>
  </si>
  <si>
    <t>Column 1</t>
  </si>
  <si>
    <t>Column 2</t>
  </si>
  <si>
    <t>Column 3</t>
  </si>
  <si>
    <t>Column 4</t>
  </si>
  <si>
    <t>Column 5</t>
  </si>
  <si>
    <t>Classroom Teachers Only</t>
  </si>
  <si>
    <t>Grade Span</t>
  </si>
  <si>
    <t xml:space="preserve"> Enrollment </t>
  </si>
  <si>
    <t>Total Instructional Staff FTE</t>
  </si>
  <si>
    <t>Student-to-Instructional Staff Ratio
(Calculation of Column 3/4)</t>
  </si>
  <si>
    <t>Instructional Staff</t>
  </si>
  <si>
    <t>Small</t>
  </si>
  <si>
    <t>Large</t>
  </si>
  <si>
    <t>Not Grouped by Size</t>
  </si>
  <si>
    <t>Total and Average</t>
  </si>
  <si>
    <t>Elementary</t>
  </si>
  <si>
    <t>Average x 1.1</t>
  </si>
  <si>
    <t>Middle</t>
  </si>
  <si>
    <t>Title I Schools</t>
  </si>
  <si>
    <t>High</t>
  </si>
  <si>
    <t>Column 6</t>
  </si>
  <si>
    <t xml:space="preserve">Enrollment </t>
  </si>
  <si>
    <t xml:space="preserve">Total Instructional Staff FTE </t>
  </si>
  <si>
    <t>Student to Instructional Staff Salary Ratio
(Column 4/3)</t>
  </si>
  <si>
    <t>Student-to-Instructional Staff Ratio*
(Calculation of Column 3/4)</t>
  </si>
  <si>
    <t xml:space="preserve">Is the School Comparable? </t>
  </si>
  <si>
    <t>Title l and non-Title l schools are compared using student to instructional staff ratio by all schools, grade span, or size. Student to instructional staff ratio in Column 5 must be equal to or less than 110 percent of the average ratio of the non-Title I schools to be comparable.</t>
  </si>
  <si>
    <t>Form B - All Title I Schools - Student-to-Instructional Staff Ratio</t>
  </si>
  <si>
    <t>School Type</t>
  </si>
  <si>
    <t>All Title I Schools</t>
  </si>
  <si>
    <t>Enrollment</t>
  </si>
  <si>
    <t xml:space="preserve">Total FTE  </t>
  </si>
  <si>
    <t>Student-to-Staff Ratio*
(Calculation of Column 3/4)</t>
  </si>
  <si>
    <t>Average Ratio x 1.1</t>
  </si>
  <si>
    <t xml:space="preserve">Only Title l schools are compared by student to instructional staff ratio using all schools, grade span, or size. The student to staff ratio in Column 5 must be equal to or less than 110 percent of the average ratio of all the Title I schools in the grade span. </t>
  </si>
  <si>
    <t>Form C - Title l to Non-Title l - Student-to-Instructional Staff Salary Ratio</t>
  </si>
  <si>
    <t>Amount of Staff Base Salaries</t>
  </si>
  <si>
    <t>Per-Pupil Cost
(Calculation of Column 4/3)</t>
  </si>
  <si>
    <t>Average x 0.9</t>
  </si>
  <si>
    <t xml:space="preserve">Amount of Staff Base Salaries </t>
  </si>
  <si>
    <t>Per-Pupil Cost*
(Calculation of Column 4/3)</t>
  </si>
  <si>
    <t>Title l and non-Title l schools are compared using student to instructional staff salary ratio by all schools, grade span, or size. The per pupil cost ratio in Column 5 must be equal to or greater than 90 percent of the average ratio of the non-Title I schools to be comparable.</t>
  </si>
  <si>
    <t>Form D - All Title I Schools - Students-to-Instructional Staff Salary Ratio</t>
  </si>
  <si>
    <t>School Grouping</t>
  </si>
  <si>
    <t>Grade 
Span</t>
  </si>
  <si>
    <t>Student-to-Staff Salary Ratio*
(Calculation of Column 4/3)</t>
  </si>
  <si>
    <t xml:space="preserve">Is the School Comparable?
</t>
  </si>
  <si>
    <t>Average Salary Ratio x 0.9</t>
  </si>
  <si>
    <t>The LEA has all Title l schools. Title l schools can be compared by all schools, grade span, or size. The student to staff salary ratio in Column 5 must be equal to or more than 90 percent of the average ratio of all the Title I schools for the schools to be comparable.</t>
  </si>
  <si>
    <t>Comparability Equivalence Exemption ESSA Section 1118 (c)(2)(A-C)</t>
  </si>
  <si>
    <r>
      <t xml:space="preserve">If you answer "yes" to each of the documents in the Equivalence Exemption, then comparability has been established.  </t>
    </r>
    <r>
      <rPr>
        <b/>
        <u/>
        <sz val="9"/>
        <rFont val="Arial"/>
        <family val="2"/>
      </rPr>
      <t>Documents must be uploaded, along with this coversheet, into CCIP as documentation.</t>
    </r>
  </si>
  <si>
    <t>Public school unit-wide salary schedule</t>
  </si>
  <si>
    <t>Policy to ensure equivalence among schools in teachers, administrators, and other staff</t>
  </si>
  <si>
    <t>Policy to ensure equivalence among schools in the provision of curriculum materials and instructional supplies</t>
  </si>
  <si>
    <t xml:space="preserve">*Required Actual Signature of PSU Assurance Representative 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</si>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</sst>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[$-409]d\-mmm\-yyyy;@"/>
    <numFmt numFmtId="167" formatCode="#,##0.0"/>
    <numFmt numFmtId="168" formatCode="[$-409]mmmm\ d\,\ yyyy;@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Pristina"/>
      <family val="4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780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39AC"/>
      </left>
      <right style="thin">
        <color rgb="FF0039AC"/>
      </right>
      <top style="thin">
        <color rgb="FF0039AC"/>
      </top>
      <bottom style="thin">
        <color rgb="FF0039AC"/>
      </bottom>
      <diagonal/>
    </border>
    <border>
      <left style="thin">
        <color rgb="FF0039AC"/>
      </left>
      <right/>
      <top style="thin">
        <color rgb="FF0039AC"/>
      </top>
      <bottom style="thin">
        <color rgb="FF0039AC"/>
      </bottom>
      <diagonal/>
    </border>
    <border>
      <left/>
      <right style="thin">
        <color rgb="FF0039AC"/>
      </right>
      <top style="thin">
        <color rgb="FF0039AC"/>
      </top>
      <bottom style="thin">
        <color rgb="FF0039AC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4" fontId="15" fillId="2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166" fontId="17" fillId="0" borderId="0" xfId="0" applyNumberFormat="1" applyFont="1" applyAlignment="1"/>
    <xf numFmtId="49" fontId="17" fillId="0" borderId="0" xfId="0" applyNumberFormat="1" applyFont="1" applyAlignme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3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164" fontId="4" fillId="5" borderId="5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1" fillId="7" borderId="0" xfId="0" applyFont="1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vertical="center"/>
    </xf>
    <xf numFmtId="0" fontId="4" fillId="7" borderId="0" xfId="0" applyNumberFormat="1" applyFont="1" applyFill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11" xfId="0" applyFont="1" applyFill="1" applyBorder="1"/>
    <xf numFmtId="0" fontId="4" fillId="7" borderId="11" xfId="0" applyFont="1" applyFill="1" applyBorder="1"/>
    <xf numFmtId="0" fontId="4" fillId="7" borderId="0" xfId="0" applyFont="1" applyFill="1"/>
    <xf numFmtId="0" fontId="6" fillId="7" borderId="0" xfId="3" applyFont="1" applyFill="1" applyBorder="1" applyAlignment="1" applyProtection="1">
      <alignment horizontal="center" vertical="center"/>
    </xf>
    <xf numFmtId="0" fontId="6" fillId="7" borderId="0" xfId="3" applyFont="1" applyFill="1" applyBorder="1" applyAlignment="1" applyProtection="1">
      <alignment vertical="center"/>
    </xf>
    <xf numFmtId="0" fontId="6" fillId="7" borderId="12" xfId="3" applyFont="1" applyFill="1" applyBorder="1" applyAlignment="1" applyProtection="1">
      <alignment horizontal="center" vertical="center"/>
    </xf>
    <xf numFmtId="0" fontId="6" fillId="7" borderId="12" xfId="3" applyFont="1" applyFill="1" applyBorder="1" applyAlignment="1" applyProtection="1">
      <alignment vertical="center"/>
    </xf>
    <xf numFmtId="0" fontId="0" fillId="7" borderId="13" xfId="0" applyFont="1" applyFill="1" applyBorder="1" applyAlignment="1">
      <alignment horizontal="left"/>
    </xf>
    <xf numFmtId="0" fontId="1" fillId="7" borderId="14" xfId="0" applyFont="1" applyFill="1" applyBorder="1"/>
    <xf numFmtId="0" fontId="0" fillId="7" borderId="15" xfId="0" applyFill="1" applyBorder="1" applyAlignment="1">
      <alignment horizontal="left"/>
    </xf>
    <xf numFmtId="0" fontId="0" fillId="7" borderId="14" xfId="0" applyFill="1" applyBorder="1"/>
    <xf numFmtId="0" fontId="0" fillId="7" borderId="16" xfId="0" applyFill="1" applyBorder="1" applyAlignment="1">
      <alignment horizontal="left"/>
    </xf>
    <xf numFmtId="0" fontId="3" fillId="7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21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7" fontId="4" fillId="0" borderId="5" xfId="1" applyNumberFormat="1" applyFont="1" applyFill="1" applyBorder="1" applyAlignment="1" applyProtection="1">
      <alignment horizontal="center" vertical="center" wrapText="1"/>
    </xf>
    <xf numFmtId="1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1" applyNumberFormat="1" applyFont="1" applyFill="1" applyBorder="1" applyAlignment="1" applyProtection="1">
      <alignment horizontal="center" vertical="center" wrapText="1"/>
    </xf>
    <xf numFmtId="165" fontId="4" fillId="0" borderId="9" xfId="1" applyNumberFormat="1" applyFont="1" applyFill="1" applyBorder="1" applyAlignment="1" applyProtection="1">
      <alignment horizontal="center" vertical="center" wrapText="1"/>
    </xf>
    <xf numFmtId="165" fontId="2" fillId="0" borderId="7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5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5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1" applyNumberFormat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  <protection locked="0"/>
    </xf>
    <xf numFmtId="5" fontId="4" fillId="0" borderId="36" xfId="1" applyNumberFormat="1" applyFont="1" applyFill="1" applyBorder="1" applyAlignment="1" applyProtection="1">
      <alignment horizontal="center" vertical="center" wrapText="1"/>
      <protection locked="0"/>
    </xf>
    <xf numFmtId="5" fontId="4" fillId="0" borderId="37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2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2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3" applyFill="1" applyAlignment="1" applyProtection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left"/>
    </xf>
    <xf numFmtId="0" fontId="0" fillId="7" borderId="41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7" borderId="42" xfId="0" applyFill="1" applyBorder="1" applyAlignment="1">
      <alignment horizontal="left" vertical="top" wrapText="1"/>
    </xf>
    <xf numFmtId="0" fontId="17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" fillId="7" borderId="0" xfId="0" applyFont="1" applyFill="1" applyBorder="1"/>
    <xf numFmtId="0" fontId="4" fillId="7" borderId="0" xfId="0" applyFont="1" applyFill="1" applyBorder="1"/>
    <xf numFmtId="0" fontId="17" fillId="7" borderId="0" xfId="0" applyFont="1" applyFill="1" applyAlignment="1">
      <alignment horizontal="left"/>
    </xf>
    <xf numFmtId="0" fontId="4" fillId="7" borderId="0" xfId="0" applyFont="1" applyFill="1" applyAlignment="1" applyProtection="1">
      <alignment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1" fillId="7" borderId="0" xfId="0" applyFont="1" applyFill="1" applyAlignment="1" applyProtection="1">
      <alignment vertical="center" wrapText="1"/>
      <protection locked="0"/>
    </xf>
    <xf numFmtId="1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14" fontId="5" fillId="7" borderId="0" xfId="3" applyNumberForma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3" fillId="7" borderId="19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1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0" fontId="4" fillId="7" borderId="34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left" vertical="center" wrapText="1"/>
      <protection locked="0"/>
    </xf>
    <xf numFmtId="0" fontId="4" fillId="7" borderId="0" xfId="0" applyFont="1" applyFill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vertical="center" wrapText="1"/>
    </xf>
    <xf numFmtId="167" fontId="4" fillId="7" borderId="0" xfId="1" applyNumberFormat="1" applyFont="1" applyFill="1" applyBorder="1" applyAlignment="1" applyProtection="1">
      <alignment vertical="center" wrapText="1"/>
    </xf>
    <xf numFmtId="0" fontId="10" fillId="7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7" borderId="0" xfId="0" applyNumberFormat="1" applyFont="1" applyFill="1" applyBorder="1" applyAlignment="1" applyProtection="1">
      <alignment vertical="center" wrapText="1"/>
      <protection locked="0"/>
    </xf>
    <xf numFmtId="14" fontId="15" fillId="7" borderId="0" xfId="0" applyNumberFormat="1" applyFont="1" applyFill="1" applyBorder="1" applyAlignment="1" applyProtection="1">
      <alignment vertical="center" wrapText="1"/>
      <protection locked="0"/>
    </xf>
    <xf numFmtId="14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4" fillId="7" borderId="9" xfId="0" applyFont="1" applyFill="1" applyBorder="1" applyAlignment="1" applyProtection="1">
      <alignment horizontal="left" vertical="center" wrapText="1"/>
      <protection locked="0"/>
    </xf>
    <xf numFmtId="0" fontId="14" fillId="7" borderId="7" xfId="0" applyFont="1" applyFill="1" applyBorder="1" applyAlignment="1" applyProtection="1">
      <alignment horizontal="left" vertical="center" wrapText="1"/>
      <protection locked="0"/>
    </xf>
    <xf numFmtId="0" fontId="14" fillId="7" borderId="8" xfId="0" applyFont="1" applyFill="1" applyBorder="1" applyAlignment="1" applyProtection="1">
      <alignment horizontal="left" vertical="center" wrapText="1"/>
      <protection locked="0"/>
    </xf>
    <xf numFmtId="0" fontId="14" fillId="7" borderId="9" xfId="0" applyFont="1" applyFill="1" applyBorder="1" applyAlignment="1" applyProtection="1">
      <alignment horizontal="left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11" fillId="7" borderId="0" xfId="0" applyFont="1" applyFill="1" applyAlignment="1" applyProtection="1">
      <alignment horizontal="center" vertical="center" wrapText="1"/>
      <protection locked="0"/>
    </xf>
    <xf numFmtId="0" fontId="14" fillId="7" borderId="0" xfId="0" applyFont="1" applyFill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vertical="center" wrapText="1"/>
      <protection locked="0"/>
    </xf>
    <xf numFmtId="49" fontId="4" fillId="7" borderId="0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left" vertical="center" wrapText="1"/>
      <protection locked="0"/>
    </xf>
    <xf numFmtId="0" fontId="4" fillId="7" borderId="5" xfId="0" applyFont="1" applyFill="1" applyBorder="1" applyAlignment="1" applyProtection="1">
      <alignment horizontal="left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49" fontId="4" fillId="7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 2" xfId="1" xr:uid="{00000000-0005-0000-0000-000000000000}"/>
    <cellStyle name="Currency 2 2" xfId="2" xr:uid="{00000000-0005-0000-0000-000001000000}"/>
    <cellStyle name="Hyperlink" xfId="3" builtinId="8"/>
    <cellStyle name="Normal" xfId="0" builtinId="0" customBuiltin="1"/>
  </cellStyles>
  <dxfs count="14"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77800"/>
  </sheetPr>
  <dimension ref="A1:K32"/>
  <sheetViews>
    <sheetView tabSelected="1" topLeftCell="A3" zoomScale="145" zoomScaleNormal="145" workbookViewId="0">
      <selection activeCell="D28" sqref="D28:F28"/>
    </sheetView>
  </sheetViews>
  <sheetFormatPr baseColWidth="10" defaultColWidth="8.83203125" defaultRowHeight="13" x14ac:dyDescent="0.15"/>
  <cols>
    <col min="1" max="1" width="6.5" customWidth="1"/>
    <col min="2" max="2" width="18.5" customWidth="1"/>
    <col min="3" max="3" width="41" customWidth="1"/>
    <col min="4" max="4" width="11.1640625" customWidth="1"/>
    <col min="5" max="5" width="11" customWidth="1"/>
    <col min="6" max="6" width="28.5" customWidth="1"/>
    <col min="7" max="8" width="3.5" customWidth="1"/>
    <col min="11" max="11" width="2" style="3" hidden="1" customWidth="1"/>
  </cols>
  <sheetData>
    <row r="1" spans="1:11" x14ac:dyDescent="0.15">
      <c r="A1" s="62"/>
      <c r="B1" s="62"/>
      <c r="C1" s="62"/>
      <c r="D1" s="62"/>
      <c r="E1" s="62"/>
      <c r="F1" s="62"/>
      <c r="G1" s="62"/>
      <c r="H1" s="62"/>
    </row>
    <row r="2" spans="1:11" x14ac:dyDescent="0.15">
      <c r="A2" s="62"/>
      <c r="B2" s="62"/>
      <c r="C2" s="62"/>
      <c r="D2" s="62"/>
      <c r="E2" s="62"/>
      <c r="F2" s="62"/>
      <c r="G2" s="62"/>
      <c r="H2" s="62"/>
    </row>
    <row r="3" spans="1:11" s="1" customFormat="1" ht="15" customHeight="1" x14ac:dyDescent="0.15">
      <c r="A3" s="73"/>
      <c r="B3" s="73"/>
      <c r="C3" s="73"/>
      <c r="D3" s="73"/>
      <c r="E3" s="73"/>
      <c r="F3" s="73"/>
      <c r="G3" s="73"/>
      <c r="H3" s="73"/>
      <c r="K3" s="2"/>
    </row>
    <row r="4" spans="1:11" s="1" customFormat="1" ht="15" customHeight="1" x14ac:dyDescent="0.2">
      <c r="A4" s="73"/>
      <c r="B4" s="102" t="s">
        <v>0</v>
      </c>
      <c r="C4" s="102"/>
      <c r="D4" s="102"/>
      <c r="E4" s="102"/>
      <c r="F4" s="102"/>
      <c r="G4" s="73"/>
      <c r="H4" s="73"/>
      <c r="K4" s="2"/>
    </row>
    <row r="5" spans="1:11" s="1" customFormat="1" ht="15" customHeight="1" x14ac:dyDescent="0.15">
      <c r="A5" s="74"/>
      <c r="B5" s="112" t="s">
        <v>1</v>
      </c>
      <c r="C5" s="112"/>
      <c r="D5" s="112"/>
      <c r="E5" s="112"/>
      <c r="F5" s="112"/>
      <c r="G5" s="73"/>
      <c r="H5" s="73"/>
      <c r="K5" s="2"/>
    </row>
    <row r="6" spans="1:11" s="1" customFormat="1" ht="15" customHeight="1" x14ac:dyDescent="0.15">
      <c r="A6" s="73"/>
      <c r="B6" s="73"/>
      <c r="C6" s="75"/>
      <c r="D6" s="73"/>
      <c r="E6" s="73"/>
      <c r="F6" s="73"/>
      <c r="G6" s="73"/>
      <c r="H6" s="73"/>
      <c r="K6" s="2"/>
    </row>
    <row r="7" spans="1:11" s="1" customFormat="1" ht="15" customHeight="1" x14ac:dyDescent="0.15">
      <c r="A7" s="73"/>
      <c r="B7" s="76" t="s">
        <v>2</v>
      </c>
      <c r="C7" s="36" t="s">
        <v>81</v>
      </c>
      <c r="D7" s="77"/>
      <c r="E7" s="77"/>
      <c r="F7" s="157"/>
      <c r="G7" s="74"/>
      <c r="H7" s="73"/>
      <c r="K7" s="2"/>
    </row>
    <row r="8" spans="1:11" s="1" customFormat="1" ht="15" customHeight="1" x14ac:dyDescent="0.15">
      <c r="A8" s="73"/>
      <c r="B8" s="77"/>
      <c r="C8" s="98"/>
      <c r="D8" s="77"/>
      <c r="E8" s="77"/>
      <c r="F8" s="157"/>
      <c r="G8" s="74"/>
      <c r="H8" s="73"/>
      <c r="K8" s="2"/>
    </row>
    <row r="9" spans="1:11" s="1" customFormat="1" ht="15" customHeight="1" x14ac:dyDescent="0.15">
      <c r="A9" s="73"/>
      <c r="B9" s="79" t="s">
        <v>4</v>
      </c>
      <c r="C9" s="30"/>
      <c r="D9" s="77"/>
      <c r="E9" s="77"/>
      <c r="F9" s="157"/>
      <c r="G9" s="74"/>
      <c r="H9" s="73"/>
      <c r="K9" s="2"/>
    </row>
    <row r="10" spans="1:11" s="1" customFormat="1" ht="15" customHeight="1" x14ac:dyDescent="0.15">
      <c r="A10" s="73"/>
      <c r="B10" s="158"/>
      <c r="C10" s="158"/>
      <c r="D10" s="158"/>
      <c r="E10" s="158"/>
      <c r="F10" s="158"/>
      <c r="G10" s="73"/>
      <c r="H10" s="73"/>
      <c r="K10" s="2"/>
    </row>
    <row r="11" spans="1:11" s="1" customFormat="1" ht="15" customHeight="1" x14ac:dyDescent="0.15">
      <c r="A11" s="73"/>
      <c r="B11" s="76" t="s">
        <v>5</v>
      </c>
      <c r="C11" s="31"/>
      <c r="D11" s="80"/>
      <c r="E11" s="81"/>
      <c r="F11" s="77"/>
      <c r="G11" s="73"/>
      <c r="H11" s="73"/>
      <c r="K11" s="2"/>
    </row>
    <row r="12" spans="1:11" s="1" customFormat="1" ht="15" customHeight="1" x14ac:dyDescent="0.15">
      <c r="A12" s="73"/>
      <c r="B12" s="76"/>
      <c r="C12" s="82"/>
      <c r="D12" s="82"/>
      <c r="E12" s="82"/>
      <c r="F12" s="82"/>
      <c r="G12" s="73"/>
      <c r="H12" s="73"/>
      <c r="K12" s="2"/>
    </row>
    <row r="13" spans="1:11" s="1" customFormat="1" ht="15" customHeight="1" x14ac:dyDescent="0.15">
      <c r="A13" s="73"/>
      <c r="B13" s="76" t="s">
        <v>6</v>
      </c>
      <c r="C13" s="32"/>
      <c r="D13" s="160" t="s">
        <v>7</v>
      </c>
      <c r="E13" s="161"/>
      <c r="F13" s="32"/>
      <c r="G13" s="73"/>
      <c r="H13" s="73"/>
      <c r="K13" s="2"/>
    </row>
    <row r="14" spans="1:11" s="1" customFormat="1" ht="15" customHeight="1" x14ac:dyDescent="0.15">
      <c r="A14" s="73"/>
      <c r="B14" s="98"/>
      <c r="C14" s="82"/>
      <c r="D14" s="77"/>
      <c r="E14" s="77"/>
      <c r="F14" s="77"/>
      <c r="G14" s="73"/>
      <c r="H14" s="73"/>
      <c r="K14" s="2"/>
    </row>
    <row r="15" spans="1:11" s="1" customFormat="1" ht="15" customHeight="1" x14ac:dyDescent="0.15">
      <c r="A15" s="73"/>
      <c r="B15" s="76" t="s">
        <v>8</v>
      </c>
      <c r="C15" s="32"/>
      <c r="D15" s="160" t="s">
        <v>9</v>
      </c>
      <c r="E15" s="161"/>
      <c r="F15" s="33"/>
      <c r="G15" s="73"/>
      <c r="H15" s="73"/>
      <c r="K15" s="2"/>
    </row>
    <row r="16" spans="1:11" s="1" customFormat="1" ht="15" customHeight="1" thickBot="1" x14ac:dyDescent="0.2">
      <c r="A16" s="73"/>
      <c r="B16" s="83"/>
      <c r="C16" s="84"/>
      <c r="D16" s="85"/>
      <c r="E16" s="85"/>
      <c r="F16" s="77"/>
      <c r="G16" s="73"/>
      <c r="H16" s="73"/>
      <c r="K16" s="27" t="s">
        <v>10</v>
      </c>
    </row>
    <row r="17" spans="1:11" s="1" customFormat="1" ht="15" customHeight="1" thickTop="1" x14ac:dyDescent="0.15">
      <c r="A17" s="178"/>
      <c r="B17" s="93" t="s">
        <v>11</v>
      </c>
      <c r="C17" s="103"/>
      <c r="D17" s="104"/>
      <c r="E17" s="105"/>
      <c r="F17" s="94"/>
      <c r="G17" s="73"/>
      <c r="H17" s="73"/>
      <c r="K17" s="27"/>
    </row>
    <row r="18" spans="1:11" s="1" customFormat="1" ht="15" customHeight="1" x14ac:dyDescent="0.15">
      <c r="A18" s="178"/>
      <c r="B18" s="95" t="s">
        <v>12</v>
      </c>
      <c r="C18" s="106"/>
      <c r="D18" s="107"/>
      <c r="E18" s="108"/>
      <c r="F18" s="96"/>
      <c r="G18" s="73"/>
      <c r="H18" s="73"/>
      <c r="K18" s="27"/>
    </row>
    <row r="19" spans="1:11" s="1" customFormat="1" ht="15" customHeight="1" thickBot="1" x14ac:dyDescent="0.2">
      <c r="A19" s="179"/>
      <c r="B19" s="97" t="s">
        <v>13</v>
      </c>
      <c r="C19" s="116"/>
      <c r="D19" s="117"/>
      <c r="E19" s="118"/>
      <c r="F19" s="96"/>
      <c r="G19" s="73"/>
      <c r="H19" s="73"/>
      <c r="K19" s="2" t="s">
        <v>14</v>
      </c>
    </row>
    <row r="20" spans="1:11" s="1" customFormat="1" ht="17" customHeight="1" thickTop="1" x14ac:dyDescent="0.15">
      <c r="A20" s="179"/>
      <c r="B20" s="74"/>
      <c r="C20" s="74"/>
      <c r="D20" s="74"/>
      <c r="E20" s="74"/>
      <c r="F20" s="74"/>
      <c r="G20" s="73"/>
      <c r="H20" s="73"/>
      <c r="K20" s="27"/>
    </row>
    <row r="21" spans="1:11" ht="15" customHeight="1" x14ac:dyDescent="0.15">
      <c r="A21" s="74"/>
      <c r="B21" s="74"/>
      <c r="C21" s="74"/>
      <c r="D21" s="74"/>
      <c r="E21" s="74"/>
      <c r="F21" s="74"/>
      <c r="G21" s="74"/>
      <c r="H21" s="74"/>
    </row>
    <row r="22" spans="1:11" s="1" customFormat="1" ht="15" customHeight="1" x14ac:dyDescent="0.15">
      <c r="A22" s="73"/>
      <c r="B22" s="176" t="s">
        <v>15</v>
      </c>
      <c r="C22" s="177"/>
      <c r="D22" s="99"/>
      <c r="E22" s="100"/>
      <c r="F22" s="101"/>
      <c r="G22" s="73"/>
      <c r="H22" s="73"/>
      <c r="K22" s="2"/>
    </row>
    <row r="23" spans="1:11" s="1" customFormat="1" ht="12.75" customHeight="1" x14ac:dyDescent="0.15">
      <c r="A23" s="73"/>
      <c r="B23" s="175" t="s">
        <v>16</v>
      </c>
      <c r="C23" s="175"/>
      <c r="D23" s="77"/>
      <c r="E23" s="77"/>
      <c r="F23" s="77"/>
      <c r="G23" s="73"/>
      <c r="H23" s="73"/>
      <c r="K23" s="2"/>
    </row>
    <row r="24" spans="1:11" s="1" customFormat="1" ht="15" customHeight="1" x14ac:dyDescent="0.15">
      <c r="A24" s="73"/>
      <c r="B24" s="162" t="s">
        <v>17</v>
      </c>
      <c r="C24" s="161"/>
      <c r="D24" s="113"/>
      <c r="E24" s="114"/>
      <c r="F24" s="115"/>
      <c r="G24" s="73"/>
      <c r="H24" s="73"/>
      <c r="K24" s="2"/>
    </row>
    <row r="25" spans="1:11" s="1" customFormat="1" ht="15" customHeight="1" x14ac:dyDescent="0.15">
      <c r="A25" s="73"/>
      <c r="B25" s="73"/>
      <c r="C25" s="82"/>
      <c r="D25" s="77"/>
      <c r="E25" s="77"/>
      <c r="F25" s="77"/>
      <c r="G25" s="73"/>
      <c r="H25" s="73"/>
      <c r="K25" s="2"/>
    </row>
    <row r="26" spans="1:11" s="1" customFormat="1" ht="15" customHeight="1" x14ac:dyDescent="0.15">
      <c r="A26" s="73"/>
      <c r="B26" s="162" t="s">
        <v>18</v>
      </c>
      <c r="C26" s="161"/>
      <c r="D26" s="113"/>
      <c r="E26" s="114"/>
      <c r="F26" s="115"/>
      <c r="G26" s="73"/>
      <c r="H26" s="73"/>
      <c r="K26" s="2"/>
    </row>
    <row r="27" spans="1:11" s="1" customFormat="1" ht="15" customHeight="1" x14ac:dyDescent="0.15">
      <c r="A27" s="73"/>
      <c r="B27" s="73"/>
      <c r="C27" s="82"/>
      <c r="D27" s="77"/>
      <c r="E27" s="77"/>
      <c r="F27" s="77"/>
      <c r="G27" s="73"/>
      <c r="H27" s="73"/>
      <c r="K27" s="2"/>
    </row>
    <row r="28" spans="1:11" s="1" customFormat="1" ht="15" customHeight="1" x14ac:dyDescent="0.15">
      <c r="A28" s="73"/>
      <c r="B28" s="162" t="s">
        <v>19</v>
      </c>
      <c r="C28" s="161"/>
      <c r="D28" s="109"/>
      <c r="E28" s="110"/>
      <c r="F28" s="111"/>
      <c r="G28" s="73"/>
      <c r="H28" s="73"/>
      <c r="K28" s="2"/>
    </row>
    <row r="29" spans="1:11" s="1" customFormat="1" ht="20" customHeight="1" x14ac:dyDescent="0.15">
      <c r="A29" s="73"/>
      <c r="B29" s="73"/>
      <c r="C29" s="73"/>
      <c r="D29" s="73"/>
      <c r="E29" s="73"/>
      <c r="F29" s="73"/>
      <c r="G29" s="73"/>
      <c r="H29" s="73"/>
      <c r="K29" s="2"/>
    </row>
    <row r="30" spans="1:11" x14ac:dyDescent="0.15">
      <c r="A30" s="74"/>
      <c r="B30" s="74"/>
      <c r="C30" s="74"/>
      <c r="D30" s="74"/>
      <c r="E30" s="74"/>
      <c r="F30" s="74"/>
      <c r="G30" s="74"/>
      <c r="H30" s="74"/>
    </row>
    <row r="31" spans="1:11" x14ac:dyDescent="0.15">
      <c r="A31" s="180"/>
      <c r="B31" s="180"/>
      <c r="C31" s="74"/>
      <c r="D31" s="74"/>
      <c r="E31" s="74"/>
      <c r="F31" s="74"/>
      <c r="G31" s="74"/>
      <c r="H31" s="74"/>
    </row>
    <row r="32" spans="1:11" x14ac:dyDescent="0.15">
      <c r="A32" s="29"/>
      <c r="B32" s="29"/>
    </row>
  </sheetData>
  <mergeCells count="19">
    <mergeCell ref="A31:B31"/>
    <mergeCell ref="B28:C28"/>
    <mergeCell ref="D28:F28"/>
    <mergeCell ref="B26:C26"/>
    <mergeCell ref="B5:F5"/>
    <mergeCell ref="F7:F9"/>
    <mergeCell ref="D26:F26"/>
    <mergeCell ref="B24:C24"/>
    <mergeCell ref="C19:E19"/>
    <mergeCell ref="D24:F24"/>
    <mergeCell ref="D13:E13"/>
    <mergeCell ref="D15:E15"/>
    <mergeCell ref="B22:C22"/>
    <mergeCell ref="D22:F22"/>
    <mergeCell ref="B23:C23"/>
    <mergeCell ref="B4:F4"/>
    <mergeCell ref="C17:E17"/>
    <mergeCell ref="C18:E18"/>
    <mergeCell ref="B10:F10"/>
  </mergeCells>
  <phoneticPr fontId="0" type="noConversion"/>
  <conditionalFormatting sqref="A22:XFD22 A3:XFD4 A21 G21:IV21 A6:XFD20 B5:IV5 A24:XFD25 A23:B23 D23:IV23 A27:XFD65536 A26:D26 G26:IV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{8FF78DA1-0A90-4005-B66D-89239E77875F}</x14:id>
        </ext>
      </extLst>
    </cfRule>
  </conditionalFormatting>
  <conditionalFormatting sqref="A22:H22 A3:H4 A21 G21:H21 A6:H20 B5:H5 A24:H25 A23:B23 D23:H23 A27:H29 A26:D26 G26:H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{87C44C34-3B15-4773-8B1D-34946DF71F01}</x14:id>
        </ext>
      </extLst>
    </cfRule>
  </conditionalFormatting>
  <dataValidations count="1">
    <dataValidation type="list" showInputMessage="1" showErrorMessage="1" promptTitle="Exempt, Non-Exempt" sqref="C19" xr:uid="{00000000-0002-0000-0000-000000000000}">
      <formula1>"Exempt, Not Exempt"</formula1>
    </dataValidation>
  </dataValidations>
  <printOptions horizontalCentered="1" verticalCentered="1"/>
  <pageMargins left="0.25" right="0.25" top="0.5" bottom="0.5" header="0.3" footer="0.3"/>
  <pageSetup orientation="landscape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F78DA1-0A90-4005-B66D-89239E77875F}">
            <x14:dataBar minLength="0" maxLength="100" negativeBarColorSameAsPositive="1" axisPosition="none">
              <x14:cfvo type="min"/>
              <x14:cfvo type="max"/>
            </x14:dataBar>
          </x14:cfRule>
          <xm:sqref>A22:XFD22 A3:XFD4 A21 G21:IV21 A6:XFD20 B5:IV5 A24:XFD25 A23:B23 D23:IV23 A27:XFD65536 A26:D26 G26:IV26</xm:sqref>
        </x14:conditionalFormatting>
        <x14:conditionalFormatting xmlns:xm="http://schemas.microsoft.com/office/excel/2006/main">
          <x14:cfRule type="dataBar" id="{87C44C34-3B15-4773-8B1D-34946DF71F01}">
            <x14:dataBar minLength="0" maxLength="100" negativeBarColorSameAsPositive="1" axisPosition="none">
              <x14:cfvo type="min"/>
              <x14:cfvo type="max"/>
            </x14:dataBar>
          </x14:cfRule>
          <xm:sqref>A22:H22 A3:H4 A21 G21:H21 A6:H20 B5:H5 A24:H25 A23:B23 D23:H23 A27:H29 A26:D26 G26:H26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33"/>
  <sheetViews>
    <sheetView zoomScale="135" zoomScaleNormal="135" workbookViewId="0">
      <selection activeCell="I5" sqref="I5:I6"/>
    </sheetView>
  </sheetViews>
  <sheetFormatPr baseColWidth="10" defaultColWidth="11.5" defaultRowHeight="14" x14ac:dyDescent="0.15"/>
  <cols>
    <col min="1" max="1" width="2.5" style="4" customWidth="1"/>
    <col min="2" max="2" width="22.83203125" style="7" customWidth="1"/>
    <col min="3" max="3" width="14.83203125" style="7" customWidth="1"/>
    <col min="4" max="4" width="22.5" style="7" customWidth="1"/>
    <col min="5" max="5" width="17.5" style="7" customWidth="1"/>
    <col min="6" max="6" width="3.5" style="7" hidden="1" customWidth="1"/>
    <col min="7" max="7" width="22.5" style="7" customWidth="1"/>
    <col min="8" max="8" width="6.83203125" style="7" customWidth="1"/>
    <col min="9" max="9" width="24.5" style="7" customWidth="1"/>
    <col min="10" max="10" width="2.5" style="4" customWidth="1"/>
    <col min="11" max="12" width="3.5" style="6" customWidth="1"/>
    <col min="13" max="13" width="32.5" style="5" hidden="1" customWidth="1"/>
    <col min="14" max="16384" width="11.5" style="4"/>
  </cols>
  <sheetData>
    <row r="1" spans="1:13" x14ac:dyDescent="0.15">
      <c r="A1" s="184"/>
      <c r="B1" s="185"/>
      <c r="C1" s="185"/>
      <c r="D1" s="185"/>
      <c r="E1" s="185"/>
      <c r="F1" s="185"/>
      <c r="G1" s="185"/>
      <c r="H1" s="185"/>
      <c r="I1" s="185"/>
      <c r="J1" s="184"/>
    </row>
    <row r="2" spans="1:13" ht="15.75" customHeight="1" x14ac:dyDescent="0.15">
      <c r="A2" s="184"/>
      <c r="B2" s="130" t="s">
        <v>0</v>
      </c>
      <c r="C2" s="130"/>
      <c r="D2" s="130"/>
      <c r="E2" s="130"/>
      <c r="F2" s="130"/>
      <c r="G2" s="130"/>
      <c r="H2" s="130"/>
      <c r="I2" s="130"/>
      <c r="J2" s="184"/>
    </row>
    <row r="3" spans="1:13" s="20" customFormat="1" ht="15" customHeight="1" x14ac:dyDescent="0.15">
      <c r="A3" s="186"/>
      <c r="B3" s="213" t="s">
        <v>20</v>
      </c>
      <c r="C3" s="213"/>
      <c r="D3" s="213"/>
      <c r="E3" s="213"/>
      <c r="F3" s="213"/>
      <c r="G3" s="213"/>
      <c r="H3" s="213"/>
      <c r="I3" s="213"/>
      <c r="J3" s="186"/>
      <c r="K3" s="22"/>
      <c r="L3" s="22"/>
      <c r="M3" s="21"/>
    </row>
    <row r="4" spans="1:13" s="20" customFormat="1" ht="9.75" customHeight="1" x14ac:dyDescent="0.15">
      <c r="A4" s="186"/>
      <c r="B4" s="187"/>
      <c r="C4" s="187"/>
      <c r="D4" s="187"/>
      <c r="E4" s="187"/>
      <c r="F4" s="187"/>
      <c r="G4" s="187"/>
      <c r="H4" s="187"/>
      <c r="I4" s="187"/>
      <c r="J4" s="186"/>
      <c r="K4" s="22"/>
      <c r="L4" s="22"/>
      <c r="M4" s="21"/>
    </row>
    <row r="5" spans="1:13" ht="20" customHeight="1" x14ac:dyDescent="0.15">
      <c r="A5" s="184"/>
      <c r="B5" s="182" t="s">
        <v>21</v>
      </c>
      <c r="C5" s="131"/>
      <c r="D5" s="132"/>
      <c r="E5" s="188" t="s">
        <v>2</v>
      </c>
      <c r="F5" s="67"/>
      <c r="G5" s="36" t="str">
        <f>'PSU Header Sheet'!C7</f>
        <v>2021-2022</v>
      </c>
      <c r="H5" s="187"/>
      <c r="I5" s="191"/>
      <c r="J5" s="184"/>
      <c r="M5" s="18"/>
    </row>
    <row r="6" spans="1:13" ht="9.75" customHeight="1" x14ac:dyDescent="0.15">
      <c r="A6" s="184"/>
      <c r="B6" s="182"/>
      <c r="C6" s="189"/>
      <c r="D6" s="189"/>
      <c r="E6" s="189"/>
      <c r="F6" s="55"/>
      <c r="G6" s="185"/>
      <c r="H6" s="185"/>
      <c r="I6" s="191"/>
      <c r="J6" s="184"/>
      <c r="M6" s="18"/>
    </row>
    <row r="7" spans="1:13" s="11" customFormat="1" ht="20" customHeight="1" x14ac:dyDescent="0.15">
      <c r="A7" s="181"/>
      <c r="B7" s="182" t="s">
        <v>4</v>
      </c>
      <c r="C7" s="133"/>
      <c r="D7" s="129"/>
      <c r="E7" s="188" t="s">
        <v>22</v>
      </c>
      <c r="F7" s="68"/>
      <c r="G7" s="37"/>
      <c r="H7" s="192"/>
      <c r="I7" s="193"/>
      <c r="J7" s="181"/>
      <c r="K7" s="16"/>
      <c r="L7" s="16"/>
      <c r="M7" s="14"/>
    </row>
    <row r="8" spans="1:13" s="16" customFormat="1" ht="9.75" customHeight="1" x14ac:dyDescent="0.15">
      <c r="A8" s="181"/>
      <c r="B8" s="182"/>
      <c r="C8" s="183"/>
      <c r="D8" s="183"/>
      <c r="E8" s="182"/>
      <c r="F8" s="54"/>
      <c r="G8" s="183"/>
      <c r="H8" s="183"/>
      <c r="I8" s="183"/>
      <c r="J8" s="181"/>
      <c r="M8" s="13"/>
    </row>
    <row r="9" spans="1:13" s="11" customFormat="1" ht="20" customHeight="1" x14ac:dyDescent="0.15">
      <c r="A9" s="181"/>
      <c r="B9" s="182" t="s">
        <v>23</v>
      </c>
      <c r="C9" s="128"/>
      <c r="D9" s="129"/>
      <c r="E9" s="188" t="s">
        <v>24</v>
      </c>
      <c r="F9" s="68"/>
      <c r="G9" s="37"/>
      <c r="H9" s="188"/>
      <c r="I9" s="193"/>
      <c r="J9" s="181"/>
      <c r="K9" s="16"/>
      <c r="L9" s="16"/>
      <c r="M9" s="14"/>
    </row>
    <row r="10" spans="1:13" s="11" customFormat="1" ht="9.75" customHeight="1" x14ac:dyDescent="0.15">
      <c r="A10" s="181"/>
      <c r="B10" s="182"/>
      <c r="C10" s="190"/>
      <c r="D10" s="190"/>
      <c r="E10" s="190"/>
      <c r="F10" s="183"/>
      <c r="G10" s="190"/>
      <c r="H10" s="190"/>
      <c r="I10" s="183"/>
      <c r="J10" s="181"/>
      <c r="K10" s="16"/>
      <c r="L10" s="16"/>
      <c r="M10" s="14"/>
    </row>
    <row r="11" spans="1:13" s="6" customFormat="1" ht="24.75" customHeight="1" thickBot="1" x14ac:dyDescent="0.2">
      <c r="A11" s="184"/>
      <c r="B11" s="127" t="s">
        <v>25</v>
      </c>
      <c r="C11" s="127"/>
      <c r="D11" s="127"/>
      <c r="E11" s="127"/>
      <c r="F11" s="127"/>
      <c r="G11" s="127"/>
      <c r="H11" s="127"/>
      <c r="I11" s="127"/>
      <c r="J11" s="184"/>
      <c r="M11" s="8"/>
    </row>
    <row r="12" spans="1:13" s="19" customFormat="1" ht="15" customHeight="1" thickBot="1" x14ac:dyDescent="0.2">
      <c r="A12" s="182"/>
      <c r="B12" s="198" t="s">
        <v>26</v>
      </c>
      <c r="C12" s="198" t="s">
        <v>27</v>
      </c>
      <c r="D12" s="198" t="s">
        <v>28</v>
      </c>
      <c r="E12" s="199" t="s">
        <v>29</v>
      </c>
      <c r="F12" s="199"/>
      <c r="G12" s="199"/>
      <c r="H12" s="199" t="s">
        <v>30</v>
      </c>
      <c r="I12" s="199"/>
      <c r="J12" s="182"/>
      <c r="K12" s="69"/>
      <c r="L12" s="69"/>
      <c r="M12" s="12" t="s">
        <v>31</v>
      </c>
    </row>
    <row r="13" spans="1:13" ht="28.5" customHeight="1" x14ac:dyDescent="0.15">
      <c r="A13" s="184"/>
      <c r="B13" s="196" t="s">
        <v>25</v>
      </c>
      <c r="C13" s="196" t="s">
        <v>32</v>
      </c>
      <c r="D13" s="196" t="s">
        <v>33</v>
      </c>
      <c r="E13" s="205" t="s">
        <v>34</v>
      </c>
      <c r="F13" s="206"/>
      <c r="G13" s="207"/>
      <c r="H13" s="206" t="s">
        <v>35</v>
      </c>
      <c r="I13" s="207"/>
      <c r="J13" s="208"/>
      <c r="K13" s="17"/>
      <c r="L13" s="17"/>
      <c r="M13" s="12" t="s">
        <v>36</v>
      </c>
    </row>
    <row r="14" spans="1:13" s="11" customFormat="1" ht="15" customHeight="1" x14ac:dyDescent="0.15">
      <c r="A14" s="181"/>
      <c r="B14" s="38"/>
      <c r="C14" s="39"/>
      <c r="D14" s="64"/>
      <c r="E14" s="121"/>
      <c r="F14" s="122"/>
      <c r="G14" s="122"/>
      <c r="H14" s="123" t="e">
        <f t="shared" ref="H14:H19" si="0">D14/E14</f>
        <v>#DIV/0!</v>
      </c>
      <c r="I14" s="124"/>
      <c r="J14" s="181"/>
      <c r="K14" s="16"/>
      <c r="L14" s="16"/>
      <c r="M14" s="15"/>
    </row>
    <row r="15" spans="1:13" s="11" customFormat="1" ht="15" customHeight="1" x14ac:dyDescent="0.15">
      <c r="A15" s="181"/>
      <c r="B15" s="38"/>
      <c r="C15" s="39"/>
      <c r="D15" s="64"/>
      <c r="E15" s="121"/>
      <c r="F15" s="122"/>
      <c r="G15" s="122"/>
      <c r="H15" s="123" t="e">
        <f t="shared" si="0"/>
        <v>#DIV/0!</v>
      </c>
      <c r="I15" s="124"/>
      <c r="J15" s="209"/>
      <c r="K15" s="13"/>
      <c r="L15" s="13"/>
      <c r="M15" s="12" t="s">
        <v>37</v>
      </c>
    </row>
    <row r="16" spans="1:13" s="11" customFormat="1" ht="15" customHeight="1" x14ac:dyDescent="0.15">
      <c r="A16" s="181"/>
      <c r="B16" s="38"/>
      <c r="C16" s="39"/>
      <c r="D16" s="64"/>
      <c r="E16" s="121"/>
      <c r="F16" s="122"/>
      <c r="G16" s="122"/>
      <c r="H16" s="123" t="e">
        <f t="shared" si="0"/>
        <v>#DIV/0!</v>
      </c>
      <c r="I16" s="124"/>
      <c r="J16" s="181"/>
      <c r="K16" s="16"/>
      <c r="L16" s="16"/>
      <c r="M16" s="12" t="s">
        <v>38</v>
      </c>
    </row>
    <row r="17" spans="1:14" s="11" customFormat="1" ht="15" customHeight="1" x14ac:dyDescent="0.15">
      <c r="A17" s="181"/>
      <c r="B17" s="38"/>
      <c r="C17" s="39"/>
      <c r="D17" s="64"/>
      <c r="E17" s="121"/>
      <c r="F17" s="122"/>
      <c r="G17" s="122"/>
      <c r="H17" s="123" t="e">
        <f t="shared" si="0"/>
        <v>#DIV/0!</v>
      </c>
      <c r="I17" s="124"/>
      <c r="J17" s="181"/>
      <c r="K17" s="16"/>
      <c r="L17" s="16"/>
      <c r="M17" s="12" t="s">
        <v>39</v>
      </c>
    </row>
    <row r="18" spans="1:14" s="11" customFormat="1" ht="15" customHeight="1" x14ac:dyDescent="0.15">
      <c r="A18" s="181"/>
      <c r="B18" s="38"/>
      <c r="C18" s="39"/>
      <c r="D18" s="64"/>
      <c r="E18" s="121"/>
      <c r="F18" s="122"/>
      <c r="G18" s="122"/>
      <c r="H18" s="123" t="e">
        <f t="shared" si="0"/>
        <v>#DIV/0!</v>
      </c>
      <c r="I18" s="124"/>
      <c r="J18" s="209"/>
      <c r="K18" s="13"/>
      <c r="L18" s="13"/>
      <c r="M18" s="15"/>
    </row>
    <row r="19" spans="1:14" s="11" customFormat="1" ht="15" customHeight="1" x14ac:dyDescent="0.15">
      <c r="A19" s="181"/>
      <c r="B19" s="200" t="s">
        <v>40</v>
      </c>
      <c r="C19" s="200"/>
      <c r="D19" s="64">
        <f>SUM(D14:D18)</f>
        <v>0</v>
      </c>
      <c r="E19" s="121">
        <f>SUM(E14:G18)</f>
        <v>0</v>
      </c>
      <c r="F19" s="122"/>
      <c r="G19" s="122"/>
      <c r="H19" s="123" t="e">
        <f t="shared" si="0"/>
        <v>#DIV/0!</v>
      </c>
      <c r="I19" s="124"/>
      <c r="J19" s="209"/>
      <c r="K19" s="13"/>
      <c r="L19" s="13"/>
      <c r="M19" s="12" t="s">
        <v>41</v>
      </c>
    </row>
    <row r="20" spans="1:14" s="11" customFormat="1" ht="18" customHeight="1" x14ac:dyDescent="0.15">
      <c r="A20" s="181"/>
      <c r="B20" s="201" t="s">
        <v>42</v>
      </c>
      <c r="C20" s="202"/>
      <c r="D20" s="202"/>
      <c r="E20" s="203"/>
      <c r="F20" s="203"/>
      <c r="G20" s="204"/>
      <c r="H20" s="125" t="e">
        <f>SUM(H19*1.1)</f>
        <v>#DIV/0!</v>
      </c>
      <c r="I20" s="126"/>
      <c r="J20" s="209"/>
      <c r="K20" s="13"/>
      <c r="L20" s="13"/>
      <c r="M20" s="12" t="s">
        <v>43</v>
      </c>
    </row>
    <row r="21" spans="1:14" s="11" customFormat="1" ht="24.75" customHeight="1" thickBot="1" x14ac:dyDescent="0.2">
      <c r="A21" s="181"/>
      <c r="B21" s="127" t="s">
        <v>44</v>
      </c>
      <c r="C21" s="127"/>
      <c r="D21" s="127"/>
      <c r="E21" s="127"/>
      <c r="F21" s="127"/>
      <c r="G21" s="127"/>
      <c r="H21" s="127"/>
      <c r="I21" s="127"/>
      <c r="J21" s="209"/>
      <c r="K21" s="13"/>
      <c r="L21" s="13"/>
      <c r="M21" s="12" t="s">
        <v>45</v>
      </c>
    </row>
    <row r="22" spans="1:14" ht="15" customHeight="1" thickBot="1" x14ac:dyDescent="0.2">
      <c r="A22" s="184"/>
      <c r="B22" s="198" t="s">
        <v>26</v>
      </c>
      <c r="C22" s="198" t="s">
        <v>27</v>
      </c>
      <c r="D22" s="198" t="s">
        <v>28</v>
      </c>
      <c r="E22" s="198" t="s">
        <v>29</v>
      </c>
      <c r="F22" s="198" t="s">
        <v>30</v>
      </c>
      <c r="G22" s="199" t="s">
        <v>30</v>
      </c>
      <c r="H22" s="199"/>
      <c r="I22" s="198" t="s">
        <v>46</v>
      </c>
      <c r="J22" s="184"/>
      <c r="M22" s="8"/>
      <c r="N22" s="5"/>
    </row>
    <row r="23" spans="1:14" ht="71.25" customHeight="1" x14ac:dyDescent="0.15">
      <c r="A23" s="184"/>
      <c r="B23" s="196" t="s">
        <v>44</v>
      </c>
      <c r="C23" s="196" t="s">
        <v>32</v>
      </c>
      <c r="D23" s="196" t="s">
        <v>47</v>
      </c>
      <c r="E23" s="196" t="s">
        <v>48</v>
      </c>
      <c r="F23" s="196" t="s">
        <v>49</v>
      </c>
      <c r="G23" s="197" t="s">
        <v>50</v>
      </c>
      <c r="H23" s="197"/>
      <c r="I23" s="196" t="s">
        <v>51</v>
      </c>
      <c r="J23" s="184"/>
      <c r="M23" s="8"/>
      <c r="N23" s="5"/>
    </row>
    <row r="24" spans="1:14" x14ac:dyDescent="0.15">
      <c r="A24" s="184"/>
      <c r="B24" s="38"/>
      <c r="C24" s="39"/>
      <c r="D24" s="64"/>
      <c r="E24" s="40"/>
      <c r="F24" s="56" t="e">
        <f t="shared" ref="F24:F29" si="1">SUM(E24/D24)</f>
        <v>#DIV/0!</v>
      </c>
      <c r="G24" s="120" t="e">
        <f t="shared" ref="G24:G29" si="2">D24/E24</f>
        <v>#DIV/0!</v>
      </c>
      <c r="H24" s="120"/>
      <c r="I24" s="63" t="e">
        <f t="shared" ref="I24:I29" si="3">IF(G24&lt;=$H$20,"YES","NO")</f>
        <v>#DIV/0!</v>
      </c>
      <c r="J24" s="210"/>
      <c r="K24" s="10"/>
      <c r="L24" s="10"/>
      <c r="M24" s="9"/>
      <c r="N24" s="5"/>
    </row>
    <row r="25" spans="1:14" x14ac:dyDescent="0.15">
      <c r="A25" s="184"/>
      <c r="B25" s="38"/>
      <c r="C25" s="39"/>
      <c r="D25" s="64"/>
      <c r="E25" s="40"/>
      <c r="F25" s="56" t="e">
        <f t="shared" si="1"/>
        <v>#DIV/0!</v>
      </c>
      <c r="G25" s="120" t="e">
        <f t="shared" si="2"/>
        <v>#DIV/0!</v>
      </c>
      <c r="H25" s="120"/>
      <c r="I25" s="63" t="e">
        <f t="shared" si="3"/>
        <v>#DIV/0!</v>
      </c>
      <c r="J25" s="184"/>
      <c r="M25" s="8"/>
      <c r="N25" s="5"/>
    </row>
    <row r="26" spans="1:14" x14ac:dyDescent="0.15">
      <c r="A26" s="184"/>
      <c r="B26" s="38"/>
      <c r="C26" s="39"/>
      <c r="D26" s="64"/>
      <c r="E26" s="40"/>
      <c r="F26" s="56" t="e">
        <f t="shared" si="1"/>
        <v>#DIV/0!</v>
      </c>
      <c r="G26" s="120" t="e">
        <f t="shared" si="2"/>
        <v>#DIV/0!</v>
      </c>
      <c r="H26" s="120"/>
      <c r="I26" s="63" t="e">
        <f t="shared" si="3"/>
        <v>#DIV/0!</v>
      </c>
      <c r="J26" s="184"/>
      <c r="M26" s="8"/>
      <c r="N26" s="5"/>
    </row>
    <row r="27" spans="1:14" x14ac:dyDescent="0.15">
      <c r="A27" s="184"/>
      <c r="B27" s="38"/>
      <c r="C27" s="39"/>
      <c r="D27" s="64"/>
      <c r="E27" s="40"/>
      <c r="F27" s="56" t="e">
        <f t="shared" si="1"/>
        <v>#DIV/0!</v>
      </c>
      <c r="G27" s="120" t="e">
        <f t="shared" si="2"/>
        <v>#DIV/0!</v>
      </c>
      <c r="H27" s="120"/>
      <c r="I27" s="63" t="e">
        <f t="shared" si="3"/>
        <v>#DIV/0!</v>
      </c>
      <c r="J27" s="184"/>
      <c r="M27" s="8"/>
    </row>
    <row r="28" spans="1:14" x14ac:dyDescent="0.15">
      <c r="A28" s="184"/>
      <c r="B28" s="38"/>
      <c r="C28" s="39"/>
      <c r="D28" s="64"/>
      <c r="E28" s="40"/>
      <c r="F28" s="56" t="e">
        <f t="shared" si="1"/>
        <v>#DIV/0!</v>
      </c>
      <c r="G28" s="120" t="e">
        <f t="shared" si="2"/>
        <v>#DIV/0!</v>
      </c>
      <c r="H28" s="120"/>
      <c r="I28" s="63" t="e">
        <f t="shared" si="3"/>
        <v>#DIV/0!</v>
      </c>
      <c r="J28" s="211"/>
      <c r="M28" s="8"/>
    </row>
    <row r="29" spans="1:14" x14ac:dyDescent="0.15">
      <c r="A29" s="184"/>
      <c r="B29" s="38"/>
      <c r="C29" s="39"/>
      <c r="D29" s="64"/>
      <c r="E29" s="40"/>
      <c r="F29" s="56" t="e">
        <f t="shared" si="1"/>
        <v>#DIV/0!</v>
      </c>
      <c r="G29" s="120" t="e">
        <f t="shared" si="2"/>
        <v>#DIV/0!</v>
      </c>
      <c r="H29" s="120"/>
      <c r="I29" s="63" t="e">
        <f t="shared" si="3"/>
        <v>#DIV/0!</v>
      </c>
      <c r="J29" s="211"/>
      <c r="M29" s="8"/>
    </row>
    <row r="30" spans="1:14" ht="24.75" customHeight="1" x14ac:dyDescent="0.15">
      <c r="A30" s="184"/>
      <c r="B30" s="194" t="s">
        <v>52</v>
      </c>
      <c r="C30" s="194"/>
      <c r="D30" s="194"/>
      <c r="E30" s="194"/>
      <c r="F30" s="194"/>
      <c r="G30" s="194"/>
      <c r="H30" s="194"/>
      <c r="I30" s="194"/>
      <c r="J30" s="212"/>
      <c r="M30" s="8"/>
    </row>
    <row r="31" spans="1:14" ht="17.25" customHeight="1" x14ac:dyDescent="0.15">
      <c r="A31" s="184"/>
      <c r="B31" s="195"/>
      <c r="C31" s="195"/>
      <c r="D31" s="195"/>
      <c r="E31" s="195"/>
      <c r="F31" s="195"/>
      <c r="G31" s="195"/>
      <c r="H31" s="195"/>
      <c r="I31" s="195"/>
      <c r="J31" s="184"/>
    </row>
    <row r="32" spans="1:14" customFormat="1" ht="13" x14ac:dyDescent="0.15">
      <c r="A32" s="119"/>
      <c r="B32" s="119"/>
      <c r="K32" s="3"/>
    </row>
    <row r="33" spans="1:11" customFormat="1" ht="13" x14ac:dyDescent="0.15">
      <c r="A33" s="29">
        <f>'PSU Header Sheet'!A32</f>
        <v>0</v>
      </c>
      <c r="B33" s="28"/>
      <c r="K33" s="3"/>
    </row>
  </sheetData>
  <sheetProtection selectLockedCells="1"/>
  <mergeCells count="38">
    <mergeCell ref="B2:I2"/>
    <mergeCell ref="B3:I3"/>
    <mergeCell ref="C5:D5"/>
    <mergeCell ref="I5:I6"/>
    <mergeCell ref="C7:D7"/>
    <mergeCell ref="E13:G13"/>
    <mergeCell ref="H13:I13"/>
    <mergeCell ref="E14:G14"/>
    <mergeCell ref="H14:I14"/>
    <mergeCell ref="C9:D9"/>
    <mergeCell ref="B11:I11"/>
    <mergeCell ref="E12:G12"/>
    <mergeCell ref="H12:I12"/>
    <mergeCell ref="E17:G17"/>
    <mergeCell ref="H17:I17"/>
    <mergeCell ref="E18:G18"/>
    <mergeCell ref="H18:I18"/>
    <mergeCell ref="E15:G15"/>
    <mergeCell ref="H15:I15"/>
    <mergeCell ref="E16:G16"/>
    <mergeCell ref="H16:I16"/>
    <mergeCell ref="G22:H22"/>
    <mergeCell ref="G23:H23"/>
    <mergeCell ref="G24:H24"/>
    <mergeCell ref="B19:C19"/>
    <mergeCell ref="E19:G19"/>
    <mergeCell ref="H19:I19"/>
    <mergeCell ref="B20:D20"/>
    <mergeCell ref="E20:G20"/>
    <mergeCell ref="H20:I20"/>
    <mergeCell ref="B21:I21"/>
    <mergeCell ref="A32:B32"/>
    <mergeCell ref="G29:H29"/>
    <mergeCell ref="B30:I31"/>
    <mergeCell ref="G25:H25"/>
    <mergeCell ref="G26:H26"/>
    <mergeCell ref="G27:H27"/>
    <mergeCell ref="G28:H28"/>
  </mergeCells>
  <conditionalFormatting sqref="J24:M24">
    <cfRule type="cellIs" dxfId="13" priority="1" stopIfTrue="1" operator="equal">
      <formula>"Yes"</formula>
    </cfRule>
    <cfRule type="cellIs" dxfId="12" priority="2" stopIfTrue="1" operator="equal">
      <formula>"No"</formula>
    </cfRule>
  </conditionalFormatting>
  <conditionalFormatting sqref="I24:I29">
    <cfRule type="cellIs" dxfId="11" priority="3" stopIfTrue="1" operator="equal">
      <formula>"Yes"</formula>
    </cfRule>
    <cfRule type="cellIs" dxfId="10" priority="4" stopIfTrue="1" operator="equal">
      <formula>"No"</formula>
    </cfRule>
  </conditionalFormatting>
  <dataValidations count="4">
    <dataValidation type="list" showInputMessage="1" showErrorMessage="1" sqref="H9" xr:uid="{00000000-0002-0000-0100-000000000000}">
      <formula1>$M$15:$M$16</formula1>
    </dataValidation>
    <dataValidation type="list" showInputMessage="1" showErrorMessage="1" sqref="G7" xr:uid="{00000000-0002-0000-0100-000001000000}">
      <formula1>$M$12:$M$13</formula1>
    </dataValidation>
    <dataValidation type="list" allowBlank="1" showInputMessage="1" showErrorMessage="1" sqref="C9:D9" xr:uid="{00000000-0002-0000-0100-000002000000}">
      <formula1>$M$19:$M$21</formula1>
    </dataValidation>
    <dataValidation type="list" showInputMessage="1" showErrorMessage="1" sqref="G9" xr:uid="{00000000-0002-0000-0100-000003000000}">
      <formula1>$M$15:$M$17</formula1>
    </dataValidation>
  </dataValidations>
  <printOptions horizontalCentered="1" verticalCentered="1"/>
  <pageMargins left="0.25" right="0.25" top="0.25" bottom="0.2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30"/>
  <sheetViews>
    <sheetView zoomScale="155" zoomScaleNormal="155" workbookViewId="0">
      <selection activeCell="D14" sqref="D14"/>
    </sheetView>
  </sheetViews>
  <sheetFormatPr baseColWidth="10" defaultColWidth="11.5" defaultRowHeight="14" x14ac:dyDescent="0.15"/>
  <cols>
    <col min="1" max="1" width="3.5" style="7" customWidth="1"/>
    <col min="2" max="2" width="20.5" style="7" customWidth="1"/>
    <col min="3" max="3" width="14.5" style="7" customWidth="1"/>
    <col min="4" max="4" width="15" style="7" customWidth="1"/>
    <col min="5" max="5" width="15.5" style="7" customWidth="1"/>
    <col min="6" max="6" width="6.1640625" style="7" customWidth="1"/>
    <col min="7" max="7" width="25.5" style="7" customWidth="1"/>
    <col min="8" max="8" width="4.1640625" style="7" customWidth="1"/>
    <col min="9" max="9" width="21.1640625" style="7" customWidth="1"/>
    <col min="10" max="10" width="3.5" style="7" customWidth="1"/>
    <col min="11" max="11" width="8" style="7" customWidth="1"/>
    <col min="12" max="12" width="22.83203125" style="23" hidden="1" customWidth="1"/>
    <col min="13" max="16384" width="11.5" style="7"/>
  </cols>
  <sheetData>
    <row r="1" spans="1:12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2" spans="1:12" ht="15" customHeight="1" x14ac:dyDescent="0.15">
      <c r="A2" s="185"/>
      <c r="B2" s="130" t="s">
        <v>0</v>
      </c>
      <c r="C2" s="130"/>
      <c r="D2" s="130"/>
      <c r="E2" s="130"/>
      <c r="F2" s="130"/>
      <c r="G2" s="130"/>
      <c r="H2" s="130"/>
      <c r="I2" s="130"/>
      <c r="J2" s="185"/>
    </row>
    <row r="3" spans="1:12" ht="15" customHeight="1" x14ac:dyDescent="0.15">
      <c r="A3" s="185"/>
      <c r="B3" s="213" t="s">
        <v>53</v>
      </c>
      <c r="C3" s="213"/>
      <c r="D3" s="213"/>
      <c r="E3" s="213"/>
      <c r="F3" s="213"/>
      <c r="G3" s="213"/>
      <c r="H3" s="213"/>
      <c r="I3" s="213"/>
      <c r="J3" s="185"/>
    </row>
    <row r="4" spans="1:12" ht="9.75" customHeight="1" x14ac:dyDescent="0.15">
      <c r="A4" s="185"/>
      <c r="B4" s="190"/>
      <c r="C4" s="190"/>
      <c r="D4" s="182"/>
      <c r="E4" s="190"/>
      <c r="F4" s="190"/>
      <c r="G4" s="190"/>
      <c r="H4" s="185"/>
      <c r="I4" s="185"/>
      <c r="J4" s="185"/>
    </row>
    <row r="5" spans="1:12" ht="20" customHeight="1" x14ac:dyDescent="0.15">
      <c r="A5" s="185"/>
      <c r="B5" s="182" t="s">
        <v>21</v>
      </c>
      <c r="C5" s="131"/>
      <c r="D5" s="132"/>
      <c r="E5" s="214" t="s">
        <v>2</v>
      </c>
      <c r="F5" s="214"/>
      <c r="G5" s="36" t="str">
        <f>'PSU Header Sheet'!C7</f>
        <v>2021-2022</v>
      </c>
      <c r="H5" s="192"/>
      <c r="I5" s="191"/>
      <c r="J5" s="217"/>
      <c r="K5" s="25"/>
    </row>
    <row r="6" spans="1:12" ht="9.75" customHeight="1" x14ac:dyDescent="0.15">
      <c r="A6" s="185"/>
      <c r="B6" s="182"/>
      <c r="C6" s="190"/>
      <c r="D6" s="190"/>
      <c r="E6" s="190"/>
      <c r="F6" s="190"/>
      <c r="G6" s="185"/>
      <c r="H6" s="185"/>
      <c r="I6" s="191"/>
      <c r="J6" s="185"/>
    </row>
    <row r="7" spans="1:12" ht="20" customHeight="1" x14ac:dyDescent="0.15">
      <c r="A7" s="185"/>
      <c r="B7" s="182" t="s">
        <v>4</v>
      </c>
      <c r="C7" s="133"/>
      <c r="D7" s="129"/>
      <c r="E7" s="214" t="s">
        <v>22</v>
      </c>
      <c r="F7" s="214"/>
      <c r="G7" s="42"/>
      <c r="H7" s="192"/>
      <c r="I7" s="185"/>
      <c r="J7" s="185"/>
    </row>
    <row r="8" spans="1:12" ht="9.75" customHeight="1" x14ac:dyDescent="0.15">
      <c r="A8" s="185"/>
      <c r="B8" s="182"/>
      <c r="C8" s="183"/>
      <c r="D8" s="183"/>
      <c r="E8" s="189"/>
      <c r="F8" s="189"/>
      <c r="G8" s="188"/>
      <c r="H8" s="215"/>
      <c r="I8" s="185"/>
      <c r="J8" s="185"/>
    </row>
    <row r="9" spans="1:12" ht="20" customHeight="1" x14ac:dyDescent="0.15">
      <c r="A9" s="185"/>
      <c r="B9" s="182" t="s">
        <v>54</v>
      </c>
      <c r="C9" s="128"/>
      <c r="D9" s="129"/>
      <c r="E9" s="214" t="s">
        <v>24</v>
      </c>
      <c r="F9" s="214"/>
      <c r="G9" s="43"/>
      <c r="H9" s="216"/>
      <c r="I9" s="185"/>
      <c r="J9" s="185"/>
    </row>
    <row r="10" spans="1:12" ht="20" customHeight="1" x14ac:dyDescent="0.15">
      <c r="A10" s="185"/>
      <c r="B10" s="182"/>
      <c r="C10" s="183"/>
      <c r="D10" s="183"/>
      <c r="E10" s="188"/>
      <c r="F10" s="188"/>
      <c r="G10" s="218"/>
      <c r="H10" s="216"/>
      <c r="I10" s="185"/>
      <c r="J10" s="185"/>
    </row>
    <row r="11" spans="1:12" ht="24" customHeight="1" x14ac:dyDescent="0.15">
      <c r="A11" s="185"/>
      <c r="B11" s="134" t="s">
        <v>55</v>
      </c>
      <c r="C11" s="134"/>
      <c r="D11" s="134"/>
      <c r="E11" s="134"/>
      <c r="F11" s="134"/>
      <c r="G11" s="134"/>
      <c r="H11" s="134"/>
      <c r="I11" s="134"/>
      <c r="J11" s="185"/>
    </row>
    <row r="12" spans="1:12" ht="9.75" customHeight="1" thickBot="1" x14ac:dyDescent="0.2">
      <c r="A12" s="185"/>
      <c r="B12" s="188"/>
      <c r="C12" s="188"/>
      <c r="D12" s="183"/>
      <c r="E12" s="190"/>
      <c r="F12" s="190"/>
      <c r="G12" s="183"/>
      <c r="H12" s="189"/>
      <c r="I12" s="185"/>
      <c r="J12" s="185"/>
    </row>
    <row r="13" spans="1:12" ht="15" customHeight="1" thickBot="1" x14ac:dyDescent="0.2">
      <c r="A13" s="185"/>
      <c r="B13" s="198" t="s">
        <v>26</v>
      </c>
      <c r="C13" s="198" t="s">
        <v>27</v>
      </c>
      <c r="D13" s="198" t="s">
        <v>28</v>
      </c>
      <c r="E13" s="199" t="s">
        <v>29</v>
      </c>
      <c r="F13" s="199"/>
      <c r="G13" s="198" t="s">
        <v>30</v>
      </c>
      <c r="H13" s="199" t="s">
        <v>46</v>
      </c>
      <c r="I13" s="199"/>
      <c r="J13" s="185"/>
      <c r="L13" s="24" t="s">
        <v>31</v>
      </c>
    </row>
    <row r="14" spans="1:12" ht="57.75" customHeight="1" x14ac:dyDescent="0.15">
      <c r="A14" s="185"/>
      <c r="B14" s="196" t="s">
        <v>44</v>
      </c>
      <c r="C14" s="196" t="s">
        <v>32</v>
      </c>
      <c r="D14" s="196" t="s">
        <v>56</v>
      </c>
      <c r="E14" s="197" t="s">
        <v>57</v>
      </c>
      <c r="F14" s="197"/>
      <c r="G14" s="196" t="s">
        <v>58</v>
      </c>
      <c r="H14" s="197" t="s">
        <v>51</v>
      </c>
      <c r="I14" s="197"/>
      <c r="J14" s="192"/>
      <c r="K14" s="71"/>
      <c r="L14" s="24" t="s">
        <v>36</v>
      </c>
    </row>
    <row r="15" spans="1:12" ht="15" customHeight="1" x14ac:dyDescent="0.15">
      <c r="A15" s="185"/>
      <c r="B15" s="38"/>
      <c r="C15" s="39"/>
      <c r="D15" s="64"/>
      <c r="E15" s="137"/>
      <c r="F15" s="138"/>
      <c r="G15" s="45" t="str">
        <f t="shared" ref="G15:G23" si="0">IF(AND(ISNUMBER(D15),ISNUMBER(E15)),D15/E15,"")</f>
        <v/>
      </c>
      <c r="H15" s="139" t="str">
        <f t="shared" ref="H15:H22" si="1">IF(ISNUMBER(G15), IF(G15&lt;=$G$24,"YES","NO"),"")</f>
        <v/>
      </c>
      <c r="I15" s="136"/>
      <c r="J15" s="192"/>
      <c r="K15" s="71"/>
      <c r="L15" s="24" t="s">
        <v>37</v>
      </c>
    </row>
    <row r="16" spans="1:12" ht="15" customHeight="1" x14ac:dyDescent="0.15">
      <c r="A16" s="185"/>
      <c r="B16" s="38"/>
      <c r="C16" s="39"/>
      <c r="D16" s="64"/>
      <c r="E16" s="140"/>
      <c r="F16" s="141"/>
      <c r="G16" s="46" t="str">
        <f t="shared" si="0"/>
        <v/>
      </c>
      <c r="H16" s="136" t="str">
        <f>IF(ISNUMBER(G16), IF(G16&lt;=$G$24,"YES","NO"),"")</f>
        <v/>
      </c>
      <c r="I16" s="136"/>
      <c r="J16" s="192"/>
      <c r="K16" s="71"/>
      <c r="L16" s="24" t="s">
        <v>38</v>
      </c>
    </row>
    <row r="17" spans="1:12" ht="15" customHeight="1" x14ac:dyDescent="0.15">
      <c r="A17" s="185"/>
      <c r="B17" s="38"/>
      <c r="C17" s="39"/>
      <c r="D17" s="64"/>
      <c r="E17" s="137"/>
      <c r="F17" s="142"/>
      <c r="G17" s="45" t="str">
        <f t="shared" si="0"/>
        <v/>
      </c>
      <c r="H17" s="135" t="str">
        <f t="shared" si="1"/>
        <v/>
      </c>
      <c r="I17" s="135"/>
      <c r="J17" s="192"/>
      <c r="K17" s="71"/>
      <c r="L17" s="24" t="s">
        <v>39</v>
      </c>
    </row>
    <row r="18" spans="1:12" ht="15" customHeight="1" x14ac:dyDescent="0.15">
      <c r="A18" s="185"/>
      <c r="B18" s="38"/>
      <c r="C18" s="39"/>
      <c r="D18" s="64"/>
      <c r="E18" s="140"/>
      <c r="F18" s="141"/>
      <c r="G18" s="45" t="str">
        <f t="shared" si="0"/>
        <v/>
      </c>
      <c r="H18" s="136" t="str">
        <f t="shared" si="1"/>
        <v/>
      </c>
      <c r="I18" s="136"/>
      <c r="J18" s="192"/>
      <c r="K18" s="71"/>
      <c r="L18" s="24"/>
    </row>
    <row r="19" spans="1:12" ht="15" customHeight="1" x14ac:dyDescent="0.15">
      <c r="A19" s="185"/>
      <c r="B19" s="38"/>
      <c r="C19" s="39"/>
      <c r="D19" s="64"/>
      <c r="E19" s="140"/>
      <c r="F19" s="141"/>
      <c r="G19" s="45" t="str">
        <f t="shared" si="0"/>
        <v/>
      </c>
      <c r="H19" s="136" t="str">
        <f t="shared" si="1"/>
        <v/>
      </c>
      <c r="I19" s="136"/>
      <c r="J19" s="192"/>
      <c r="K19" s="71"/>
      <c r="L19" s="24"/>
    </row>
    <row r="20" spans="1:12" ht="15" customHeight="1" x14ac:dyDescent="0.15">
      <c r="A20" s="185"/>
      <c r="B20" s="38"/>
      <c r="C20" s="39"/>
      <c r="D20" s="64"/>
      <c r="E20" s="140"/>
      <c r="F20" s="141"/>
      <c r="G20" s="45" t="str">
        <f t="shared" si="0"/>
        <v/>
      </c>
      <c r="H20" s="136" t="str">
        <f t="shared" si="1"/>
        <v/>
      </c>
      <c r="I20" s="136"/>
      <c r="J20" s="192"/>
      <c r="K20" s="71"/>
      <c r="L20" s="24"/>
    </row>
    <row r="21" spans="1:12" ht="15" customHeight="1" x14ac:dyDescent="0.15">
      <c r="A21" s="185"/>
      <c r="B21" s="44"/>
      <c r="C21" s="65"/>
      <c r="D21" s="66"/>
      <c r="E21" s="140"/>
      <c r="F21" s="141"/>
      <c r="G21" s="45" t="str">
        <f t="shared" si="0"/>
        <v/>
      </c>
      <c r="H21" s="136" t="str">
        <f t="shared" si="1"/>
        <v/>
      </c>
      <c r="I21" s="136"/>
      <c r="J21" s="192"/>
      <c r="K21" s="71"/>
      <c r="L21" s="24"/>
    </row>
    <row r="22" spans="1:12" ht="15" customHeight="1" x14ac:dyDescent="0.15">
      <c r="A22" s="185"/>
      <c r="B22" s="38"/>
      <c r="C22" s="39"/>
      <c r="D22" s="64"/>
      <c r="E22" s="143"/>
      <c r="F22" s="143"/>
      <c r="G22" s="45" t="str">
        <f t="shared" si="0"/>
        <v/>
      </c>
      <c r="H22" s="136" t="str">
        <f t="shared" si="1"/>
        <v/>
      </c>
      <c r="I22" s="136"/>
      <c r="J22" s="185"/>
      <c r="L22" s="24" t="s">
        <v>41</v>
      </c>
    </row>
    <row r="23" spans="1:12" ht="15" customHeight="1" x14ac:dyDescent="0.15">
      <c r="A23" s="185"/>
      <c r="B23" s="219" t="s">
        <v>40</v>
      </c>
      <c r="C23" s="220"/>
      <c r="D23" s="64">
        <f>SUM(D15:D22)</f>
        <v>0</v>
      </c>
      <c r="E23" s="137">
        <f>SUM(E15:F22)</f>
        <v>0</v>
      </c>
      <c r="F23" s="137"/>
      <c r="G23" s="45" t="e">
        <f t="shared" si="0"/>
        <v>#DIV/0!</v>
      </c>
      <c r="H23" s="136"/>
      <c r="I23" s="136"/>
      <c r="J23" s="185"/>
      <c r="L23" s="24" t="s">
        <v>43</v>
      </c>
    </row>
    <row r="24" spans="1:12" x14ac:dyDescent="0.15">
      <c r="A24" s="185"/>
      <c r="B24" s="221" t="s">
        <v>59</v>
      </c>
      <c r="C24" s="222"/>
      <c r="D24" s="222"/>
      <c r="E24" s="222"/>
      <c r="F24" s="223"/>
      <c r="G24" s="47" t="e">
        <f>G23*1.1</f>
        <v>#DIV/0!</v>
      </c>
      <c r="H24" s="225"/>
      <c r="I24" s="224"/>
      <c r="J24" s="185"/>
      <c r="L24" s="24" t="s">
        <v>45</v>
      </c>
    </row>
    <row r="25" spans="1:12" ht="14.25" customHeight="1" x14ac:dyDescent="0.15">
      <c r="A25" s="185"/>
      <c r="B25" s="195" t="s">
        <v>60</v>
      </c>
      <c r="C25" s="195"/>
      <c r="D25" s="195"/>
      <c r="E25" s="195"/>
      <c r="F25" s="195"/>
      <c r="G25" s="195"/>
      <c r="H25" s="195"/>
      <c r="I25" s="195"/>
      <c r="J25" s="185"/>
    </row>
    <row r="26" spans="1:12" x14ac:dyDescent="0.15">
      <c r="A26" s="185"/>
      <c r="B26" s="195"/>
      <c r="C26" s="195"/>
      <c r="D26" s="195"/>
      <c r="E26" s="195"/>
      <c r="F26" s="195"/>
      <c r="G26" s="195"/>
      <c r="H26" s="195"/>
      <c r="I26" s="195"/>
      <c r="J26" s="185"/>
    </row>
    <row r="27" spans="1:12" ht="9.75" customHeight="1" x14ac:dyDescent="0.15">
      <c r="A27" s="185"/>
      <c r="B27" s="185"/>
      <c r="C27" s="185"/>
      <c r="D27" s="185"/>
      <c r="E27" s="185"/>
      <c r="F27" s="185"/>
      <c r="G27" s="185"/>
      <c r="H27" s="185"/>
      <c r="I27" s="185"/>
      <c r="J27" s="185"/>
    </row>
    <row r="29" spans="1:12" customFormat="1" ht="13" x14ac:dyDescent="0.15">
      <c r="A29" s="119"/>
      <c r="B29" s="119"/>
      <c r="K29" s="3"/>
    </row>
    <row r="30" spans="1:12" customFormat="1" ht="13" x14ac:dyDescent="0.15">
      <c r="A30" s="29">
        <f>'PSU Header Sheet'!A32</f>
        <v>0</v>
      </c>
      <c r="B30" s="28"/>
      <c r="K30" s="3"/>
    </row>
  </sheetData>
  <mergeCells count="36">
    <mergeCell ref="B24:F24"/>
    <mergeCell ref="E18:F18"/>
    <mergeCell ref="H18:I18"/>
    <mergeCell ref="E19:F19"/>
    <mergeCell ref="H19:I19"/>
    <mergeCell ref="B23:C23"/>
    <mergeCell ref="E23:F23"/>
    <mergeCell ref="H23:I23"/>
    <mergeCell ref="E22:F22"/>
    <mergeCell ref="H22:I22"/>
    <mergeCell ref="E14:F14"/>
    <mergeCell ref="H14:I14"/>
    <mergeCell ref="E15:F15"/>
    <mergeCell ref="H15:I15"/>
    <mergeCell ref="E21:F21"/>
    <mergeCell ref="H20:I20"/>
    <mergeCell ref="E17:F17"/>
    <mergeCell ref="E16:F16"/>
    <mergeCell ref="E20:F20"/>
    <mergeCell ref="H16:I16"/>
    <mergeCell ref="B2:I2"/>
    <mergeCell ref="B3:I3"/>
    <mergeCell ref="B25:I26"/>
    <mergeCell ref="A29:B29"/>
    <mergeCell ref="C5:D5"/>
    <mergeCell ref="E5:F5"/>
    <mergeCell ref="I5:I6"/>
    <mergeCell ref="B11:I11"/>
    <mergeCell ref="H17:I17"/>
    <mergeCell ref="H21:I21"/>
    <mergeCell ref="E13:F13"/>
    <mergeCell ref="H13:I13"/>
    <mergeCell ref="C7:D7"/>
    <mergeCell ref="E7:F7"/>
    <mergeCell ref="C9:D9"/>
    <mergeCell ref="E9:F9"/>
  </mergeCells>
  <conditionalFormatting sqref="H15:H23">
    <cfRule type="cellIs" dxfId="9" priority="1" stopIfTrue="1" operator="equal">
      <formula>"YES"</formula>
    </cfRule>
    <cfRule type="cellIs" dxfId="8" priority="2" stopIfTrue="1" operator="equal">
      <formula>"NO"</formula>
    </cfRule>
  </conditionalFormatting>
  <dataValidations count="6">
    <dataValidation type="list" allowBlank="1" showInputMessage="1" showErrorMessage="1" sqref="C9:D9" xr:uid="{00000000-0002-0000-0200-000000000000}">
      <formula1>$L$22:$L$24</formula1>
    </dataValidation>
    <dataValidation type="list" showInputMessage="1" showErrorMessage="1" sqref="H7" xr:uid="{00000000-0002-0000-0200-000001000000}">
      <formula1>$L$14:$L$14</formula1>
    </dataValidation>
    <dataValidation type="list" showInputMessage="1" showErrorMessage="1" sqref="H9:H10" xr:uid="{00000000-0002-0000-0200-000002000000}">
      <formula1>#REF!</formula1>
    </dataValidation>
    <dataValidation type="list" showInputMessage="1" showErrorMessage="1" sqref="G7" xr:uid="{00000000-0002-0000-0200-000003000000}">
      <formula1>$L$13:$L$14</formula1>
    </dataValidation>
    <dataValidation showInputMessage="1" showErrorMessage="1" sqref="G10" xr:uid="{00000000-0002-0000-0200-000004000000}"/>
    <dataValidation type="list" showInputMessage="1" showErrorMessage="1" sqref="G9" xr:uid="{00000000-0002-0000-0200-000005000000}">
      <formula1>$L$15:$L$17</formula1>
    </dataValidation>
  </dataValidations>
  <printOptions horizontalCentered="1" verticalCentered="1"/>
  <pageMargins left="0.25" right="0.25" top="0.25" bottom="0.25" header="0.32" footer="0.5"/>
  <pageSetup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34"/>
  <sheetViews>
    <sheetView topLeftCell="A2" zoomScale="138" zoomScaleNormal="138" workbookViewId="0">
      <selection activeCell="I9" sqref="I9"/>
    </sheetView>
  </sheetViews>
  <sheetFormatPr baseColWidth="10" defaultColWidth="11.5" defaultRowHeight="14" x14ac:dyDescent="0.15"/>
  <cols>
    <col min="1" max="1" width="3.5" style="4" customWidth="1"/>
    <col min="2" max="2" width="22.83203125" style="7" customWidth="1"/>
    <col min="3" max="3" width="14.83203125" style="7" customWidth="1"/>
    <col min="4" max="4" width="22.5" style="7" customWidth="1"/>
    <col min="5" max="5" width="17.5" style="7" customWidth="1"/>
    <col min="6" max="6" width="3.5" style="7" hidden="1" customWidth="1"/>
    <col min="7" max="7" width="22.5" style="7" customWidth="1"/>
    <col min="8" max="8" width="6.83203125" style="7" customWidth="1"/>
    <col min="9" max="9" width="23.5" style="7" customWidth="1"/>
    <col min="10" max="10" width="3.5" style="4" customWidth="1"/>
    <col min="11" max="12" width="3.5" style="6" customWidth="1"/>
    <col min="13" max="13" width="32.5" style="5" hidden="1" customWidth="1"/>
    <col min="14" max="16384" width="11.5" style="4"/>
  </cols>
  <sheetData>
    <row r="1" spans="1:13" x14ac:dyDescent="0.15">
      <c r="A1" s="184"/>
      <c r="B1" s="185"/>
      <c r="C1" s="185"/>
      <c r="D1" s="185"/>
      <c r="E1" s="185"/>
      <c r="F1" s="185"/>
      <c r="G1" s="185"/>
      <c r="H1" s="185"/>
      <c r="I1" s="185"/>
      <c r="J1" s="184"/>
    </row>
    <row r="2" spans="1:13" ht="15" customHeight="1" x14ac:dyDescent="0.15">
      <c r="A2" s="184"/>
      <c r="B2" s="130" t="s">
        <v>0</v>
      </c>
      <c r="C2" s="130"/>
      <c r="D2" s="130"/>
      <c r="E2" s="130"/>
      <c r="F2" s="130"/>
      <c r="G2" s="130"/>
      <c r="H2" s="130"/>
      <c r="I2" s="130"/>
      <c r="J2" s="184"/>
    </row>
    <row r="3" spans="1:13" s="20" customFormat="1" ht="15" customHeight="1" x14ac:dyDescent="0.15">
      <c r="A3" s="186"/>
      <c r="B3" s="148" t="s">
        <v>61</v>
      </c>
      <c r="C3" s="148"/>
      <c r="D3" s="148"/>
      <c r="E3" s="148"/>
      <c r="F3" s="148"/>
      <c r="G3" s="148"/>
      <c r="H3" s="148"/>
      <c r="I3" s="148"/>
      <c r="J3" s="186"/>
      <c r="K3" s="22"/>
      <c r="L3" s="22"/>
      <c r="M3" s="21"/>
    </row>
    <row r="4" spans="1:13" s="20" customFormat="1" ht="9.75" customHeight="1" x14ac:dyDescent="0.15">
      <c r="A4" s="186"/>
      <c r="B4" s="226"/>
      <c r="C4" s="230"/>
      <c r="D4" s="229"/>
      <c r="E4" s="229"/>
      <c r="F4" s="60"/>
      <c r="G4" s="230"/>
      <c r="H4" s="230"/>
      <c r="I4" s="230"/>
      <c r="J4" s="186"/>
      <c r="K4" s="22"/>
      <c r="L4" s="22"/>
      <c r="M4" s="21"/>
    </row>
    <row r="5" spans="1:13" ht="20" customHeight="1" x14ac:dyDescent="0.15">
      <c r="A5" s="184"/>
      <c r="B5" s="182" t="s">
        <v>21</v>
      </c>
      <c r="C5" s="131"/>
      <c r="D5" s="132"/>
      <c r="E5" s="188" t="s">
        <v>2</v>
      </c>
      <c r="F5" s="72"/>
      <c r="G5" s="36" t="s">
        <v>3</v>
      </c>
      <c r="H5" s="187"/>
      <c r="I5" s="191"/>
      <c r="J5" s="184"/>
      <c r="M5" s="18"/>
    </row>
    <row r="6" spans="1:13" ht="9.75" customHeight="1" x14ac:dyDescent="0.15">
      <c r="A6" s="184"/>
      <c r="B6" s="182"/>
      <c r="C6" s="189"/>
      <c r="D6" s="189"/>
      <c r="E6" s="189"/>
      <c r="F6" s="59"/>
      <c r="G6" s="185"/>
      <c r="H6" s="185"/>
      <c r="I6" s="191"/>
      <c r="J6" s="184"/>
      <c r="M6" s="18"/>
    </row>
    <row r="7" spans="1:13" s="11" customFormat="1" ht="20" customHeight="1" x14ac:dyDescent="0.15">
      <c r="A7" s="181"/>
      <c r="B7" s="182" t="s">
        <v>4</v>
      </c>
      <c r="C7" s="133"/>
      <c r="D7" s="129"/>
      <c r="E7" s="188" t="s">
        <v>22</v>
      </c>
      <c r="F7" s="70"/>
      <c r="G7" s="37"/>
      <c r="H7" s="192"/>
      <c r="I7" s="193"/>
      <c r="J7" s="181"/>
      <c r="K7" s="16"/>
      <c r="L7" s="16"/>
      <c r="M7" s="14"/>
    </row>
    <row r="8" spans="1:13" s="16" customFormat="1" ht="9.75" customHeight="1" x14ac:dyDescent="0.15">
      <c r="A8" s="181"/>
      <c r="B8" s="182"/>
      <c r="C8" s="183"/>
      <c r="D8" s="183"/>
      <c r="E8" s="182"/>
      <c r="F8" s="57"/>
      <c r="G8" s="183"/>
      <c r="H8" s="183"/>
      <c r="I8" s="183"/>
      <c r="J8" s="181"/>
      <c r="M8" s="13"/>
    </row>
    <row r="9" spans="1:13" s="11" customFormat="1" ht="20" customHeight="1" x14ac:dyDescent="0.15">
      <c r="A9" s="181"/>
      <c r="B9" s="182" t="s">
        <v>54</v>
      </c>
      <c r="C9" s="128"/>
      <c r="D9" s="129"/>
      <c r="E9" s="188" t="s">
        <v>24</v>
      </c>
      <c r="F9" s="70"/>
      <c r="G9" s="37"/>
      <c r="H9" s="188"/>
      <c r="I9" s="193"/>
      <c r="J9" s="181"/>
      <c r="K9" s="16"/>
      <c r="L9" s="16"/>
      <c r="M9" s="14"/>
    </row>
    <row r="10" spans="1:13" s="11" customFormat="1" ht="9.75" customHeight="1" x14ac:dyDescent="0.15">
      <c r="A10" s="181"/>
      <c r="B10" s="182"/>
      <c r="C10" s="190"/>
      <c r="D10" s="190"/>
      <c r="E10" s="190"/>
      <c r="F10" s="58"/>
      <c r="G10" s="190"/>
      <c r="H10" s="190"/>
      <c r="I10" s="183"/>
      <c r="J10" s="181"/>
      <c r="K10" s="16"/>
      <c r="L10" s="16"/>
      <c r="M10" s="14"/>
    </row>
    <row r="11" spans="1:13" s="6" customFormat="1" ht="20" customHeight="1" thickBot="1" x14ac:dyDescent="0.2">
      <c r="A11" s="184"/>
      <c r="B11" s="127" t="s">
        <v>25</v>
      </c>
      <c r="C11" s="127"/>
      <c r="D11" s="127"/>
      <c r="E11" s="127"/>
      <c r="F11" s="127"/>
      <c r="G11" s="127"/>
      <c r="H11" s="127"/>
      <c r="I11" s="127"/>
      <c r="J11" s="184"/>
      <c r="M11" s="8"/>
    </row>
    <row r="12" spans="1:13" s="19" customFormat="1" ht="15" customHeight="1" thickBot="1" x14ac:dyDescent="0.2">
      <c r="A12" s="182"/>
      <c r="B12" s="198" t="s">
        <v>26</v>
      </c>
      <c r="C12" s="198" t="s">
        <v>27</v>
      </c>
      <c r="D12" s="198" t="s">
        <v>28</v>
      </c>
      <c r="E12" s="199" t="s">
        <v>29</v>
      </c>
      <c r="F12" s="199"/>
      <c r="G12" s="199"/>
      <c r="H12" s="199" t="s">
        <v>30</v>
      </c>
      <c r="I12" s="199"/>
      <c r="J12" s="182"/>
      <c r="K12" s="69"/>
      <c r="L12" s="69"/>
      <c r="M12" s="12" t="s">
        <v>31</v>
      </c>
    </row>
    <row r="13" spans="1:13" ht="24.75" customHeight="1" x14ac:dyDescent="0.15">
      <c r="A13" s="184"/>
      <c r="B13" s="196" t="s">
        <v>25</v>
      </c>
      <c r="C13" s="196" t="s">
        <v>32</v>
      </c>
      <c r="D13" s="196" t="s">
        <v>33</v>
      </c>
      <c r="E13" s="205" t="s">
        <v>62</v>
      </c>
      <c r="F13" s="206"/>
      <c r="G13" s="207"/>
      <c r="H13" s="206" t="s">
        <v>63</v>
      </c>
      <c r="I13" s="207"/>
      <c r="J13" s="208"/>
      <c r="K13" s="17"/>
      <c r="L13" s="17"/>
      <c r="M13" s="12" t="s">
        <v>36</v>
      </c>
    </row>
    <row r="14" spans="1:13" s="11" customFormat="1" ht="15" customHeight="1" x14ac:dyDescent="0.15">
      <c r="A14" s="181"/>
      <c r="B14" s="38"/>
      <c r="C14" s="39"/>
      <c r="D14" s="64"/>
      <c r="E14" s="144"/>
      <c r="F14" s="145"/>
      <c r="G14" s="145"/>
      <c r="H14" s="146" t="e">
        <f t="shared" ref="H14:H19" si="0">SUM(E14/D14)</f>
        <v>#DIV/0!</v>
      </c>
      <c r="I14" s="147"/>
      <c r="J14" s="181"/>
      <c r="K14" s="16"/>
      <c r="L14" s="16"/>
      <c r="M14" s="15"/>
    </row>
    <row r="15" spans="1:13" s="11" customFormat="1" ht="15" customHeight="1" x14ac:dyDescent="0.15">
      <c r="A15" s="181"/>
      <c r="B15" s="38"/>
      <c r="C15" s="39"/>
      <c r="D15" s="64"/>
      <c r="E15" s="144"/>
      <c r="F15" s="145"/>
      <c r="G15" s="145"/>
      <c r="H15" s="146" t="e">
        <f t="shared" si="0"/>
        <v>#DIV/0!</v>
      </c>
      <c r="I15" s="147"/>
      <c r="J15" s="209"/>
      <c r="K15" s="13"/>
      <c r="L15" s="13"/>
      <c r="M15" s="12" t="s">
        <v>37</v>
      </c>
    </row>
    <row r="16" spans="1:13" s="11" customFormat="1" ht="15" customHeight="1" x14ac:dyDescent="0.15">
      <c r="A16" s="181"/>
      <c r="B16" s="38"/>
      <c r="C16" s="39"/>
      <c r="D16" s="64"/>
      <c r="E16" s="144"/>
      <c r="F16" s="145"/>
      <c r="G16" s="145"/>
      <c r="H16" s="146" t="e">
        <f>SUM(E16/D16)</f>
        <v>#DIV/0!</v>
      </c>
      <c r="I16" s="147"/>
      <c r="J16" s="181"/>
      <c r="K16" s="16"/>
      <c r="L16" s="16"/>
      <c r="M16" s="12" t="s">
        <v>38</v>
      </c>
    </row>
    <row r="17" spans="1:14" s="11" customFormat="1" ht="15" customHeight="1" x14ac:dyDescent="0.15">
      <c r="A17" s="181"/>
      <c r="B17" s="38"/>
      <c r="C17" s="39"/>
      <c r="D17" s="64"/>
      <c r="E17" s="144"/>
      <c r="F17" s="145"/>
      <c r="G17" s="145"/>
      <c r="H17" s="146" t="e">
        <f>SUM(E17/D17)</f>
        <v>#DIV/0!</v>
      </c>
      <c r="I17" s="147"/>
      <c r="J17" s="181"/>
      <c r="K17" s="16"/>
      <c r="L17" s="16"/>
      <c r="M17" s="12" t="s">
        <v>39</v>
      </c>
    </row>
    <row r="18" spans="1:14" s="11" customFormat="1" ht="15" customHeight="1" x14ac:dyDescent="0.15">
      <c r="A18" s="181"/>
      <c r="B18" s="38"/>
      <c r="C18" s="39"/>
      <c r="D18" s="64"/>
      <c r="E18" s="144"/>
      <c r="F18" s="145"/>
      <c r="G18" s="145"/>
      <c r="H18" s="146" t="e">
        <f>SUM(E18/D18)</f>
        <v>#DIV/0!</v>
      </c>
      <c r="I18" s="147"/>
      <c r="J18" s="209"/>
      <c r="K18" s="13"/>
      <c r="L18" s="13"/>
      <c r="M18" s="15"/>
    </row>
    <row r="19" spans="1:14" s="11" customFormat="1" ht="15" customHeight="1" x14ac:dyDescent="0.15">
      <c r="A19" s="181"/>
      <c r="B19" s="200" t="s">
        <v>40</v>
      </c>
      <c r="C19" s="200"/>
      <c r="D19" s="227" t="str">
        <f>IF(ISNUMBER(D14),SUM(D14:D18),"")</f>
        <v/>
      </c>
      <c r="E19" s="149">
        <f>SUM(E14:E18)</f>
        <v>0</v>
      </c>
      <c r="F19" s="150"/>
      <c r="G19" s="150"/>
      <c r="H19" s="146" t="e">
        <f t="shared" si="0"/>
        <v>#VALUE!</v>
      </c>
      <c r="I19" s="147"/>
      <c r="J19" s="209"/>
      <c r="K19" s="13"/>
      <c r="L19" s="13"/>
      <c r="M19" s="12" t="s">
        <v>41</v>
      </c>
    </row>
    <row r="20" spans="1:14" s="11" customFormat="1" ht="18" customHeight="1" x14ac:dyDescent="0.15">
      <c r="A20" s="181"/>
      <c r="B20" s="201" t="s">
        <v>64</v>
      </c>
      <c r="C20" s="202"/>
      <c r="D20" s="202"/>
      <c r="E20" s="228"/>
      <c r="F20" s="228"/>
      <c r="G20" s="228"/>
      <c r="H20" s="152" t="e">
        <f>SUM(H19*0.9)</f>
        <v>#VALUE!</v>
      </c>
      <c r="I20" s="153"/>
      <c r="J20" s="209"/>
      <c r="K20" s="13"/>
      <c r="L20" s="13"/>
      <c r="M20" s="12" t="s">
        <v>43</v>
      </c>
    </row>
    <row r="21" spans="1:14" s="11" customFormat="1" ht="20" customHeight="1" thickBot="1" x14ac:dyDescent="0.2">
      <c r="A21" s="181"/>
      <c r="B21" s="127" t="s">
        <v>44</v>
      </c>
      <c r="C21" s="127"/>
      <c r="D21" s="127"/>
      <c r="E21" s="127"/>
      <c r="F21" s="127"/>
      <c r="G21" s="127"/>
      <c r="H21" s="127"/>
      <c r="I21" s="127"/>
      <c r="J21" s="209"/>
      <c r="K21" s="13"/>
      <c r="L21" s="13"/>
      <c r="M21" s="12" t="s">
        <v>45</v>
      </c>
    </row>
    <row r="22" spans="1:14" ht="15" customHeight="1" thickBot="1" x14ac:dyDescent="0.2">
      <c r="A22" s="184"/>
      <c r="B22" s="198" t="s">
        <v>26</v>
      </c>
      <c r="C22" s="198" t="s">
        <v>27</v>
      </c>
      <c r="D22" s="198" t="s">
        <v>28</v>
      </c>
      <c r="E22" s="198" t="s">
        <v>29</v>
      </c>
      <c r="F22" s="198" t="s">
        <v>30</v>
      </c>
      <c r="G22" s="199" t="s">
        <v>30</v>
      </c>
      <c r="H22" s="199"/>
      <c r="I22" s="198" t="s">
        <v>46</v>
      </c>
      <c r="J22" s="184"/>
      <c r="M22" s="8"/>
      <c r="N22" s="5"/>
    </row>
    <row r="23" spans="1:14" ht="54" customHeight="1" x14ac:dyDescent="0.15">
      <c r="A23" s="184"/>
      <c r="B23" s="196" t="s">
        <v>44</v>
      </c>
      <c r="C23" s="196" t="s">
        <v>32</v>
      </c>
      <c r="D23" s="196" t="s">
        <v>47</v>
      </c>
      <c r="E23" s="196" t="s">
        <v>65</v>
      </c>
      <c r="F23" s="196" t="s">
        <v>49</v>
      </c>
      <c r="G23" s="197" t="s">
        <v>66</v>
      </c>
      <c r="H23" s="197"/>
      <c r="I23" s="196" t="s">
        <v>51</v>
      </c>
      <c r="J23" s="184"/>
      <c r="M23" s="8"/>
      <c r="N23" s="5"/>
    </row>
    <row r="24" spans="1:14" x14ac:dyDescent="0.15">
      <c r="A24" s="184"/>
      <c r="B24" s="38"/>
      <c r="C24" s="39"/>
      <c r="D24" s="64"/>
      <c r="E24" s="41"/>
      <c r="F24" s="61" t="e">
        <f t="shared" ref="F24:F29" si="1">SUM(E24/D24)</f>
        <v>#DIV/0!</v>
      </c>
      <c r="G24" s="151" t="e">
        <f t="shared" ref="G24:G29" si="2">E24/D24</f>
        <v>#DIV/0!</v>
      </c>
      <c r="H24" s="151"/>
      <c r="I24" s="63" t="e">
        <f t="shared" ref="I24:I29" si="3">IF(G24&gt;=$H$20,"YES","NO")</f>
        <v>#DIV/0!</v>
      </c>
      <c r="J24" s="210"/>
      <c r="K24" s="10"/>
      <c r="L24" s="10"/>
      <c r="M24" s="9"/>
      <c r="N24" s="5"/>
    </row>
    <row r="25" spans="1:14" x14ac:dyDescent="0.15">
      <c r="A25" s="184"/>
      <c r="B25" s="38"/>
      <c r="C25" s="39"/>
      <c r="D25" s="64"/>
      <c r="E25" s="41"/>
      <c r="F25" s="61" t="e">
        <f t="shared" si="1"/>
        <v>#DIV/0!</v>
      </c>
      <c r="G25" s="151" t="e">
        <f t="shared" si="2"/>
        <v>#DIV/0!</v>
      </c>
      <c r="H25" s="151"/>
      <c r="I25" s="63" t="e">
        <f t="shared" si="3"/>
        <v>#DIV/0!</v>
      </c>
      <c r="J25" s="184"/>
      <c r="M25" s="8"/>
      <c r="N25" s="5"/>
    </row>
    <row r="26" spans="1:14" x14ac:dyDescent="0.15">
      <c r="A26" s="184"/>
      <c r="B26" s="38"/>
      <c r="C26" s="39"/>
      <c r="D26" s="64"/>
      <c r="E26" s="41"/>
      <c r="F26" s="61" t="e">
        <f t="shared" si="1"/>
        <v>#DIV/0!</v>
      </c>
      <c r="G26" s="151" t="e">
        <f t="shared" si="2"/>
        <v>#DIV/0!</v>
      </c>
      <c r="H26" s="151"/>
      <c r="I26" s="63" t="e">
        <f t="shared" si="3"/>
        <v>#DIV/0!</v>
      </c>
      <c r="J26" s="184"/>
      <c r="M26" s="8"/>
      <c r="N26" s="5"/>
    </row>
    <row r="27" spans="1:14" x14ac:dyDescent="0.15">
      <c r="A27" s="184"/>
      <c r="B27" s="38"/>
      <c r="C27" s="39"/>
      <c r="D27" s="64"/>
      <c r="E27" s="41"/>
      <c r="F27" s="61" t="e">
        <f t="shared" si="1"/>
        <v>#DIV/0!</v>
      </c>
      <c r="G27" s="151" t="e">
        <f t="shared" si="2"/>
        <v>#DIV/0!</v>
      </c>
      <c r="H27" s="151"/>
      <c r="I27" s="63" t="e">
        <f t="shared" si="3"/>
        <v>#DIV/0!</v>
      </c>
      <c r="J27" s="184"/>
      <c r="M27" s="8"/>
    </row>
    <row r="28" spans="1:14" x14ac:dyDescent="0.15">
      <c r="A28" s="184"/>
      <c r="B28" s="38"/>
      <c r="C28" s="39"/>
      <c r="D28" s="64"/>
      <c r="E28" s="41"/>
      <c r="F28" s="61" t="e">
        <f t="shared" si="1"/>
        <v>#DIV/0!</v>
      </c>
      <c r="G28" s="151" t="e">
        <f t="shared" si="2"/>
        <v>#DIV/0!</v>
      </c>
      <c r="H28" s="151"/>
      <c r="I28" s="63" t="e">
        <f t="shared" si="3"/>
        <v>#DIV/0!</v>
      </c>
      <c r="J28" s="184"/>
      <c r="M28" s="8"/>
    </row>
    <row r="29" spans="1:14" x14ac:dyDescent="0.15">
      <c r="A29" s="184"/>
      <c r="B29" s="38"/>
      <c r="C29" s="39"/>
      <c r="D29" s="64"/>
      <c r="E29" s="41"/>
      <c r="F29" s="61" t="e">
        <f t="shared" si="1"/>
        <v>#DIV/0!</v>
      </c>
      <c r="G29" s="151" t="e">
        <f t="shared" si="2"/>
        <v>#DIV/0!</v>
      </c>
      <c r="H29" s="151"/>
      <c r="I29" s="63" t="e">
        <f t="shared" si="3"/>
        <v>#DIV/0!</v>
      </c>
      <c r="J29" s="184"/>
      <c r="M29" s="8"/>
    </row>
    <row r="30" spans="1:14" ht="18.75" customHeight="1" x14ac:dyDescent="0.15">
      <c r="A30" s="184"/>
      <c r="B30" s="194" t="s">
        <v>67</v>
      </c>
      <c r="C30" s="194"/>
      <c r="D30" s="194"/>
      <c r="E30" s="194"/>
      <c r="F30" s="194"/>
      <c r="G30" s="194"/>
      <c r="H30" s="194"/>
      <c r="I30" s="194"/>
      <c r="J30" s="184"/>
      <c r="M30" s="8"/>
    </row>
    <row r="31" spans="1:14" ht="16.5" customHeight="1" x14ac:dyDescent="0.15">
      <c r="A31" s="184"/>
      <c r="B31" s="195"/>
      <c r="C31" s="195"/>
      <c r="D31" s="195"/>
      <c r="E31" s="195"/>
      <c r="F31" s="195"/>
      <c r="G31" s="195"/>
      <c r="H31" s="195"/>
      <c r="I31" s="195"/>
      <c r="J31" s="184"/>
    </row>
    <row r="33" spans="1:11" customFormat="1" ht="13" x14ac:dyDescent="0.15">
      <c r="A33" s="119"/>
      <c r="B33" s="119"/>
      <c r="K33" s="3"/>
    </row>
    <row r="34" spans="1:11" customFormat="1" ht="13" x14ac:dyDescent="0.15">
      <c r="A34" s="29">
        <f>'PSU Header Sheet'!A32</f>
        <v>0</v>
      </c>
      <c r="B34" s="28"/>
      <c r="K34" s="3"/>
    </row>
  </sheetData>
  <mergeCells count="38">
    <mergeCell ref="G28:H28"/>
    <mergeCell ref="B20:D20"/>
    <mergeCell ref="E20:G20"/>
    <mergeCell ref="H20:I20"/>
    <mergeCell ref="B30:I31"/>
    <mergeCell ref="B21:I21"/>
    <mergeCell ref="G22:H22"/>
    <mergeCell ref="G23:H23"/>
    <mergeCell ref="G29:H29"/>
    <mergeCell ref="H18:I18"/>
    <mergeCell ref="H15:I15"/>
    <mergeCell ref="E16:G16"/>
    <mergeCell ref="H16:I16"/>
    <mergeCell ref="G27:H27"/>
    <mergeCell ref="B2:I2"/>
    <mergeCell ref="B3:I3"/>
    <mergeCell ref="A33:B33"/>
    <mergeCell ref="B19:C19"/>
    <mergeCell ref="E19:G19"/>
    <mergeCell ref="H19:I19"/>
    <mergeCell ref="G24:H24"/>
    <mergeCell ref="H12:I12"/>
    <mergeCell ref="E13:G13"/>
    <mergeCell ref="H13:I13"/>
    <mergeCell ref="E15:G15"/>
    <mergeCell ref="G25:H25"/>
    <mergeCell ref="G26:H26"/>
    <mergeCell ref="E17:G17"/>
    <mergeCell ref="H17:I17"/>
    <mergeCell ref="E18:G18"/>
    <mergeCell ref="E14:G14"/>
    <mergeCell ref="H14:I14"/>
    <mergeCell ref="C5:D5"/>
    <mergeCell ref="I5:I6"/>
    <mergeCell ref="C7:D7"/>
    <mergeCell ref="C9:D9"/>
    <mergeCell ref="B11:I11"/>
    <mergeCell ref="E12:G12"/>
  </mergeCells>
  <conditionalFormatting sqref="I24:M24">
    <cfRule type="cellIs" dxfId="7" priority="1" stopIfTrue="1" operator="equal">
      <formula>"Yes"</formula>
    </cfRule>
    <cfRule type="cellIs" dxfId="6" priority="2" stopIfTrue="1" operator="equal">
      <formula>"No"</formula>
    </cfRule>
  </conditionalFormatting>
  <conditionalFormatting sqref="I25:I29">
    <cfRule type="cellIs" dxfId="5" priority="3" stopIfTrue="1" operator="equal">
      <formula>"Yes"</formula>
    </cfRule>
    <cfRule type="cellIs" dxfId="4" priority="4" stopIfTrue="1" operator="equal">
      <formula>"No"</formula>
    </cfRule>
  </conditionalFormatting>
  <dataValidations count="4">
    <dataValidation type="list" showInputMessage="1" showErrorMessage="1" sqref="H9" xr:uid="{00000000-0002-0000-0300-000000000000}">
      <formula1>$M$15:$M$16</formula1>
    </dataValidation>
    <dataValidation type="list" showInputMessage="1" showErrorMessage="1" sqref="G7:H7" xr:uid="{00000000-0002-0000-0300-000001000000}">
      <formula1>$M$12:$M$13</formula1>
    </dataValidation>
    <dataValidation type="list" allowBlank="1" showInputMessage="1" showErrorMessage="1" sqref="C9:D9" xr:uid="{00000000-0002-0000-0300-000002000000}">
      <formula1>$M$19:$M$21</formula1>
    </dataValidation>
    <dataValidation type="list" showInputMessage="1" showErrorMessage="1" sqref="G9" xr:uid="{00000000-0002-0000-0300-000003000000}">
      <formula1>$M$15:$M$17</formula1>
    </dataValidation>
  </dataValidations>
  <printOptions horizontalCentered="1" verticalCentered="1"/>
  <pageMargins left="0" right="0" top="0.25" bottom="0.25" header="0.3" footer="0.3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37"/>
  <sheetViews>
    <sheetView zoomScale="130" zoomScaleNormal="130" workbookViewId="0">
      <selection activeCell="B11" sqref="B11:H11"/>
    </sheetView>
  </sheetViews>
  <sheetFormatPr baseColWidth="10" defaultColWidth="11.5" defaultRowHeight="14" x14ac:dyDescent="0.15"/>
  <cols>
    <col min="1" max="1" width="3.5" style="7" customWidth="1"/>
    <col min="2" max="2" width="23.5" style="7" customWidth="1"/>
    <col min="3" max="3" width="13.83203125" style="7" customWidth="1"/>
    <col min="4" max="4" width="14.5" style="7" customWidth="1"/>
    <col min="5" max="5" width="17.6640625" style="7" customWidth="1"/>
    <col min="6" max="6" width="29.83203125" style="7" customWidth="1"/>
    <col min="7" max="7" width="3.5" style="7" customWidth="1"/>
    <col min="8" max="8" width="21.1640625" style="7" customWidth="1"/>
    <col min="9" max="9" width="5.5" style="7" customWidth="1"/>
    <col min="10" max="10" width="3.5" style="7" customWidth="1"/>
    <col min="11" max="11" width="10.5" style="7" customWidth="1"/>
    <col min="12" max="12" width="29.5" style="7" hidden="1" customWidth="1"/>
    <col min="13" max="16384" width="11.5" style="7"/>
  </cols>
  <sheetData>
    <row r="1" spans="1:12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2" spans="1:12" ht="15" customHeight="1" x14ac:dyDescent="0.15">
      <c r="A2" s="185"/>
      <c r="B2" s="130" t="s">
        <v>0</v>
      </c>
      <c r="C2" s="130"/>
      <c r="D2" s="130"/>
      <c r="E2" s="130"/>
      <c r="F2" s="130"/>
      <c r="G2" s="130"/>
      <c r="H2" s="130"/>
      <c r="I2" s="130"/>
      <c r="J2" s="185"/>
    </row>
    <row r="3" spans="1:12" ht="15" customHeight="1" x14ac:dyDescent="0.15">
      <c r="A3" s="185"/>
      <c r="B3" s="154" t="s">
        <v>68</v>
      </c>
      <c r="C3" s="154"/>
      <c r="D3" s="154"/>
      <c r="E3" s="154"/>
      <c r="F3" s="154"/>
      <c r="G3" s="154"/>
      <c r="H3" s="154"/>
      <c r="I3" s="154"/>
      <c r="J3" s="185"/>
    </row>
    <row r="4" spans="1:12" ht="9.75" customHeight="1" x14ac:dyDescent="0.15">
      <c r="A4" s="185"/>
      <c r="B4" s="232"/>
      <c r="C4" s="190"/>
      <c r="D4" s="182"/>
      <c r="E4" s="190"/>
      <c r="F4" s="190"/>
      <c r="G4" s="183"/>
      <c r="H4" s="189"/>
      <c r="I4" s="189"/>
      <c r="J4" s="185"/>
    </row>
    <row r="5" spans="1:12" ht="20" customHeight="1" x14ac:dyDescent="0.15">
      <c r="A5" s="185"/>
      <c r="B5" s="182" t="s">
        <v>21</v>
      </c>
      <c r="C5" s="155"/>
      <c r="D5" s="156"/>
      <c r="E5" s="188" t="s">
        <v>2</v>
      </c>
      <c r="F5" s="36" t="str">
        <f>'PSU Header Sheet'!C7</f>
        <v>2021-2022</v>
      </c>
      <c r="G5" s="188"/>
      <c r="H5" s="191"/>
      <c r="I5" s="191"/>
      <c r="J5" s="217"/>
    </row>
    <row r="6" spans="1:12" ht="9.75" customHeight="1" x14ac:dyDescent="0.15">
      <c r="A6" s="185"/>
      <c r="B6" s="182"/>
      <c r="C6" s="238"/>
      <c r="D6" s="233"/>
      <c r="E6" s="233"/>
      <c r="F6" s="182"/>
      <c r="G6" s="188"/>
      <c r="H6" s="191"/>
      <c r="I6" s="191"/>
      <c r="J6" s="185"/>
    </row>
    <row r="7" spans="1:12" ht="20" customHeight="1" x14ac:dyDescent="0.15">
      <c r="A7" s="185"/>
      <c r="B7" s="182" t="s">
        <v>4</v>
      </c>
      <c r="C7" s="133"/>
      <c r="D7" s="129"/>
      <c r="E7" s="188" t="s">
        <v>22</v>
      </c>
      <c r="F7" s="42"/>
      <c r="G7" s="188"/>
      <c r="H7" s="188"/>
      <c r="I7" s="189"/>
      <c r="J7" s="185"/>
    </row>
    <row r="8" spans="1:12" ht="9.75" customHeight="1" x14ac:dyDescent="0.15">
      <c r="A8" s="185"/>
      <c r="B8" s="182"/>
      <c r="C8" s="183"/>
      <c r="D8" s="190"/>
      <c r="E8" s="188"/>
      <c r="F8" s="188"/>
      <c r="G8" s="188"/>
      <c r="H8" s="234"/>
      <c r="I8" s="189"/>
      <c r="J8" s="185"/>
    </row>
    <row r="9" spans="1:12" ht="20" customHeight="1" x14ac:dyDescent="0.15">
      <c r="A9" s="185"/>
      <c r="B9" s="182" t="s">
        <v>54</v>
      </c>
      <c r="C9" s="128"/>
      <c r="D9" s="129"/>
      <c r="E9" s="188" t="s">
        <v>69</v>
      </c>
      <c r="F9" s="43"/>
      <c r="G9" s="215"/>
      <c r="H9" s="215"/>
      <c r="I9" s="189"/>
      <c r="J9" s="185"/>
    </row>
    <row r="10" spans="1:12" ht="9.75" customHeight="1" x14ac:dyDescent="0.15">
      <c r="A10" s="185"/>
      <c r="B10" s="182"/>
      <c r="C10" s="183"/>
      <c r="D10" s="183"/>
      <c r="E10" s="188"/>
      <c r="F10" s="218"/>
      <c r="G10" s="215"/>
      <c r="H10" s="215"/>
      <c r="I10" s="189"/>
      <c r="J10" s="185"/>
    </row>
    <row r="11" spans="1:12" ht="20" customHeight="1" x14ac:dyDescent="0.15">
      <c r="A11" s="185"/>
      <c r="B11" s="134" t="s">
        <v>55</v>
      </c>
      <c r="C11" s="134"/>
      <c r="D11" s="134"/>
      <c r="E11" s="134"/>
      <c r="F11" s="134"/>
      <c r="G11" s="134"/>
      <c r="H11" s="134"/>
      <c r="I11" s="189"/>
      <c r="J11" s="185"/>
    </row>
    <row r="12" spans="1:12" ht="9.75" customHeight="1" thickBot="1" x14ac:dyDescent="0.2">
      <c r="A12" s="185"/>
      <c r="B12" s="190"/>
      <c r="C12" s="190"/>
      <c r="D12" s="190"/>
      <c r="E12" s="190"/>
      <c r="F12" s="190"/>
      <c r="G12" s="183"/>
      <c r="H12" s="183"/>
      <c r="I12" s="183"/>
      <c r="J12" s="185"/>
    </row>
    <row r="13" spans="1:12" s="26" customFormat="1" ht="15" customHeight="1" thickBot="1" x14ac:dyDescent="0.2">
      <c r="A13" s="231"/>
      <c r="B13" s="198" t="s">
        <v>26</v>
      </c>
      <c r="C13" s="198" t="s">
        <v>27</v>
      </c>
      <c r="D13" s="198" t="s">
        <v>28</v>
      </c>
      <c r="E13" s="198" t="s">
        <v>29</v>
      </c>
      <c r="F13" s="198" t="s">
        <v>30</v>
      </c>
      <c r="G13" s="199" t="s">
        <v>46</v>
      </c>
      <c r="H13" s="199"/>
      <c r="I13" s="199"/>
      <c r="J13" s="231"/>
      <c r="L13" s="24" t="s">
        <v>31</v>
      </c>
    </row>
    <row r="14" spans="1:12" ht="51.75" customHeight="1" x14ac:dyDescent="0.15">
      <c r="A14" s="185"/>
      <c r="B14" s="196" t="s">
        <v>44</v>
      </c>
      <c r="C14" s="196" t="s">
        <v>70</v>
      </c>
      <c r="D14" s="196" t="s">
        <v>47</v>
      </c>
      <c r="E14" s="196" t="s">
        <v>65</v>
      </c>
      <c r="F14" s="196" t="s">
        <v>71</v>
      </c>
      <c r="G14" s="197" t="s">
        <v>72</v>
      </c>
      <c r="H14" s="197"/>
      <c r="I14" s="197"/>
      <c r="J14" s="185"/>
    </row>
    <row r="15" spans="1:12" ht="15" customHeight="1" x14ac:dyDescent="0.15">
      <c r="A15" s="185"/>
      <c r="B15" s="38"/>
      <c r="C15" s="39"/>
      <c r="D15" s="66"/>
      <c r="E15" s="41"/>
      <c r="F15" s="52" t="e">
        <f>SUM(E15/D15)</f>
        <v>#DIV/0!</v>
      </c>
      <c r="G15" s="136" t="str">
        <f>IF(ISNUMBER(D15),IF(F15&gt;=$F$32,"YES","NO"),"")</f>
        <v/>
      </c>
      <c r="H15" s="136"/>
      <c r="I15" s="136"/>
      <c r="J15" s="185"/>
      <c r="L15" s="24" t="s">
        <v>36</v>
      </c>
    </row>
    <row r="16" spans="1:12" ht="15" customHeight="1" x14ac:dyDescent="0.15">
      <c r="A16" s="185"/>
      <c r="B16" s="38"/>
      <c r="C16" s="39"/>
      <c r="D16" s="66"/>
      <c r="E16" s="41"/>
      <c r="F16" s="52" t="e">
        <f>SUM(E16/D16)</f>
        <v>#DIV/0!</v>
      </c>
      <c r="G16" s="136" t="str">
        <f t="shared" ref="G16:G30" si="0">IF(ISNUMBER(D16),IF(F16&gt;=$F$32,"YES","NO"),"")</f>
        <v/>
      </c>
      <c r="H16" s="136"/>
      <c r="I16" s="136"/>
      <c r="J16" s="185"/>
      <c r="L16" s="24"/>
    </row>
    <row r="17" spans="1:12" ht="15" customHeight="1" x14ac:dyDescent="0.15">
      <c r="A17" s="185"/>
      <c r="B17" s="44"/>
      <c r="C17" s="39"/>
      <c r="D17" s="66"/>
      <c r="E17" s="41"/>
      <c r="F17" s="52" t="e">
        <f>SUM(E17/D17)</f>
        <v>#DIV/0!</v>
      </c>
      <c r="G17" s="136" t="str">
        <f t="shared" si="0"/>
        <v/>
      </c>
      <c r="H17" s="136"/>
      <c r="I17" s="136"/>
      <c r="J17" s="185"/>
      <c r="L17" s="24" t="s">
        <v>37</v>
      </c>
    </row>
    <row r="18" spans="1:12" ht="15" customHeight="1" x14ac:dyDescent="0.15">
      <c r="A18" s="185"/>
      <c r="B18" s="48"/>
      <c r="C18" s="49"/>
      <c r="D18" s="49"/>
      <c r="E18" s="50"/>
      <c r="F18" s="52" t="e">
        <f t="shared" ref="F18:F30" si="1">SUM(E18/D18)</f>
        <v>#DIV/0!</v>
      </c>
      <c r="G18" s="136" t="str">
        <f t="shared" si="0"/>
        <v/>
      </c>
      <c r="H18" s="136"/>
      <c r="I18" s="136"/>
      <c r="J18" s="185"/>
      <c r="L18" s="24" t="s">
        <v>38</v>
      </c>
    </row>
    <row r="19" spans="1:12" ht="15" customHeight="1" x14ac:dyDescent="0.15">
      <c r="A19" s="185"/>
      <c r="B19" s="44"/>
      <c r="C19" s="65"/>
      <c r="D19" s="65"/>
      <c r="E19" s="51"/>
      <c r="F19" s="52" t="e">
        <f t="shared" si="1"/>
        <v>#DIV/0!</v>
      </c>
      <c r="G19" s="136" t="str">
        <f t="shared" si="0"/>
        <v/>
      </c>
      <c r="H19" s="136"/>
      <c r="I19" s="136"/>
      <c r="J19" s="185"/>
      <c r="L19" s="24" t="s">
        <v>39</v>
      </c>
    </row>
    <row r="20" spans="1:12" ht="15" customHeight="1" x14ac:dyDescent="0.15">
      <c r="A20" s="185"/>
      <c r="B20" s="38"/>
      <c r="C20" s="64"/>
      <c r="D20" s="64"/>
      <c r="E20" s="41"/>
      <c r="F20" s="52" t="e">
        <f t="shared" si="1"/>
        <v>#DIV/0!</v>
      </c>
      <c r="G20" s="136" t="str">
        <f t="shared" si="0"/>
        <v/>
      </c>
      <c r="H20" s="136"/>
      <c r="I20" s="136"/>
      <c r="J20" s="185"/>
      <c r="L20" s="24"/>
    </row>
    <row r="21" spans="1:12" ht="15" customHeight="1" x14ac:dyDescent="0.15">
      <c r="A21" s="185"/>
      <c r="B21" s="38"/>
      <c r="C21" s="64"/>
      <c r="D21" s="64"/>
      <c r="E21" s="41"/>
      <c r="F21" s="52" t="e">
        <f t="shared" si="1"/>
        <v>#DIV/0!</v>
      </c>
      <c r="G21" s="136" t="str">
        <f t="shared" si="0"/>
        <v/>
      </c>
      <c r="H21" s="136"/>
      <c r="I21" s="136"/>
      <c r="J21" s="185"/>
      <c r="L21" s="24"/>
    </row>
    <row r="22" spans="1:12" ht="15" customHeight="1" x14ac:dyDescent="0.15">
      <c r="A22" s="185"/>
      <c r="B22" s="38"/>
      <c r="C22" s="64"/>
      <c r="D22" s="64"/>
      <c r="E22" s="41"/>
      <c r="F22" s="52" t="e">
        <f t="shared" si="1"/>
        <v>#DIV/0!</v>
      </c>
      <c r="G22" s="136" t="str">
        <f t="shared" si="0"/>
        <v/>
      </c>
      <c r="H22" s="136"/>
      <c r="I22" s="136"/>
      <c r="J22" s="185"/>
      <c r="L22" s="24"/>
    </row>
    <row r="23" spans="1:12" ht="15" customHeight="1" x14ac:dyDescent="0.15">
      <c r="A23" s="185"/>
      <c r="B23" s="38"/>
      <c r="C23" s="64"/>
      <c r="D23" s="64"/>
      <c r="E23" s="41"/>
      <c r="F23" s="52" t="e">
        <f t="shared" si="1"/>
        <v>#DIV/0!</v>
      </c>
      <c r="G23" s="136" t="str">
        <f t="shared" si="0"/>
        <v/>
      </c>
      <c r="H23" s="136"/>
      <c r="I23" s="136"/>
      <c r="J23" s="185"/>
      <c r="L23" s="24"/>
    </row>
    <row r="24" spans="1:12" ht="15" customHeight="1" x14ac:dyDescent="0.15">
      <c r="A24" s="185"/>
      <c r="B24" s="38"/>
      <c r="C24" s="64"/>
      <c r="D24" s="64"/>
      <c r="E24" s="41"/>
      <c r="F24" s="52" t="e">
        <f t="shared" si="1"/>
        <v>#DIV/0!</v>
      </c>
      <c r="G24" s="136" t="str">
        <f t="shared" si="0"/>
        <v/>
      </c>
      <c r="H24" s="136"/>
      <c r="I24" s="136"/>
      <c r="J24" s="185"/>
      <c r="L24" s="24"/>
    </row>
    <row r="25" spans="1:12" ht="15" customHeight="1" x14ac:dyDescent="0.15">
      <c r="A25" s="185"/>
      <c r="B25" s="38"/>
      <c r="C25" s="64"/>
      <c r="D25" s="64"/>
      <c r="E25" s="41"/>
      <c r="F25" s="52" t="e">
        <f t="shared" si="1"/>
        <v>#DIV/0!</v>
      </c>
      <c r="G25" s="136" t="str">
        <f t="shared" si="0"/>
        <v/>
      </c>
      <c r="H25" s="136"/>
      <c r="I25" s="136"/>
      <c r="J25" s="185"/>
      <c r="L25" s="24"/>
    </row>
    <row r="26" spans="1:12" ht="15" customHeight="1" x14ac:dyDescent="0.15">
      <c r="A26" s="185"/>
      <c r="B26" s="38"/>
      <c r="C26" s="64"/>
      <c r="D26" s="64"/>
      <c r="E26" s="41"/>
      <c r="F26" s="52" t="e">
        <f t="shared" si="1"/>
        <v>#DIV/0!</v>
      </c>
      <c r="G26" s="136" t="str">
        <f t="shared" si="0"/>
        <v/>
      </c>
      <c r="H26" s="136"/>
      <c r="I26" s="136"/>
      <c r="J26" s="185"/>
      <c r="L26" s="24"/>
    </row>
    <row r="27" spans="1:12" ht="15" customHeight="1" x14ac:dyDescent="0.15">
      <c r="A27" s="185"/>
      <c r="B27" s="38"/>
      <c r="C27" s="64"/>
      <c r="D27" s="64"/>
      <c r="E27" s="41"/>
      <c r="F27" s="52" t="e">
        <f t="shared" si="1"/>
        <v>#DIV/0!</v>
      </c>
      <c r="G27" s="136" t="str">
        <f t="shared" si="0"/>
        <v/>
      </c>
      <c r="H27" s="136"/>
      <c r="I27" s="136"/>
      <c r="J27" s="185"/>
    </row>
    <row r="28" spans="1:12" ht="15" customHeight="1" x14ac:dyDescent="0.15">
      <c r="A28" s="185"/>
      <c r="B28" s="38"/>
      <c r="C28" s="64"/>
      <c r="D28" s="64"/>
      <c r="E28" s="41"/>
      <c r="F28" s="52" t="e">
        <f t="shared" si="1"/>
        <v>#DIV/0!</v>
      </c>
      <c r="G28" s="136" t="str">
        <f t="shared" si="0"/>
        <v/>
      </c>
      <c r="H28" s="136"/>
      <c r="I28" s="136"/>
      <c r="J28" s="185"/>
    </row>
    <row r="29" spans="1:12" ht="15" customHeight="1" x14ac:dyDescent="0.15">
      <c r="A29" s="185"/>
      <c r="B29" s="38"/>
      <c r="C29" s="64"/>
      <c r="D29" s="64"/>
      <c r="E29" s="41"/>
      <c r="F29" s="52" t="e">
        <f t="shared" si="1"/>
        <v>#DIV/0!</v>
      </c>
      <c r="G29" s="136" t="str">
        <f t="shared" si="0"/>
        <v/>
      </c>
      <c r="H29" s="136"/>
      <c r="I29" s="136"/>
      <c r="J29" s="185"/>
      <c r="L29" s="24" t="s">
        <v>41</v>
      </c>
    </row>
    <row r="30" spans="1:12" ht="15" customHeight="1" x14ac:dyDescent="0.15">
      <c r="A30" s="185"/>
      <c r="B30" s="38"/>
      <c r="C30" s="64"/>
      <c r="D30" s="64"/>
      <c r="E30" s="41"/>
      <c r="F30" s="52" t="e">
        <f t="shared" si="1"/>
        <v>#DIV/0!</v>
      </c>
      <c r="G30" s="136" t="str">
        <f t="shared" si="0"/>
        <v/>
      </c>
      <c r="H30" s="136"/>
      <c r="I30" s="136"/>
      <c r="J30" s="185"/>
      <c r="L30" s="24" t="s">
        <v>43</v>
      </c>
    </row>
    <row r="31" spans="1:12" ht="15" customHeight="1" x14ac:dyDescent="0.15">
      <c r="A31" s="185"/>
      <c r="B31" s="236" t="s">
        <v>40</v>
      </c>
      <c r="C31" s="237"/>
      <c r="D31" s="64">
        <f>SUM(D15:D30)</f>
        <v>0</v>
      </c>
      <c r="E31" s="41">
        <f>SUM(E15:E30)</f>
        <v>0</v>
      </c>
      <c r="F31" s="52" t="e">
        <f>SUM(E31/D31)</f>
        <v>#DIV/0!</v>
      </c>
      <c r="G31" s="136"/>
      <c r="H31" s="136"/>
      <c r="I31" s="136"/>
      <c r="J31" s="185"/>
      <c r="L31" s="24" t="s">
        <v>45</v>
      </c>
    </row>
    <row r="32" spans="1:12" ht="15" customHeight="1" x14ac:dyDescent="0.15">
      <c r="A32" s="185"/>
      <c r="B32" s="219" t="s">
        <v>73</v>
      </c>
      <c r="C32" s="235"/>
      <c r="D32" s="235"/>
      <c r="E32" s="220"/>
      <c r="F32" s="53" t="e">
        <f>F31*0.9</f>
        <v>#DIV/0!</v>
      </c>
      <c r="G32" s="185"/>
      <c r="H32" s="185"/>
      <c r="I32" s="185"/>
      <c r="J32" s="185"/>
      <c r="L32" s="24"/>
    </row>
    <row r="33" spans="1:11" x14ac:dyDescent="0.15">
      <c r="A33" s="185"/>
      <c r="B33" s="194" t="s">
        <v>74</v>
      </c>
      <c r="C33" s="194"/>
      <c r="D33" s="194"/>
      <c r="E33" s="194"/>
      <c r="F33" s="194"/>
      <c r="G33" s="195"/>
      <c r="H33" s="195"/>
      <c r="I33" s="185"/>
      <c r="J33" s="185"/>
    </row>
    <row r="34" spans="1:11" x14ac:dyDescent="0.15">
      <c r="A34" s="185"/>
      <c r="B34" s="195"/>
      <c r="C34" s="195"/>
      <c r="D34" s="195"/>
      <c r="E34" s="195"/>
      <c r="F34" s="195"/>
      <c r="G34" s="195"/>
      <c r="H34" s="195"/>
      <c r="I34" s="185"/>
      <c r="J34" s="185"/>
    </row>
    <row r="35" spans="1:11" x14ac:dyDescent="0.15">
      <c r="A35" s="185"/>
      <c r="B35" s="185"/>
      <c r="C35" s="185"/>
      <c r="D35" s="185"/>
      <c r="E35" s="185"/>
      <c r="F35" s="185"/>
      <c r="G35" s="185"/>
      <c r="H35" s="185"/>
      <c r="I35" s="185"/>
      <c r="J35" s="185"/>
    </row>
    <row r="36" spans="1:11" customFormat="1" ht="13" x14ac:dyDescent="0.15">
      <c r="A36" s="119"/>
      <c r="B36" s="119"/>
      <c r="K36" s="3"/>
    </row>
    <row r="37" spans="1:11" customFormat="1" ht="13" x14ac:dyDescent="0.15">
      <c r="A37" s="29">
        <f>'PSU Header Sheet'!A32</f>
        <v>0</v>
      </c>
      <c r="B37" s="28"/>
      <c r="K37" s="3"/>
    </row>
  </sheetData>
  <mergeCells count="29">
    <mergeCell ref="G31:I31"/>
    <mergeCell ref="B32:E32"/>
    <mergeCell ref="B33:H34"/>
    <mergeCell ref="G27:I27"/>
    <mergeCell ref="G28:I28"/>
    <mergeCell ref="G29:I29"/>
    <mergeCell ref="G30:I30"/>
    <mergeCell ref="G17:I17"/>
    <mergeCell ref="G18:I18"/>
    <mergeCell ref="G19:I19"/>
    <mergeCell ref="G20:I20"/>
    <mergeCell ref="G23:I23"/>
    <mergeCell ref="G22:I22"/>
    <mergeCell ref="B2:I2"/>
    <mergeCell ref="B3:I3"/>
    <mergeCell ref="A36:B36"/>
    <mergeCell ref="C5:D5"/>
    <mergeCell ref="H5:I6"/>
    <mergeCell ref="C7:D7"/>
    <mergeCell ref="C9:D9"/>
    <mergeCell ref="B11:H11"/>
    <mergeCell ref="G13:I13"/>
    <mergeCell ref="G14:I14"/>
    <mergeCell ref="G21:I21"/>
    <mergeCell ref="G24:I24"/>
    <mergeCell ref="G25:I25"/>
    <mergeCell ref="G26:I26"/>
    <mergeCell ref="G15:I15"/>
    <mergeCell ref="G16:I16"/>
  </mergeCells>
  <conditionalFormatting sqref="G31:I31">
    <cfRule type="cellIs" dxfId="3" priority="1" stopIfTrue="1" operator="equal">
      <formula>"Yes"</formula>
    </cfRule>
    <cfRule type="cellIs" dxfId="2" priority="2" stopIfTrue="1" operator="equal">
      <formula>"No"</formula>
    </cfRule>
  </conditionalFormatting>
  <conditionalFormatting sqref="G15:I30">
    <cfRule type="cellIs" dxfId="1" priority="3" stopIfTrue="1" operator="equal">
      <formula>"Yes"</formula>
    </cfRule>
    <cfRule type="cellIs" dxfId="0" priority="4" stopIfTrue="1" operator="equal">
      <formula>"No"</formula>
    </cfRule>
  </conditionalFormatting>
  <dataValidations xWindow="842" yWindow="551" count="4">
    <dataValidation type="list" showInputMessage="1" showErrorMessage="1" sqref="F9" xr:uid="{00000000-0002-0000-0400-000000000000}">
      <formula1>$L$17:$L$19</formula1>
    </dataValidation>
    <dataValidation showInputMessage="1" showErrorMessage="1" sqref="F10 G7 G9:H10" xr:uid="{00000000-0002-0000-0400-000001000000}"/>
    <dataValidation type="list" allowBlank="1" showInputMessage="1" showErrorMessage="1" sqref="C9:D9" xr:uid="{00000000-0002-0000-0400-000002000000}">
      <formula1>$L$29:$L$31</formula1>
    </dataValidation>
    <dataValidation type="list" allowBlank="1" showInputMessage="1" showErrorMessage="1" sqref="F7" xr:uid="{00000000-0002-0000-0400-000003000000}">
      <formula1>"Classroom Teachers Only, Instructional Staff"</formula1>
    </dataValidation>
  </dataValidations>
  <printOptions horizontalCentered="1" verticalCentered="1"/>
  <pageMargins left="0.25" right="0.25" top="0.25" bottom="0.25" header="0.3" footer="0.3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35"/>
  <sheetViews>
    <sheetView topLeftCell="A3" zoomScale="146" zoomScaleNormal="146" workbookViewId="0">
      <selection activeCell="C5" sqref="C5"/>
    </sheetView>
  </sheetViews>
  <sheetFormatPr baseColWidth="10" defaultColWidth="8.83203125" defaultRowHeight="13" x14ac:dyDescent="0.15"/>
  <cols>
    <col min="1" max="1" width="6.5" customWidth="1"/>
    <col min="2" max="2" width="18.5" customWidth="1"/>
    <col min="3" max="3" width="41" customWidth="1"/>
    <col min="4" max="4" width="11.1640625" customWidth="1"/>
    <col min="5" max="5" width="11" customWidth="1"/>
    <col min="6" max="6" width="28.5" customWidth="1"/>
    <col min="7" max="8" width="3.5" customWidth="1"/>
    <col min="11" max="11" width="2" style="3" hidden="1" customWidth="1"/>
  </cols>
  <sheetData>
    <row r="1" spans="1:11" s="1" customFormat="1" ht="15" customHeight="1" x14ac:dyDescent="0.15">
      <c r="A1" s="73"/>
      <c r="B1" s="73"/>
      <c r="C1" s="73"/>
      <c r="D1" s="73"/>
      <c r="E1" s="73"/>
      <c r="F1" s="73"/>
      <c r="G1" s="73"/>
      <c r="H1" s="73"/>
      <c r="K1" s="2"/>
    </row>
    <row r="2" spans="1:11" s="1" customFormat="1" ht="15" customHeight="1" x14ac:dyDescent="0.2">
      <c r="A2" s="73"/>
      <c r="B2" s="102" t="s">
        <v>0</v>
      </c>
      <c r="C2" s="102"/>
      <c r="D2" s="102"/>
      <c r="E2" s="102"/>
      <c r="F2" s="102"/>
      <c r="G2" s="73"/>
      <c r="H2" s="73"/>
      <c r="K2" s="2"/>
    </row>
    <row r="3" spans="1:11" s="1" customFormat="1" ht="15" customHeight="1" x14ac:dyDescent="0.15">
      <c r="A3" s="74"/>
      <c r="B3" s="112" t="s">
        <v>1</v>
      </c>
      <c r="C3" s="112"/>
      <c r="D3" s="112"/>
      <c r="E3" s="112"/>
      <c r="F3" s="112"/>
      <c r="G3" s="73"/>
      <c r="H3" s="73"/>
      <c r="K3" s="2"/>
    </row>
    <row r="4" spans="1:11" s="1" customFormat="1" ht="15" customHeight="1" x14ac:dyDescent="0.15">
      <c r="A4" s="73"/>
      <c r="B4" s="73"/>
      <c r="C4" s="75"/>
      <c r="D4" s="73"/>
      <c r="E4" s="73"/>
      <c r="F4" s="73"/>
      <c r="G4" s="73"/>
      <c r="H4" s="73"/>
      <c r="K4" s="2"/>
    </row>
    <row r="5" spans="1:11" s="1" customFormat="1" ht="15" customHeight="1" x14ac:dyDescent="0.15">
      <c r="A5" s="73"/>
      <c r="B5" s="76" t="s">
        <v>2</v>
      </c>
      <c r="C5" s="36" t="s">
        <v>81</v>
      </c>
      <c r="D5" s="77"/>
      <c r="E5" s="77"/>
      <c r="F5" s="157"/>
      <c r="G5" s="74"/>
      <c r="H5" s="73"/>
      <c r="K5" s="2"/>
    </row>
    <row r="6" spans="1:11" s="1" customFormat="1" ht="15" customHeight="1" x14ac:dyDescent="0.15">
      <c r="A6" s="73"/>
      <c r="B6" s="77"/>
      <c r="C6" s="78"/>
      <c r="D6" s="77"/>
      <c r="E6" s="77"/>
      <c r="F6" s="157"/>
      <c r="G6" s="74"/>
      <c r="H6" s="73"/>
      <c r="K6" s="2"/>
    </row>
    <row r="7" spans="1:11" s="1" customFormat="1" ht="15" customHeight="1" x14ac:dyDescent="0.15">
      <c r="A7" s="73"/>
      <c r="B7" s="79" t="s">
        <v>4</v>
      </c>
      <c r="C7" s="30"/>
      <c r="D7" s="77"/>
      <c r="E7" s="77"/>
      <c r="F7" s="157"/>
      <c r="G7" s="74"/>
      <c r="H7" s="73"/>
      <c r="K7" s="2"/>
    </row>
    <row r="8" spans="1:11" s="1" customFormat="1" ht="15" customHeight="1" x14ac:dyDescent="0.15">
      <c r="A8" s="73"/>
      <c r="B8" s="158"/>
      <c r="C8" s="158"/>
      <c r="D8" s="158"/>
      <c r="E8" s="158"/>
      <c r="F8" s="158"/>
      <c r="G8" s="73"/>
      <c r="H8" s="73"/>
      <c r="K8" s="2"/>
    </row>
    <row r="9" spans="1:11" s="1" customFormat="1" ht="15" customHeight="1" x14ac:dyDescent="0.15">
      <c r="A9" s="73"/>
      <c r="B9" s="76" t="s">
        <v>5</v>
      </c>
      <c r="C9" s="31"/>
      <c r="D9" s="80"/>
      <c r="E9" s="81"/>
      <c r="F9" s="77"/>
      <c r="G9" s="73"/>
      <c r="H9" s="73"/>
      <c r="K9" s="2"/>
    </row>
    <row r="10" spans="1:11" s="1" customFormat="1" ht="15" customHeight="1" x14ac:dyDescent="0.15">
      <c r="A10" s="73"/>
      <c r="B10" s="76"/>
      <c r="C10" s="159"/>
      <c r="D10" s="159"/>
      <c r="E10" s="159"/>
      <c r="F10" s="159"/>
      <c r="G10" s="73"/>
      <c r="H10" s="73"/>
      <c r="K10" s="2"/>
    </row>
    <row r="11" spans="1:11" s="1" customFormat="1" ht="15" customHeight="1" x14ac:dyDescent="0.15">
      <c r="A11" s="73"/>
      <c r="B11" s="76" t="s">
        <v>6</v>
      </c>
      <c r="C11" s="32"/>
      <c r="D11" s="160" t="s">
        <v>7</v>
      </c>
      <c r="E11" s="161"/>
      <c r="F11" s="32"/>
      <c r="G11" s="73"/>
      <c r="H11" s="73"/>
      <c r="K11" s="2"/>
    </row>
    <row r="12" spans="1:11" s="1" customFormat="1" ht="15" customHeight="1" x14ac:dyDescent="0.15">
      <c r="A12" s="73"/>
      <c r="B12" s="78"/>
      <c r="C12" s="82"/>
      <c r="D12" s="77"/>
      <c r="E12" s="77"/>
      <c r="F12" s="77"/>
      <c r="G12" s="73"/>
      <c r="H12" s="73"/>
      <c r="K12" s="2"/>
    </row>
    <row r="13" spans="1:11" s="1" customFormat="1" ht="15" customHeight="1" x14ac:dyDescent="0.15">
      <c r="A13" s="73"/>
      <c r="B13" s="76" t="s">
        <v>8</v>
      </c>
      <c r="C13" s="32"/>
      <c r="D13" s="160" t="s">
        <v>9</v>
      </c>
      <c r="E13" s="161"/>
      <c r="F13" s="33"/>
      <c r="G13" s="73"/>
      <c r="H13" s="73"/>
      <c r="K13" s="2"/>
    </row>
    <row r="14" spans="1:11" s="1" customFormat="1" ht="15" customHeight="1" thickBot="1" x14ac:dyDescent="0.2">
      <c r="A14" s="73"/>
      <c r="B14" s="83"/>
      <c r="C14" s="84"/>
      <c r="D14" s="85"/>
      <c r="E14" s="85"/>
      <c r="F14" s="77"/>
      <c r="G14" s="73"/>
      <c r="H14" s="73"/>
      <c r="K14" s="27" t="s">
        <v>10</v>
      </c>
    </row>
    <row r="15" spans="1:11" s="1" customFormat="1" ht="15" customHeight="1" thickTop="1" x14ac:dyDescent="0.15">
      <c r="A15" s="86"/>
      <c r="B15" s="163" t="s">
        <v>75</v>
      </c>
      <c r="C15" s="164"/>
      <c r="D15" s="164"/>
      <c r="E15" s="165"/>
      <c r="F15" s="166" t="s">
        <v>76</v>
      </c>
      <c r="G15" s="73"/>
      <c r="H15" s="73"/>
      <c r="K15" s="27"/>
    </row>
    <row r="16" spans="1:11" s="1" customFormat="1" ht="15" customHeight="1" x14ac:dyDescent="0.15">
      <c r="A16" s="86"/>
      <c r="B16" s="169" t="s">
        <v>77</v>
      </c>
      <c r="C16" s="170"/>
      <c r="D16" s="171"/>
      <c r="E16" s="34"/>
      <c r="F16" s="167"/>
      <c r="G16" s="73"/>
      <c r="H16" s="73"/>
      <c r="K16" s="27"/>
    </row>
    <row r="17" spans="1:11" s="1" customFormat="1" ht="15" customHeight="1" x14ac:dyDescent="0.15">
      <c r="A17" s="87"/>
      <c r="B17" s="169" t="s">
        <v>78</v>
      </c>
      <c r="C17" s="170"/>
      <c r="D17" s="171"/>
      <c r="E17" s="34"/>
      <c r="F17" s="167"/>
      <c r="G17" s="73"/>
      <c r="H17" s="73"/>
      <c r="K17" s="2" t="s">
        <v>14</v>
      </c>
    </row>
    <row r="18" spans="1:11" s="1" customFormat="1" ht="27" customHeight="1" thickBot="1" x14ac:dyDescent="0.2">
      <c r="A18" s="87"/>
      <c r="B18" s="172" t="s">
        <v>79</v>
      </c>
      <c r="C18" s="173"/>
      <c r="D18" s="174"/>
      <c r="E18" s="35"/>
      <c r="F18" s="168"/>
      <c r="G18" s="73"/>
      <c r="H18" s="73"/>
      <c r="K18" s="27"/>
    </row>
    <row r="19" spans="1:11" s="1" customFormat="1" ht="15" customHeight="1" thickTop="1" x14ac:dyDescent="0.15">
      <c r="A19" s="88"/>
      <c r="B19" s="88"/>
      <c r="C19" s="89"/>
      <c r="D19" s="90"/>
      <c r="E19" s="90"/>
      <c r="F19" s="90"/>
      <c r="G19" s="88"/>
      <c r="H19" s="88"/>
      <c r="K19" s="27"/>
    </row>
    <row r="20" spans="1:11" s="1" customFormat="1" ht="15" customHeight="1" thickBot="1" x14ac:dyDescent="0.2">
      <c r="A20" s="88"/>
      <c r="B20" s="88"/>
      <c r="C20" s="91"/>
      <c r="D20" s="92"/>
      <c r="E20" s="92"/>
      <c r="F20" s="90"/>
      <c r="G20" s="88"/>
      <c r="H20" s="88"/>
      <c r="K20" s="2"/>
    </row>
    <row r="21" spans="1:11" s="1" customFormat="1" ht="15" customHeight="1" thickTop="1" x14ac:dyDescent="0.15">
      <c r="A21" s="73"/>
      <c r="B21" s="93" t="s">
        <v>11</v>
      </c>
      <c r="C21" s="103"/>
      <c r="D21" s="104"/>
      <c r="E21" s="105"/>
      <c r="F21" s="94"/>
      <c r="G21" s="73"/>
      <c r="H21" s="73"/>
      <c r="K21" s="2"/>
    </row>
    <row r="22" spans="1:11" x14ac:dyDescent="0.15">
      <c r="A22" s="74"/>
      <c r="B22" s="95" t="s">
        <v>12</v>
      </c>
      <c r="C22" s="106"/>
      <c r="D22" s="107"/>
      <c r="E22" s="108"/>
      <c r="F22" s="96"/>
      <c r="G22" s="74"/>
      <c r="H22" s="74"/>
    </row>
    <row r="23" spans="1:11" ht="14" thickBot="1" x14ac:dyDescent="0.2">
      <c r="A23" s="74"/>
      <c r="B23" s="97" t="s">
        <v>13</v>
      </c>
      <c r="C23" s="116"/>
      <c r="D23" s="117"/>
      <c r="E23" s="118"/>
      <c r="F23" s="96"/>
      <c r="G23" s="74"/>
      <c r="H23" s="74"/>
    </row>
    <row r="24" spans="1:11" ht="15" customHeight="1" thickTop="1" x14ac:dyDescent="0.15">
      <c r="A24" s="74"/>
      <c r="B24" s="74"/>
      <c r="C24" s="74"/>
      <c r="D24" s="74"/>
      <c r="E24" s="74"/>
      <c r="F24" s="74"/>
      <c r="G24" s="74"/>
      <c r="H24" s="74"/>
    </row>
    <row r="25" spans="1:11" s="1" customFormat="1" ht="15" customHeight="1" x14ac:dyDescent="0.15">
      <c r="A25" s="73"/>
      <c r="B25" s="176" t="s">
        <v>80</v>
      </c>
      <c r="C25" s="177"/>
      <c r="D25" s="99"/>
      <c r="E25" s="100"/>
      <c r="F25" s="101"/>
      <c r="G25" s="73"/>
      <c r="H25" s="73"/>
      <c r="K25" s="2"/>
    </row>
    <row r="26" spans="1:11" s="1" customFormat="1" ht="12.75" customHeight="1" x14ac:dyDescent="0.15">
      <c r="A26" s="73"/>
      <c r="B26" s="175" t="s">
        <v>16</v>
      </c>
      <c r="C26" s="175"/>
      <c r="D26" s="77"/>
      <c r="E26" s="77"/>
      <c r="F26" s="77"/>
      <c r="G26" s="73"/>
      <c r="H26" s="73"/>
      <c r="K26" s="2"/>
    </row>
    <row r="27" spans="1:11" s="1" customFormat="1" ht="15" customHeight="1" x14ac:dyDescent="0.15">
      <c r="A27" s="73"/>
      <c r="B27" s="162" t="s">
        <v>17</v>
      </c>
      <c r="C27" s="161"/>
      <c r="D27" s="113"/>
      <c r="E27" s="114"/>
      <c r="F27" s="115"/>
      <c r="G27" s="73"/>
      <c r="H27" s="73"/>
      <c r="K27" s="2"/>
    </row>
    <row r="28" spans="1:11" s="1" customFormat="1" ht="15" customHeight="1" x14ac:dyDescent="0.15">
      <c r="A28" s="73"/>
      <c r="B28" s="73"/>
      <c r="C28" s="82"/>
      <c r="D28" s="77"/>
      <c r="E28" s="77"/>
      <c r="F28" s="77"/>
      <c r="G28" s="73"/>
      <c r="H28" s="73"/>
      <c r="K28" s="2"/>
    </row>
    <row r="29" spans="1:11" s="1" customFormat="1" ht="15" customHeight="1" x14ac:dyDescent="0.15">
      <c r="A29" s="73"/>
      <c r="B29" s="162" t="s">
        <v>18</v>
      </c>
      <c r="C29" s="161"/>
      <c r="D29" s="113"/>
      <c r="E29" s="114"/>
      <c r="F29" s="115"/>
      <c r="G29" s="73"/>
      <c r="H29" s="73"/>
      <c r="K29" s="2"/>
    </row>
    <row r="30" spans="1:11" s="1" customFormat="1" ht="15" customHeight="1" x14ac:dyDescent="0.15">
      <c r="A30" s="73"/>
      <c r="B30" s="73"/>
      <c r="C30" s="82"/>
      <c r="D30" s="77"/>
      <c r="E30" s="77"/>
      <c r="F30" s="77"/>
      <c r="G30" s="73"/>
      <c r="H30" s="73"/>
      <c r="K30" s="2"/>
    </row>
    <row r="31" spans="1:11" s="1" customFormat="1" ht="15" customHeight="1" x14ac:dyDescent="0.15">
      <c r="A31" s="73"/>
      <c r="B31" s="162" t="s">
        <v>19</v>
      </c>
      <c r="C31" s="161"/>
      <c r="D31" s="109"/>
      <c r="E31" s="110"/>
      <c r="F31" s="111"/>
      <c r="G31" s="73"/>
      <c r="H31" s="73"/>
      <c r="K31" s="2"/>
    </row>
    <row r="32" spans="1:11" s="1" customFormat="1" ht="20" customHeight="1" x14ac:dyDescent="0.15">
      <c r="A32" s="73"/>
      <c r="B32" s="73"/>
      <c r="C32" s="73"/>
      <c r="D32" s="73"/>
      <c r="E32" s="73"/>
      <c r="F32" s="73"/>
      <c r="G32" s="73"/>
      <c r="H32" s="73"/>
      <c r="K32" s="2"/>
    </row>
    <row r="34" spans="1:2" x14ac:dyDescent="0.15">
      <c r="A34" s="119"/>
      <c r="B34" s="119"/>
    </row>
    <row r="35" spans="1:2" x14ac:dyDescent="0.15">
      <c r="A35" s="29"/>
      <c r="B35" s="29"/>
    </row>
  </sheetData>
  <mergeCells count="25">
    <mergeCell ref="B29:C29"/>
    <mergeCell ref="D29:F29"/>
    <mergeCell ref="B31:C31"/>
    <mergeCell ref="D31:F31"/>
    <mergeCell ref="A34:B34"/>
    <mergeCell ref="D11:E11"/>
    <mergeCell ref="B27:C27"/>
    <mergeCell ref="D27:F27"/>
    <mergeCell ref="D13:E13"/>
    <mergeCell ref="B15:E15"/>
    <mergeCell ref="F15:F18"/>
    <mergeCell ref="B16:D16"/>
    <mergeCell ref="B17:D17"/>
    <mergeCell ref="B18:D18"/>
    <mergeCell ref="B26:C26"/>
    <mergeCell ref="C21:E21"/>
    <mergeCell ref="C22:E22"/>
    <mergeCell ref="C23:E23"/>
    <mergeCell ref="B25:C25"/>
    <mergeCell ref="D25:F25"/>
    <mergeCell ref="B2:F2"/>
    <mergeCell ref="B3:F3"/>
    <mergeCell ref="F5:F7"/>
    <mergeCell ref="B8:F8"/>
    <mergeCell ref="C10:F10"/>
  </mergeCells>
  <conditionalFormatting sqref="A1:XFD2 A4:XFD25 B3:IV3 A27:XFD65536 A26 D26:IV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{9C1C0727-D10A-4032-8C5A-20C4469B66A5}</x14:id>
        </ext>
      </extLst>
    </cfRule>
  </conditionalFormatting>
  <conditionalFormatting sqref="A1:H2 A4:H25 B3:H3 A27:H32 A26 D26:H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{D3136E37-8440-4F6D-9730-54E43EE8FB1D}</x14:id>
        </ext>
      </extLst>
    </cfRule>
  </conditionalFormatting>
  <conditionalFormatting sqref="B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{838C0BE1-A9AD-45CE-AB88-E7FC773BB12B}</x14:id>
        </ext>
      </extLst>
    </cfRule>
  </conditionalFormatting>
  <conditionalFormatting sqref="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{15B581DA-8DD1-4AE5-966D-041EBD136D0C}</x14:id>
        </ext>
      </extLst>
    </cfRule>
  </conditionalFormatting>
  <dataValidations count="3">
    <dataValidation type="list" showInputMessage="1" showErrorMessage="1" promptTitle="Exempt, Non-Exempt" sqref="C23" xr:uid="{00000000-0002-0000-0500-000000000000}">
      <formula1>"Exempt, Not Exempt"</formula1>
    </dataValidation>
    <dataValidation type="list" allowBlank="1" showInputMessage="1" showErrorMessage="1" promptTitle="YesNo" sqref="E16:E17" xr:uid="{00000000-0002-0000-0500-000001000000}">
      <formula1>$K$14:$K$17</formula1>
    </dataValidation>
    <dataValidation type="list" allowBlank="1" showInputMessage="1" showErrorMessage="1" sqref="E18" xr:uid="{00000000-0002-0000-0500-000002000000}">
      <formula1>$K$14:$K$17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1C0727-D10A-4032-8C5A-20C4469B66A5}">
            <x14:dataBar minLength="0" maxLength="100" negativeBarColorSameAsPositive="1" axisPosition="none">
              <x14:cfvo type="min"/>
              <x14:cfvo type="max"/>
            </x14:dataBar>
          </x14:cfRule>
          <xm:sqref>A1:XFD2 A4:XFD25 B3:IV3 A27:XFD65536 A26 D26:IV26</xm:sqref>
        </x14:conditionalFormatting>
        <x14:conditionalFormatting xmlns:xm="http://schemas.microsoft.com/office/excel/2006/main">
          <x14:cfRule type="dataBar" id="{D3136E37-8440-4F6D-9730-54E43EE8FB1D}">
            <x14:dataBar minLength="0" maxLength="100" negativeBarColorSameAsPositive="1" axisPosition="none">
              <x14:cfvo type="min"/>
              <x14:cfvo type="max"/>
            </x14:dataBar>
          </x14:cfRule>
          <xm:sqref>A1:H2 A4:H25 B3:H3 A27:H32 A26 D26:H26</xm:sqref>
        </x14:conditionalFormatting>
        <x14:conditionalFormatting xmlns:xm="http://schemas.microsoft.com/office/excel/2006/main">
          <x14:cfRule type="dataBar" id="{838C0BE1-A9AD-45CE-AB88-E7FC773BB12B}">
            <x14:dataBar minLength="0" maxLength="100" negativeBarColorSameAsPositive="1" axisPosition="none">
              <x14:cfvo type="min"/>
              <x14:cfvo type="max"/>
            </x14:dataBar>
          </x14:cfRule>
          <xm:sqref>B26</xm:sqref>
        </x14:conditionalFormatting>
        <x14:conditionalFormatting xmlns:xm="http://schemas.microsoft.com/office/excel/2006/main">
          <x14:cfRule type="dataBar" id="{15B581DA-8DD1-4AE5-966D-041EBD136D0C}">
            <x14:dataBar minLength="0" maxLength="100" negativeBarColorSameAsPositive="1" axisPosition="none">
              <x14:cfvo type="min"/>
              <x14:cfvo type="max"/>
            </x14:dataBar>
          </x14:cfRule>
          <xm:sqref>B26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A3E5C7B371A47AC6F693A16331DF8" ma:contentTypeVersion="17" ma:contentTypeDescription="Create a new document." ma:contentTypeScope="" ma:versionID="a3332b6b7511fadfa3bbfb288936eaf5">
  <xsd:schema xmlns:xsd="http://www.w3.org/2001/XMLSchema" xmlns:xs="http://www.w3.org/2001/XMLSchema" xmlns:p="http://schemas.microsoft.com/office/2006/metadata/properties" xmlns:ns1="http://schemas.microsoft.com/sharepoint/v3" xmlns:ns2="c2193ac7-f074-497f-a938-4c812096122a" xmlns:ns3="a663bc7e-d16f-4815-8c52-72575c0867ae" targetNamespace="http://schemas.microsoft.com/office/2006/metadata/properties" ma:root="true" ma:fieldsID="a3d7a9bb5c1a87a4dffbde4010bae1c1" ns1:_="" ns2:_="" ns3:_="">
    <xsd:import namespace="http://schemas.microsoft.com/sharepoint/v3"/>
    <xsd:import namespace="c2193ac7-f074-497f-a938-4c812096122a"/>
    <xsd:import namespace="a663bc7e-d16f-4815-8c52-72575c086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date" minOccurs="0"/>
                <xsd:element ref="ns2:MediaLengthInSeconds" minOccurs="0"/>
                <xsd:element ref="ns2:Dat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3ac7-f074-497f-a938-4c8120961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0" ma:index="24" nillable="true" ma:displayName="Date" ma:format="DateTime" ma:internalName="Date0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bc7e-d16f-4815-8c52-72575c08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  <date xmlns="c2193ac7-f074-497f-a938-4c812096122a" xsi:nil="true"/>
    <Date0 xmlns="c2193ac7-f074-497f-a938-4c812096122a" xsi:nil="true"/>
  </documentManagement>
</p:properties>
</file>

<file path=customXml/itemProps1.xml><?xml version="1.0" encoding="utf-8"?>
<ds:datastoreItem xmlns:ds="http://schemas.openxmlformats.org/officeDocument/2006/customXml" ds:itemID="{BCC64CC0-F418-4BEB-A402-D062317470FB}"/>
</file>

<file path=customXml/itemProps2.xml><?xml version="1.0" encoding="utf-8"?>
<ds:datastoreItem xmlns:ds="http://schemas.openxmlformats.org/officeDocument/2006/customXml" ds:itemID="{3E642515-7063-4A46-B6E8-FB698A41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2C561-A193-4EE2-A2B6-11E47E8ED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PSU Header Sheet</vt:lpstr>
      <vt:lpstr>Form A</vt:lpstr>
      <vt:lpstr>Form B</vt:lpstr>
      <vt:lpstr>Form C</vt:lpstr>
      <vt:lpstr>Form D</vt:lpstr>
      <vt:lpstr>Equivalence Exemption Only</vt:lpstr>
      <vt:lpstr>'Form A'!Print_Area</vt:lpstr>
      <vt:lpstr>'Form B'!Print_Area</vt:lpstr>
      <vt:lpstr>'Form C'!Print_Area</vt:lpstr>
      <vt:lpstr>'Form 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Comprability Forms A-D - Title I, Part A</dc:title>
  <dc:subject>Samples of forms used for the required Title I, Part A Comparability Calculations and Reporting</dc:subject>
  <dc:creator>Tina Letchworth</dc:creator>
  <cp:keywords>Comparability, Title I, Part A, ESSA</cp:keywords>
  <dc:description/>
  <cp:lastModifiedBy>Microsoft Office User</cp:lastModifiedBy>
  <cp:revision/>
  <dcterms:created xsi:type="dcterms:W3CDTF">2008-07-16T00:10:12Z</dcterms:created>
  <dcterms:modified xsi:type="dcterms:W3CDTF">2021-10-19T00:50:40Z</dcterms:modified>
  <cp:category/>
  <cp:contentStatus>Comparabililty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ContentTypeId">
    <vt:lpwstr>0x0101003ACA3E5C7B371A47AC6F693A16331DF8</vt:lpwstr>
  </property>
</Properties>
</file>