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fileSharing readOnlyRecommended="1"/>
  <workbookPr filterPrivacy="1" defaultThemeVersion="202300"/>
  <xr:revisionPtr revIDLastSave="41" documentId="13_ncr:1_{9555C027-FF1B-4816-824F-773CEA69939D}" xr6:coauthVersionLast="47" xr6:coauthVersionMax="47" xr10:uidLastSave="{0F00569E-532F-445E-A9F6-B68437EF80B8}"/>
  <bookViews>
    <workbookView xWindow="-120" yWindow="-120" windowWidth="38640" windowHeight="21120" xr2:uid="{81231C23-3F64-4EAE-B887-731160EE9F26}"/>
  </bookViews>
  <sheets>
    <sheet name="LEA Salary Calculator" sheetId="2" r:id="rId1"/>
    <sheet name="FY27 Planning Salary Tab" sheetId="1" state="hidden" r:id="rId2"/>
  </sheets>
  <definedNames>
    <definedName name="Annual_Avg_Salary" localSheetId="0">SalaryCalculator[[#All],[Annual Avg Salary]]</definedName>
    <definedName name="PRC" localSheetId="0">SalaryCalculator[[#All],[PRC '#]]</definedName>
    <definedName name="PRC_Name" localSheetId="0">SalaryCalculator[[#All],[PRC Name]]</definedName>
    <definedName name="Rounded_Salary_Month__1" localSheetId="0">SalaryCalculator[[#All],[Rounded Salary/Month (1)]]</definedName>
    <definedName name="Salary_Month" localSheetId="0">SalaryCalculator[[#All],[Salary/Month]]</definedName>
    <definedName name="Salary_Source__2" localSheetId="0">SalaryCalculator[[#All],[Salary Source (2)]]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9" i="1" l="1"/>
  <c r="E129" i="1"/>
  <c r="D129" i="1"/>
  <c r="C129" i="1"/>
  <c r="G129" i="1" s="1"/>
  <c r="AW124" i="1"/>
  <c r="AR124" i="1"/>
  <c r="AG124" i="1"/>
  <c r="AB124" i="1"/>
  <c r="F124" i="1"/>
  <c r="E124" i="1"/>
  <c r="G124" i="1" s="1"/>
  <c r="C124" i="1"/>
  <c r="D124" i="1" s="1"/>
  <c r="AR121" i="1"/>
  <c r="AG121" i="1"/>
  <c r="U121" i="1"/>
  <c r="F121" i="1"/>
  <c r="E121" i="1"/>
  <c r="G121" i="1" s="1"/>
  <c r="C121" i="1"/>
  <c r="D121" i="1" s="1"/>
  <c r="AG120" i="1"/>
  <c r="Y120" i="1"/>
  <c r="Z120" i="1" s="1"/>
  <c r="F120" i="1"/>
  <c r="D120" i="1"/>
  <c r="G120" i="1" s="1"/>
  <c r="C120" i="1"/>
  <c r="E120" i="1" s="1"/>
  <c r="AW119" i="1"/>
  <c r="Y119" i="1"/>
  <c r="U119" i="1"/>
  <c r="J119" i="1"/>
  <c r="F119" i="1"/>
  <c r="E119" i="1"/>
  <c r="D119" i="1"/>
  <c r="G119" i="1" s="1"/>
  <c r="C119" i="1"/>
  <c r="AG118" i="1"/>
  <c r="F118" i="1"/>
  <c r="C118" i="1"/>
  <c r="AZ117" i="1"/>
  <c r="AY117" i="1"/>
  <c r="AW117" i="1"/>
  <c r="AX117" i="1" s="1"/>
  <c r="AR117" i="1"/>
  <c r="AJ117" i="1"/>
  <c r="F117" i="1"/>
  <c r="C117" i="1"/>
  <c r="AZ116" i="1"/>
  <c r="AW116" i="1"/>
  <c r="AR116" i="1"/>
  <c r="AG116" i="1"/>
  <c r="G116" i="1"/>
  <c r="F116" i="1"/>
  <c r="E116" i="1"/>
  <c r="C116" i="1"/>
  <c r="D116" i="1" s="1"/>
  <c r="AR115" i="1"/>
  <c r="AO115" i="1"/>
  <c r="AG115" i="1"/>
  <c r="R115" i="1"/>
  <c r="F115" i="1"/>
  <c r="E115" i="1"/>
  <c r="C115" i="1"/>
  <c r="D115" i="1" s="1"/>
  <c r="AW114" i="1"/>
  <c r="AP114" i="1"/>
  <c r="AO114" i="1"/>
  <c r="AA114" i="1"/>
  <c r="Y114" i="1"/>
  <c r="U114" i="1"/>
  <c r="M114" i="1"/>
  <c r="J114" i="1"/>
  <c r="F114" i="1"/>
  <c r="E114" i="1"/>
  <c r="D114" i="1"/>
  <c r="G114" i="1" s="1"/>
  <c r="C114" i="1"/>
  <c r="AW113" i="1"/>
  <c r="AG113" i="1"/>
  <c r="AB113" i="1"/>
  <c r="M113" i="1"/>
  <c r="F113" i="1"/>
  <c r="G113" i="1" s="1"/>
  <c r="E113" i="1"/>
  <c r="D113" i="1"/>
  <c r="C113" i="1"/>
  <c r="Y112" i="1"/>
  <c r="R112" i="1"/>
  <c r="M112" i="1"/>
  <c r="F112" i="1"/>
  <c r="E112" i="1"/>
  <c r="C112" i="1"/>
  <c r="AG111" i="1"/>
  <c r="Y111" i="1"/>
  <c r="T111" i="1"/>
  <c r="S111" i="1"/>
  <c r="R111" i="1"/>
  <c r="J111" i="1"/>
  <c r="F111" i="1"/>
  <c r="E111" i="1"/>
  <c r="C111" i="1"/>
  <c r="AO110" i="1"/>
  <c r="Y110" i="1"/>
  <c r="U110" i="1"/>
  <c r="M110" i="1"/>
  <c r="F110" i="1"/>
  <c r="G110" i="1" s="1"/>
  <c r="E110" i="1"/>
  <c r="D110" i="1"/>
  <c r="C110" i="1"/>
  <c r="AR109" i="1"/>
  <c r="AG109" i="1"/>
  <c r="Y109" i="1"/>
  <c r="U109" i="1"/>
  <c r="F109" i="1"/>
  <c r="C109" i="1"/>
  <c r="AZ108" i="1"/>
  <c r="AW108" i="1"/>
  <c r="AX108" i="1" s="1"/>
  <c r="AG108" i="1"/>
  <c r="Y108" i="1"/>
  <c r="U108" i="1"/>
  <c r="F108" i="1"/>
  <c r="E108" i="1"/>
  <c r="C108" i="1"/>
  <c r="AG107" i="1"/>
  <c r="R107" i="1"/>
  <c r="F107" i="1"/>
  <c r="C107" i="1"/>
  <c r="AZ106" i="1"/>
  <c r="AY106" i="1"/>
  <c r="AW106" i="1"/>
  <c r="AR106" i="1"/>
  <c r="AO106" i="1"/>
  <c r="R106" i="1"/>
  <c r="J106" i="1"/>
  <c r="K106" i="1" s="1"/>
  <c r="F106" i="1"/>
  <c r="C106" i="1"/>
  <c r="AR105" i="1"/>
  <c r="Y105" i="1"/>
  <c r="M105" i="1"/>
  <c r="F105" i="1"/>
  <c r="C105" i="1"/>
  <c r="AW104" i="1"/>
  <c r="AG104" i="1"/>
  <c r="AB104" i="1"/>
  <c r="F104" i="1"/>
  <c r="D104" i="1"/>
  <c r="C104" i="1"/>
  <c r="AR103" i="1"/>
  <c r="AG103" i="1"/>
  <c r="Y103" i="1"/>
  <c r="U103" i="1"/>
  <c r="G103" i="1"/>
  <c r="F103" i="1"/>
  <c r="E103" i="1"/>
  <c r="C103" i="1"/>
  <c r="D103" i="1" s="1"/>
  <c r="AZ102" i="1"/>
  <c r="AR102" i="1"/>
  <c r="AG102" i="1"/>
  <c r="Y102" i="1"/>
  <c r="Z102" i="1" s="1"/>
  <c r="F102" i="1"/>
  <c r="C102" i="1"/>
  <c r="AW101" i="1"/>
  <c r="AR101" i="1"/>
  <c r="AG101" i="1"/>
  <c r="U101" i="1"/>
  <c r="F101" i="1"/>
  <c r="C101" i="1"/>
  <c r="D101" i="1" s="1"/>
  <c r="AW100" i="1"/>
  <c r="AR100" i="1"/>
  <c r="AO100" i="1"/>
  <c r="AG100" i="1"/>
  <c r="J100" i="1"/>
  <c r="K100" i="1" s="1"/>
  <c r="F100" i="1"/>
  <c r="C100" i="1"/>
  <c r="D100" i="1" s="1"/>
  <c r="AW99" i="1"/>
  <c r="AO99" i="1"/>
  <c r="AG99" i="1"/>
  <c r="U99" i="1"/>
  <c r="M99" i="1"/>
  <c r="F99" i="1"/>
  <c r="C99" i="1"/>
  <c r="AW98" i="1"/>
  <c r="F98" i="1"/>
  <c r="C98" i="1"/>
  <c r="E98" i="1" s="1"/>
  <c r="AW97" i="1"/>
  <c r="Y97" i="1"/>
  <c r="R97" i="1"/>
  <c r="M97" i="1"/>
  <c r="F97" i="1"/>
  <c r="E97" i="1"/>
  <c r="G97" i="1" s="1"/>
  <c r="C97" i="1"/>
  <c r="D97" i="1" s="1"/>
  <c r="AG96" i="1"/>
  <c r="Y96" i="1"/>
  <c r="R96" i="1"/>
  <c r="J96" i="1"/>
  <c r="L96" i="1" s="1"/>
  <c r="F96" i="1"/>
  <c r="E96" i="1"/>
  <c r="C96" i="1"/>
  <c r="Y95" i="1"/>
  <c r="U95" i="1"/>
  <c r="T95" i="1"/>
  <c r="R95" i="1"/>
  <c r="M95" i="1"/>
  <c r="F95" i="1"/>
  <c r="E95" i="1"/>
  <c r="C95" i="1"/>
  <c r="AR94" i="1"/>
  <c r="AG94" i="1"/>
  <c r="Y94" i="1"/>
  <c r="F94" i="1"/>
  <c r="C94" i="1"/>
  <c r="AW93" i="1"/>
  <c r="AX93" i="1" s="1"/>
  <c r="AG93" i="1"/>
  <c r="Y93" i="1"/>
  <c r="F93" i="1"/>
  <c r="E93" i="1"/>
  <c r="D93" i="1"/>
  <c r="C93" i="1"/>
  <c r="AZ92" i="1"/>
  <c r="AR92" i="1"/>
  <c r="AG92" i="1"/>
  <c r="R92" i="1"/>
  <c r="M92" i="1"/>
  <c r="F92" i="1"/>
  <c r="E92" i="1"/>
  <c r="C92" i="1"/>
  <c r="AZ91" i="1"/>
  <c r="AW91" i="1"/>
  <c r="AY91" i="1" s="1"/>
  <c r="AO91" i="1"/>
  <c r="AG91" i="1"/>
  <c r="Y91" i="1"/>
  <c r="M91" i="1"/>
  <c r="F91" i="1"/>
  <c r="C91" i="1"/>
  <c r="D91" i="1" s="1"/>
  <c r="AW90" i="1"/>
  <c r="Y90" i="1"/>
  <c r="Z90" i="1" s="1"/>
  <c r="R90" i="1"/>
  <c r="M90" i="1"/>
  <c r="J90" i="1"/>
  <c r="F90" i="1"/>
  <c r="C90" i="1"/>
  <c r="AP89" i="1"/>
  <c r="AO89" i="1"/>
  <c r="Y89" i="1"/>
  <c r="J89" i="1"/>
  <c r="K89" i="1" s="1"/>
  <c r="F89" i="1"/>
  <c r="C89" i="1"/>
  <c r="E89" i="1" s="1"/>
  <c r="AW88" i="1"/>
  <c r="AG88" i="1"/>
  <c r="AH88" i="1" s="1"/>
  <c r="AB88" i="1"/>
  <c r="AA88" i="1"/>
  <c r="AC88" i="1" s="1"/>
  <c r="AD88" i="1" s="1"/>
  <c r="Z88" i="1"/>
  <c r="Y88" i="1"/>
  <c r="F88" i="1"/>
  <c r="C88" i="1"/>
  <c r="AW87" i="1"/>
  <c r="AR87" i="1"/>
  <c r="AJ87" i="1"/>
  <c r="AG87" i="1"/>
  <c r="Y87" i="1"/>
  <c r="M87" i="1"/>
  <c r="F87" i="1"/>
  <c r="C87" i="1"/>
  <c r="AZ86" i="1"/>
  <c r="AR86" i="1"/>
  <c r="AO86" i="1"/>
  <c r="AG86" i="1"/>
  <c r="F86" i="1"/>
  <c r="C86" i="1"/>
  <c r="AW85" i="1"/>
  <c r="AR85" i="1"/>
  <c r="AG85" i="1"/>
  <c r="Y85" i="1"/>
  <c r="M85" i="1"/>
  <c r="F85" i="1"/>
  <c r="E85" i="1"/>
  <c r="D85" i="1"/>
  <c r="G85" i="1" s="1"/>
  <c r="C85" i="1"/>
  <c r="AW84" i="1"/>
  <c r="AY84" i="1" s="1"/>
  <c r="AO84" i="1"/>
  <c r="AG84" i="1"/>
  <c r="AB84" i="1"/>
  <c r="F84" i="1"/>
  <c r="E84" i="1"/>
  <c r="D84" i="1"/>
  <c r="C84" i="1"/>
  <c r="G84" i="1" s="1"/>
  <c r="AZ83" i="1"/>
  <c r="AG83" i="1"/>
  <c r="AB83" i="1"/>
  <c r="Y83" i="1"/>
  <c r="Z83" i="1" s="1"/>
  <c r="U83" i="1"/>
  <c r="F83" i="1"/>
  <c r="E83" i="1"/>
  <c r="D83" i="1"/>
  <c r="C83" i="1"/>
  <c r="AW82" i="1"/>
  <c r="AR82" i="1"/>
  <c r="AG82" i="1"/>
  <c r="AA82" i="1"/>
  <c r="Z82" i="1"/>
  <c r="Y82" i="1"/>
  <c r="U82" i="1"/>
  <c r="R82" i="1"/>
  <c r="F82" i="1"/>
  <c r="E82" i="1"/>
  <c r="C82" i="1"/>
  <c r="D82" i="1" s="1"/>
  <c r="AW81" i="1"/>
  <c r="AO81" i="1"/>
  <c r="AG81" i="1"/>
  <c r="U81" i="1"/>
  <c r="F81" i="1"/>
  <c r="C81" i="1"/>
  <c r="D81" i="1" s="1"/>
  <c r="AR80" i="1"/>
  <c r="M80" i="1"/>
  <c r="F80" i="1"/>
  <c r="E80" i="1"/>
  <c r="D80" i="1"/>
  <c r="G80" i="1" s="1"/>
  <c r="C80" i="1"/>
  <c r="AW79" i="1"/>
  <c r="AR79" i="1"/>
  <c r="AG79" i="1"/>
  <c r="R79" i="1"/>
  <c r="M79" i="1"/>
  <c r="G79" i="1"/>
  <c r="F79" i="1"/>
  <c r="E79" i="1"/>
  <c r="D79" i="1"/>
  <c r="C79" i="1"/>
  <c r="AR78" i="1"/>
  <c r="AO78" i="1"/>
  <c r="AG78" i="1"/>
  <c r="U78" i="1"/>
  <c r="F78" i="1"/>
  <c r="E78" i="1"/>
  <c r="D78" i="1"/>
  <c r="G78" i="1" s="1"/>
  <c r="C78" i="1"/>
  <c r="AZ77" i="1"/>
  <c r="AW77" i="1"/>
  <c r="AX77" i="1" s="1"/>
  <c r="AR77" i="1"/>
  <c r="AO77" i="1"/>
  <c r="AQ77" i="1" s="1"/>
  <c r="AG77" i="1"/>
  <c r="M77" i="1"/>
  <c r="F77" i="1"/>
  <c r="G77" i="1" s="1"/>
  <c r="E77" i="1"/>
  <c r="D77" i="1"/>
  <c r="C77" i="1"/>
  <c r="AZ76" i="1"/>
  <c r="AR76" i="1"/>
  <c r="AO76" i="1"/>
  <c r="AP76" i="1" s="1"/>
  <c r="AI76" i="1"/>
  <c r="AG76" i="1"/>
  <c r="M76" i="1"/>
  <c r="J76" i="1"/>
  <c r="F76" i="1"/>
  <c r="E76" i="1"/>
  <c r="D76" i="1"/>
  <c r="G76" i="1" s="1"/>
  <c r="C76" i="1"/>
  <c r="AO75" i="1"/>
  <c r="AG75" i="1"/>
  <c r="R75" i="1"/>
  <c r="J75" i="1"/>
  <c r="F75" i="1"/>
  <c r="E75" i="1"/>
  <c r="D75" i="1"/>
  <c r="G75" i="1" s="1"/>
  <c r="C75" i="1"/>
  <c r="AW74" i="1"/>
  <c r="AY74" i="1" s="1"/>
  <c r="AG74" i="1"/>
  <c r="R74" i="1"/>
  <c r="M74" i="1"/>
  <c r="F74" i="1"/>
  <c r="G74" i="1" s="1"/>
  <c r="E74" i="1"/>
  <c r="D74" i="1"/>
  <c r="C74" i="1"/>
  <c r="AZ73" i="1"/>
  <c r="AB73" i="1"/>
  <c r="R73" i="1"/>
  <c r="T73" i="1" s="1"/>
  <c r="M73" i="1"/>
  <c r="J73" i="1"/>
  <c r="F73" i="1"/>
  <c r="E73" i="1"/>
  <c r="D73" i="1"/>
  <c r="C73" i="1"/>
  <c r="AB72" i="1"/>
  <c r="T72" i="1"/>
  <c r="R72" i="1"/>
  <c r="S72" i="1" s="1"/>
  <c r="M72" i="1"/>
  <c r="F72" i="1"/>
  <c r="G72" i="1" s="1"/>
  <c r="E72" i="1"/>
  <c r="D72" i="1"/>
  <c r="C72" i="1"/>
  <c r="AW71" i="1"/>
  <c r="AR71" i="1"/>
  <c r="AJ71" i="1"/>
  <c r="AG71" i="1"/>
  <c r="AI71" i="1" s="1"/>
  <c r="R71" i="1"/>
  <c r="M71" i="1"/>
  <c r="F71" i="1"/>
  <c r="E71" i="1"/>
  <c r="D71" i="1"/>
  <c r="G71" i="1" s="1"/>
  <c r="C71" i="1"/>
  <c r="AW70" i="1"/>
  <c r="AR70" i="1"/>
  <c r="S70" i="1"/>
  <c r="R70" i="1"/>
  <c r="M70" i="1"/>
  <c r="G70" i="1"/>
  <c r="F70" i="1"/>
  <c r="E70" i="1"/>
  <c r="D70" i="1"/>
  <c r="C70" i="1"/>
  <c r="AR69" i="1"/>
  <c r="AO69" i="1"/>
  <c r="AG69" i="1"/>
  <c r="AB69" i="1"/>
  <c r="F69" i="1"/>
  <c r="E69" i="1"/>
  <c r="G69" i="1" s="1"/>
  <c r="D69" i="1"/>
  <c r="C69" i="1"/>
  <c r="AZ68" i="1"/>
  <c r="AG68" i="1"/>
  <c r="F68" i="1"/>
  <c r="E68" i="1"/>
  <c r="D68" i="1"/>
  <c r="G68" i="1" s="1"/>
  <c r="C68" i="1"/>
  <c r="AX67" i="1"/>
  <c r="AW67" i="1"/>
  <c r="AR67" i="1"/>
  <c r="R67" i="1"/>
  <c r="M67" i="1"/>
  <c r="F67" i="1"/>
  <c r="E67" i="1"/>
  <c r="D67" i="1"/>
  <c r="G67" i="1" s="1"/>
  <c r="C67" i="1"/>
  <c r="AR66" i="1"/>
  <c r="AO66" i="1"/>
  <c r="AP66" i="1" s="1"/>
  <c r="AG66" i="1"/>
  <c r="R66" i="1"/>
  <c r="J66" i="1"/>
  <c r="F66" i="1"/>
  <c r="E66" i="1"/>
  <c r="D66" i="1"/>
  <c r="G66" i="1" s="1"/>
  <c r="C66" i="1"/>
  <c r="AZ65" i="1"/>
  <c r="AR65" i="1"/>
  <c r="U65" i="1"/>
  <c r="M65" i="1"/>
  <c r="L65" i="1"/>
  <c r="N65" i="1" s="1"/>
  <c r="O65" i="1" s="1"/>
  <c r="J65" i="1"/>
  <c r="K65" i="1" s="1"/>
  <c r="F65" i="1"/>
  <c r="E65" i="1"/>
  <c r="G65" i="1" s="1"/>
  <c r="D65" i="1"/>
  <c r="C65" i="1"/>
  <c r="AB64" i="1"/>
  <c r="U64" i="1"/>
  <c r="M64" i="1"/>
  <c r="N64" i="1" s="1"/>
  <c r="O64" i="1" s="1"/>
  <c r="K64" i="1"/>
  <c r="J64" i="1"/>
  <c r="L64" i="1" s="1"/>
  <c r="F64" i="1"/>
  <c r="E64" i="1"/>
  <c r="G64" i="1" s="1"/>
  <c r="D64" i="1"/>
  <c r="C64" i="1"/>
  <c r="AR63" i="1"/>
  <c r="AO63" i="1"/>
  <c r="AG63" i="1"/>
  <c r="AB63" i="1"/>
  <c r="M63" i="1"/>
  <c r="F63" i="1"/>
  <c r="E63" i="1"/>
  <c r="D63" i="1"/>
  <c r="G63" i="1" s="1"/>
  <c r="C63" i="1"/>
  <c r="AZ62" i="1"/>
  <c r="AW62" i="1"/>
  <c r="AG62" i="1"/>
  <c r="J62" i="1"/>
  <c r="G62" i="1"/>
  <c r="F62" i="1"/>
  <c r="E62" i="1"/>
  <c r="D62" i="1"/>
  <c r="C62" i="1"/>
  <c r="AW61" i="1"/>
  <c r="AR61" i="1"/>
  <c r="AG61" i="1"/>
  <c r="M61" i="1"/>
  <c r="J61" i="1"/>
  <c r="F61" i="1"/>
  <c r="E61" i="1"/>
  <c r="D61" i="1"/>
  <c r="G61" i="1" s="1"/>
  <c r="C61" i="1"/>
  <c r="AG60" i="1"/>
  <c r="M60" i="1"/>
  <c r="F60" i="1"/>
  <c r="E60" i="1"/>
  <c r="G60" i="1" s="1"/>
  <c r="D60" i="1"/>
  <c r="C60" i="1"/>
  <c r="AO59" i="1"/>
  <c r="AG59" i="1"/>
  <c r="F59" i="1"/>
  <c r="E59" i="1"/>
  <c r="D59" i="1"/>
  <c r="G59" i="1" s="1"/>
  <c r="C59" i="1"/>
  <c r="AZ58" i="1"/>
  <c r="AO58" i="1"/>
  <c r="AG58" i="1"/>
  <c r="R58" i="1"/>
  <c r="M58" i="1"/>
  <c r="F58" i="1"/>
  <c r="E58" i="1"/>
  <c r="D58" i="1"/>
  <c r="G58" i="1" s="1"/>
  <c r="C58" i="1"/>
  <c r="AZ57" i="1"/>
  <c r="AR57" i="1"/>
  <c r="AG57" i="1"/>
  <c r="T57" i="1"/>
  <c r="R57" i="1"/>
  <c r="M57" i="1"/>
  <c r="J57" i="1"/>
  <c r="K57" i="1" s="1"/>
  <c r="F57" i="1"/>
  <c r="E57" i="1"/>
  <c r="D57" i="1"/>
  <c r="G57" i="1" s="1"/>
  <c r="C57" i="1"/>
  <c r="AR56" i="1"/>
  <c r="AG56" i="1"/>
  <c r="AB56" i="1"/>
  <c r="U56" i="1"/>
  <c r="R56" i="1"/>
  <c r="T56" i="1" s="1"/>
  <c r="J56" i="1"/>
  <c r="F56" i="1"/>
  <c r="E56" i="1"/>
  <c r="D56" i="1"/>
  <c r="G56" i="1" s="1"/>
  <c r="C56" i="1"/>
  <c r="AW55" i="1"/>
  <c r="AR55" i="1"/>
  <c r="AO55" i="1"/>
  <c r="AJ55" i="1"/>
  <c r="U55" i="1"/>
  <c r="M55" i="1"/>
  <c r="J55" i="1"/>
  <c r="F55" i="1"/>
  <c r="E55" i="1"/>
  <c r="D55" i="1"/>
  <c r="G55" i="1" s="1"/>
  <c r="C55" i="1"/>
  <c r="AR54" i="1"/>
  <c r="AP54" i="1"/>
  <c r="AO54" i="1"/>
  <c r="AJ54" i="1"/>
  <c r="AG54" i="1"/>
  <c r="U54" i="1"/>
  <c r="R54" i="1"/>
  <c r="J54" i="1"/>
  <c r="L54" i="1" s="1"/>
  <c r="F54" i="1"/>
  <c r="E54" i="1"/>
  <c r="D54" i="1"/>
  <c r="G54" i="1" s="1"/>
  <c r="C54" i="1"/>
  <c r="AR53" i="1"/>
  <c r="AG53" i="1"/>
  <c r="T53" i="1"/>
  <c r="S53" i="1"/>
  <c r="R53" i="1"/>
  <c r="M53" i="1"/>
  <c r="F53" i="1"/>
  <c r="E53" i="1"/>
  <c r="D53" i="1"/>
  <c r="G53" i="1" s="1"/>
  <c r="C53" i="1"/>
  <c r="AB52" i="1"/>
  <c r="U52" i="1"/>
  <c r="M52" i="1"/>
  <c r="J52" i="1"/>
  <c r="F52" i="1"/>
  <c r="G52" i="1" s="1"/>
  <c r="E52" i="1"/>
  <c r="D52" i="1"/>
  <c r="C52" i="1"/>
  <c r="AW51" i="1"/>
  <c r="AR51" i="1"/>
  <c r="AO51" i="1"/>
  <c r="AG51" i="1"/>
  <c r="M51" i="1"/>
  <c r="F51" i="1"/>
  <c r="E51" i="1"/>
  <c r="G51" i="1" s="1"/>
  <c r="C51" i="1"/>
  <c r="D51" i="1" s="1"/>
  <c r="AW50" i="1"/>
  <c r="AJ50" i="1"/>
  <c r="AG50" i="1"/>
  <c r="R50" i="1"/>
  <c r="J50" i="1"/>
  <c r="L50" i="1" s="1"/>
  <c r="F50" i="1"/>
  <c r="E50" i="1"/>
  <c r="D50" i="1"/>
  <c r="G50" i="1" s="1"/>
  <c r="C50" i="1"/>
  <c r="AZ49" i="1"/>
  <c r="AW49" i="1"/>
  <c r="AY49" i="1" s="1"/>
  <c r="AB49" i="1"/>
  <c r="U49" i="1"/>
  <c r="T49" i="1"/>
  <c r="R49" i="1"/>
  <c r="S49" i="1" s="1"/>
  <c r="V49" i="1" s="1"/>
  <c r="M49" i="1"/>
  <c r="F49" i="1"/>
  <c r="C49" i="1"/>
  <c r="AW48" i="1"/>
  <c r="AR48" i="1"/>
  <c r="AO48" i="1"/>
  <c r="AJ48" i="1"/>
  <c r="AG48" i="1"/>
  <c r="AB48" i="1"/>
  <c r="R48" i="1"/>
  <c r="J48" i="1"/>
  <c r="K48" i="1" s="1"/>
  <c r="F48" i="1"/>
  <c r="C48" i="1"/>
  <c r="E48" i="1" s="1"/>
  <c r="AW47" i="1"/>
  <c r="M47" i="1"/>
  <c r="F47" i="1"/>
  <c r="E47" i="1"/>
  <c r="G47" i="1" s="1"/>
  <c r="C47" i="1"/>
  <c r="D47" i="1" s="1"/>
  <c r="AW46" i="1"/>
  <c r="AR46" i="1"/>
  <c r="AO46" i="1"/>
  <c r="AP46" i="1" s="1"/>
  <c r="AG46" i="1"/>
  <c r="U46" i="1"/>
  <c r="R46" i="1"/>
  <c r="S46" i="1" s="1"/>
  <c r="M46" i="1"/>
  <c r="J46" i="1"/>
  <c r="K46" i="1" s="1"/>
  <c r="F46" i="1"/>
  <c r="C46" i="1"/>
  <c r="D46" i="1" s="1"/>
  <c r="AG45" i="1"/>
  <c r="AB45" i="1"/>
  <c r="U45" i="1"/>
  <c r="R45" i="1"/>
  <c r="T45" i="1" s="1"/>
  <c r="F45" i="1"/>
  <c r="E45" i="1"/>
  <c r="D45" i="1"/>
  <c r="C45" i="1"/>
  <c r="AW44" i="1"/>
  <c r="AR44" i="1"/>
  <c r="AO44" i="1"/>
  <c r="AG44" i="1"/>
  <c r="AB44" i="1"/>
  <c r="U44" i="1"/>
  <c r="M44" i="1"/>
  <c r="J44" i="1"/>
  <c r="F44" i="1"/>
  <c r="E44" i="1"/>
  <c r="G44" i="1" s="1"/>
  <c r="D44" i="1"/>
  <c r="C44" i="1"/>
  <c r="AZ43" i="1"/>
  <c r="AR43" i="1"/>
  <c r="AO43" i="1"/>
  <c r="AG43" i="1"/>
  <c r="J43" i="1"/>
  <c r="F43" i="1"/>
  <c r="E43" i="1"/>
  <c r="C43" i="1"/>
  <c r="D43" i="1" s="1"/>
  <c r="G43" i="1" s="1"/>
  <c r="AR42" i="1"/>
  <c r="AG42" i="1"/>
  <c r="AB42" i="1"/>
  <c r="U42" i="1"/>
  <c r="M42" i="1"/>
  <c r="J42" i="1"/>
  <c r="F42" i="1"/>
  <c r="D42" i="1"/>
  <c r="G42" i="1" s="1"/>
  <c r="C42" i="1"/>
  <c r="E42" i="1" s="1"/>
  <c r="AW41" i="1"/>
  <c r="AR41" i="1"/>
  <c r="AO41" i="1"/>
  <c r="AG41" i="1"/>
  <c r="AI41" i="1" s="1"/>
  <c r="R41" i="1"/>
  <c r="S41" i="1" s="1"/>
  <c r="M41" i="1"/>
  <c r="G41" i="1"/>
  <c r="F41" i="1"/>
  <c r="E41" i="1"/>
  <c r="D41" i="1"/>
  <c r="C41" i="1"/>
  <c r="AW40" i="1"/>
  <c r="AR40" i="1"/>
  <c r="AG40" i="1"/>
  <c r="U40" i="1"/>
  <c r="R40" i="1"/>
  <c r="S40" i="1" s="1"/>
  <c r="M40" i="1"/>
  <c r="J40" i="1"/>
  <c r="F40" i="1"/>
  <c r="E40" i="1"/>
  <c r="D40" i="1"/>
  <c r="C40" i="1"/>
  <c r="G40" i="1" s="1"/>
  <c r="AO39" i="1"/>
  <c r="AJ39" i="1"/>
  <c r="F39" i="1"/>
  <c r="C39" i="1"/>
  <c r="D39" i="1" s="1"/>
  <c r="AW38" i="1"/>
  <c r="AY38" i="1" s="1"/>
  <c r="AR38" i="1"/>
  <c r="AJ38" i="1"/>
  <c r="AG38" i="1"/>
  <c r="AB38" i="1"/>
  <c r="R38" i="1"/>
  <c r="F38" i="1"/>
  <c r="C38" i="1"/>
  <c r="D38" i="1" s="1"/>
  <c r="AZ37" i="1"/>
  <c r="AW37" i="1"/>
  <c r="AY37" i="1" s="1"/>
  <c r="AR37" i="1"/>
  <c r="AB37" i="1"/>
  <c r="U37" i="1"/>
  <c r="R37" i="1"/>
  <c r="T37" i="1" s="1"/>
  <c r="M37" i="1"/>
  <c r="K37" i="1"/>
  <c r="J37" i="1"/>
  <c r="F37" i="1"/>
  <c r="C37" i="1"/>
  <c r="D37" i="1" s="1"/>
  <c r="AO36" i="1"/>
  <c r="AJ36" i="1"/>
  <c r="AI36" i="1"/>
  <c r="AG36" i="1"/>
  <c r="AB36" i="1"/>
  <c r="T36" i="1"/>
  <c r="R36" i="1"/>
  <c r="F36" i="1"/>
  <c r="C36" i="1"/>
  <c r="AO35" i="1"/>
  <c r="AJ35" i="1"/>
  <c r="AG35" i="1"/>
  <c r="AB35" i="1"/>
  <c r="L35" i="1"/>
  <c r="K35" i="1"/>
  <c r="J35" i="1"/>
  <c r="F35" i="1"/>
  <c r="E35" i="1"/>
  <c r="D35" i="1"/>
  <c r="C35" i="1"/>
  <c r="AW34" i="1"/>
  <c r="AR34" i="1"/>
  <c r="AO34" i="1"/>
  <c r="AG34" i="1"/>
  <c r="AB34" i="1"/>
  <c r="U34" i="1"/>
  <c r="M34" i="1"/>
  <c r="K34" i="1"/>
  <c r="J34" i="1"/>
  <c r="F34" i="1"/>
  <c r="D34" i="1"/>
  <c r="G34" i="1" s="1"/>
  <c r="C34" i="1"/>
  <c r="E34" i="1" s="1"/>
  <c r="AW33" i="1"/>
  <c r="AO33" i="1"/>
  <c r="AG33" i="1"/>
  <c r="AB33" i="1"/>
  <c r="U33" i="1"/>
  <c r="J33" i="1"/>
  <c r="F33" i="1"/>
  <c r="D33" i="1"/>
  <c r="C33" i="1"/>
  <c r="AW32" i="1"/>
  <c r="AO32" i="1"/>
  <c r="AJ32" i="1"/>
  <c r="AG32" i="1"/>
  <c r="M32" i="1"/>
  <c r="J32" i="1"/>
  <c r="L32" i="1" s="1"/>
  <c r="F32" i="1"/>
  <c r="C32" i="1"/>
  <c r="E32" i="1" s="1"/>
  <c r="AZ31" i="1"/>
  <c r="AG31" i="1"/>
  <c r="AB31" i="1"/>
  <c r="Y31" i="1"/>
  <c r="U31" i="1"/>
  <c r="J31" i="1"/>
  <c r="F31" i="1"/>
  <c r="C31" i="1"/>
  <c r="E31" i="1" s="1"/>
  <c r="AW30" i="1"/>
  <c r="AJ30" i="1"/>
  <c r="AG30" i="1"/>
  <c r="AA30" i="1"/>
  <c r="Z30" i="1"/>
  <c r="Y30" i="1"/>
  <c r="M30" i="1"/>
  <c r="J30" i="1"/>
  <c r="F30" i="1"/>
  <c r="C30" i="1"/>
  <c r="E30" i="1" s="1"/>
  <c r="AZ29" i="1"/>
  <c r="AP29" i="1"/>
  <c r="AO29" i="1"/>
  <c r="AG29" i="1"/>
  <c r="AB29" i="1"/>
  <c r="AA29" i="1"/>
  <c r="Z29" i="1"/>
  <c r="Y29" i="1"/>
  <c r="M29" i="1"/>
  <c r="J29" i="1"/>
  <c r="F29" i="1"/>
  <c r="C29" i="1"/>
  <c r="E29" i="1" s="1"/>
  <c r="AW28" i="1"/>
  <c r="AY28" i="1" s="1"/>
  <c r="AI28" i="1"/>
  <c r="AH28" i="1"/>
  <c r="AG28" i="1"/>
  <c r="AB28" i="1"/>
  <c r="U28" i="1"/>
  <c r="F28" i="1"/>
  <c r="C28" i="1"/>
  <c r="AZ27" i="1"/>
  <c r="AW27" i="1"/>
  <c r="AO27" i="1"/>
  <c r="AP27" i="1" s="1"/>
  <c r="AJ27" i="1"/>
  <c r="AI27" i="1"/>
  <c r="AG27" i="1"/>
  <c r="M27" i="1"/>
  <c r="J27" i="1"/>
  <c r="L27" i="1" s="1"/>
  <c r="F27" i="1"/>
  <c r="C27" i="1"/>
  <c r="AW26" i="1"/>
  <c r="AG26" i="1"/>
  <c r="AB26" i="1"/>
  <c r="Y26" i="1"/>
  <c r="AA26" i="1" s="1"/>
  <c r="U26" i="1"/>
  <c r="M26" i="1"/>
  <c r="F26" i="1"/>
  <c r="C26" i="1"/>
  <c r="E26" i="1" s="1"/>
  <c r="AW25" i="1"/>
  <c r="AH25" i="1"/>
  <c r="AG25" i="1"/>
  <c r="AB25" i="1"/>
  <c r="AA25" i="1"/>
  <c r="Z25" i="1"/>
  <c r="AC25" i="1" s="1"/>
  <c r="AD25" i="1" s="1"/>
  <c r="Y25" i="1"/>
  <c r="M25" i="1"/>
  <c r="J25" i="1"/>
  <c r="F25" i="1"/>
  <c r="C25" i="1"/>
  <c r="E25" i="1" s="1"/>
  <c r="AW24" i="1"/>
  <c r="AX24" i="1" s="1"/>
  <c r="AO24" i="1"/>
  <c r="AG24" i="1"/>
  <c r="AB24" i="1"/>
  <c r="AA24" i="1"/>
  <c r="Y24" i="1"/>
  <c r="M24" i="1"/>
  <c r="J24" i="1"/>
  <c r="F24" i="1"/>
  <c r="D24" i="1"/>
  <c r="G24" i="1" s="1"/>
  <c r="C24" i="1"/>
  <c r="E24" i="1" s="1"/>
  <c r="AO23" i="1"/>
  <c r="AQ23" i="1" s="1"/>
  <c r="AG23" i="1"/>
  <c r="AI23" i="1" s="1"/>
  <c r="U23" i="1"/>
  <c r="M23" i="1"/>
  <c r="F23" i="1"/>
  <c r="C23" i="1"/>
  <c r="AZ22" i="1"/>
  <c r="AW22" i="1"/>
  <c r="AO22" i="1"/>
  <c r="AG22" i="1"/>
  <c r="U22" i="1"/>
  <c r="M22" i="1"/>
  <c r="J22" i="1"/>
  <c r="L22" i="1" s="1"/>
  <c r="F22" i="1"/>
  <c r="E22" i="1"/>
  <c r="D22" i="1"/>
  <c r="G22" i="1" s="1"/>
  <c r="C22" i="1"/>
  <c r="AG21" i="1"/>
  <c r="AI21" i="1" s="1"/>
  <c r="AB21" i="1"/>
  <c r="AA21" i="1"/>
  <c r="Z21" i="1"/>
  <c r="Y21" i="1"/>
  <c r="J21" i="1"/>
  <c r="K21" i="1" s="1"/>
  <c r="F21" i="1"/>
  <c r="C21" i="1"/>
  <c r="D21" i="1" s="1"/>
  <c r="AZ20" i="1"/>
  <c r="AY20" i="1"/>
  <c r="AW20" i="1"/>
  <c r="AG20" i="1"/>
  <c r="Y20" i="1"/>
  <c r="U20" i="1"/>
  <c r="M20" i="1"/>
  <c r="L20" i="1"/>
  <c r="N20" i="1" s="1"/>
  <c r="O20" i="1" s="1"/>
  <c r="J20" i="1"/>
  <c r="K20" i="1" s="1"/>
  <c r="F20" i="1"/>
  <c r="C20" i="1"/>
  <c r="AO19" i="1"/>
  <c r="AG19" i="1"/>
  <c r="Y19" i="1"/>
  <c r="AA19" i="1" s="1"/>
  <c r="J19" i="1"/>
  <c r="K19" i="1" s="1"/>
  <c r="F19" i="1"/>
  <c r="C19" i="1"/>
  <c r="AO18" i="1"/>
  <c r="AP18" i="1" s="1"/>
  <c r="AJ18" i="1"/>
  <c r="AG18" i="1"/>
  <c r="M18" i="1"/>
  <c r="F18" i="1"/>
  <c r="C18" i="1"/>
  <c r="E18" i="1" s="1"/>
  <c r="AZ17" i="1"/>
  <c r="AG17" i="1"/>
  <c r="AB17" i="1"/>
  <c r="U17" i="1"/>
  <c r="M17" i="1"/>
  <c r="F17" i="1"/>
  <c r="C17" i="1"/>
  <c r="D17" i="1" s="1"/>
  <c r="AW16" i="1"/>
  <c r="AX16" i="1" s="1"/>
  <c r="AJ16" i="1"/>
  <c r="AG16" i="1"/>
  <c r="AI16" i="1" s="1"/>
  <c r="Y16" i="1"/>
  <c r="Z16" i="1" s="1"/>
  <c r="M16" i="1"/>
  <c r="J16" i="1"/>
  <c r="F16" i="1"/>
  <c r="C16" i="1"/>
  <c r="AZ15" i="1"/>
  <c r="AG15" i="1"/>
  <c r="AB15" i="1"/>
  <c r="AA15" i="1"/>
  <c r="Z15" i="1"/>
  <c r="AC15" i="1" s="1"/>
  <c r="AD15" i="1" s="1"/>
  <c r="Y15" i="1"/>
  <c r="U15" i="1"/>
  <c r="M15" i="1"/>
  <c r="F15" i="1"/>
  <c r="E15" i="1"/>
  <c r="C15" i="1"/>
  <c r="AZ14" i="1"/>
  <c r="AW14" i="1"/>
  <c r="AX14" i="1" s="1"/>
  <c r="AG14" i="1"/>
  <c r="Z14" i="1"/>
  <c r="Y14" i="1"/>
  <c r="U14" i="1"/>
  <c r="M14" i="1"/>
  <c r="J14" i="1"/>
  <c r="L14" i="1" s="1"/>
  <c r="F14" i="1"/>
  <c r="E14" i="1"/>
  <c r="C14" i="1"/>
  <c r="D14" i="1" s="1"/>
  <c r="G14" i="1" s="1"/>
  <c r="AW13" i="1"/>
  <c r="AX13" i="1" s="1"/>
  <c r="AO13" i="1"/>
  <c r="AG13" i="1"/>
  <c r="AB13" i="1"/>
  <c r="AC13" i="1" s="1"/>
  <c r="AD13" i="1" s="1"/>
  <c r="AA13" i="1"/>
  <c r="Y13" i="1"/>
  <c r="Z13" i="1" s="1"/>
  <c r="U13" i="1"/>
  <c r="R13" i="1"/>
  <c r="T13" i="1" s="1"/>
  <c r="M13" i="1"/>
  <c r="J13" i="1"/>
  <c r="F13" i="1"/>
  <c r="C13" i="1"/>
  <c r="E13" i="1" s="1"/>
  <c r="AZ12" i="1"/>
  <c r="AW12" i="1"/>
  <c r="AX12" i="1" s="1"/>
  <c r="AR12" i="1"/>
  <c r="AG12" i="1"/>
  <c r="AB12" i="1"/>
  <c r="Y12" i="1"/>
  <c r="AA12" i="1" s="1"/>
  <c r="R12" i="1"/>
  <c r="M12" i="1"/>
  <c r="F12" i="1"/>
  <c r="D12" i="1"/>
  <c r="C12" i="1"/>
  <c r="E12" i="1" s="1"/>
  <c r="AZ11" i="1"/>
  <c r="AW11" i="1"/>
  <c r="AY11" i="1" s="1"/>
  <c r="AR11" i="1"/>
  <c r="AO11" i="1"/>
  <c r="AG11" i="1"/>
  <c r="Y11" i="1"/>
  <c r="U11" i="1"/>
  <c r="M11" i="1"/>
  <c r="J11" i="1"/>
  <c r="F11" i="1"/>
  <c r="C11" i="1"/>
  <c r="E11" i="1" s="1"/>
  <c r="AW10" i="1"/>
  <c r="AR10" i="1"/>
  <c r="AO10" i="1"/>
  <c r="AG10" i="1"/>
  <c r="AB10" i="1"/>
  <c r="Y10" i="1"/>
  <c r="R10" i="1"/>
  <c r="M10" i="1"/>
  <c r="J10" i="1"/>
  <c r="F10" i="1"/>
  <c r="C10" i="1"/>
  <c r="E10" i="1" s="1"/>
  <c r="AW9" i="1"/>
  <c r="AG9" i="1"/>
  <c r="AB9" i="1"/>
  <c r="Y9" i="1"/>
  <c r="Z9" i="1" s="1"/>
  <c r="U9" i="1"/>
  <c r="T9" i="1"/>
  <c r="S9" i="1"/>
  <c r="V9" i="1" s="1"/>
  <c r="R9" i="1"/>
  <c r="F9" i="1"/>
  <c r="C9" i="1"/>
  <c r="AZ8" i="1"/>
  <c r="AY8" i="1"/>
  <c r="AX8" i="1"/>
  <c r="AW8" i="1"/>
  <c r="AR8" i="1"/>
  <c r="AP8" i="1"/>
  <c r="AO8" i="1"/>
  <c r="AG8" i="1"/>
  <c r="Y8" i="1"/>
  <c r="U8" i="1"/>
  <c r="R8" i="1"/>
  <c r="M8" i="1"/>
  <c r="F8" i="1"/>
  <c r="C8" i="1"/>
  <c r="E8" i="1" s="1"/>
  <c r="AW7" i="1"/>
  <c r="AR7" i="1"/>
  <c r="AO7" i="1"/>
  <c r="AG7" i="1"/>
  <c r="Y7" i="1"/>
  <c r="R7" i="1"/>
  <c r="T7" i="1" s="1"/>
  <c r="M7" i="1"/>
  <c r="J7" i="1"/>
  <c r="K7" i="1" s="1"/>
  <c r="F7" i="1"/>
  <c r="C7" i="1"/>
  <c r="AZ6" i="1"/>
  <c r="AY6" i="1"/>
  <c r="AX6" i="1"/>
  <c r="AX62" i="1" s="1"/>
  <c r="AW6" i="1"/>
  <c r="AW73" i="1" s="1"/>
  <c r="AR6" i="1"/>
  <c r="AR73" i="1" s="1"/>
  <c r="AQ6" i="1"/>
  <c r="AQ54" i="1" s="1"/>
  <c r="AP6" i="1"/>
  <c r="AO6" i="1"/>
  <c r="AJ6" i="1"/>
  <c r="AI6" i="1"/>
  <c r="AH6" i="1"/>
  <c r="AG6" i="1"/>
  <c r="AG64" i="1" s="1"/>
  <c r="AF6" i="1"/>
  <c r="AB6" i="1"/>
  <c r="AB60" i="1" s="1"/>
  <c r="AA6" i="1"/>
  <c r="Z6" i="1"/>
  <c r="Y6" i="1"/>
  <c r="Y118" i="1" s="1"/>
  <c r="U6" i="1"/>
  <c r="T6" i="1"/>
  <c r="S6" i="1"/>
  <c r="R6" i="1"/>
  <c r="R105" i="1" s="1"/>
  <c r="M6" i="1"/>
  <c r="M116" i="1" s="1"/>
  <c r="L6" i="1"/>
  <c r="L30" i="1" s="1"/>
  <c r="K6" i="1"/>
  <c r="J6" i="1"/>
  <c r="I6" i="1"/>
  <c r="AN6" i="1" s="1"/>
  <c r="AZ5" i="1"/>
  <c r="AY5" i="1"/>
  <c r="AX5" i="1"/>
  <c r="AW5" i="1"/>
  <c r="AV5" i="1"/>
  <c r="AR5" i="1"/>
  <c r="AQ5" i="1"/>
  <c r="AP5" i="1"/>
  <c r="AO5" i="1"/>
  <c r="AN5" i="1"/>
  <c r="AJ5" i="1"/>
  <c r="AI5" i="1"/>
  <c r="AH5" i="1"/>
  <c r="AG5" i="1"/>
  <c r="AF5" i="1"/>
  <c r="AB5" i="1"/>
  <c r="AA5" i="1"/>
  <c r="Z5" i="1"/>
  <c r="Y5" i="1"/>
  <c r="X5" i="1"/>
  <c r="U5" i="1"/>
  <c r="T5" i="1"/>
  <c r="S5" i="1"/>
  <c r="R5" i="1"/>
  <c r="Q5" i="1"/>
  <c r="M5" i="1"/>
  <c r="L5" i="1"/>
  <c r="K5" i="1"/>
  <c r="J5" i="1"/>
  <c r="I5" i="1"/>
  <c r="AV3" i="1"/>
  <c r="AN3" i="1"/>
  <c r="AF3" i="1"/>
  <c r="X3" i="1"/>
  <c r="Q3" i="1"/>
  <c r="I3" i="1"/>
  <c r="AV2" i="1"/>
  <c r="AN2" i="1"/>
  <c r="AF2" i="1"/>
  <c r="X2" i="1"/>
  <c r="Q2" i="1"/>
  <c r="I2" i="1"/>
  <c r="AV1" i="1"/>
  <c r="AN1" i="1"/>
  <c r="AF1" i="1"/>
  <c r="X1" i="1"/>
  <c r="Q1" i="1"/>
  <c r="I1" i="1"/>
  <c r="AI35" i="1" l="1"/>
  <c r="AH35" i="1"/>
  <c r="AK35" i="1"/>
  <c r="AL35" i="1" s="1"/>
  <c r="D90" i="1"/>
  <c r="G90" i="1" s="1"/>
  <c r="K11" i="1"/>
  <c r="E90" i="1"/>
  <c r="N100" i="1"/>
  <c r="O100" i="1" s="1"/>
  <c r="AI17" i="1"/>
  <c r="AH17" i="1"/>
  <c r="AK17" i="1"/>
  <c r="AL17" i="1" s="1"/>
  <c r="AI100" i="1"/>
  <c r="AH69" i="1"/>
  <c r="AK69" i="1" s="1"/>
  <c r="AL69" i="1" s="1"/>
  <c r="L61" i="1"/>
  <c r="K61" i="1"/>
  <c r="N61" i="1" s="1"/>
  <c r="O61" i="1" s="1"/>
  <c r="AI38" i="1"/>
  <c r="AH38" i="1"/>
  <c r="AK38" i="1"/>
  <c r="AL38" i="1" s="1"/>
  <c r="V46" i="1"/>
  <c r="AK12" i="1"/>
  <c r="AL12" i="1" s="1"/>
  <c r="L11" i="1"/>
  <c r="N11" i="1" s="1"/>
  <c r="O11" i="1" s="1"/>
  <c r="L42" i="1"/>
  <c r="K42" i="1"/>
  <c r="N42" i="1" s="1"/>
  <c r="O42" i="1" s="1"/>
  <c r="AY108" i="1"/>
  <c r="BA108" i="1" s="1"/>
  <c r="BB108" i="1" s="1"/>
  <c r="V53" i="1"/>
  <c r="AA95" i="1"/>
  <c r="Z95" i="1"/>
  <c r="AC95" i="1" s="1"/>
  <c r="AD95" i="1" s="1"/>
  <c r="K10" i="1"/>
  <c r="N10" i="1"/>
  <c r="O10" i="1" s="1"/>
  <c r="L10" i="1"/>
  <c r="AI69" i="1"/>
  <c r="AY14" i="1"/>
  <c r="K119" i="1"/>
  <c r="L119" i="1"/>
  <c r="N119" i="1" s="1"/>
  <c r="O119" i="1" s="1"/>
  <c r="BA14" i="1"/>
  <c r="BB14" i="1" s="1"/>
  <c r="AP24" i="1"/>
  <c r="AS24" i="1" s="1"/>
  <c r="AT24" i="1" s="1"/>
  <c r="AX25" i="1"/>
  <c r="AY25" i="1"/>
  <c r="BA25" i="1" s="1"/>
  <c r="BB25" i="1" s="1"/>
  <c r="AC31" i="1"/>
  <c r="AD31" i="1" s="1"/>
  <c r="AA10" i="1"/>
  <c r="Z10" i="1"/>
  <c r="AC10" i="1" s="1"/>
  <c r="AD10" i="1" s="1"/>
  <c r="AQ24" i="1"/>
  <c r="Z31" i="1"/>
  <c r="T46" i="1"/>
  <c r="K76" i="1"/>
  <c r="N76" i="1" s="1"/>
  <c r="O76" i="1" s="1"/>
  <c r="AQ91" i="1"/>
  <c r="D23" i="1"/>
  <c r="G23" i="1" s="1"/>
  <c r="AA31" i="1"/>
  <c r="L76" i="1"/>
  <c r="AP91" i="1"/>
  <c r="AS91" i="1" s="1"/>
  <c r="AT91" i="1" s="1"/>
  <c r="E23" i="1"/>
  <c r="N37" i="1"/>
  <c r="O37" i="1" s="1"/>
  <c r="D94" i="1"/>
  <c r="G94" i="1" s="1"/>
  <c r="E94" i="1"/>
  <c r="AH82" i="1"/>
  <c r="AK82" i="1" s="1"/>
  <c r="AL82" i="1" s="1"/>
  <c r="AI82" i="1"/>
  <c r="D117" i="1"/>
  <c r="G117" i="1" s="1"/>
  <c r="E117" i="1"/>
  <c r="Z12" i="1"/>
  <c r="AC12" i="1" s="1"/>
  <c r="AD12" i="1" s="1"/>
  <c r="AI57" i="1"/>
  <c r="AH57" i="1"/>
  <c r="AK57" i="1" s="1"/>
  <c r="AL57" i="1" s="1"/>
  <c r="AQ114" i="1"/>
  <c r="AS114" i="1"/>
  <c r="AT114" i="1" s="1"/>
  <c r="L100" i="1"/>
  <c r="D27" i="1"/>
  <c r="E27" i="1"/>
  <c r="G27" i="1" s="1"/>
  <c r="AH100" i="1"/>
  <c r="AK100" i="1" s="1"/>
  <c r="AL100" i="1" s="1"/>
  <c r="BA62" i="1"/>
  <c r="BB62" i="1" s="1"/>
  <c r="AP32" i="1"/>
  <c r="AQ32" i="1"/>
  <c r="AS32" i="1" s="1"/>
  <c r="AT32" i="1" s="1"/>
  <c r="AS11" i="1"/>
  <c r="AT11" i="1" s="1"/>
  <c r="AQ11" i="1"/>
  <c r="AP11" i="1"/>
  <c r="D16" i="1"/>
  <c r="E16" i="1"/>
  <c r="G16" i="1" s="1"/>
  <c r="AY85" i="1"/>
  <c r="AX85" i="1"/>
  <c r="S48" i="1"/>
  <c r="AP77" i="1"/>
  <c r="AS77" i="1" s="1"/>
  <c r="AT77" i="1" s="1"/>
  <c r="T48" i="1"/>
  <c r="BA13" i="1"/>
  <c r="BB13" i="1" s="1"/>
  <c r="D107" i="1"/>
  <c r="E107" i="1"/>
  <c r="G107" i="1"/>
  <c r="AH16" i="1"/>
  <c r="K22" i="1"/>
  <c r="E99" i="1"/>
  <c r="D99" i="1"/>
  <c r="AH124" i="1"/>
  <c r="AK124" i="1" s="1"/>
  <c r="AL124" i="1" s="1"/>
  <c r="AI124" i="1"/>
  <c r="AA9" i="1"/>
  <c r="AC9" i="1" s="1"/>
  <c r="AD9" i="1" s="1"/>
  <c r="AK16" i="1"/>
  <c r="AL16" i="1" s="1"/>
  <c r="N22" i="1"/>
  <c r="O22" i="1" s="1"/>
  <c r="AH7" i="1"/>
  <c r="AH40" i="1"/>
  <c r="AH34" i="1"/>
  <c r="AK34" i="1" s="1"/>
  <c r="AL34" i="1" s="1"/>
  <c r="AH8" i="1"/>
  <c r="AK8" i="1" s="1"/>
  <c r="AL8" i="1" s="1"/>
  <c r="AH109" i="1"/>
  <c r="AH29" i="1"/>
  <c r="AH24" i="1"/>
  <c r="AH46" i="1"/>
  <c r="AK46" i="1" s="1"/>
  <c r="AL46" i="1" s="1"/>
  <c r="AH12" i="1"/>
  <c r="AH27" i="1"/>
  <c r="AK27" i="1" s="1"/>
  <c r="AL27" i="1" s="1"/>
  <c r="AH11" i="1"/>
  <c r="AH13" i="1"/>
  <c r="AH115" i="1"/>
  <c r="AH103" i="1"/>
  <c r="AH10" i="1"/>
  <c r="AQ34" i="1"/>
  <c r="AS34" i="1" s="1"/>
  <c r="AT34" i="1" s="1"/>
  <c r="T40" i="1"/>
  <c r="V40" i="1" s="1"/>
  <c r="K50" i="1"/>
  <c r="N50" i="1" s="1"/>
  <c r="O50" i="1" s="1"/>
  <c r="AH51" i="1"/>
  <c r="AK51" i="1" s="1"/>
  <c r="AL51" i="1" s="1"/>
  <c r="AI54" i="1"/>
  <c r="AQ55" i="1"/>
  <c r="AS55" i="1" s="1"/>
  <c r="AT55" i="1" s="1"/>
  <c r="AK63" i="1"/>
  <c r="AL63" i="1" s="1"/>
  <c r="AA120" i="1"/>
  <c r="AQ84" i="1"/>
  <c r="AP84" i="1"/>
  <c r="Z94" i="1"/>
  <c r="AC94" i="1" s="1"/>
  <c r="AD94" i="1" s="1"/>
  <c r="AQ115" i="1"/>
  <c r="L44" i="1"/>
  <c r="K44" i="1"/>
  <c r="N44" i="1" s="1"/>
  <c r="O44" i="1" s="1"/>
  <c r="AP115" i="1"/>
  <c r="AS115" i="1" s="1"/>
  <c r="AT115" i="1" s="1"/>
  <c r="S7" i="1"/>
  <c r="V7" i="1" s="1"/>
  <c r="G21" i="1"/>
  <c r="AQ27" i="1"/>
  <c r="AS27" i="1" s="1"/>
  <c r="AT27" i="1" s="1"/>
  <c r="AP55" i="1"/>
  <c r="AK71" i="1"/>
  <c r="AL71" i="1" s="1"/>
  <c r="AS76" i="1"/>
  <c r="AT76" i="1" s="1"/>
  <c r="AI51" i="1"/>
  <c r="AI8" i="1"/>
  <c r="AI34" i="1"/>
  <c r="AI94" i="1"/>
  <c r="AI46" i="1"/>
  <c r="AI109" i="1"/>
  <c r="AI111" i="1"/>
  <c r="AI12" i="1"/>
  <c r="AI9" i="1"/>
  <c r="AI115" i="1"/>
  <c r="AI103" i="1"/>
  <c r="AK103" i="1" s="1"/>
  <c r="AL103" i="1" s="1"/>
  <c r="AI11" i="1"/>
  <c r="AI104" i="1"/>
  <c r="AI7" i="1"/>
  <c r="AI10" i="1"/>
  <c r="AK10" i="1" s="1"/>
  <c r="AL10" i="1" s="1"/>
  <c r="AI13" i="1"/>
  <c r="AI107" i="1"/>
  <c r="E21" i="1"/>
  <c r="AX27" i="1"/>
  <c r="AY27" i="1"/>
  <c r="BA27" i="1" s="1"/>
  <c r="BB27" i="1" s="1"/>
  <c r="AQ51" i="1"/>
  <c r="AP51" i="1"/>
  <c r="AS51" i="1"/>
  <c r="AT51" i="1" s="1"/>
  <c r="L75" i="1"/>
  <c r="N75" i="1" s="1"/>
  <c r="O75" i="1" s="1"/>
  <c r="AI78" i="1"/>
  <c r="AY88" i="1"/>
  <c r="AC120" i="1"/>
  <c r="AD120" i="1" s="1"/>
  <c r="AJ124" i="1"/>
  <c r="AJ66" i="1"/>
  <c r="AJ109" i="1"/>
  <c r="AJ101" i="1"/>
  <c r="AJ88" i="1"/>
  <c r="AJ73" i="1"/>
  <c r="AJ93" i="1"/>
  <c r="AJ56" i="1"/>
  <c r="AJ114" i="1"/>
  <c r="AJ84" i="1"/>
  <c r="AJ82" i="1"/>
  <c r="AJ74" i="1"/>
  <c r="AJ63" i="1"/>
  <c r="AJ86" i="1"/>
  <c r="AJ77" i="1"/>
  <c r="AJ79" i="1"/>
  <c r="AJ34" i="1"/>
  <c r="AJ96" i="1"/>
  <c r="AJ81" i="1"/>
  <c r="AJ72" i="1"/>
  <c r="AJ49" i="1"/>
  <c r="AJ42" i="1"/>
  <c r="AJ115" i="1"/>
  <c r="AJ106" i="1"/>
  <c r="AJ105" i="1"/>
  <c r="AJ98" i="1"/>
  <c r="AJ53" i="1"/>
  <c r="AJ44" i="1"/>
  <c r="AJ17" i="1"/>
  <c r="AJ91" i="1"/>
  <c r="AJ67" i="1"/>
  <c r="AJ51" i="1"/>
  <c r="AJ25" i="1"/>
  <c r="AJ104" i="1"/>
  <c r="AJ76" i="1"/>
  <c r="AJ70" i="1"/>
  <c r="AJ112" i="1"/>
  <c r="AJ103" i="1"/>
  <c r="AJ90" i="1"/>
  <c r="AJ83" i="1"/>
  <c r="AJ62" i="1"/>
  <c r="AJ40" i="1"/>
  <c r="AJ28" i="1"/>
  <c r="AK28" i="1" s="1"/>
  <c r="AL28" i="1" s="1"/>
  <c r="AJ110" i="1"/>
  <c r="AJ92" i="1"/>
  <c r="AJ46" i="1"/>
  <c r="AJ29" i="1"/>
  <c r="AJ95" i="1"/>
  <c r="AJ31" i="1"/>
  <c r="AJ26" i="1"/>
  <c r="AJ12" i="1"/>
  <c r="AJ22" i="1"/>
  <c r="AJ24" i="1"/>
  <c r="AJ119" i="1"/>
  <c r="AJ111" i="1"/>
  <c r="AJ108" i="1"/>
  <c r="AJ94" i="1"/>
  <c r="AJ64" i="1"/>
  <c r="AJ97" i="1"/>
  <c r="AJ65" i="1"/>
  <c r="AJ61" i="1"/>
  <c r="AJ57" i="1"/>
  <c r="AJ9" i="1"/>
  <c r="AK9" i="1" s="1"/>
  <c r="AL9" i="1" s="1"/>
  <c r="AJ37" i="1"/>
  <c r="AJ15" i="1"/>
  <c r="AJ120" i="1"/>
  <c r="AJ60" i="1"/>
  <c r="AJ23" i="1"/>
  <c r="AJ58" i="1"/>
  <c r="AJ11" i="1"/>
  <c r="AJ8" i="1"/>
  <c r="AJ85" i="1"/>
  <c r="AJ80" i="1"/>
  <c r="AJ59" i="1"/>
  <c r="AJ107" i="1"/>
  <c r="AJ100" i="1"/>
  <c r="AJ69" i="1"/>
  <c r="AJ47" i="1"/>
  <c r="AJ41" i="1"/>
  <c r="AJ20" i="1"/>
  <c r="AJ118" i="1"/>
  <c r="AK118" i="1" s="1"/>
  <c r="AL118" i="1" s="1"/>
  <c r="AJ102" i="1"/>
  <c r="AJ89" i="1"/>
  <c r="AJ99" i="1"/>
  <c r="AJ45" i="1"/>
  <c r="AJ21" i="1"/>
  <c r="AJ14" i="1"/>
  <c r="AJ121" i="1"/>
  <c r="AJ10" i="1"/>
  <c r="AJ116" i="1"/>
  <c r="AJ13" i="1"/>
  <c r="AJ33" i="1"/>
  <c r="AJ19" i="1"/>
  <c r="AJ113" i="1"/>
  <c r="AJ75" i="1"/>
  <c r="AJ68" i="1"/>
  <c r="AJ52" i="1"/>
  <c r="AJ43" i="1"/>
  <c r="AJ7" i="1"/>
  <c r="AQ8" i="1"/>
  <c r="AS8" i="1" s="1"/>
  <c r="AT8" i="1" s="1"/>
  <c r="AI19" i="1"/>
  <c r="AH19" i="1"/>
  <c r="AK19" i="1"/>
  <c r="AL19" i="1" s="1"/>
  <c r="S50" i="1"/>
  <c r="T50" i="1"/>
  <c r="V50" i="1" s="1"/>
  <c r="T70" i="1"/>
  <c r="V70" i="1" s="1"/>
  <c r="K75" i="1"/>
  <c r="AJ78" i="1"/>
  <c r="AX88" i="1"/>
  <c r="AH101" i="1"/>
  <c r="AK101" i="1" s="1"/>
  <c r="AL101" i="1" s="1"/>
  <c r="AI101" i="1"/>
  <c r="AH9" i="1"/>
  <c r="AX22" i="1"/>
  <c r="BA22" i="1"/>
  <c r="BB22" i="1" s="1"/>
  <c r="K24" i="1"/>
  <c r="N24" i="1"/>
  <c r="O24" i="1" s="1"/>
  <c r="L24" i="1"/>
  <c r="AI26" i="1"/>
  <c r="AH26" i="1"/>
  <c r="AK26" i="1" s="1"/>
  <c r="AL26" i="1" s="1"/>
  <c r="K43" i="1"/>
  <c r="N43" i="1" s="1"/>
  <c r="O43" i="1" s="1"/>
  <c r="AI58" i="1"/>
  <c r="T75" i="1"/>
  <c r="S82" i="1"/>
  <c r="V82" i="1" s="1"/>
  <c r="AH83" i="1"/>
  <c r="AK83" i="1" s="1"/>
  <c r="AL83" i="1" s="1"/>
  <c r="AH87" i="1"/>
  <c r="AK87" i="1" s="1"/>
  <c r="AL87" i="1" s="1"/>
  <c r="AI120" i="1"/>
  <c r="AH120" i="1"/>
  <c r="AK120" i="1" s="1"/>
  <c r="AL120" i="1" s="1"/>
  <c r="AK7" i="1"/>
  <c r="AL7" i="1" s="1"/>
  <c r="D11" i="1"/>
  <c r="G11" i="1" s="1"/>
  <c r="AH15" i="1"/>
  <c r="AK15" i="1" s="1"/>
  <c r="AL15" i="1" s="1"/>
  <c r="AY22" i="1"/>
  <c r="AH33" i="1"/>
  <c r="AK33" i="1" s="1"/>
  <c r="AL33" i="1" s="1"/>
  <c r="AI33" i="1"/>
  <c r="L43" i="1"/>
  <c r="L46" i="1"/>
  <c r="N46" i="1" s="1"/>
  <c r="O46" i="1" s="1"/>
  <c r="AH50" i="1"/>
  <c r="AS54" i="1"/>
  <c r="AT54" i="1" s="1"/>
  <c r="AY55" i="1"/>
  <c r="AX55" i="1"/>
  <c r="BA55" i="1" s="1"/>
  <c r="BB55" i="1" s="1"/>
  <c r="AP58" i="1"/>
  <c r="AS58" i="1" s="1"/>
  <c r="AT58" i="1" s="1"/>
  <c r="S75" i="1"/>
  <c r="T82" i="1"/>
  <c r="AI83" i="1"/>
  <c r="AI87" i="1"/>
  <c r="G93" i="1"/>
  <c r="G104" i="1"/>
  <c r="E104" i="1"/>
  <c r="S71" i="1"/>
  <c r="V71" i="1" s="1"/>
  <c r="AA20" i="1"/>
  <c r="Z20" i="1"/>
  <c r="AC20" i="1" s="1"/>
  <c r="AD20" i="1" s="1"/>
  <c r="T71" i="1"/>
  <c r="K90" i="1"/>
  <c r="AI48" i="1"/>
  <c r="AH48" i="1"/>
  <c r="AK48" i="1"/>
  <c r="AL48" i="1" s="1"/>
  <c r="L90" i="1"/>
  <c r="N90" i="1" s="1"/>
  <c r="O90" i="1" s="1"/>
  <c r="T8" i="1"/>
  <c r="S8" i="1"/>
  <c r="V8" i="1" s="1"/>
  <c r="BA24" i="1"/>
  <c r="BB24" i="1" s="1"/>
  <c r="AI31" i="1"/>
  <c r="AH31" i="1"/>
  <c r="AK31" i="1" s="1"/>
  <c r="AL31" i="1" s="1"/>
  <c r="AQ76" i="1"/>
  <c r="AH68" i="1"/>
  <c r="AI68" i="1"/>
  <c r="AK68" i="1"/>
  <c r="AL68" i="1" s="1"/>
  <c r="Z19" i="1"/>
  <c r="AV6" i="1"/>
  <c r="Q6" i="1"/>
  <c r="X6" i="1"/>
  <c r="AQ7" i="1"/>
  <c r="AI15" i="1"/>
  <c r="AH18" i="1"/>
  <c r="AK18" i="1" s="1"/>
  <c r="AL18" i="1" s="1"/>
  <c r="AC21" i="1"/>
  <c r="AD21" i="1" s="1"/>
  <c r="AX26" i="1"/>
  <c r="AY26" i="1"/>
  <c r="AH32" i="1"/>
  <c r="AK32" i="1" s="1"/>
  <c r="AL32" i="1" s="1"/>
  <c r="AQ58" i="1"/>
  <c r="K62" i="1"/>
  <c r="L62" i="1"/>
  <c r="AS78" i="1"/>
  <c r="AT78" i="1" s="1"/>
  <c r="AQ78" i="1"/>
  <c r="AP78" i="1"/>
  <c r="T97" i="1"/>
  <c r="D106" i="1"/>
  <c r="E106" i="1"/>
  <c r="G106" i="1" s="1"/>
  <c r="AY77" i="1"/>
  <c r="BA77" i="1"/>
  <c r="BB77" i="1" s="1"/>
  <c r="AY24" i="1"/>
  <c r="S45" i="1"/>
  <c r="V45" i="1" s="1"/>
  <c r="AS84" i="1"/>
  <c r="AT84" i="1" s="1"/>
  <c r="AP35" i="1"/>
  <c r="AS35" i="1"/>
  <c r="AT35" i="1" s="1"/>
  <c r="AQ35" i="1"/>
  <c r="AH71" i="1"/>
  <c r="AA111" i="1"/>
  <c r="Z111" i="1"/>
  <c r="AC111" i="1" s="1"/>
  <c r="AD111" i="1" s="1"/>
  <c r="K14" i="1"/>
  <c r="N14" i="1" s="1"/>
  <c r="O14" i="1" s="1"/>
  <c r="AP23" i="1"/>
  <c r="AS23" i="1" s="1"/>
  <c r="AT23" i="1" s="1"/>
  <c r="S37" i="1"/>
  <c r="V37" i="1" s="1"/>
  <c r="AH56" i="1"/>
  <c r="AX84" i="1"/>
  <c r="BA84" i="1" s="1"/>
  <c r="BB84" i="1" s="1"/>
  <c r="AA94" i="1"/>
  <c r="AI56" i="1"/>
  <c r="AK56" i="1" s="1"/>
  <c r="AL56" i="1" s="1"/>
  <c r="AA83" i="1"/>
  <c r="AC83" i="1" s="1"/>
  <c r="AD83" i="1" s="1"/>
  <c r="AI88" i="1"/>
  <c r="AK88" i="1" s="1"/>
  <c r="AL88" i="1" s="1"/>
  <c r="G99" i="1"/>
  <c r="AI64" i="1"/>
  <c r="AH64" i="1"/>
  <c r="AK64" i="1" s="1"/>
  <c r="AL64" i="1" s="1"/>
  <c r="AX11" i="1"/>
  <c r="BA11" i="1" s="1"/>
  <c r="BB11" i="1" s="1"/>
  <c r="AH41" i="1"/>
  <c r="AK41" i="1" s="1"/>
  <c r="AL41" i="1" s="1"/>
  <c r="AQ66" i="1"/>
  <c r="AS66" i="1" s="1"/>
  <c r="AT66" i="1" s="1"/>
  <c r="AA7" i="1"/>
  <c r="Z7" i="1"/>
  <c r="AC7" i="1" s="1"/>
  <c r="AD7" i="1" s="1"/>
  <c r="BA8" i="1"/>
  <c r="BB8" i="1" s="1"/>
  <c r="AI18" i="1"/>
  <c r="AI25" i="1"/>
  <c r="AK25" i="1"/>
  <c r="AL25" i="1" s="1"/>
  <c r="AQ29" i="1"/>
  <c r="AI32" i="1"/>
  <c r="AH36" i="1"/>
  <c r="AK36" i="1" s="1"/>
  <c r="AL36" i="1" s="1"/>
  <c r="AH60" i="1"/>
  <c r="AK60" i="1" s="1"/>
  <c r="AL60" i="1" s="1"/>
  <c r="AH77" i="1"/>
  <c r="AK77" i="1" s="1"/>
  <c r="AL77" i="1" s="1"/>
  <c r="AC82" i="1"/>
  <c r="AD82" i="1" s="1"/>
  <c r="S97" i="1"/>
  <c r="V97" i="1" s="1"/>
  <c r="BA101" i="1"/>
  <c r="BB101" i="1" s="1"/>
  <c r="AY101" i="1"/>
  <c r="AX101" i="1"/>
  <c r="Z114" i="1"/>
  <c r="AC114" i="1" s="1"/>
  <c r="AD114" i="1" s="1"/>
  <c r="AI113" i="1"/>
  <c r="AQ18" i="1"/>
  <c r="AS18" i="1" s="1"/>
  <c r="AT18" i="1" s="1"/>
  <c r="D29" i="1"/>
  <c r="AP34" i="1"/>
  <c r="AQ39" i="1"/>
  <c r="AH44" i="1"/>
  <c r="AK44" i="1" s="1"/>
  <c r="AL44" i="1" s="1"/>
  <c r="AH81" i="1"/>
  <c r="AH86" i="1"/>
  <c r="AK86" i="1" s="1"/>
  <c r="AL86" i="1" s="1"/>
  <c r="AX91" i="1"/>
  <c r="BA91" i="1" s="1"/>
  <c r="BB91" i="1" s="1"/>
  <c r="AQ100" i="1"/>
  <c r="AS100" i="1"/>
  <c r="AT100" i="1" s="1"/>
  <c r="AC110" i="1"/>
  <c r="AD110" i="1" s="1"/>
  <c r="T105" i="1"/>
  <c r="S105" i="1"/>
  <c r="V105" i="1" s="1"/>
  <c r="AX9" i="1"/>
  <c r="AQ36" i="1"/>
  <c r="AS36" i="1" s="1"/>
  <c r="AT36" i="1" s="1"/>
  <c r="AP36" i="1"/>
  <c r="AX37" i="1"/>
  <c r="AP39" i="1"/>
  <c r="AI63" i="1"/>
  <c r="AI86" i="1"/>
  <c r="AQ110" i="1"/>
  <c r="AY40" i="1"/>
  <c r="AX40" i="1"/>
  <c r="AQ43" i="1"/>
  <c r="AY73" i="1"/>
  <c r="AX73" i="1"/>
  <c r="BA73" i="1" s="1"/>
  <c r="BB73" i="1" s="1"/>
  <c r="AY16" i="1"/>
  <c r="AH63" i="1"/>
  <c r="E9" i="1"/>
  <c r="D9" i="1"/>
  <c r="AY12" i="1"/>
  <c r="AX30" i="1"/>
  <c r="AQ33" i="1"/>
  <c r="AQ41" i="1"/>
  <c r="AS48" i="1"/>
  <c r="AT48" i="1" s="1"/>
  <c r="AX49" i="1"/>
  <c r="BA49" i="1" s="1"/>
  <c r="BB49" i="1" s="1"/>
  <c r="AI62" i="1"/>
  <c r="AK62" i="1" s="1"/>
  <c r="AL62" i="1" s="1"/>
  <c r="T74" i="1"/>
  <c r="S74" i="1"/>
  <c r="V74" i="1" s="1"/>
  <c r="AI81" i="1"/>
  <c r="AP100" i="1"/>
  <c r="AX104" i="1"/>
  <c r="AY9" i="1"/>
  <c r="K25" i="1"/>
  <c r="N25" i="1"/>
  <c r="O25" i="1" s="1"/>
  <c r="D28" i="1"/>
  <c r="E28" i="1"/>
  <c r="G28" i="1" s="1"/>
  <c r="G29" i="1"/>
  <c r="D30" i="1"/>
  <c r="AY30" i="1"/>
  <c r="BA30" i="1" s="1"/>
  <c r="BB30" i="1" s="1"/>
  <c r="AX32" i="1"/>
  <c r="BA32" i="1"/>
  <c r="BB32" i="1" s="1"/>
  <c r="AP33" i="1"/>
  <c r="AS33" i="1" s="1"/>
  <c r="AT33" i="1" s="1"/>
  <c r="AX38" i="1"/>
  <c r="AP41" i="1"/>
  <c r="AI42" i="1"/>
  <c r="AQ46" i="1"/>
  <c r="AS46" i="1" s="1"/>
  <c r="AT46" i="1" s="1"/>
  <c r="AP48" i="1"/>
  <c r="AH62" i="1"/>
  <c r="AQ69" i="1"/>
  <c r="K73" i="1"/>
  <c r="N73" i="1" s="1"/>
  <c r="O73" i="1" s="1"/>
  <c r="AQ86" i="1"/>
  <c r="AY87" i="1"/>
  <c r="S96" i="1"/>
  <c r="V96" i="1" s="1"/>
  <c r="Z103" i="1"/>
  <c r="AC103" i="1" s="1"/>
  <c r="AD103" i="1" s="1"/>
  <c r="AY104" i="1"/>
  <c r="BA104" i="1" s="1"/>
  <c r="BB104" i="1" s="1"/>
  <c r="AP110" i="1"/>
  <c r="AS110" i="1" s="1"/>
  <c r="AT110" i="1" s="1"/>
  <c r="S112" i="1"/>
  <c r="V112" i="1" s="1"/>
  <c r="AH116" i="1"/>
  <c r="AK116" i="1" s="1"/>
  <c r="AL116" i="1" s="1"/>
  <c r="AI116" i="1"/>
  <c r="BA117" i="1"/>
  <c r="BB117" i="1" s="1"/>
  <c r="BA119" i="1"/>
  <c r="BB119" i="1" s="1"/>
  <c r="AY119" i="1"/>
  <c r="AX124" i="1"/>
  <c r="T67" i="1"/>
  <c r="T38" i="1"/>
  <c r="AZ119" i="1"/>
  <c r="AZ114" i="1"/>
  <c r="AZ109" i="1"/>
  <c r="AZ104" i="1"/>
  <c r="AZ99" i="1"/>
  <c r="BA99" i="1" s="1"/>
  <c r="BB99" i="1" s="1"/>
  <c r="AZ94" i="1"/>
  <c r="AZ89" i="1"/>
  <c r="AZ84" i="1"/>
  <c r="AZ120" i="1"/>
  <c r="AZ115" i="1"/>
  <c r="AZ110" i="1"/>
  <c r="AZ105" i="1"/>
  <c r="AZ100" i="1"/>
  <c r="BA100" i="1" s="1"/>
  <c r="BB100" i="1" s="1"/>
  <c r="AZ95" i="1"/>
  <c r="AZ90" i="1"/>
  <c r="AZ85" i="1"/>
  <c r="AZ80" i="1"/>
  <c r="AZ63" i="1"/>
  <c r="AZ118" i="1"/>
  <c r="AZ97" i="1"/>
  <c r="AZ70" i="1"/>
  <c r="AZ53" i="1"/>
  <c r="AZ44" i="1"/>
  <c r="AZ34" i="1"/>
  <c r="AZ61" i="1"/>
  <c r="AZ46" i="1"/>
  <c r="AZ36" i="1"/>
  <c r="AZ113" i="1"/>
  <c r="AZ98" i="1"/>
  <c r="AZ81" i="1"/>
  <c r="BA81" i="1" s="1"/>
  <c r="BB81" i="1" s="1"/>
  <c r="AZ69" i="1"/>
  <c r="AZ111" i="1"/>
  <c r="AZ88" i="1"/>
  <c r="BA88" i="1" s="1"/>
  <c r="BB88" i="1" s="1"/>
  <c r="AZ78" i="1"/>
  <c r="AZ67" i="1"/>
  <c r="AZ103" i="1"/>
  <c r="AZ96" i="1"/>
  <c r="AZ66" i="1"/>
  <c r="AZ26" i="1"/>
  <c r="AZ75" i="1"/>
  <c r="AZ72" i="1"/>
  <c r="AZ54" i="1"/>
  <c r="AZ82" i="1"/>
  <c r="AZ52" i="1"/>
  <c r="AZ50" i="1"/>
  <c r="AZ24" i="1"/>
  <c r="AZ16" i="1"/>
  <c r="BA16" i="1" s="1"/>
  <c r="BB16" i="1" s="1"/>
  <c r="AZ64" i="1"/>
  <c r="AZ33" i="1"/>
  <c r="AZ13" i="1"/>
  <c r="AZ10" i="1"/>
  <c r="AZ56" i="1"/>
  <c r="AZ23" i="1"/>
  <c r="AZ60" i="1"/>
  <c r="AZ48" i="1"/>
  <c r="AZ45" i="1"/>
  <c r="AZ39" i="1"/>
  <c r="AZ28" i="1"/>
  <c r="AZ21" i="1"/>
  <c r="AZ112" i="1"/>
  <c r="AZ71" i="1"/>
  <c r="AZ79" i="1"/>
  <c r="AZ51" i="1"/>
  <c r="AZ7" i="1"/>
  <c r="AZ121" i="1"/>
  <c r="AZ55" i="1"/>
  <c r="AZ41" i="1"/>
  <c r="AZ30" i="1"/>
  <c r="AZ25" i="1"/>
  <c r="AZ101" i="1"/>
  <c r="AZ59" i="1"/>
  <c r="AP7" i="1"/>
  <c r="AS7" i="1" s="1"/>
  <c r="AT7" i="1" s="1"/>
  <c r="G9" i="1"/>
  <c r="AZ9" i="1"/>
  <c r="BA9" i="1" s="1"/>
  <c r="BB9" i="1" s="1"/>
  <c r="BA12" i="1"/>
  <c r="BB12" i="1" s="1"/>
  <c r="AI14" i="1"/>
  <c r="L16" i="1"/>
  <c r="D18" i="1"/>
  <c r="G18" i="1" s="1"/>
  <c r="AS19" i="1"/>
  <c r="AT19" i="1" s="1"/>
  <c r="AQ19" i="1"/>
  <c r="AP19" i="1"/>
  <c r="AH21" i="1"/>
  <c r="AK21" i="1" s="1"/>
  <c r="AL21" i="1" s="1"/>
  <c r="L25" i="1"/>
  <c r="D32" i="1"/>
  <c r="G32" i="1" s="1"/>
  <c r="AY32" i="1"/>
  <c r="AY34" i="1"/>
  <c r="BA34" i="1"/>
  <c r="BB34" i="1" s="1"/>
  <c r="BA37" i="1"/>
  <c r="BB37" i="1" s="1"/>
  <c r="AZ38" i="1"/>
  <c r="BA38" i="1" s="1"/>
  <c r="BB38" i="1" s="1"/>
  <c r="AZ40" i="1"/>
  <c r="BA40" i="1" s="1"/>
  <c r="BB40" i="1" s="1"/>
  <c r="AH42" i="1"/>
  <c r="AH45" i="1"/>
  <c r="AQ48" i="1"/>
  <c r="AY50" i="1"/>
  <c r="AX50" i="1"/>
  <c r="BA50" i="1" s="1"/>
  <c r="BB50" i="1" s="1"/>
  <c r="AY51" i="1"/>
  <c r="AX51" i="1"/>
  <c r="BA51" i="1" s="1"/>
  <c r="BB51" i="1" s="1"/>
  <c r="AP69" i="1"/>
  <c r="AS69" i="1" s="1"/>
  <c r="AT69" i="1" s="1"/>
  <c r="L73" i="1"/>
  <c r="AP75" i="1"/>
  <c r="AS75" i="1" s="1"/>
  <c r="AT75" i="1" s="1"/>
  <c r="T79" i="1"/>
  <c r="AQ81" i="1"/>
  <c r="AP86" i="1"/>
  <c r="AS86" i="1" s="1"/>
  <c r="AT86" i="1" s="1"/>
  <c r="AX87" i="1"/>
  <c r="BA87" i="1" s="1"/>
  <c r="BB87" i="1" s="1"/>
  <c r="T96" i="1"/>
  <c r="D98" i="1"/>
  <c r="G98" i="1" s="1"/>
  <c r="AA102" i="1"/>
  <c r="AA103" i="1"/>
  <c r="AQ106" i="1"/>
  <c r="AZ107" i="1"/>
  <c r="T112" i="1"/>
  <c r="AX119" i="1"/>
  <c r="AY124" i="1"/>
  <c r="U118" i="1"/>
  <c r="U105" i="1"/>
  <c r="U97" i="1"/>
  <c r="U63" i="1"/>
  <c r="U84" i="1"/>
  <c r="U70" i="1"/>
  <c r="U111" i="1"/>
  <c r="V111" i="1" s="1"/>
  <c r="U96" i="1"/>
  <c r="U94" i="1"/>
  <c r="U75" i="1"/>
  <c r="U72" i="1"/>
  <c r="V72" i="1" s="1"/>
  <c r="U53" i="1"/>
  <c r="U87" i="1"/>
  <c r="U79" i="1"/>
  <c r="U61" i="1"/>
  <c r="U117" i="1"/>
  <c r="U104" i="1"/>
  <c r="U102" i="1"/>
  <c r="U66" i="1"/>
  <c r="U73" i="1"/>
  <c r="U71" i="1"/>
  <c r="U60" i="1"/>
  <c r="U57" i="1"/>
  <c r="U43" i="1"/>
  <c r="U36" i="1"/>
  <c r="V36" i="1" s="1"/>
  <c r="U124" i="1"/>
  <c r="U113" i="1"/>
  <c r="U86" i="1"/>
  <c r="U51" i="1"/>
  <c r="U93" i="1"/>
  <c r="U77" i="1"/>
  <c r="U74" i="1"/>
  <c r="U41" i="1"/>
  <c r="U29" i="1"/>
  <c r="U21" i="1"/>
  <c r="U116" i="1"/>
  <c r="U100" i="1"/>
  <c r="U80" i="1"/>
  <c r="U68" i="1"/>
  <c r="U50" i="1"/>
  <c r="U48" i="1"/>
  <c r="U106" i="1"/>
  <c r="U92" i="1"/>
  <c r="U85" i="1"/>
  <c r="U59" i="1"/>
  <c r="U39" i="1"/>
  <c r="U19" i="1"/>
  <c r="U12" i="1"/>
  <c r="U62" i="1"/>
  <c r="U25" i="1"/>
  <c r="U10" i="1"/>
  <c r="U67" i="1"/>
  <c r="U35" i="1"/>
  <c r="U27" i="1"/>
  <c r="U69" i="1"/>
  <c r="U30" i="1"/>
  <c r="U47" i="1"/>
  <c r="U38" i="1"/>
  <c r="U88" i="1"/>
  <c r="U76" i="1"/>
  <c r="U89" i="1"/>
  <c r="U90" i="1"/>
  <c r="U91" i="1"/>
  <c r="U58" i="1"/>
  <c r="U32" i="1"/>
  <c r="U107" i="1"/>
  <c r="U18" i="1"/>
  <c r="U16" i="1"/>
  <c r="U7" i="1"/>
  <c r="E7" i="1"/>
  <c r="D7" i="1"/>
  <c r="Z8" i="1"/>
  <c r="AP13" i="1"/>
  <c r="AH14" i="1"/>
  <c r="AK14" i="1" s="1"/>
  <c r="AL14" i="1" s="1"/>
  <c r="K16" i="1"/>
  <c r="N16" i="1" s="1"/>
  <c r="O16" i="1" s="1"/>
  <c r="AZ18" i="1"/>
  <c r="AZ19" i="1"/>
  <c r="AI22" i="1"/>
  <c r="AB23" i="1"/>
  <c r="K27" i="1"/>
  <c r="N27" i="1" s="1"/>
  <c r="O27" i="1" s="1"/>
  <c r="K29" i="1"/>
  <c r="N29" i="1" s="1"/>
  <c r="O29" i="1" s="1"/>
  <c r="G30" i="1"/>
  <c r="AZ32" i="1"/>
  <c r="AX34" i="1"/>
  <c r="AZ35" i="1"/>
  <c r="AS41" i="1"/>
  <c r="AT41" i="1" s="1"/>
  <c r="AP43" i="1"/>
  <c r="AS43" i="1" s="1"/>
  <c r="AT43" i="1" s="1"/>
  <c r="AP44" i="1"/>
  <c r="AS44" i="1" s="1"/>
  <c r="AT44" i="1" s="1"/>
  <c r="AI45" i="1"/>
  <c r="AK45" i="1" s="1"/>
  <c r="AL45" i="1" s="1"/>
  <c r="AY47" i="1"/>
  <c r="AX47" i="1"/>
  <c r="N55" i="1"/>
  <c r="O55" i="1" s="1"/>
  <c r="L55" i="1"/>
  <c r="K55" i="1"/>
  <c r="L56" i="1"/>
  <c r="K56" i="1"/>
  <c r="N56" i="1" s="1"/>
  <c r="O56" i="1" s="1"/>
  <c r="AH59" i="1"/>
  <c r="AK59" i="1" s="1"/>
  <c r="AL59" i="1" s="1"/>
  <c r="AP63" i="1"/>
  <c r="L66" i="1"/>
  <c r="K66" i="1"/>
  <c r="AQ75" i="1"/>
  <c r="S79" i="1"/>
  <c r="V79" i="1" s="1"/>
  <c r="AB80" i="1"/>
  <c r="AP81" i="1"/>
  <c r="AS81" i="1" s="1"/>
  <c r="AT81" i="1" s="1"/>
  <c r="AZ87" i="1"/>
  <c r="AY90" i="1"/>
  <c r="AI99" i="1"/>
  <c r="AH99" i="1"/>
  <c r="AC102" i="1"/>
  <c r="AD102" i="1" s="1"/>
  <c r="AP106" i="1"/>
  <c r="Z109" i="1"/>
  <c r="U112" i="1"/>
  <c r="T115" i="1"/>
  <c r="S115" i="1"/>
  <c r="V115" i="1" s="1"/>
  <c r="AZ124" i="1"/>
  <c r="BA124" i="1" s="1"/>
  <c r="BB124" i="1" s="1"/>
  <c r="AA8" i="1"/>
  <c r="AK11" i="1"/>
  <c r="AL11" i="1" s="1"/>
  <c r="D13" i="1"/>
  <c r="G13" i="1" s="1"/>
  <c r="AQ13" i="1"/>
  <c r="AX20" i="1"/>
  <c r="BA20" i="1" s="1"/>
  <c r="BB20" i="1" s="1"/>
  <c r="U24" i="1"/>
  <c r="L29" i="1"/>
  <c r="K30" i="1"/>
  <c r="N30" i="1"/>
  <c r="O30" i="1" s="1"/>
  <c r="E33" i="1"/>
  <c r="G33" i="1"/>
  <c r="G35" i="1"/>
  <c r="E38" i="1"/>
  <c r="G38" i="1" s="1"/>
  <c r="AZ42" i="1"/>
  <c r="AQ44" i="1"/>
  <c r="AY46" i="1"/>
  <c r="AZ47" i="1"/>
  <c r="L57" i="1"/>
  <c r="N57" i="1" s="1"/>
  <c r="O57" i="1" s="1"/>
  <c r="T58" i="1"/>
  <c r="S58" i="1"/>
  <c r="V58" i="1" s="1"/>
  <c r="AI59" i="1"/>
  <c r="AY62" i="1"/>
  <c r="AQ63" i="1"/>
  <c r="AS63" i="1" s="1"/>
  <c r="AT63" i="1" s="1"/>
  <c r="N66" i="1"/>
  <c r="O66" i="1" s="1"/>
  <c r="Z85" i="1"/>
  <c r="AA85" i="1"/>
  <c r="AC85" i="1" s="1"/>
  <c r="AD85" i="1" s="1"/>
  <c r="AX90" i="1"/>
  <c r="AA96" i="1"/>
  <c r="Z96" i="1"/>
  <c r="AC96" i="1" s="1"/>
  <c r="AD96" i="1" s="1"/>
  <c r="E105" i="1"/>
  <c r="D105" i="1"/>
  <c r="G105" i="1"/>
  <c r="D108" i="1"/>
  <c r="G108" i="1" s="1"/>
  <c r="AA109" i="1"/>
  <c r="AC109" i="1" s="1"/>
  <c r="AD109" i="1" s="1"/>
  <c r="U115" i="1"/>
  <c r="AP10" i="1"/>
  <c r="E20" i="1"/>
  <c r="G20" i="1" s="1"/>
  <c r="AH102" i="1"/>
  <c r="AK102" i="1" s="1"/>
  <c r="AL102" i="1" s="1"/>
  <c r="AA112" i="1"/>
  <c r="D10" i="1"/>
  <c r="G10" i="1" s="1"/>
  <c r="S12" i="1"/>
  <c r="V12" i="1" s="1"/>
  <c r="D20" i="1"/>
  <c r="L37" i="1"/>
  <c r="L40" i="1"/>
  <c r="S56" i="1"/>
  <c r="V56" i="1" s="1"/>
  <c r="AQ99" i="1"/>
  <c r="AP99" i="1"/>
  <c r="AS99" i="1" s="1"/>
  <c r="AT99" i="1" s="1"/>
  <c r="K111" i="1"/>
  <c r="N111" i="1"/>
  <c r="O111" i="1" s="1"/>
  <c r="K114" i="1"/>
  <c r="N114" i="1"/>
  <c r="O114" i="1" s="1"/>
  <c r="BA116" i="1"/>
  <c r="BB116" i="1" s="1"/>
  <c r="AY7" i="1"/>
  <c r="K13" i="1"/>
  <c r="N13" i="1" s="1"/>
  <c r="O13" i="1" s="1"/>
  <c r="K40" i="1"/>
  <c r="N40" i="1" s="1"/>
  <c r="O40" i="1" s="1"/>
  <c r="AY44" i="1"/>
  <c r="BA44" i="1"/>
  <c r="BB44" i="1" s="1"/>
  <c r="AX44" i="1"/>
  <c r="E46" i="1"/>
  <c r="G46" i="1" s="1"/>
  <c r="T54" i="1"/>
  <c r="S54" i="1"/>
  <c r="V54" i="1"/>
  <c r="AQ59" i="1"/>
  <c r="AY61" i="1"/>
  <c r="AZ74" i="1"/>
  <c r="AH78" i="1"/>
  <c r="AK78" i="1" s="1"/>
  <c r="AL78" i="1" s="1"/>
  <c r="AY93" i="1"/>
  <c r="BA93" i="1" s="1"/>
  <c r="BB93" i="1" s="1"/>
  <c r="V95" i="1"/>
  <c r="Z105" i="1"/>
  <c r="AC105" i="1"/>
  <c r="AD105" i="1" s="1"/>
  <c r="L111" i="1"/>
  <c r="L114" i="1"/>
  <c r="AX116" i="1"/>
  <c r="AI43" i="1"/>
  <c r="AI44" i="1"/>
  <c r="AI75" i="1"/>
  <c r="K96" i="1"/>
  <c r="Z97" i="1"/>
  <c r="AA97" i="1"/>
  <c r="AC97" i="1" s="1"/>
  <c r="AD97" i="1" s="1"/>
  <c r="E109" i="1"/>
  <c r="D109" i="1"/>
  <c r="G109" i="1"/>
  <c r="AH113" i="1"/>
  <c r="AK113" i="1" s="1"/>
  <c r="AL113" i="1" s="1"/>
  <c r="AY114" i="1"/>
  <c r="AX114" i="1"/>
  <c r="BA114" i="1"/>
  <c r="BB114" i="1" s="1"/>
  <c r="Z118" i="1"/>
  <c r="AC118" i="1" s="1"/>
  <c r="AD118" i="1" s="1"/>
  <c r="AA118" i="1"/>
  <c r="E19" i="1"/>
  <c r="G19" i="1"/>
  <c r="K31" i="1"/>
  <c r="L31" i="1"/>
  <c r="E36" i="1"/>
  <c r="D36" i="1"/>
  <c r="G36" i="1" s="1"/>
  <c r="AY41" i="1"/>
  <c r="AX41" i="1"/>
  <c r="BA41" i="1"/>
  <c r="BB41" i="1" s="1"/>
  <c r="AX46" i="1"/>
  <c r="BA46" i="1" s="1"/>
  <c r="BB46" i="1" s="1"/>
  <c r="K54" i="1"/>
  <c r="N54" i="1" s="1"/>
  <c r="O54" i="1" s="1"/>
  <c r="AH58" i="1"/>
  <c r="AK58" i="1" s="1"/>
  <c r="AL58" i="1" s="1"/>
  <c r="V73" i="1"/>
  <c r="AQ10" i="1"/>
  <c r="AS10" i="1" s="1"/>
  <c r="AT10" i="1" s="1"/>
  <c r="D19" i="1"/>
  <c r="AP22" i="1"/>
  <c r="AS22" i="1" s="1"/>
  <c r="AT22" i="1" s="1"/>
  <c r="AH23" i="1"/>
  <c r="D48" i="1"/>
  <c r="G48" i="1"/>
  <c r="T66" i="1"/>
  <c r="S66" i="1"/>
  <c r="V66" i="1" s="1"/>
  <c r="S73" i="1"/>
  <c r="AX74" i="1"/>
  <c r="AI79" i="1"/>
  <c r="AH79" i="1"/>
  <c r="AK79" i="1"/>
  <c r="AL79" i="1" s="1"/>
  <c r="AI102" i="1"/>
  <c r="Z112" i="1"/>
  <c r="AC112" i="1" s="1"/>
  <c r="AD112" i="1" s="1"/>
  <c r="AA14" i="1"/>
  <c r="AC14" i="1" s="1"/>
  <c r="AD14" i="1" s="1"/>
  <c r="AA11" i="1"/>
  <c r="L7" i="1"/>
  <c r="N7" i="1" s="1"/>
  <c r="O7" i="1" s="1"/>
  <c r="T12" i="1"/>
  <c r="AQ22" i="1"/>
  <c r="Z26" i="1"/>
  <c r="AC26" i="1" s="1"/>
  <c r="AD26" i="1" s="1"/>
  <c r="K32" i="1"/>
  <c r="N32" i="1" s="1"/>
  <c r="O32" i="1" s="1"/>
  <c r="L33" i="1"/>
  <c r="AB120" i="1"/>
  <c r="AB115" i="1"/>
  <c r="AB110" i="1"/>
  <c r="AB105" i="1"/>
  <c r="AB100" i="1"/>
  <c r="AB95" i="1"/>
  <c r="AB90" i="1"/>
  <c r="AB85" i="1"/>
  <c r="AB121" i="1"/>
  <c r="AB116" i="1"/>
  <c r="AB111" i="1"/>
  <c r="AB106" i="1"/>
  <c r="AB101" i="1"/>
  <c r="AB96" i="1"/>
  <c r="AB91" i="1"/>
  <c r="AC91" i="1" s="1"/>
  <c r="AD91" i="1" s="1"/>
  <c r="AB86" i="1"/>
  <c r="AB81" i="1"/>
  <c r="AB71" i="1"/>
  <c r="AB103" i="1"/>
  <c r="AB82" i="1"/>
  <c r="AB78" i="1"/>
  <c r="AB117" i="1"/>
  <c r="AB102" i="1"/>
  <c r="AB79" i="1"/>
  <c r="AB61" i="1"/>
  <c r="AB93" i="1"/>
  <c r="AB62" i="1"/>
  <c r="AB108" i="1"/>
  <c r="AC108" i="1" s="1"/>
  <c r="AD108" i="1" s="1"/>
  <c r="AB94" i="1"/>
  <c r="AB75" i="1"/>
  <c r="AB54" i="1"/>
  <c r="AB51" i="1"/>
  <c r="AB112" i="1"/>
  <c r="AB66" i="1"/>
  <c r="AB41" i="1"/>
  <c r="AB59" i="1"/>
  <c r="AB39" i="1"/>
  <c r="AB32" i="1"/>
  <c r="AB19" i="1"/>
  <c r="AC19" i="1" s="1"/>
  <c r="AD19" i="1" s="1"/>
  <c r="AB99" i="1"/>
  <c r="AB92" i="1"/>
  <c r="AB57" i="1"/>
  <c r="AB114" i="1"/>
  <c r="AB65" i="1"/>
  <c r="AB55" i="1"/>
  <c r="AB46" i="1"/>
  <c r="AB98" i="1"/>
  <c r="AB70" i="1"/>
  <c r="AB67" i="1"/>
  <c r="AB30" i="1"/>
  <c r="AC30" i="1" s="1"/>
  <c r="AD30" i="1" s="1"/>
  <c r="AB22" i="1"/>
  <c r="AB89" i="1"/>
  <c r="AB77" i="1"/>
  <c r="AB68" i="1"/>
  <c r="AB47" i="1"/>
  <c r="AB7" i="1"/>
  <c r="AB18" i="1"/>
  <c r="AB50" i="1"/>
  <c r="AB87" i="1"/>
  <c r="AC87" i="1" s="1"/>
  <c r="AD87" i="1" s="1"/>
  <c r="AB76" i="1"/>
  <c r="AB58" i="1"/>
  <c r="AB27" i="1"/>
  <c r="AB16" i="1"/>
  <c r="AB14" i="1"/>
  <c r="AB11" i="1"/>
  <c r="AB107" i="1"/>
  <c r="AB20" i="1"/>
  <c r="AB119" i="1"/>
  <c r="AB40" i="1"/>
  <c r="AB118" i="1"/>
  <c r="AB97" i="1"/>
  <c r="AB53" i="1"/>
  <c r="AB43" i="1"/>
  <c r="AB8" i="1"/>
  <c r="AC8" i="1" s="1"/>
  <c r="AD8" i="1" s="1"/>
  <c r="AB109" i="1"/>
  <c r="AB74" i="1"/>
  <c r="AX7" i="1"/>
  <c r="AX10" i="1"/>
  <c r="L13" i="1"/>
  <c r="AC29" i="1"/>
  <c r="AD29" i="1" s="1"/>
  <c r="L34" i="1"/>
  <c r="N34" i="1" s="1"/>
  <c r="O34" i="1" s="1"/>
  <c r="S36" i="1"/>
  <c r="L52" i="1"/>
  <c r="K52" i="1"/>
  <c r="N52" i="1" s="1"/>
  <c r="O52" i="1" s="1"/>
  <c r="S57" i="1"/>
  <c r="V57" i="1" s="1"/>
  <c r="AP59" i="1"/>
  <c r="AS59" i="1" s="1"/>
  <c r="AT59" i="1" s="1"/>
  <c r="AI60" i="1"/>
  <c r="AX61" i="1"/>
  <c r="BA61" i="1" s="1"/>
  <c r="BB61" i="1" s="1"/>
  <c r="AY67" i="1"/>
  <c r="BA67" i="1" s="1"/>
  <c r="BB67" i="1" s="1"/>
  <c r="BA74" i="1"/>
  <c r="BB74" i="1" s="1"/>
  <c r="AI77" i="1"/>
  <c r="AQ89" i="1"/>
  <c r="AS89" i="1" s="1"/>
  <c r="AT89" i="1" s="1"/>
  <c r="E91" i="1"/>
  <c r="G91" i="1" s="1"/>
  <c r="AZ93" i="1"/>
  <c r="S95" i="1"/>
  <c r="U98" i="1"/>
  <c r="AA105" i="1"/>
  <c r="AX106" i="1"/>
  <c r="BA106" i="1" s="1"/>
  <c r="BB106" i="1" s="1"/>
  <c r="AY116" i="1"/>
  <c r="U120" i="1"/>
  <c r="AI61" i="1"/>
  <c r="AY70" i="1"/>
  <c r="BA70" i="1"/>
  <c r="BB70" i="1" s="1"/>
  <c r="AY79" i="1"/>
  <c r="BA79" i="1"/>
  <c r="BB79" i="1" s="1"/>
  <c r="AX82" i="1"/>
  <c r="BA82" i="1" s="1"/>
  <c r="BB82" i="1" s="1"/>
  <c r="D87" i="1"/>
  <c r="G87" i="1"/>
  <c r="S92" i="1"/>
  <c r="V92" i="1" s="1"/>
  <c r="AA93" i="1"/>
  <c r="AC93" i="1" s="1"/>
  <c r="AD93" i="1" s="1"/>
  <c r="Z93" i="1"/>
  <c r="AY99" i="1"/>
  <c r="S107" i="1"/>
  <c r="T107" i="1"/>
  <c r="V107" i="1" s="1"/>
  <c r="AA119" i="1"/>
  <c r="J124" i="1"/>
  <c r="J117" i="1"/>
  <c r="J112" i="1"/>
  <c r="J107" i="1"/>
  <c r="J102" i="1"/>
  <c r="J97" i="1"/>
  <c r="J92" i="1"/>
  <c r="J87" i="1"/>
  <c r="J82" i="1"/>
  <c r="J118" i="1"/>
  <c r="J113" i="1"/>
  <c r="J108" i="1"/>
  <c r="J103" i="1"/>
  <c r="J98" i="1"/>
  <c r="J93" i="1"/>
  <c r="J88" i="1"/>
  <c r="J83" i="1"/>
  <c r="J80" i="1"/>
  <c r="J120" i="1"/>
  <c r="J99" i="1"/>
  <c r="J91" i="1"/>
  <c r="J121" i="1"/>
  <c r="J116" i="1"/>
  <c r="J101" i="1"/>
  <c r="J74" i="1"/>
  <c r="J49" i="1"/>
  <c r="J39" i="1"/>
  <c r="J94" i="1"/>
  <c r="J71" i="1"/>
  <c r="J58" i="1"/>
  <c r="J51" i="1"/>
  <c r="J41" i="1"/>
  <c r="J109" i="1"/>
  <c r="J38" i="1"/>
  <c r="J110" i="1"/>
  <c r="J69" i="1"/>
  <c r="J67" i="1"/>
  <c r="J53" i="1"/>
  <c r="J15" i="1"/>
  <c r="J78" i="1"/>
  <c r="J60" i="1"/>
  <c r="J28" i="1"/>
  <c r="J8" i="1"/>
  <c r="J95" i="1"/>
  <c r="J72" i="1"/>
  <c r="J81" i="1"/>
  <c r="J47" i="1"/>
  <c r="J45" i="1"/>
  <c r="J36" i="1"/>
  <c r="J26" i="1"/>
  <c r="J18" i="1"/>
  <c r="AO124" i="1"/>
  <c r="AO117" i="1"/>
  <c r="AO112" i="1"/>
  <c r="AO107" i="1"/>
  <c r="AO102" i="1"/>
  <c r="AO97" i="1"/>
  <c r="AO92" i="1"/>
  <c r="AO87" i="1"/>
  <c r="AO82" i="1"/>
  <c r="AO118" i="1"/>
  <c r="AO113" i="1"/>
  <c r="AO108" i="1"/>
  <c r="AO103" i="1"/>
  <c r="AO98" i="1"/>
  <c r="AO93" i="1"/>
  <c r="AO88" i="1"/>
  <c r="AO83" i="1"/>
  <c r="AO80" i="1"/>
  <c r="AO67" i="1"/>
  <c r="AO104" i="1"/>
  <c r="AO96" i="1"/>
  <c r="AO74" i="1"/>
  <c r="AO119" i="1"/>
  <c r="AO95" i="1"/>
  <c r="AO57" i="1"/>
  <c r="AO50" i="1"/>
  <c r="AO40" i="1"/>
  <c r="AO116" i="1"/>
  <c r="AO101" i="1"/>
  <c r="AO68" i="1"/>
  <c r="AO42" i="1"/>
  <c r="AO121" i="1"/>
  <c r="AO105" i="1"/>
  <c r="AO71" i="1"/>
  <c r="AO85" i="1"/>
  <c r="AO70" i="1"/>
  <c r="AO38" i="1"/>
  <c r="AO30" i="1"/>
  <c r="AO25" i="1"/>
  <c r="AO20" i="1"/>
  <c r="AO14" i="1"/>
  <c r="AO56" i="1"/>
  <c r="AO31" i="1"/>
  <c r="AO26" i="1"/>
  <c r="AO21" i="1"/>
  <c r="AO16" i="1"/>
  <c r="AO79" i="1"/>
  <c r="AO73" i="1"/>
  <c r="AO28" i="1"/>
  <c r="AO90" i="1"/>
  <c r="AO62" i="1"/>
  <c r="AO49" i="1"/>
  <c r="AO111" i="1"/>
  <c r="AO47" i="1"/>
  <c r="AO15" i="1"/>
  <c r="G15" i="1"/>
  <c r="J23" i="1"/>
  <c r="AR39" i="1"/>
  <c r="AS39" i="1" s="1"/>
  <c r="AT39" i="1" s="1"/>
  <c r="AH61" i="1"/>
  <c r="AK61" i="1" s="1"/>
  <c r="AL61" i="1" s="1"/>
  <c r="M62" i="1"/>
  <c r="J68" i="1"/>
  <c r="AX70" i="1"/>
  <c r="AY71" i="1"/>
  <c r="J77" i="1"/>
  <c r="AX79" i="1"/>
  <c r="AY81" i="1"/>
  <c r="AX81" i="1"/>
  <c r="AY82" i="1"/>
  <c r="D86" i="1"/>
  <c r="E87" i="1"/>
  <c r="L89" i="1"/>
  <c r="S90" i="1"/>
  <c r="T92" i="1"/>
  <c r="AR98" i="1"/>
  <c r="AX99" i="1"/>
  <c r="AX100" i="1"/>
  <c r="L106" i="1"/>
  <c r="N106" i="1" s="1"/>
  <c r="O106" i="1" s="1"/>
  <c r="AA108" i="1"/>
  <c r="Z108" i="1"/>
  <c r="Z110" i="1"/>
  <c r="AX113" i="1"/>
  <c r="Z119" i="1"/>
  <c r="AC119" i="1" s="1"/>
  <c r="AD119" i="1" s="1"/>
  <c r="AO120" i="1"/>
  <c r="Z11" i="1"/>
  <c r="D15" i="1"/>
  <c r="E17" i="1"/>
  <c r="AO17" i="1"/>
  <c r="AW23" i="1"/>
  <c r="AI24" i="1"/>
  <c r="AI29" i="1"/>
  <c r="R35" i="1"/>
  <c r="AR36" i="1"/>
  <c r="S38" i="1"/>
  <c r="V38" i="1" s="1"/>
  <c r="E39" i="1"/>
  <c r="AO45" i="1"/>
  <c r="R47" i="1"/>
  <c r="AO52" i="1"/>
  <c r="AI53" i="1"/>
  <c r="AH53" i="1"/>
  <c r="AK53" i="1" s="1"/>
  <c r="AL53" i="1" s="1"/>
  <c r="J59" i="1"/>
  <c r="AO60" i="1"/>
  <c r="AW63" i="1"/>
  <c r="S67" i="1"/>
  <c r="V67" i="1" s="1"/>
  <c r="AX71" i="1"/>
  <c r="BA71" i="1" s="1"/>
  <c r="BB71" i="1" s="1"/>
  <c r="AO72" i="1"/>
  <c r="AI74" i="1"/>
  <c r="AH74" i="1"/>
  <c r="AK74" i="1" s="1"/>
  <c r="AL74" i="1" s="1"/>
  <c r="R76" i="1"/>
  <c r="G83" i="1"/>
  <c r="E86" i="1"/>
  <c r="G86" i="1" s="1"/>
  <c r="M89" i="1"/>
  <c r="N89" i="1" s="1"/>
  <c r="O89" i="1" s="1"/>
  <c r="T90" i="1"/>
  <c r="AH94" i="1"/>
  <c r="AK94" i="1" s="1"/>
  <c r="AL94" i="1" s="1"/>
  <c r="AY100" i="1"/>
  <c r="D102" i="1"/>
  <c r="E102" i="1"/>
  <c r="G102" i="1" s="1"/>
  <c r="J104" i="1"/>
  <c r="J105" i="1"/>
  <c r="AA110" i="1"/>
  <c r="AH111" i="1"/>
  <c r="AK111" i="1" s="1"/>
  <c r="AL111" i="1" s="1"/>
  <c r="AY113" i="1"/>
  <c r="BA113" i="1" s="1"/>
  <c r="BB113" i="1" s="1"/>
  <c r="AW120" i="1"/>
  <c r="BA98" i="1"/>
  <c r="BB98" i="1" s="1"/>
  <c r="T106" i="1"/>
  <c r="V106" i="1" s="1"/>
  <c r="AI108" i="1"/>
  <c r="AH108" i="1"/>
  <c r="AK108" i="1" s="1"/>
  <c r="AL108" i="1" s="1"/>
  <c r="AR83" i="1"/>
  <c r="AR68" i="1"/>
  <c r="AR120" i="1"/>
  <c r="AR112" i="1"/>
  <c r="AR99" i="1"/>
  <c r="AR91" i="1"/>
  <c r="AR75" i="1"/>
  <c r="AR114" i="1"/>
  <c r="AR84" i="1"/>
  <c r="AR74" i="1"/>
  <c r="AR58" i="1"/>
  <c r="AR88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18" i="1"/>
  <c r="AR107" i="1"/>
  <c r="AR90" i="1"/>
  <c r="AR108" i="1"/>
  <c r="AR104" i="1"/>
  <c r="AR81" i="1"/>
  <c r="AR62" i="1"/>
  <c r="AR59" i="1"/>
  <c r="AR35" i="1"/>
  <c r="AR111" i="1"/>
  <c r="AR50" i="1"/>
  <c r="AR119" i="1"/>
  <c r="AR113" i="1"/>
  <c r="AR60" i="1"/>
  <c r="AR49" i="1"/>
  <c r="AR97" i="1"/>
  <c r="AR47" i="1"/>
  <c r="AR64" i="1"/>
  <c r="AR110" i="1"/>
  <c r="AR89" i="1"/>
  <c r="AR72" i="1"/>
  <c r="J9" i="1"/>
  <c r="AX33" i="1"/>
  <c r="BA33" i="1"/>
  <c r="BB33" i="1" s="1"/>
  <c r="G39" i="1"/>
  <c r="AR45" i="1"/>
  <c r="M69" i="1"/>
  <c r="AA87" i="1"/>
  <c r="Z87" i="1"/>
  <c r="AA91" i="1"/>
  <c r="Z91" i="1"/>
  <c r="AH92" i="1"/>
  <c r="AH96" i="1"/>
  <c r="AK96" i="1" s="1"/>
  <c r="AL96" i="1" s="1"/>
  <c r="BA97" i="1"/>
  <c r="BB97" i="1" s="1"/>
  <c r="AX98" i="1"/>
  <c r="M104" i="1"/>
  <c r="S106" i="1"/>
  <c r="AY48" i="1"/>
  <c r="AI93" i="1"/>
  <c r="AH93" i="1"/>
  <c r="AK93" i="1" s="1"/>
  <c r="AL93" i="1" s="1"/>
  <c r="S10" i="1"/>
  <c r="AA16" i="1"/>
  <c r="K33" i="1"/>
  <c r="J70" i="1"/>
  <c r="J84" i="1"/>
  <c r="T10" i="1"/>
  <c r="AY10" i="1"/>
  <c r="G12" i="1"/>
  <c r="AO12" i="1"/>
  <c r="S13" i="1"/>
  <c r="V13" i="1" s="1"/>
  <c r="AY13" i="1"/>
  <c r="J17" i="1"/>
  <c r="L19" i="1"/>
  <c r="N19" i="1" s="1"/>
  <c r="O19" i="1" s="1"/>
  <c r="AW19" i="1"/>
  <c r="N21" i="1"/>
  <c r="O21" i="1" s="1"/>
  <c r="AK24" i="1"/>
  <c r="AL24" i="1" s="1"/>
  <c r="D26" i="1"/>
  <c r="G26" i="1" s="1"/>
  <c r="M28" i="1"/>
  <c r="AK29" i="1"/>
  <c r="AL29" i="1" s="1"/>
  <c r="D31" i="1"/>
  <c r="G31" i="1" s="1"/>
  <c r="AY33" i="1"/>
  <c r="AI40" i="1"/>
  <c r="AW42" i="1"/>
  <c r="AH43" i="1"/>
  <c r="L48" i="1"/>
  <c r="N48" i="1" s="1"/>
  <c r="O48" i="1" s="1"/>
  <c r="R51" i="1"/>
  <c r="AO53" i="1"/>
  <c r="AH54" i="1"/>
  <c r="AO61" i="1"/>
  <c r="J63" i="1"/>
  <c r="AO65" i="1"/>
  <c r="AH66" i="1"/>
  <c r="AK66" i="1" s="1"/>
  <c r="AL66" i="1" s="1"/>
  <c r="AH75" i="1"/>
  <c r="AK75" i="1" s="1"/>
  <c r="AL75" i="1" s="1"/>
  <c r="R78" i="1"/>
  <c r="E81" i="1"/>
  <c r="G81" i="1" s="1"/>
  <c r="J85" i="1"/>
  <c r="AA89" i="1"/>
  <c r="Z89" i="1"/>
  <c r="AC89" i="1" s="1"/>
  <c r="AD89" i="1" s="1"/>
  <c r="AA90" i="1"/>
  <c r="AI92" i="1"/>
  <c r="AK92" i="1" s="1"/>
  <c r="AL92" i="1" s="1"/>
  <c r="AR93" i="1"/>
  <c r="AI96" i="1"/>
  <c r="AX97" i="1"/>
  <c r="AY98" i="1"/>
  <c r="E100" i="1"/>
  <c r="G100" i="1" s="1"/>
  <c r="AO109" i="1"/>
  <c r="G115" i="1"/>
  <c r="AH118" i="1"/>
  <c r="AH22" i="1"/>
  <c r="AX28" i="1"/>
  <c r="BA28" i="1"/>
  <c r="BB28" i="1" s="1"/>
  <c r="M115" i="1"/>
  <c r="M107" i="1"/>
  <c r="M94" i="1"/>
  <c r="M86" i="1"/>
  <c r="M68" i="1"/>
  <c r="M118" i="1"/>
  <c r="M88" i="1"/>
  <c r="M75" i="1"/>
  <c r="M59" i="1"/>
  <c r="M111" i="1"/>
  <c r="M96" i="1"/>
  <c r="N96" i="1" s="1"/>
  <c r="O96" i="1" s="1"/>
  <c r="M81" i="1"/>
  <c r="M78" i="1"/>
  <c r="M103" i="1"/>
  <c r="M56" i="1"/>
  <c r="M35" i="1"/>
  <c r="N35" i="1" s="1"/>
  <c r="O35" i="1" s="1"/>
  <c r="M106" i="1"/>
  <c r="M102" i="1"/>
  <c r="M98" i="1"/>
  <c r="M50" i="1"/>
  <c r="M43" i="1"/>
  <c r="M109" i="1"/>
  <c r="M66" i="1"/>
  <c r="M38" i="1"/>
  <c r="M31" i="1"/>
  <c r="N31" i="1" s="1"/>
  <c r="O31" i="1" s="1"/>
  <c r="M124" i="1"/>
  <c r="M119" i="1"/>
  <c r="M45" i="1"/>
  <c r="M36" i="1"/>
  <c r="M121" i="1"/>
  <c r="M120" i="1"/>
  <c r="M108" i="1"/>
  <c r="M54" i="1"/>
  <c r="M117" i="1"/>
  <c r="M100" i="1"/>
  <c r="M93" i="1"/>
  <c r="M21" i="1"/>
  <c r="AO9" i="1"/>
  <c r="G17" i="1"/>
  <c r="L21" i="1"/>
  <c r="AO37" i="1"/>
  <c r="T41" i="1"/>
  <c r="V41" i="1" s="1"/>
  <c r="G45" i="1"/>
  <c r="AX48" i="1"/>
  <c r="BA48" i="1" s="1"/>
  <c r="BB48" i="1" s="1"/>
  <c r="AR52" i="1"/>
  <c r="AO64" i="1"/>
  <c r="J79" i="1"/>
  <c r="J86" i="1"/>
  <c r="R118" i="1"/>
  <c r="R113" i="1"/>
  <c r="R108" i="1"/>
  <c r="R103" i="1"/>
  <c r="R98" i="1"/>
  <c r="R93" i="1"/>
  <c r="R88" i="1"/>
  <c r="R83" i="1"/>
  <c r="R119" i="1"/>
  <c r="R114" i="1"/>
  <c r="R109" i="1"/>
  <c r="R104" i="1"/>
  <c r="R99" i="1"/>
  <c r="R94" i="1"/>
  <c r="R89" i="1"/>
  <c r="R84" i="1"/>
  <c r="R62" i="1"/>
  <c r="R110" i="1"/>
  <c r="R102" i="1"/>
  <c r="R81" i="1"/>
  <c r="R69" i="1"/>
  <c r="R64" i="1"/>
  <c r="R52" i="1"/>
  <c r="R42" i="1"/>
  <c r="R65" i="1"/>
  <c r="R60" i="1"/>
  <c r="R44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20" i="1"/>
  <c r="R100" i="1"/>
  <c r="R85" i="1"/>
  <c r="R91" i="1"/>
  <c r="R87" i="1"/>
  <c r="R39" i="1"/>
  <c r="R124" i="1"/>
  <c r="R117" i="1"/>
  <c r="R121" i="1"/>
  <c r="R101" i="1"/>
  <c r="R43" i="1"/>
  <c r="R77" i="1"/>
  <c r="R116" i="1"/>
  <c r="R80" i="1"/>
  <c r="R68" i="1"/>
  <c r="R63" i="1"/>
  <c r="R61" i="1"/>
  <c r="R11" i="1"/>
  <c r="AW115" i="1"/>
  <c r="AW107" i="1"/>
  <c r="AW86" i="1"/>
  <c r="AW69" i="1"/>
  <c r="AW94" i="1"/>
  <c r="AW76" i="1"/>
  <c r="AW118" i="1"/>
  <c r="AW121" i="1"/>
  <c r="AW105" i="1"/>
  <c r="AW68" i="1"/>
  <c r="AW64" i="1"/>
  <c r="AW59" i="1"/>
  <c r="AW43" i="1"/>
  <c r="AW92" i="1"/>
  <c r="AW75" i="1"/>
  <c r="AW72" i="1"/>
  <c r="AW65" i="1"/>
  <c r="AW45" i="1"/>
  <c r="AW35" i="1"/>
  <c r="AW109" i="1"/>
  <c r="AW53" i="1"/>
  <c r="AW39" i="1"/>
  <c r="AW103" i="1"/>
  <c r="AW80" i="1"/>
  <c r="AW60" i="1"/>
  <c r="AW57" i="1"/>
  <c r="AW58" i="1"/>
  <c r="AW31" i="1"/>
  <c r="AW18" i="1"/>
  <c r="AW15" i="1"/>
  <c r="AW111" i="1"/>
  <c r="AW110" i="1"/>
  <c r="AW96" i="1"/>
  <c r="AW83" i="1"/>
  <c r="AW56" i="1"/>
  <c r="AW36" i="1"/>
  <c r="AW112" i="1"/>
  <c r="AW89" i="1"/>
  <c r="AW78" i="1"/>
  <c r="AW66" i="1"/>
  <c r="AW54" i="1"/>
  <c r="AW102" i="1"/>
  <c r="AW95" i="1"/>
  <c r="AW52" i="1"/>
  <c r="AW29" i="1"/>
  <c r="AW21" i="1"/>
  <c r="D8" i="1"/>
  <c r="G8" i="1" s="1"/>
  <c r="M9" i="1"/>
  <c r="AR9" i="1"/>
  <c r="J12" i="1"/>
  <c r="AC16" i="1"/>
  <c r="AD16" i="1" s="1"/>
  <c r="AW17" i="1"/>
  <c r="M19" i="1"/>
  <c r="AI20" i="1"/>
  <c r="AH20" i="1"/>
  <c r="AK22" i="1"/>
  <c r="AL22" i="1" s="1"/>
  <c r="M33" i="1"/>
  <c r="E37" i="1"/>
  <c r="G37" i="1" s="1"/>
  <c r="M39" i="1"/>
  <c r="M48" i="1"/>
  <c r="AI50" i="1"/>
  <c r="R55" i="1"/>
  <c r="R59" i="1"/>
  <c r="AI66" i="1"/>
  <c r="G73" i="1"/>
  <c r="M82" i="1"/>
  <c r="M83" i="1"/>
  <c r="M84" i="1"/>
  <c r="R86" i="1"/>
  <c r="AC90" i="1"/>
  <c r="AD90" i="1" s="1"/>
  <c r="AO94" i="1"/>
  <c r="AR95" i="1"/>
  <c r="AR96" i="1"/>
  <c r="AY97" i="1"/>
  <c r="M101" i="1"/>
  <c r="AK107" i="1"/>
  <c r="AL107" i="1" s="1"/>
  <c r="AH107" i="1"/>
  <c r="J115" i="1"/>
  <c r="AI118" i="1"/>
  <c r="AH76" i="1"/>
  <c r="D95" i="1"/>
  <c r="G95" i="1"/>
  <c r="Y99" i="1"/>
  <c r="AH104" i="1"/>
  <c r="AK104" i="1" s="1"/>
  <c r="AL104" i="1" s="1"/>
  <c r="Y115" i="1"/>
  <c r="D49" i="1"/>
  <c r="E49" i="1"/>
  <c r="AK84" i="1"/>
  <c r="AL84" i="1" s="1"/>
  <c r="AI84" i="1"/>
  <c r="AH91" i="1"/>
  <c r="AK91" i="1" s="1"/>
  <c r="AL91" i="1" s="1"/>
  <c r="AI91" i="1"/>
  <c r="AI30" i="1"/>
  <c r="AK76" i="1"/>
  <c r="AL76" i="1" s="1"/>
  <c r="G82" i="1"/>
  <c r="AH84" i="1"/>
  <c r="Y86" i="1"/>
  <c r="D89" i="1"/>
  <c r="G89" i="1" s="1"/>
  <c r="Y107" i="1"/>
  <c r="Y117" i="1"/>
  <c r="Y80" i="1"/>
  <c r="Y79" i="1"/>
  <c r="Y78" i="1"/>
  <c r="Y77" i="1"/>
  <c r="Y76" i="1"/>
  <c r="Y75" i="1"/>
  <c r="Y74" i="1"/>
  <c r="Y73" i="1"/>
  <c r="Y72" i="1"/>
  <c r="Y71" i="1"/>
  <c r="Y70" i="1"/>
  <c r="Y69" i="1"/>
  <c r="Y68" i="1"/>
  <c r="Y67" i="1"/>
  <c r="Y66" i="1"/>
  <c r="Y65" i="1"/>
  <c r="Y64" i="1"/>
  <c r="Y63" i="1"/>
  <c r="Y62" i="1"/>
  <c r="Y61" i="1"/>
  <c r="Y60" i="1"/>
  <c r="Y59" i="1"/>
  <c r="Y58" i="1"/>
  <c r="Y57" i="1"/>
  <c r="Y56" i="1"/>
  <c r="Y55" i="1"/>
  <c r="Y54" i="1"/>
  <c r="Y53" i="1"/>
  <c r="Y52" i="1"/>
  <c r="Y51" i="1"/>
  <c r="Y50" i="1"/>
  <c r="Y49" i="1"/>
  <c r="Y48" i="1"/>
  <c r="Y47" i="1"/>
  <c r="Y46" i="1"/>
  <c r="Y45" i="1"/>
  <c r="Y44" i="1"/>
  <c r="Y43" i="1"/>
  <c r="Y42" i="1"/>
  <c r="Y41" i="1"/>
  <c r="Y40" i="1"/>
  <c r="Y39" i="1"/>
  <c r="Y38" i="1"/>
  <c r="Y37" i="1"/>
  <c r="Y36" i="1"/>
  <c r="Y35" i="1"/>
  <c r="Y34" i="1"/>
  <c r="Y121" i="1"/>
  <c r="Y113" i="1"/>
  <c r="Y92" i="1"/>
  <c r="Y84" i="1"/>
  <c r="Y100" i="1"/>
  <c r="Y98" i="1"/>
  <c r="Y81" i="1"/>
  <c r="Y124" i="1"/>
  <c r="Y106" i="1"/>
  <c r="Y104" i="1"/>
  <c r="Y32" i="1"/>
  <c r="Y27" i="1"/>
  <c r="Y22" i="1"/>
  <c r="Y17" i="1"/>
  <c r="Y116" i="1"/>
  <c r="Y101" i="1"/>
  <c r="Y33" i="1"/>
  <c r="Y28" i="1"/>
  <c r="Y23" i="1"/>
  <c r="Y18" i="1"/>
  <c r="Z24" i="1"/>
  <c r="AC24" i="1" s="1"/>
  <c r="AD24" i="1" s="1"/>
  <c r="D25" i="1"/>
  <c r="G25" i="1" s="1"/>
  <c r="AH30" i="1"/>
  <c r="AI85" i="1"/>
  <c r="AH85" i="1"/>
  <c r="AK85" i="1" s="1"/>
  <c r="AL85" i="1" s="1"/>
  <c r="D111" i="1"/>
  <c r="G111" i="1" s="1"/>
  <c r="E118" i="1"/>
  <c r="D118" i="1"/>
  <c r="G118" i="1" s="1"/>
  <c r="AG52" i="1"/>
  <c r="AH121" i="1"/>
  <c r="AK121" i="1" s="1"/>
  <c r="AL121" i="1" s="1"/>
  <c r="AG119" i="1"/>
  <c r="AG98" i="1"/>
  <c r="AG90" i="1"/>
  <c r="AG65" i="1"/>
  <c r="AG106" i="1"/>
  <c r="AG72" i="1"/>
  <c r="AG117" i="1"/>
  <c r="AG89" i="1"/>
  <c r="AG73" i="1"/>
  <c r="AG55" i="1"/>
  <c r="AG47" i="1"/>
  <c r="AG37" i="1"/>
  <c r="AG112" i="1"/>
  <c r="AG110" i="1"/>
  <c r="AG97" i="1"/>
  <c r="AG70" i="1"/>
  <c r="AG67" i="1"/>
  <c r="AG49" i="1"/>
  <c r="AG39" i="1"/>
  <c r="AG114" i="1"/>
  <c r="AG95" i="1"/>
  <c r="AG80" i="1"/>
  <c r="D92" i="1"/>
  <c r="G92" i="1"/>
  <c r="D96" i="1"/>
  <c r="G96" i="1"/>
  <c r="AG105" i="1"/>
  <c r="AI121" i="1"/>
  <c r="E88" i="1"/>
  <c r="D88" i="1"/>
  <c r="G88" i="1" s="1"/>
  <c r="D112" i="1"/>
  <c r="G112" i="1"/>
  <c r="E101" i="1"/>
  <c r="G101" i="1" s="1"/>
  <c r="AY64" i="1" l="1"/>
  <c r="BA64" i="1" s="1"/>
  <c r="BB64" i="1" s="1"/>
  <c r="AX64" i="1"/>
  <c r="S25" i="1"/>
  <c r="V25" i="1" s="1"/>
  <c r="T25" i="1"/>
  <c r="K12" i="1"/>
  <c r="L12" i="1"/>
  <c r="N12" i="1" s="1"/>
  <c r="O12" i="1" s="1"/>
  <c r="T117" i="1"/>
  <c r="S117" i="1"/>
  <c r="V117" i="1" s="1"/>
  <c r="S86" i="1"/>
  <c r="V86" i="1" s="1"/>
  <c r="T86" i="1"/>
  <c r="AY105" i="1"/>
  <c r="AX105" i="1"/>
  <c r="BA105" i="1" s="1"/>
  <c r="BB105" i="1" s="1"/>
  <c r="T27" i="1"/>
  <c r="V27" i="1" s="1"/>
  <c r="S27" i="1"/>
  <c r="N62" i="1"/>
  <c r="O62" i="1" s="1"/>
  <c r="AK109" i="1"/>
  <c r="AL109" i="1" s="1"/>
  <c r="AA121" i="1"/>
  <c r="Z121" i="1"/>
  <c r="AC121" i="1"/>
  <c r="AD121" i="1" s="1"/>
  <c r="Z73" i="1"/>
  <c r="AC73" i="1" s="1"/>
  <c r="AD73" i="1" s="1"/>
  <c r="AA73" i="1"/>
  <c r="V90" i="1"/>
  <c r="AA18" i="1"/>
  <c r="Z18" i="1"/>
  <c r="AC18" i="1" s="1"/>
  <c r="AD18" i="1" s="1"/>
  <c r="AA54" i="1"/>
  <c r="Z54" i="1"/>
  <c r="AC54" i="1" s="1"/>
  <c r="AD54" i="1" s="1"/>
  <c r="AA74" i="1"/>
  <c r="Z74" i="1"/>
  <c r="AC74" i="1" s="1"/>
  <c r="AD74" i="1" s="1"/>
  <c r="AC55" i="1"/>
  <c r="AD55" i="1" s="1"/>
  <c r="Z55" i="1"/>
  <c r="AA55" i="1"/>
  <c r="BA26" i="1"/>
  <c r="BB26" i="1" s="1"/>
  <c r="AH72" i="1"/>
  <c r="AI72" i="1"/>
  <c r="AK72" i="1" s="1"/>
  <c r="AL72" i="1" s="1"/>
  <c r="AK115" i="1"/>
  <c r="AL115" i="1" s="1"/>
  <c r="AY111" i="1"/>
  <c r="AX111" i="1"/>
  <c r="BA111" i="1"/>
  <c r="BB111" i="1" s="1"/>
  <c r="S121" i="1"/>
  <c r="V121" i="1" s="1"/>
  <c r="T121" i="1"/>
  <c r="T62" i="1"/>
  <c r="S62" i="1"/>
  <c r="V62" i="1"/>
  <c r="V48" i="1"/>
  <c r="AX15" i="1"/>
  <c r="AY15" i="1"/>
  <c r="BA15" i="1"/>
  <c r="BB15" i="1" s="1"/>
  <c r="AY68" i="1"/>
  <c r="AX68" i="1"/>
  <c r="BA68" i="1" s="1"/>
  <c r="BB68" i="1" s="1"/>
  <c r="S26" i="1"/>
  <c r="V26" i="1" s="1"/>
  <c r="T26" i="1"/>
  <c r="T84" i="1"/>
  <c r="S84" i="1"/>
  <c r="V84" i="1" s="1"/>
  <c r="V75" i="1"/>
  <c r="BA85" i="1"/>
  <c r="BB85" i="1" s="1"/>
  <c r="AX18" i="1"/>
  <c r="AY18" i="1"/>
  <c r="BA18" i="1" s="1"/>
  <c r="BB18" i="1" s="1"/>
  <c r="S124" i="1"/>
  <c r="T124" i="1"/>
  <c r="T89" i="1"/>
  <c r="V89" i="1" s="1"/>
  <c r="S89" i="1"/>
  <c r="AA53" i="1"/>
  <c r="Z53" i="1"/>
  <c r="AC53" i="1" s="1"/>
  <c r="AD53" i="1" s="1"/>
  <c r="AA34" i="1"/>
  <c r="AC34" i="1" s="1"/>
  <c r="AD34" i="1" s="1"/>
  <c r="Z34" i="1"/>
  <c r="G49" i="1"/>
  <c r="AK42" i="1"/>
  <c r="AL42" i="1" s="1"/>
  <c r="AA23" i="1"/>
  <c r="Z23" i="1"/>
  <c r="AC23" i="1" s="1"/>
  <c r="AD23" i="1" s="1"/>
  <c r="AA35" i="1"/>
  <c r="Z35" i="1"/>
  <c r="AC35" i="1" s="1"/>
  <c r="AD35" i="1" s="1"/>
  <c r="AA75" i="1"/>
  <c r="Z75" i="1"/>
  <c r="AC75" i="1" s="1"/>
  <c r="AD75" i="1" s="1"/>
  <c r="AK81" i="1"/>
  <c r="AL81" i="1" s="1"/>
  <c r="AS13" i="1"/>
  <c r="AT13" i="1" s="1"/>
  <c r="AK106" i="1"/>
  <c r="AL106" i="1" s="1"/>
  <c r="AH106" i="1"/>
  <c r="AI106" i="1"/>
  <c r="AH65" i="1"/>
  <c r="AI65" i="1"/>
  <c r="AK65" i="1" s="1"/>
  <c r="AL65" i="1" s="1"/>
  <c r="AC11" i="1"/>
  <c r="AD11" i="1" s="1"/>
  <c r="G7" i="1"/>
  <c r="AK13" i="1"/>
  <c r="AL13" i="1" s="1"/>
  <c r="L18" i="1"/>
  <c r="K18" i="1"/>
  <c r="N18" i="1" s="1"/>
  <c r="O18" i="1" s="1"/>
  <c r="AK99" i="1"/>
  <c r="AL99" i="1" s="1"/>
  <c r="AP20" i="1"/>
  <c r="AQ20" i="1"/>
  <c r="AS20" i="1" s="1"/>
  <c r="AT20" i="1" s="1"/>
  <c r="AQ104" i="1"/>
  <c r="AP104" i="1"/>
  <c r="AS104" i="1"/>
  <c r="AT104" i="1" s="1"/>
  <c r="N51" i="1"/>
  <c r="O51" i="1" s="1"/>
  <c r="L51" i="1"/>
  <c r="K51" i="1"/>
  <c r="K113" i="1"/>
  <c r="L113" i="1"/>
  <c r="N113" i="1" s="1"/>
  <c r="O113" i="1" s="1"/>
  <c r="AS25" i="1"/>
  <c r="AT25" i="1" s="1"/>
  <c r="AQ25" i="1"/>
  <c r="AP25" i="1"/>
  <c r="AQ67" i="1"/>
  <c r="AP67" i="1"/>
  <c r="AS67" i="1" s="1"/>
  <c r="AT67" i="1" s="1"/>
  <c r="K26" i="1"/>
  <c r="L26" i="1"/>
  <c r="N26" i="1" s="1"/>
  <c r="O26" i="1" s="1"/>
  <c r="L58" i="1"/>
  <c r="K58" i="1"/>
  <c r="N58" i="1" s="1"/>
  <c r="O58" i="1" s="1"/>
  <c r="K118" i="1"/>
  <c r="L118" i="1"/>
  <c r="N118" i="1" s="1"/>
  <c r="O118" i="1" s="1"/>
  <c r="AQ80" i="1"/>
  <c r="AS80" i="1" s="1"/>
  <c r="AT80" i="1" s="1"/>
  <c r="AP80" i="1"/>
  <c r="AK40" i="1"/>
  <c r="AL40" i="1" s="1"/>
  <c r="AA28" i="1"/>
  <c r="AC28" i="1" s="1"/>
  <c r="AD28" i="1" s="1"/>
  <c r="Z28" i="1"/>
  <c r="T39" i="1"/>
  <c r="S39" i="1"/>
  <c r="V39" i="1" s="1"/>
  <c r="L23" i="1"/>
  <c r="K23" i="1"/>
  <c r="N23" i="1" s="1"/>
  <c r="O23" i="1" s="1"/>
  <c r="K94" i="1"/>
  <c r="L94" i="1"/>
  <c r="N94" i="1" s="1"/>
  <c r="O94" i="1" s="1"/>
  <c r="AH80" i="1"/>
  <c r="AK80" i="1" s="1"/>
  <c r="AL80" i="1" s="1"/>
  <c r="AI80" i="1"/>
  <c r="AC57" i="1"/>
  <c r="AD57" i="1" s="1"/>
  <c r="AA57" i="1"/>
  <c r="Z57" i="1"/>
  <c r="AY58" i="1"/>
  <c r="AX58" i="1"/>
  <c r="BA58" i="1"/>
  <c r="BB58" i="1" s="1"/>
  <c r="V99" i="1"/>
  <c r="S99" i="1"/>
  <c r="T99" i="1"/>
  <c r="Z101" i="1"/>
  <c r="AC101" i="1" s="1"/>
  <c r="AD101" i="1" s="1"/>
  <c r="AA101" i="1"/>
  <c r="AA78" i="1"/>
  <c r="Z78" i="1"/>
  <c r="AC78" i="1" s="1"/>
  <c r="AD78" i="1" s="1"/>
  <c r="AX21" i="1"/>
  <c r="AY21" i="1"/>
  <c r="BA21" i="1" s="1"/>
  <c r="BB21" i="1" s="1"/>
  <c r="AY76" i="1"/>
  <c r="AX76" i="1"/>
  <c r="BA76" i="1"/>
  <c r="BB76" i="1" s="1"/>
  <c r="V104" i="1"/>
  <c r="S104" i="1"/>
  <c r="T104" i="1"/>
  <c r="T78" i="1"/>
  <c r="S78" i="1"/>
  <c r="V78" i="1"/>
  <c r="K9" i="1"/>
  <c r="L9" i="1"/>
  <c r="N9" i="1" s="1"/>
  <c r="O9" i="1" s="1"/>
  <c r="T76" i="1"/>
  <c r="S76" i="1"/>
  <c r="V76" i="1"/>
  <c r="AQ15" i="1"/>
  <c r="AP15" i="1"/>
  <c r="AS15" i="1" s="1"/>
  <c r="AT15" i="1" s="1"/>
  <c r="AQ93" i="1"/>
  <c r="AP93" i="1"/>
  <c r="AS93" i="1" s="1"/>
  <c r="AT93" i="1" s="1"/>
  <c r="K81" i="1"/>
  <c r="N81" i="1"/>
  <c r="O81" i="1" s="1"/>
  <c r="L81" i="1"/>
  <c r="Z79" i="1"/>
  <c r="AC79" i="1" s="1"/>
  <c r="AD79" i="1" s="1"/>
  <c r="AA79" i="1"/>
  <c r="S85" i="1"/>
  <c r="V85" i="1" s="1"/>
  <c r="T85" i="1"/>
  <c r="AY120" i="1"/>
  <c r="AX120" i="1"/>
  <c r="BA120" i="1" s="1"/>
  <c r="BB120" i="1" s="1"/>
  <c r="AP71" i="1"/>
  <c r="AQ71" i="1"/>
  <c r="AS71" i="1" s="1"/>
  <c r="AT71" i="1" s="1"/>
  <c r="AI39" i="1"/>
  <c r="AH39" i="1"/>
  <c r="AK39" i="1" s="1"/>
  <c r="AL39" i="1" s="1"/>
  <c r="AA60" i="1"/>
  <c r="Z60" i="1"/>
  <c r="AC60" i="1" s="1"/>
  <c r="AD60" i="1" s="1"/>
  <c r="AY52" i="1"/>
  <c r="BA52" i="1" s="1"/>
  <c r="BB52" i="1" s="1"/>
  <c r="AX52" i="1"/>
  <c r="T32" i="1"/>
  <c r="S32" i="1"/>
  <c r="V32" i="1" s="1"/>
  <c r="AQ111" i="1"/>
  <c r="AS111" i="1" s="1"/>
  <c r="AT111" i="1" s="1"/>
  <c r="AP111" i="1"/>
  <c r="K107" i="1"/>
  <c r="L107" i="1"/>
  <c r="N107" i="1" s="1"/>
  <c r="O107" i="1" s="1"/>
  <c r="AS29" i="1"/>
  <c r="AT29" i="1" s="1"/>
  <c r="AI49" i="1"/>
  <c r="AH49" i="1"/>
  <c r="AK49" i="1" s="1"/>
  <c r="AL49" i="1" s="1"/>
  <c r="AA22" i="1"/>
  <c r="Z22" i="1"/>
  <c r="AC22" i="1" s="1"/>
  <c r="AD22" i="1" s="1"/>
  <c r="AA61" i="1"/>
  <c r="AC61" i="1" s="1"/>
  <c r="AD61" i="1" s="1"/>
  <c r="Z61" i="1"/>
  <c r="AX103" i="1"/>
  <c r="AY103" i="1"/>
  <c r="BA103" i="1"/>
  <c r="BB103" i="1" s="1"/>
  <c r="S120" i="1"/>
  <c r="V120" i="1" s="1"/>
  <c r="T120" i="1"/>
  <c r="T119" i="1"/>
  <c r="S119" i="1"/>
  <c r="V119" i="1" s="1"/>
  <c r="AQ49" i="1"/>
  <c r="AP49" i="1"/>
  <c r="AS49" i="1"/>
  <c r="AT49" i="1" s="1"/>
  <c r="AQ108" i="1"/>
  <c r="AP108" i="1"/>
  <c r="AS108" i="1"/>
  <c r="AT108" i="1" s="1"/>
  <c r="K112" i="1"/>
  <c r="L112" i="1"/>
  <c r="N112" i="1"/>
  <c r="O112" i="1" s="1"/>
  <c r="AK67" i="1"/>
  <c r="AL67" i="1" s="1"/>
  <c r="AI67" i="1"/>
  <c r="AH67" i="1"/>
  <c r="Z27" i="1"/>
  <c r="AC27" i="1" s="1"/>
  <c r="AD27" i="1" s="1"/>
  <c r="AA27" i="1"/>
  <c r="AC62" i="1"/>
  <c r="AD62" i="1" s="1"/>
  <c r="AA62" i="1"/>
  <c r="Z62" i="1"/>
  <c r="AY102" i="1"/>
  <c r="AX102" i="1"/>
  <c r="BA102" i="1"/>
  <c r="BB102" i="1" s="1"/>
  <c r="AY107" i="1"/>
  <c r="AX107" i="1"/>
  <c r="BA107" i="1" s="1"/>
  <c r="BB107" i="1" s="1"/>
  <c r="S34" i="1"/>
  <c r="V34" i="1" s="1"/>
  <c r="T34" i="1"/>
  <c r="AQ42" i="1"/>
  <c r="AP42" i="1"/>
  <c r="AS42" i="1" s="1"/>
  <c r="AT42" i="1" s="1"/>
  <c r="N28" i="1"/>
  <c r="O28" i="1" s="1"/>
  <c r="L28" i="1"/>
  <c r="K28" i="1"/>
  <c r="K117" i="1"/>
  <c r="L117" i="1"/>
  <c r="N117" i="1" s="1"/>
  <c r="O117" i="1" s="1"/>
  <c r="AH70" i="1"/>
  <c r="AK70" i="1" s="1"/>
  <c r="AL70" i="1" s="1"/>
  <c r="AI70" i="1"/>
  <c r="AA43" i="1"/>
  <c r="Z43" i="1"/>
  <c r="AC43" i="1" s="1"/>
  <c r="AD43" i="1" s="1"/>
  <c r="AY53" i="1"/>
  <c r="AX53" i="1"/>
  <c r="BA53" i="1" s="1"/>
  <c r="BB53" i="1" s="1"/>
  <c r="T15" i="1"/>
  <c r="S15" i="1"/>
  <c r="V15" i="1" s="1"/>
  <c r="T88" i="1"/>
  <c r="V88" i="1" s="1"/>
  <c r="S88" i="1"/>
  <c r="AP61" i="1"/>
  <c r="AQ61" i="1"/>
  <c r="AS61" i="1" s="1"/>
  <c r="AT61" i="1" s="1"/>
  <c r="AQ120" i="1"/>
  <c r="AS120" i="1"/>
  <c r="AT120" i="1" s="1"/>
  <c r="AP120" i="1"/>
  <c r="AQ90" i="1"/>
  <c r="AP90" i="1"/>
  <c r="AS90" i="1" s="1"/>
  <c r="AT90" i="1" s="1"/>
  <c r="AQ118" i="1"/>
  <c r="AP118" i="1"/>
  <c r="AS118" i="1" s="1"/>
  <c r="AT118" i="1" s="1"/>
  <c r="K124" i="1"/>
  <c r="L124" i="1"/>
  <c r="N124" i="1" s="1"/>
  <c r="O124" i="1" s="1"/>
  <c r="AH97" i="1"/>
  <c r="AK97" i="1" s="1"/>
  <c r="AL97" i="1" s="1"/>
  <c r="AI97" i="1"/>
  <c r="AC104" i="1"/>
  <c r="AD104" i="1" s="1"/>
  <c r="AA104" i="1"/>
  <c r="Z104" i="1"/>
  <c r="AA64" i="1"/>
  <c r="Z64" i="1"/>
  <c r="AC64" i="1" s="1"/>
  <c r="AD64" i="1" s="1"/>
  <c r="AY66" i="1"/>
  <c r="AX66" i="1"/>
  <c r="BA66" i="1" s="1"/>
  <c r="BB66" i="1" s="1"/>
  <c r="T11" i="1"/>
  <c r="S11" i="1"/>
  <c r="V11" i="1" s="1"/>
  <c r="T93" i="1"/>
  <c r="S93" i="1"/>
  <c r="V93" i="1"/>
  <c r="AK54" i="1"/>
  <c r="AL54" i="1" s="1"/>
  <c r="AY63" i="1"/>
  <c r="AX63" i="1"/>
  <c r="BA63" i="1"/>
  <c r="BB63" i="1" s="1"/>
  <c r="AQ101" i="1"/>
  <c r="AS101" i="1"/>
  <c r="AT101" i="1" s="1"/>
  <c r="AP101" i="1"/>
  <c r="L78" i="1"/>
  <c r="K78" i="1"/>
  <c r="N78" i="1" s="1"/>
  <c r="O78" i="1" s="1"/>
  <c r="AI110" i="1"/>
  <c r="AK110" i="1" s="1"/>
  <c r="AL110" i="1" s="1"/>
  <c r="AH110" i="1"/>
  <c r="AA106" i="1"/>
  <c r="Z106" i="1"/>
  <c r="AC106" i="1" s="1"/>
  <c r="AD106" i="1" s="1"/>
  <c r="AA45" i="1"/>
  <c r="Z45" i="1"/>
  <c r="AC45" i="1"/>
  <c r="AD45" i="1" s="1"/>
  <c r="Z65" i="1"/>
  <c r="AC65" i="1" s="1"/>
  <c r="AD65" i="1" s="1"/>
  <c r="AA65" i="1"/>
  <c r="K115" i="1"/>
  <c r="L115" i="1"/>
  <c r="N115" i="1" s="1"/>
  <c r="O115" i="1" s="1"/>
  <c r="AY78" i="1"/>
  <c r="BA78" i="1" s="1"/>
  <c r="BB78" i="1" s="1"/>
  <c r="AX78" i="1"/>
  <c r="AY35" i="1"/>
  <c r="AX35" i="1"/>
  <c r="BA35" i="1" s="1"/>
  <c r="BB35" i="1" s="1"/>
  <c r="V61" i="1"/>
  <c r="T61" i="1"/>
  <c r="S61" i="1"/>
  <c r="T17" i="1"/>
  <c r="S17" i="1"/>
  <c r="V17" i="1" s="1"/>
  <c r="S65" i="1"/>
  <c r="V65" i="1" s="1"/>
  <c r="T65" i="1"/>
  <c r="S98" i="1"/>
  <c r="T98" i="1"/>
  <c r="V98" i="1"/>
  <c r="AP53" i="1"/>
  <c r="AS53" i="1" s="1"/>
  <c r="AT53" i="1" s="1"/>
  <c r="AQ53" i="1"/>
  <c r="AQ60" i="1"/>
  <c r="AS60" i="1" s="1"/>
  <c r="AT60" i="1" s="1"/>
  <c r="AP60" i="1"/>
  <c r="AP73" i="1"/>
  <c r="AQ73" i="1"/>
  <c r="AS73" i="1" s="1"/>
  <c r="AT73" i="1" s="1"/>
  <c r="AQ116" i="1"/>
  <c r="AP116" i="1"/>
  <c r="AS116" i="1" s="1"/>
  <c r="AT116" i="1" s="1"/>
  <c r="AQ87" i="1"/>
  <c r="AP87" i="1"/>
  <c r="AS87" i="1" s="1"/>
  <c r="AT87" i="1" s="1"/>
  <c r="L15" i="1"/>
  <c r="K15" i="1"/>
  <c r="N15" i="1" s="1"/>
  <c r="O15" i="1" s="1"/>
  <c r="K120" i="1"/>
  <c r="L120" i="1"/>
  <c r="N120" i="1"/>
  <c r="O120" i="1" s="1"/>
  <c r="AK50" i="1"/>
  <c r="AL50" i="1" s="1"/>
  <c r="N71" i="1"/>
  <c r="O71" i="1" s="1"/>
  <c r="L71" i="1"/>
  <c r="K71" i="1"/>
  <c r="AA36" i="1"/>
  <c r="Z36" i="1"/>
  <c r="AC36" i="1" s="1"/>
  <c r="AD36" i="1" s="1"/>
  <c r="AQ83" i="1"/>
  <c r="AS83" i="1" s="1"/>
  <c r="AT83" i="1" s="1"/>
  <c r="AP83" i="1"/>
  <c r="AA33" i="1"/>
  <c r="Z33" i="1"/>
  <c r="AC33" i="1" s="1"/>
  <c r="AD33" i="1" s="1"/>
  <c r="AY118" i="1"/>
  <c r="AX118" i="1"/>
  <c r="BA118" i="1" s="1"/>
  <c r="BB118" i="1" s="1"/>
  <c r="AQ88" i="1"/>
  <c r="AP88" i="1"/>
  <c r="AS88" i="1"/>
  <c r="AT88" i="1" s="1"/>
  <c r="Z38" i="1"/>
  <c r="AC38" i="1" s="1"/>
  <c r="AD38" i="1" s="1"/>
  <c r="AA38" i="1"/>
  <c r="V30" i="1"/>
  <c r="S30" i="1"/>
  <c r="T30" i="1"/>
  <c r="AX19" i="1"/>
  <c r="AY19" i="1"/>
  <c r="BA19" i="1"/>
  <c r="BB19" i="1" s="1"/>
  <c r="AQ85" i="1"/>
  <c r="AP85" i="1"/>
  <c r="AS85" i="1"/>
  <c r="AT85" i="1" s="1"/>
  <c r="L49" i="1"/>
  <c r="K49" i="1"/>
  <c r="N49" i="1"/>
  <c r="O49" i="1" s="1"/>
  <c r="AQ98" i="1"/>
  <c r="AP98" i="1"/>
  <c r="AS98" i="1" s="1"/>
  <c r="AT98" i="1" s="1"/>
  <c r="Z40" i="1"/>
  <c r="AA40" i="1"/>
  <c r="AC40" i="1" s="1"/>
  <c r="AD40" i="1" s="1"/>
  <c r="S59" i="1"/>
  <c r="V59" i="1"/>
  <c r="T59" i="1"/>
  <c r="S100" i="1"/>
  <c r="V100" i="1" s="1"/>
  <c r="T100" i="1"/>
  <c r="K101" i="1"/>
  <c r="N101" i="1"/>
  <c r="O101" i="1" s="1"/>
  <c r="L101" i="1"/>
  <c r="AI52" i="1"/>
  <c r="AH52" i="1"/>
  <c r="AK52" i="1" s="1"/>
  <c r="AL52" i="1" s="1"/>
  <c r="AA41" i="1"/>
  <c r="Z41" i="1"/>
  <c r="AC41" i="1"/>
  <c r="AD41" i="1" s="1"/>
  <c r="Z117" i="1"/>
  <c r="AA117" i="1"/>
  <c r="AC117" i="1"/>
  <c r="AD117" i="1" s="1"/>
  <c r="T55" i="1"/>
  <c r="S55" i="1"/>
  <c r="V55" i="1" s="1"/>
  <c r="AX95" i="1"/>
  <c r="BA95" i="1" s="1"/>
  <c r="BB95" i="1" s="1"/>
  <c r="AY95" i="1"/>
  <c r="AY86" i="1"/>
  <c r="AX86" i="1"/>
  <c r="BA86" i="1" s="1"/>
  <c r="BB86" i="1" s="1"/>
  <c r="V33" i="1"/>
  <c r="T33" i="1"/>
  <c r="S33" i="1"/>
  <c r="AP65" i="1"/>
  <c r="AS65" i="1" s="1"/>
  <c r="AT65" i="1" s="1"/>
  <c r="AQ65" i="1"/>
  <c r="AP72" i="1"/>
  <c r="AQ72" i="1"/>
  <c r="AS72" i="1" s="1"/>
  <c r="AT72" i="1" s="1"/>
  <c r="AQ121" i="1"/>
  <c r="AP121" i="1"/>
  <c r="AS121" i="1"/>
  <c r="AT121" i="1" s="1"/>
  <c r="K8" i="1"/>
  <c r="L8" i="1"/>
  <c r="N8" i="1" s="1"/>
  <c r="O8" i="1" s="1"/>
  <c r="K116" i="1"/>
  <c r="N116" i="1" s="1"/>
  <c r="O116" i="1" s="1"/>
  <c r="L116" i="1"/>
  <c r="AA42" i="1"/>
  <c r="Z42" i="1"/>
  <c r="AC42" i="1" s="1"/>
  <c r="AD42" i="1" s="1"/>
  <c r="Z107" i="1"/>
  <c r="AA107" i="1"/>
  <c r="AC107" i="1" s="1"/>
  <c r="AD107" i="1" s="1"/>
  <c r="AY39" i="1"/>
  <c r="AX39" i="1"/>
  <c r="BA39" i="1" s="1"/>
  <c r="BB39" i="1" s="1"/>
  <c r="T14" i="1"/>
  <c r="S14" i="1"/>
  <c r="V14" i="1" s="1"/>
  <c r="T83" i="1"/>
  <c r="S83" i="1"/>
  <c r="V83" i="1"/>
  <c r="K63" i="1"/>
  <c r="N63" i="1" s="1"/>
  <c r="O63" i="1" s="1"/>
  <c r="L63" i="1"/>
  <c r="AQ62" i="1"/>
  <c r="AP62" i="1"/>
  <c r="AS62" i="1"/>
  <c r="AT62" i="1" s="1"/>
  <c r="AQ113" i="1"/>
  <c r="AP113" i="1"/>
  <c r="AS113" i="1" s="1"/>
  <c r="AT113" i="1" s="1"/>
  <c r="K121" i="1"/>
  <c r="L121" i="1"/>
  <c r="N121" i="1" s="1"/>
  <c r="O121" i="1" s="1"/>
  <c r="AA32" i="1"/>
  <c r="Z32" i="1"/>
  <c r="AC32" i="1" s="1"/>
  <c r="AD32" i="1" s="1"/>
  <c r="AA63" i="1"/>
  <c r="Z63" i="1"/>
  <c r="AC63" i="1" s="1"/>
  <c r="AD63" i="1" s="1"/>
  <c r="AY54" i="1"/>
  <c r="AX54" i="1"/>
  <c r="BA54" i="1"/>
  <c r="BB54" i="1" s="1"/>
  <c r="BA115" i="1"/>
  <c r="BB115" i="1" s="1"/>
  <c r="AY115" i="1"/>
  <c r="AX115" i="1"/>
  <c r="S44" i="1"/>
  <c r="V44" i="1" s="1"/>
  <c r="T44" i="1"/>
  <c r="AP12" i="1"/>
  <c r="AS12" i="1" s="1"/>
  <c r="AT12" i="1" s="1"/>
  <c r="AQ12" i="1"/>
  <c r="AQ68" i="1"/>
  <c r="AP68" i="1"/>
  <c r="AS68" i="1" s="1"/>
  <c r="AT68" i="1" s="1"/>
  <c r="L60" i="1"/>
  <c r="K60" i="1"/>
  <c r="N60" i="1" s="1"/>
  <c r="O60" i="1" s="1"/>
  <c r="K91" i="1"/>
  <c r="L91" i="1"/>
  <c r="N91" i="1"/>
  <c r="O91" i="1" s="1"/>
  <c r="Z44" i="1"/>
  <c r="AA44" i="1"/>
  <c r="AC44" i="1" s="1"/>
  <c r="AD44" i="1" s="1"/>
  <c r="AA86" i="1"/>
  <c r="AC86" i="1" s="1"/>
  <c r="AD86" i="1" s="1"/>
  <c r="Z86" i="1"/>
  <c r="AX109" i="1"/>
  <c r="AY109" i="1"/>
  <c r="BA109" i="1" s="1"/>
  <c r="BB109" i="1" s="1"/>
  <c r="S16" i="1"/>
  <c r="T16" i="1"/>
  <c r="V16" i="1"/>
  <c r="T60" i="1"/>
  <c r="S60" i="1"/>
  <c r="V60" i="1" s="1"/>
  <c r="AP28" i="1"/>
  <c r="AQ28" i="1"/>
  <c r="AS28" i="1" s="1"/>
  <c r="AT28" i="1" s="1"/>
  <c r="AQ82" i="1"/>
  <c r="AP82" i="1"/>
  <c r="AS82" i="1" s="1"/>
  <c r="AT82" i="1" s="1"/>
  <c r="K99" i="1"/>
  <c r="N99" i="1" s="1"/>
  <c r="O99" i="1" s="1"/>
  <c r="L99" i="1"/>
  <c r="AH112" i="1"/>
  <c r="AK112" i="1" s="1"/>
  <c r="AL112" i="1" s="1"/>
  <c r="AI112" i="1"/>
  <c r="Z124" i="1"/>
  <c r="AC124" i="1" s="1"/>
  <c r="AD124" i="1" s="1"/>
  <c r="AA124" i="1"/>
  <c r="Z46" i="1"/>
  <c r="AC46" i="1" s="1"/>
  <c r="AD46" i="1" s="1"/>
  <c r="AA46" i="1"/>
  <c r="AA66" i="1"/>
  <c r="Z66" i="1"/>
  <c r="AC66" i="1" s="1"/>
  <c r="AD66" i="1" s="1"/>
  <c r="AY89" i="1"/>
  <c r="AX89" i="1"/>
  <c r="BA89" i="1" s="1"/>
  <c r="BB89" i="1" s="1"/>
  <c r="AY45" i="1"/>
  <c r="AX45" i="1"/>
  <c r="BA45" i="1"/>
  <c r="BB45" i="1" s="1"/>
  <c r="V63" i="1"/>
  <c r="T63" i="1"/>
  <c r="S63" i="1"/>
  <c r="T18" i="1"/>
  <c r="S18" i="1"/>
  <c r="V18" i="1" s="1"/>
  <c r="V42" i="1"/>
  <c r="T42" i="1"/>
  <c r="S42" i="1"/>
  <c r="T103" i="1"/>
  <c r="S103" i="1"/>
  <c r="V103" i="1"/>
  <c r="AQ109" i="1"/>
  <c r="AP109" i="1"/>
  <c r="AS109" i="1"/>
  <c r="AT109" i="1" s="1"/>
  <c r="S51" i="1"/>
  <c r="T51" i="1"/>
  <c r="V51" i="1" s="1"/>
  <c r="K105" i="1"/>
  <c r="L105" i="1"/>
  <c r="N105" i="1"/>
  <c r="O105" i="1" s="1"/>
  <c r="K59" i="1"/>
  <c r="N59" i="1" s="1"/>
  <c r="O59" i="1" s="1"/>
  <c r="L59" i="1"/>
  <c r="AQ79" i="1"/>
  <c r="AP79" i="1"/>
  <c r="AS79" i="1"/>
  <c r="AT79" i="1" s="1"/>
  <c r="AQ40" i="1"/>
  <c r="AP40" i="1"/>
  <c r="AS40" i="1"/>
  <c r="AT40" i="1" s="1"/>
  <c r="AQ92" i="1"/>
  <c r="AP92" i="1"/>
  <c r="AS92" i="1"/>
  <c r="AT92" i="1" s="1"/>
  <c r="L53" i="1"/>
  <c r="K53" i="1"/>
  <c r="N53" i="1" s="1"/>
  <c r="O53" i="1" s="1"/>
  <c r="K80" i="1"/>
  <c r="L80" i="1"/>
  <c r="N80" i="1" s="1"/>
  <c r="O80" i="1" s="1"/>
  <c r="BA90" i="1"/>
  <c r="BB90" i="1" s="1"/>
  <c r="AS106" i="1"/>
  <c r="AT106" i="1" s="1"/>
  <c r="AS30" i="1"/>
  <c r="AT30" i="1" s="1"/>
  <c r="AQ30" i="1"/>
  <c r="AP30" i="1"/>
  <c r="AA76" i="1"/>
  <c r="Z76" i="1"/>
  <c r="AC76" i="1" s="1"/>
  <c r="AD76" i="1" s="1"/>
  <c r="AX31" i="1"/>
  <c r="AY31" i="1"/>
  <c r="BA31" i="1" s="1"/>
  <c r="BB31" i="1" s="1"/>
  <c r="T28" i="1"/>
  <c r="S28" i="1"/>
  <c r="V28" i="1" s="1"/>
  <c r="L45" i="1"/>
  <c r="K45" i="1"/>
  <c r="N45" i="1" s="1"/>
  <c r="O45" i="1" s="1"/>
  <c r="AA37" i="1"/>
  <c r="Z37" i="1"/>
  <c r="AC37" i="1"/>
  <c r="AD37" i="1" s="1"/>
  <c r="T29" i="1"/>
  <c r="V29" i="1" s="1"/>
  <c r="S29" i="1"/>
  <c r="L39" i="1"/>
  <c r="K39" i="1"/>
  <c r="N39" i="1"/>
  <c r="O39" i="1" s="1"/>
  <c r="AH119" i="1"/>
  <c r="AK119" i="1" s="1"/>
  <c r="AL119" i="1" s="1"/>
  <c r="AI119" i="1"/>
  <c r="T91" i="1"/>
  <c r="S91" i="1"/>
  <c r="V91" i="1" s="1"/>
  <c r="AI114" i="1"/>
  <c r="AH114" i="1"/>
  <c r="AK114" i="1" s="1"/>
  <c r="AL114" i="1" s="1"/>
  <c r="AA59" i="1"/>
  <c r="Z59" i="1"/>
  <c r="AC59" i="1" s="1"/>
  <c r="AD59" i="1" s="1"/>
  <c r="AY60" i="1"/>
  <c r="AX60" i="1"/>
  <c r="BA60" i="1" s="1"/>
  <c r="BB60" i="1" s="1"/>
  <c r="V31" i="1"/>
  <c r="T31" i="1"/>
  <c r="S31" i="1"/>
  <c r="L74" i="1"/>
  <c r="K74" i="1"/>
  <c r="N74" i="1"/>
  <c r="O74" i="1" s="1"/>
  <c r="AC80" i="1"/>
  <c r="AD80" i="1" s="1"/>
  <c r="AA80" i="1"/>
  <c r="Z80" i="1"/>
  <c r="AY80" i="1"/>
  <c r="AX80" i="1"/>
  <c r="BA80" i="1" s="1"/>
  <c r="BB80" i="1" s="1"/>
  <c r="AQ9" i="1"/>
  <c r="AP9" i="1"/>
  <c r="AS9" i="1"/>
  <c r="AT9" i="1" s="1"/>
  <c r="K95" i="1"/>
  <c r="L95" i="1"/>
  <c r="N95" i="1" s="1"/>
  <c r="O95" i="1" s="1"/>
  <c r="AH37" i="1"/>
  <c r="AI37" i="1"/>
  <c r="AK37" i="1"/>
  <c r="AL37" i="1" s="1"/>
  <c r="AC81" i="1"/>
  <c r="AD81" i="1" s="1"/>
  <c r="AA81" i="1"/>
  <c r="Z81" i="1"/>
  <c r="AY112" i="1"/>
  <c r="AX112" i="1"/>
  <c r="BA112" i="1"/>
  <c r="BB112" i="1" s="1"/>
  <c r="T68" i="1"/>
  <c r="S68" i="1"/>
  <c r="V68" i="1" s="1"/>
  <c r="S52" i="1"/>
  <c r="T52" i="1"/>
  <c r="V52" i="1" s="1"/>
  <c r="K84" i="1"/>
  <c r="L84" i="1"/>
  <c r="N84" i="1"/>
  <c r="O84" i="1" s="1"/>
  <c r="K104" i="1"/>
  <c r="L104" i="1"/>
  <c r="N104" i="1"/>
  <c r="O104" i="1" s="1"/>
  <c r="AQ16" i="1"/>
  <c r="AS16" i="1" s="1"/>
  <c r="AT16" i="1" s="1"/>
  <c r="AP16" i="1"/>
  <c r="AQ97" i="1"/>
  <c r="AP97" i="1"/>
  <c r="AS97" i="1"/>
  <c r="AT97" i="1" s="1"/>
  <c r="K83" i="1"/>
  <c r="N83" i="1" s="1"/>
  <c r="O83" i="1" s="1"/>
  <c r="L83" i="1"/>
  <c r="AA48" i="1"/>
  <c r="Z48" i="1"/>
  <c r="AC48" i="1" s="1"/>
  <c r="AD48" i="1" s="1"/>
  <c r="AA68" i="1"/>
  <c r="Z68" i="1"/>
  <c r="AC68" i="1" s="1"/>
  <c r="AD68" i="1" s="1"/>
  <c r="AY36" i="1"/>
  <c r="AX36" i="1"/>
  <c r="BA36" i="1"/>
  <c r="BB36" i="1" s="1"/>
  <c r="T80" i="1"/>
  <c r="S80" i="1"/>
  <c r="V80" i="1" s="1"/>
  <c r="V64" i="1"/>
  <c r="T64" i="1"/>
  <c r="S64" i="1"/>
  <c r="L70" i="1"/>
  <c r="K70" i="1"/>
  <c r="N70" i="1"/>
  <c r="O70" i="1" s="1"/>
  <c r="K77" i="1"/>
  <c r="N77" i="1" s="1"/>
  <c r="O77" i="1" s="1"/>
  <c r="L77" i="1"/>
  <c r="AQ57" i="1"/>
  <c r="AP57" i="1"/>
  <c r="AS57" i="1"/>
  <c r="AT57" i="1" s="1"/>
  <c r="K69" i="1"/>
  <c r="N69" i="1" s="1"/>
  <c r="O69" i="1" s="1"/>
  <c r="L69" i="1"/>
  <c r="AI55" i="1"/>
  <c r="AH55" i="1"/>
  <c r="AK55" i="1" s="1"/>
  <c r="AL55" i="1" s="1"/>
  <c r="Z100" i="1"/>
  <c r="AA100" i="1"/>
  <c r="AC100" i="1" s="1"/>
  <c r="AD100" i="1" s="1"/>
  <c r="AC49" i="1"/>
  <c r="AD49" i="1" s="1"/>
  <c r="AA49" i="1"/>
  <c r="Z49" i="1"/>
  <c r="AY56" i="1"/>
  <c r="AX56" i="1"/>
  <c r="BA56" i="1"/>
  <c r="BB56" i="1" s="1"/>
  <c r="S69" i="1"/>
  <c r="T69" i="1"/>
  <c r="V69" i="1"/>
  <c r="AQ26" i="1"/>
  <c r="AP26" i="1"/>
  <c r="AS26" i="1"/>
  <c r="AT26" i="1" s="1"/>
  <c r="K110" i="1"/>
  <c r="L110" i="1"/>
  <c r="N110" i="1" s="1"/>
  <c r="O110" i="1" s="1"/>
  <c r="BA10" i="1"/>
  <c r="BB10" i="1" s="1"/>
  <c r="AH73" i="1"/>
  <c r="AK73" i="1" s="1"/>
  <c r="AL73" i="1" s="1"/>
  <c r="AI73" i="1"/>
  <c r="AC84" i="1"/>
  <c r="AD84" i="1" s="1"/>
  <c r="AA84" i="1"/>
  <c r="Z84" i="1"/>
  <c r="AA70" i="1"/>
  <c r="Z70" i="1"/>
  <c r="AC70" i="1" s="1"/>
  <c r="AD70" i="1" s="1"/>
  <c r="BA92" i="1"/>
  <c r="BB92" i="1" s="1"/>
  <c r="AX92" i="1"/>
  <c r="AY92" i="1"/>
  <c r="S22" i="1"/>
  <c r="V22" i="1" s="1"/>
  <c r="T22" i="1"/>
  <c r="K86" i="1"/>
  <c r="L86" i="1"/>
  <c r="N86" i="1" s="1"/>
  <c r="O86" i="1" s="1"/>
  <c r="N33" i="1"/>
  <c r="O33" i="1" s="1"/>
  <c r="S47" i="1"/>
  <c r="T47" i="1"/>
  <c r="V47" i="1" s="1"/>
  <c r="AQ119" i="1"/>
  <c r="AS119" i="1"/>
  <c r="AT119" i="1" s="1"/>
  <c r="AP119" i="1"/>
  <c r="L38" i="1"/>
  <c r="K38" i="1"/>
  <c r="N38" i="1" s="1"/>
  <c r="O38" i="1" s="1"/>
  <c r="AI89" i="1"/>
  <c r="AK89" i="1" s="1"/>
  <c r="AL89" i="1" s="1"/>
  <c r="AH89" i="1"/>
  <c r="AK30" i="1"/>
  <c r="AL30" i="1" s="1"/>
  <c r="AA92" i="1"/>
  <c r="Z92" i="1"/>
  <c r="AC92" i="1" s="1"/>
  <c r="AD92" i="1" s="1"/>
  <c r="AA51" i="1"/>
  <c r="Z51" i="1"/>
  <c r="AC51" i="1" s="1"/>
  <c r="AD51" i="1" s="1"/>
  <c r="AA71" i="1"/>
  <c r="Z71" i="1"/>
  <c r="AC71" i="1" s="1"/>
  <c r="AD71" i="1" s="1"/>
  <c r="AY96" i="1"/>
  <c r="AX96" i="1"/>
  <c r="BA96" i="1"/>
  <c r="BB96" i="1" s="1"/>
  <c r="AY43" i="1"/>
  <c r="AX43" i="1"/>
  <c r="BA43" i="1" s="1"/>
  <c r="BB43" i="1" s="1"/>
  <c r="T43" i="1"/>
  <c r="S43" i="1"/>
  <c r="V43" i="1"/>
  <c r="S23" i="1"/>
  <c r="V23" i="1" s="1"/>
  <c r="T23" i="1"/>
  <c r="S102" i="1"/>
  <c r="T102" i="1"/>
  <c r="V102" i="1" s="1"/>
  <c r="L79" i="1"/>
  <c r="K79" i="1"/>
  <c r="N79" i="1"/>
  <c r="O79" i="1" s="1"/>
  <c r="AQ45" i="1"/>
  <c r="AP45" i="1"/>
  <c r="AS45" i="1" s="1"/>
  <c r="AT45" i="1" s="1"/>
  <c r="AQ56" i="1"/>
  <c r="AS56" i="1" s="1"/>
  <c r="AT56" i="1" s="1"/>
  <c r="AP56" i="1"/>
  <c r="AP74" i="1"/>
  <c r="AQ74" i="1"/>
  <c r="AS74" i="1" s="1"/>
  <c r="AT74" i="1" s="1"/>
  <c r="AQ117" i="1"/>
  <c r="AP117" i="1"/>
  <c r="AS117" i="1" s="1"/>
  <c r="AT117" i="1" s="1"/>
  <c r="K109" i="1"/>
  <c r="L109" i="1"/>
  <c r="N109" i="1"/>
  <c r="O109" i="1" s="1"/>
  <c r="K103" i="1"/>
  <c r="L103" i="1"/>
  <c r="N103" i="1"/>
  <c r="O103" i="1" s="1"/>
  <c r="BA7" i="1"/>
  <c r="BB7" i="1" s="1"/>
  <c r="T35" i="1"/>
  <c r="S35" i="1"/>
  <c r="V35" i="1" s="1"/>
  <c r="L36" i="1"/>
  <c r="K36" i="1"/>
  <c r="N36" i="1" s="1"/>
  <c r="O36" i="1" s="1"/>
  <c r="K82" i="1"/>
  <c r="N82" i="1" s="1"/>
  <c r="O82" i="1" s="1"/>
  <c r="L82" i="1"/>
  <c r="AI90" i="1"/>
  <c r="AH90" i="1"/>
  <c r="AK90" i="1" s="1"/>
  <c r="AL90" i="1" s="1"/>
  <c r="AA56" i="1"/>
  <c r="Z56" i="1"/>
  <c r="AC56" i="1" s="1"/>
  <c r="AD56" i="1" s="1"/>
  <c r="AA115" i="1"/>
  <c r="Z115" i="1"/>
  <c r="AC115" i="1" s="1"/>
  <c r="AD115" i="1" s="1"/>
  <c r="AY121" i="1"/>
  <c r="AX121" i="1"/>
  <c r="BA121" i="1" s="1"/>
  <c r="BB121" i="1" s="1"/>
  <c r="T94" i="1"/>
  <c r="S94" i="1"/>
  <c r="V94" i="1" s="1"/>
  <c r="K85" i="1"/>
  <c r="N85" i="1" s="1"/>
  <c r="O85" i="1" s="1"/>
  <c r="L85" i="1"/>
  <c r="AP38" i="1"/>
  <c r="AS38" i="1" s="1"/>
  <c r="AT38" i="1" s="1"/>
  <c r="AQ38" i="1"/>
  <c r="K87" i="1"/>
  <c r="N87" i="1"/>
  <c r="O87" i="1" s="1"/>
  <c r="L87" i="1"/>
  <c r="AI98" i="1"/>
  <c r="AH98" i="1"/>
  <c r="AK98" i="1" s="1"/>
  <c r="AL98" i="1" s="1"/>
  <c r="Z77" i="1"/>
  <c r="AC77" i="1" s="1"/>
  <c r="AD77" i="1" s="1"/>
  <c r="AA77" i="1"/>
  <c r="T87" i="1"/>
  <c r="S87" i="1"/>
  <c r="V87" i="1" s="1"/>
  <c r="AQ37" i="1"/>
  <c r="AP37" i="1"/>
  <c r="AS37" i="1"/>
  <c r="AT37" i="1" s="1"/>
  <c r="AP70" i="1"/>
  <c r="AS70" i="1" s="1"/>
  <c r="AT70" i="1" s="1"/>
  <c r="AQ70" i="1"/>
  <c r="L47" i="1"/>
  <c r="K47" i="1"/>
  <c r="N47" i="1"/>
  <c r="O47" i="1" s="1"/>
  <c r="K92" i="1"/>
  <c r="N92" i="1" s="1"/>
  <c r="O92" i="1" s="1"/>
  <c r="L92" i="1"/>
  <c r="AH95" i="1"/>
  <c r="AK95" i="1" s="1"/>
  <c r="AL95" i="1" s="1"/>
  <c r="AI95" i="1"/>
  <c r="AA58" i="1"/>
  <c r="Z58" i="1"/>
  <c r="AC58" i="1" s="1"/>
  <c r="AD58" i="1" s="1"/>
  <c r="AY57" i="1"/>
  <c r="AX57" i="1"/>
  <c r="BA57" i="1" s="1"/>
  <c r="BB57" i="1" s="1"/>
  <c r="AX23" i="1"/>
  <c r="AY23" i="1"/>
  <c r="BA23" i="1" s="1"/>
  <c r="BB23" i="1" s="1"/>
  <c r="K97" i="1"/>
  <c r="N97" i="1" s="1"/>
  <c r="O97" i="1" s="1"/>
  <c r="L97" i="1"/>
  <c r="AA116" i="1"/>
  <c r="Z116" i="1"/>
  <c r="AC116" i="1"/>
  <c r="AD116" i="1" s="1"/>
  <c r="AA39" i="1"/>
  <c r="Z39" i="1"/>
  <c r="AC39" i="1" s="1"/>
  <c r="AD39" i="1" s="1"/>
  <c r="AA99" i="1"/>
  <c r="Z99" i="1"/>
  <c r="AC99" i="1" s="1"/>
  <c r="AD99" i="1" s="1"/>
  <c r="AX29" i="1"/>
  <c r="AY29" i="1"/>
  <c r="BA29" i="1" s="1"/>
  <c r="BB29" i="1" s="1"/>
  <c r="AX94" i="1"/>
  <c r="AY94" i="1"/>
  <c r="BA94" i="1"/>
  <c r="BB94" i="1" s="1"/>
  <c r="T109" i="1"/>
  <c r="V109" i="1" s="1"/>
  <c r="S109" i="1"/>
  <c r="AQ17" i="1"/>
  <c r="AP17" i="1"/>
  <c r="AS17" i="1" s="1"/>
  <c r="AT17" i="1" s="1"/>
  <c r="AQ47" i="1"/>
  <c r="AS47" i="1" s="1"/>
  <c r="AT47" i="1" s="1"/>
  <c r="AP47" i="1"/>
  <c r="K72" i="1"/>
  <c r="N72" i="1" s="1"/>
  <c r="O72" i="1" s="1"/>
  <c r="L72" i="1"/>
  <c r="K102" i="1"/>
  <c r="L102" i="1"/>
  <c r="N102" i="1" s="1"/>
  <c r="O102" i="1" s="1"/>
  <c r="AA17" i="1"/>
  <c r="Z17" i="1"/>
  <c r="AC17" i="1" s="1"/>
  <c r="AD17" i="1" s="1"/>
  <c r="AY69" i="1"/>
  <c r="AX69" i="1"/>
  <c r="BA69" i="1" s="1"/>
  <c r="BB69" i="1" s="1"/>
  <c r="V114" i="1"/>
  <c r="T114" i="1"/>
  <c r="S114" i="1"/>
  <c r="K17" i="1"/>
  <c r="L17" i="1"/>
  <c r="N17" i="1" s="1"/>
  <c r="O17" i="1" s="1"/>
  <c r="AQ105" i="1"/>
  <c r="AS105" i="1" s="1"/>
  <c r="AT105" i="1" s="1"/>
  <c r="AP105" i="1"/>
  <c r="AQ103" i="1"/>
  <c r="AP103" i="1"/>
  <c r="AS103" i="1"/>
  <c r="AT103" i="1" s="1"/>
  <c r="AA47" i="1"/>
  <c r="Z47" i="1"/>
  <c r="AC47" i="1"/>
  <c r="AD47" i="1" s="1"/>
  <c r="Z67" i="1"/>
  <c r="AC67" i="1" s="1"/>
  <c r="AD67" i="1" s="1"/>
  <c r="AA67" i="1"/>
  <c r="AY65" i="1"/>
  <c r="AX65" i="1"/>
  <c r="BA65" i="1" s="1"/>
  <c r="BB65" i="1" s="1"/>
  <c r="V19" i="1"/>
  <c r="T19" i="1"/>
  <c r="S19" i="1"/>
  <c r="S108" i="1"/>
  <c r="T108" i="1"/>
  <c r="V108" i="1" s="1"/>
  <c r="AP50" i="1"/>
  <c r="AQ50" i="1"/>
  <c r="AS50" i="1" s="1"/>
  <c r="AT50" i="1" s="1"/>
  <c r="K67" i="1"/>
  <c r="L67" i="1"/>
  <c r="N67" i="1" s="1"/>
  <c r="O67" i="1" s="1"/>
  <c r="AI47" i="1"/>
  <c r="AH47" i="1"/>
  <c r="AK47" i="1" s="1"/>
  <c r="AL47" i="1" s="1"/>
  <c r="Z98" i="1"/>
  <c r="AA98" i="1"/>
  <c r="AC98" i="1" s="1"/>
  <c r="AD98" i="1" s="1"/>
  <c r="AY72" i="1"/>
  <c r="BA72" i="1"/>
  <c r="BB72" i="1" s="1"/>
  <c r="AX72" i="1"/>
  <c r="S20" i="1"/>
  <c r="V20" i="1" s="1"/>
  <c r="T20" i="1"/>
  <c r="S113" i="1"/>
  <c r="V113" i="1" s="1"/>
  <c r="T113" i="1"/>
  <c r="AK43" i="1"/>
  <c r="AL43" i="1" s="1"/>
  <c r="AQ21" i="1"/>
  <c r="AP21" i="1"/>
  <c r="AS21" i="1" s="1"/>
  <c r="AT21" i="1" s="1"/>
  <c r="AQ102" i="1"/>
  <c r="AP102" i="1"/>
  <c r="AS102" i="1" s="1"/>
  <c r="AT102" i="1" s="1"/>
  <c r="K88" i="1"/>
  <c r="L88" i="1"/>
  <c r="N88" i="1" s="1"/>
  <c r="O88" i="1" s="1"/>
  <c r="AA69" i="1"/>
  <c r="Z69" i="1"/>
  <c r="AC69" i="1" s="1"/>
  <c r="AD69" i="1" s="1"/>
  <c r="AK20" i="1"/>
  <c r="AL20" i="1" s="1"/>
  <c r="AY75" i="1"/>
  <c r="AX75" i="1"/>
  <c r="BA75" i="1" s="1"/>
  <c r="BB75" i="1" s="1"/>
  <c r="T116" i="1"/>
  <c r="V116" i="1" s="1"/>
  <c r="S116" i="1"/>
  <c r="S21" i="1"/>
  <c r="V21" i="1" s="1"/>
  <c r="T21" i="1"/>
  <c r="T118" i="1"/>
  <c r="S118" i="1"/>
  <c r="V118" i="1" s="1"/>
  <c r="AY42" i="1"/>
  <c r="AX42" i="1"/>
  <c r="BA42" i="1"/>
  <c r="BB42" i="1" s="1"/>
  <c r="AP52" i="1"/>
  <c r="AQ52" i="1"/>
  <c r="AS52" i="1" s="1"/>
  <c r="AT52" i="1" s="1"/>
  <c r="AQ95" i="1"/>
  <c r="AP95" i="1"/>
  <c r="AS95" i="1" s="1"/>
  <c r="AT95" i="1" s="1"/>
  <c r="AQ107" i="1"/>
  <c r="AP107" i="1"/>
  <c r="AS107" i="1" s="1"/>
  <c r="AT107" i="1" s="1"/>
  <c r="K93" i="1"/>
  <c r="N93" i="1" s="1"/>
  <c r="O93" i="1" s="1"/>
  <c r="L93" i="1"/>
  <c r="BA47" i="1"/>
  <c r="BB47" i="1" s="1"/>
  <c r="AA50" i="1"/>
  <c r="Z50" i="1"/>
  <c r="AC50" i="1" s="1"/>
  <c r="AD50" i="1" s="1"/>
  <c r="AX83" i="1"/>
  <c r="BA83" i="1" s="1"/>
  <c r="BB83" i="1" s="1"/>
  <c r="AY83" i="1"/>
  <c r="T77" i="1"/>
  <c r="S77" i="1"/>
  <c r="V77" i="1" s="1"/>
  <c r="S81" i="1"/>
  <c r="V81" i="1" s="1"/>
  <c r="T81" i="1"/>
  <c r="AQ31" i="1"/>
  <c r="AP31" i="1"/>
  <c r="AS31" i="1" s="1"/>
  <c r="AT31" i="1" s="1"/>
  <c r="AQ112" i="1"/>
  <c r="AS112" i="1"/>
  <c r="AT112" i="1" s="1"/>
  <c r="AP112" i="1"/>
  <c r="K98" i="1"/>
  <c r="L98" i="1"/>
  <c r="N98" i="1" s="1"/>
  <c r="O98" i="1" s="1"/>
  <c r="AK23" i="1"/>
  <c r="AL23" i="1" s="1"/>
  <c r="AI105" i="1"/>
  <c r="AH105" i="1"/>
  <c r="AK105" i="1" s="1"/>
  <c r="AL105" i="1" s="1"/>
  <c r="AH117" i="1"/>
  <c r="AK117" i="1" s="1"/>
  <c r="AL117" i="1" s="1"/>
  <c r="AI117" i="1"/>
  <c r="AA113" i="1"/>
  <c r="Z113" i="1"/>
  <c r="AC113" i="1" s="1"/>
  <c r="AD113" i="1" s="1"/>
  <c r="AC52" i="1"/>
  <c r="AD52" i="1" s="1"/>
  <c r="AA52" i="1"/>
  <c r="Z52" i="1"/>
  <c r="AA72" i="1"/>
  <c r="Z72" i="1"/>
  <c r="AC72" i="1" s="1"/>
  <c r="AD72" i="1" s="1"/>
  <c r="AQ94" i="1"/>
  <c r="AP94" i="1"/>
  <c r="AS94" i="1" s="1"/>
  <c r="AT94" i="1" s="1"/>
  <c r="AX17" i="1"/>
  <c r="AY17" i="1"/>
  <c r="BA17" i="1" s="1"/>
  <c r="BB17" i="1" s="1"/>
  <c r="AY110" i="1"/>
  <c r="AX110" i="1"/>
  <c r="BA110" i="1"/>
  <c r="BB110" i="1" s="1"/>
  <c r="AY59" i="1"/>
  <c r="AX59" i="1"/>
  <c r="BA59" i="1" s="1"/>
  <c r="BB59" i="1" s="1"/>
  <c r="S101" i="1"/>
  <c r="V101" i="1"/>
  <c r="T101" i="1"/>
  <c r="S24" i="1"/>
  <c r="V24" i="1" s="1"/>
  <c r="T24" i="1"/>
  <c r="S110" i="1"/>
  <c r="V110" i="1" s="1"/>
  <c r="T110" i="1"/>
  <c r="AQ64" i="1"/>
  <c r="AP64" i="1"/>
  <c r="AS64" i="1"/>
  <c r="AT64" i="1" s="1"/>
  <c r="V10" i="1"/>
  <c r="L68" i="1"/>
  <c r="K68" i="1"/>
  <c r="N68" i="1" s="1"/>
  <c r="O68" i="1" s="1"/>
  <c r="AQ14" i="1"/>
  <c r="AP14" i="1"/>
  <c r="AS14" i="1" s="1"/>
  <c r="AT14" i="1" s="1"/>
  <c r="AQ96" i="1"/>
  <c r="AP96" i="1"/>
  <c r="AS96" i="1"/>
  <c r="AT96" i="1" s="1"/>
  <c r="AQ124" i="1"/>
  <c r="AP124" i="1"/>
  <c r="AS124" i="1" s="1"/>
  <c r="AT124" i="1" s="1"/>
  <c r="L41" i="1"/>
  <c r="K41" i="1"/>
  <c r="N41" i="1" s="1"/>
  <c r="O41" i="1" s="1"/>
  <c r="K108" i="1"/>
  <c r="L108" i="1"/>
  <c r="N108" i="1" s="1"/>
  <c r="O108" i="1" s="1"/>
  <c r="V124" i="1" l="1"/>
  <c r="C12" i="2" l="1"/>
  <c r="D12" i="2" s="1"/>
  <c r="E12" i="2" s="1"/>
  <c r="C13" i="2"/>
  <c r="D13" i="2" s="1"/>
  <c r="E13" i="2" s="1"/>
  <c r="C5" i="2" l="1"/>
  <c r="D5" i="2" s="1"/>
  <c r="E5" i="2" s="1"/>
  <c r="C7" i="2" l="1"/>
  <c r="D7" i="2" s="1"/>
  <c r="E7" i="2" s="1"/>
  <c r="C8" i="2"/>
  <c r="C10" i="2"/>
  <c r="D10" i="2" s="1"/>
  <c r="E10" i="2" s="1"/>
  <c r="D8" i="2" l="1"/>
  <c r="E8" i="2" s="1"/>
  <c r="C11" i="2"/>
  <c r="D11" i="2" s="1"/>
  <c r="E11" i="2" s="1"/>
  <c r="C6" i="2"/>
  <c r="D6" i="2" s="1"/>
  <c r="E6" i="2" s="1"/>
  <c r="C9" i="2"/>
  <c r="D9" i="2" s="1"/>
  <c r="E9" i="2" s="1"/>
</calcChain>
</file>

<file path=xl/sharedStrings.xml><?xml version="1.0" encoding="utf-8"?>
<sst xmlns="http://schemas.openxmlformats.org/spreadsheetml/2006/main" count="207" uniqueCount="173">
  <si>
    <t xml:space="preserve"> </t>
  </si>
  <si>
    <t>Classroom Teachers</t>
  </si>
  <si>
    <t>CTE Teachers</t>
  </si>
  <si>
    <t>Instructional Support</t>
  </si>
  <si>
    <t>Principals</t>
  </si>
  <si>
    <t>Assistant Principals</t>
  </si>
  <si>
    <t>Program Enhancement Teachers</t>
  </si>
  <si>
    <t>LI at</t>
  </si>
  <si>
    <t>SS at</t>
  </si>
  <si>
    <t>Ret at</t>
  </si>
  <si>
    <t>Hosp. at</t>
  </si>
  <si>
    <t>Total</t>
  </si>
  <si>
    <t>Monthly</t>
  </si>
  <si>
    <t>LEA</t>
  </si>
  <si>
    <t>Salary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</si>
  <si>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</si>
  <si>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</si>
  <si>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</si>
  <si>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</si>
  <si>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</si>
  <si>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</si>
  <si>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</si>
  <si>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</si>
  <si>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</si>
  <si>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</si>
  <si>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</si>
  <si>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111</t>
  </si>
  <si>
    <t>120</t>
  </si>
  <si>
    <t>130</t>
  </si>
  <si>
    <t>132</t>
  </si>
  <si>
    <t>140</t>
  </si>
  <si>
    <t>150</t>
  </si>
  <si>
    <t>160</t>
  </si>
  <si>
    <t>170</t>
  </si>
  <si>
    <t>180</t>
  </si>
  <si>
    <t>181</t>
  </si>
  <si>
    <t>182</t>
  </si>
  <si>
    <t>190</t>
  </si>
  <si>
    <t>200</t>
  </si>
  <si>
    <t>210</t>
  </si>
  <si>
    <t>220</t>
  </si>
  <si>
    <t>230</t>
  </si>
  <si>
    <t>240</t>
  </si>
  <si>
    <t>241</t>
  </si>
  <si>
    <t>250</t>
  </si>
  <si>
    <t>260</t>
  </si>
  <si>
    <t>270</t>
  </si>
  <si>
    <t>280</t>
  </si>
  <si>
    <t>290</t>
  </si>
  <si>
    <t>291</t>
  </si>
  <si>
    <t>292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</si>
  <si>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</si>
  <si>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</si>
  <si>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</si>
  <si>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</si>
  <si>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</si>
  <si>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</si>
  <si>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</si>
  <si>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</si>
  <si>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</si>
  <si>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</si>
  <si>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</si>
  <si>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</si>
  <si>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</si>
  <si>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421</t>
  </si>
  <si>
    <t>422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</si>
  <si>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</si>
  <si>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</si>
  <si>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</si>
  <si>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</si>
  <si>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</si>
  <si>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</si>
  <si>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</si>
  <si>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</si>
  <si>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</si>
  <si>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</si>
  <si>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</si>
  <si>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</si>
  <si>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</si>
  <si>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</si>
  <si>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</si>
  <si>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</si>
  <si>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</si>
  <si>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</si>
  <si>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</si>
  <si>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610</t>
  </si>
  <si>
    <t>620</t>
  </si>
  <si>
    <t>630</t>
  </si>
  <si>
    <t>640</t>
  </si>
  <si>
    <t>650</t>
  </si>
  <si>
    <t>660</t>
  </si>
  <si>
    <t>670</t>
  </si>
  <si>
    <t>680</t>
  </si>
  <si>
    <t>681</t>
  </si>
  <si>
    <t>690</t>
  </si>
  <si>
    <t>700</t>
  </si>
  <si>
    <t>710</t>
  </si>
  <si>
    <t>720</t>
  </si>
  <si>
    <t>730</t>
  </si>
  <si>
    <t>740</t>
  </si>
  <si>
    <t>750</t>
  </si>
  <si>
    <t>760</t>
  </si>
  <si>
    <t>761</t>
  </si>
  <si>
    <t>770</t>
  </si>
  <si>
    <t>780</t>
  </si>
  <si>
    <t>790</t>
  </si>
  <si>
    <t>800</t>
  </si>
  <si>
    <t>810</t>
  </si>
  <si>
    <t>820</t>
  </si>
  <si>
    <t>821</t>
  </si>
  <si>
    <t>830</t>
  </si>
  <si>
    <t>840</t>
  </si>
  <si>
    <t>850</t>
  </si>
  <si>
    <t>860</t>
  </si>
  <si>
    <t>861</t>
  </si>
  <si>
    <t>862</t>
  </si>
  <si>
    <t>870</t>
  </si>
  <si>
    <t>880</t>
  </si>
  <si>
    <t>890</t>
  </si>
  <si>
    <t>900</t>
  </si>
  <si>
    <t>910</t>
  </si>
  <si>
    <t>920</t>
  </si>
  <si>
    <t>930</t>
  </si>
  <si>
    <t>940</t>
  </si>
  <si>
    <t>950</t>
  </si>
  <si>
    <t>960</t>
  </si>
  <si>
    <t>970</t>
  </si>
  <si>
    <t>980</t>
  </si>
  <si>
    <t>990</t>
  </si>
  <si>
    <t>995</t>
  </si>
  <si>
    <t>PRC #</t>
  </si>
  <si>
    <t>PRC Name</t>
  </si>
  <si>
    <t>Annual Avg Salary</t>
  </si>
  <si>
    <t>Salary/Month</t>
  </si>
  <si>
    <t>LEA Average</t>
  </si>
  <si>
    <t>School Building Admin (AP)</t>
  </si>
  <si>
    <t>School Building Admin (Principal)</t>
  </si>
  <si>
    <t>School Health Personnel</t>
  </si>
  <si>
    <t>CTE - MOE</t>
  </si>
  <si>
    <t>State-Wide</t>
  </si>
  <si>
    <t>LEA No.</t>
  </si>
  <si>
    <t>Notes:</t>
  </si>
  <si>
    <t>0001</t>
  </si>
  <si>
    <t>0004</t>
  </si>
  <si>
    <t>0005</t>
  </si>
  <si>
    <t>0006</t>
  </si>
  <si>
    <t>0007</t>
  </si>
  <si>
    <t>0013</t>
  </si>
  <si>
    <t>0042</t>
  </si>
  <si>
    <t>0069</t>
  </si>
  <si>
    <r>
      <t>School Resource Officer</t>
    </r>
    <r>
      <rPr>
        <vertAlign val="superscript"/>
        <sz val="11"/>
        <rFont val="Aptos Narrow"/>
        <family val="2"/>
        <scheme val="minor"/>
      </rPr>
      <t xml:space="preserve"> (3)</t>
    </r>
  </si>
  <si>
    <t>5th PP</t>
  </si>
  <si>
    <t>Salary Calculation by LEA and PRC</t>
  </si>
  <si>
    <t>Family Support Nurses</t>
  </si>
  <si>
    <r>
      <t xml:space="preserve">Salary Source </t>
    </r>
    <r>
      <rPr>
        <b/>
        <vertAlign val="superscript"/>
        <sz val="11"/>
        <color theme="1"/>
        <rFont val="Aptos Narrow"/>
        <family val="2"/>
        <scheme val="minor"/>
      </rPr>
      <t>(2)</t>
    </r>
  </si>
  <si>
    <t>FY2026-27 Planning Allotment Salary Data</t>
  </si>
  <si>
    <t>FY2025-26  5th Pay Period Average Salary By LEA</t>
  </si>
  <si>
    <t>Used for 2026-27 Planning Allotments</t>
  </si>
  <si>
    <t>*LEA uses Statewide Average Salary when no data is available.</t>
  </si>
  <si>
    <t>2025-26</t>
  </si>
  <si>
    <t>FY27 Planning  SWA Classroom Teachers</t>
  </si>
  <si>
    <t>FY27 Planning SWA CTE Teachers</t>
  </si>
  <si>
    <t>FY27 Planning SWA Instructional Support</t>
  </si>
  <si>
    <t>FY27 Planning SWA Principals</t>
  </si>
  <si>
    <t>FY27 Planning SWA Assistant Principals</t>
  </si>
  <si>
    <t>FY27 Planning SWA Program Enhancement Teachers</t>
  </si>
  <si>
    <t xml:space="preserve">FY27 Planning SWA School Health Personnel </t>
  </si>
  <si>
    <t>FY26 Initial SWA School Resource Officers</t>
  </si>
  <si>
    <t xml:space="preserve">(1) Monthly salary calculations are rounded for Allotment use. </t>
  </si>
  <si>
    <t>(2)  If LEA prior year pay period salary data was not available, the statewide average salary data was used.</t>
  </si>
  <si>
    <t>(3) SRO uses SWA within PRC 0069 At Risk Calculation</t>
  </si>
  <si>
    <r>
      <t xml:space="preserve">Rounded Salary/Month </t>
    </r>
    <r>
      <rPr>
        <b/>
        <vertAlign val="superscript"/>
        <sz val="11"/>
        <rFont val="Aptos Narrow"/>
        <family val="2"/>
        <scheme val="minor"/>
      </rPr>
      <t>(1)</t>
    </r>
  </si>
  <si>
    <t>Enter LEA Number in Cell 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</si>
</sst>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00"/>
    <numFmt numFmtId="165" formatCode="0.000%"/>
    <numFmt numFmtId="166" formatCode="_(* #,##0_);_(* \(#,##0\);_(* &quot;-&quot;??_);_(@_)"/>
  </numFmts>
  <fonts count="1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Bookman"/>
    </font>
    <font>
      <b/>
      <sz val="10"/>
      <name val="Cambria"/>
      <family val="1"/>
    </font>
    <font>
      <sz val="10"/>
      <name val="Cambria"/>
      <family val="1"/>
    </font>
    <font>
      <sz val="9"/>
      <name val="Cambria"/>
      <family val="1"/>
    </font>
    <font>
      <sz val="10"/>
      <color indexed="8"/>
      <name val="Cambria"/>
      <family val="1"/>
    </font>
    <font>
      <sz val="11"/>
      <color indexed="8"/>
      <name val="Calibri"/>
      <family val="2"/>
    </font>
    <font>
      <sz val="11"/>
      <color rgb="FFC00000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10"/>
      <color rgb="FFC00000"/>
      <name val="Cambria"/>
      <family val="1"/>
    </font>
    <font>
      <b/>
      <vertAlign val="superscript"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8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2" applyFont="1"/>
    <xf numFmtId="3" fontId="4" fillId="0" borderId="0" xfId="2" applyNumberFormat="1" applyFont="1" applyAlignment="1">
      <alignment horizontal="centerContinuous" vertical="center" wrapText="1"/>
    </xf>
    <xf numFmtId="0" fontId="4" fillId="0" borderId="0" xfId="2" applyFont="1" applyAlignment="1">
      <alignment horizontal="centerContinuous" vertical="center" wrapText="1"/>
    </xf>
    <xf numFmtId="0" fontId="4" fillId="0" borderId="0" xfId="2" applyFont="1" applyAlignment="1">
      <alignment horizontal="center" vertical="center" wrapText="1"/>
    </xf>
    <xf numFmtId="164" fontId="4" fillId="0" borderId="0" xfId="2" applyNumberFormat="1" applyFont="1"/>
    <xf numFmtId="0" fontId="5" fillId="0" borderId="0" xfId="0" applyFont="1"/>
    <xf numFmtId="3" fontId="4" fillId="0" borderId="0" xfId="2" applyNumberFormat="1" applyFont="1" applyAlignment="1">
      <alignment horizontal="centerContinuous"/>
    </xf>
    <xf numFmtId="0" fontId="4" fillId="0" borderId="0" xfId="2" applyFont="1" applyAlignment="1">
      <alignment horizontal="centerContinuous"/>
    </xf>
    <xf numFmtId="0" fontId="5" fillId="0" borderId="0" xfId="2" applyFont="1" applyAlignment="1">
      <alignment horizontal="left"/>
    </xf>
    <xf numFmtId="164" fontId="5" fillId="0" borderId="0" xfId="2" applyNumberFormat="1" applyFont="1" applyAlignment="1">
      <alignment horizontal="left"/>
    </xf>
    <xf numFmtId="0" fontId="5" fillId="0" borderId="0" xfId="2" applyFont="1"/>
    <xf numFmtId="3" fontId="4" fillId="0" borderId="1" xfId="2" applyNumberFormat="1" applyFont="1" applyBorder="1" applyAlignment="1">
      <alignment horizontal="centerContinuous"/>
    </xf>
    <xf numFmtId="0" fontId="4" fillId="0" borderId="2" xfId="2" applyFont="1" applyBorder="1" applyAlignment="1">
      <alignment horizontal="centerContinuous"/>
    </xf>
    <xf numFmtId="0" fontId="4" fillId="0" borderId="3" xfId="2" applyFont="1" applyBorder="1" applyAlignment="1">
      <alignment horizontal="centerContinuous"/>
    </xf>
    <xf numFmtId="0" fontId="4" fillId="0" borderId="4" xfId="2" applyFont="1" applyBorder="1" applyAlignment="1">
      <alignment horizontal="centerContinuous"/>
    </xf>
    <xf numFmtId="0" fontId="4" fillId="0" borderId="5" xfId="2" applyFont="1" applyBorder="1" applyAlignment="1">
      <alignment horizontal="centerContinuous"/>
    </xf>
    <xf numFmtId="164" fontId="5" fillId="0" borderId="0" xfId="2" applyNumberFormat="1" applyFont="1"/>
    <xf numFmtId="0" fontId="5" fillId="0" borderId="0" xfId="2" applyFont="1" applyAlignment="1">
      <alignment horizontal="center"/>
    </xf>
    <xf numFmtId="3" fontId="5" fillId="0" borderId="6" xfId="2" applyNumberFormat="1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3" fontId="5" fillId="0" borderId="7" xfId="2" applyNumberFormat="1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164" fontId="5" fillId="0" borderId="0" xfId="2" applyNumberFormat="1" applyFont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0" xfId="3" applyFont="1"/>
    <xf numFmtId="0" fontId="5" fillId="0" borderId="10" xfId="2" applyFont="1" applyBorder="1" applyAlignment="1">
      <alignment horizontal="center"/>
    </xf>
    <xf numFmtId="3" fontId="5" fillId="0" borderId="11" xfId="2" applyNumberFormat="1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165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165" fontId="5" fillId="0" borderId="12" xfId="2" applyNumberFormat="1" applyFont="1" applyBorder="1" applyAlignment="1">
      <alignment horizontal="center"/>
    </xf>
    <xf numFmtId="0" fontId="5" fillId="0" borderId="12" xfId="2" applyFont="1" applyBorder="1" applyAlignment="1">
      <alignment horizontal="center"/>
    </xf>
    <xf numFmtId="165" fontId="5" fillId="0" borderId="13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3" fontId="7" fillId="0" borderId="15" xfId="4" applyNumberFormat="1" applyFont="1" applyBorder="1" applyAlignment="1">
      <alignment horizontal="center" vertical="center" wrapText="1"/>
    </xf>
    <xf numFmtId="3" fontId="5" fillId="0" borderId="16" xfId="2" applyNumberFormat="1" applyFont="1" applyBorder="1"/>
    <xf numFmtId="3" fontId="5" fillId="0" borderId="15" xfId="2" applyNumberFormat="1" applyFont="1" applyBorder="1"/>
    <xf numFmtId="3" fontId="5" fillId="0" borderId="17" xfId="2" applyNumberFormat="1" applyFont="1" applyBorder="1"/>
    <xf numFmtId="3" fontId="7" fillId="0" borderId="18" xfId="4" applyNumberFormat="1" applyFont="1" applyBorder="1" applyAlignment="1">
      <alignment horizontal="center" vertical="center" wrapText="1"/>
    </xf>
    <xf numFmtId="3" fontId="5" fillId="0" borderId="19" xfId="2" applyNumberFormat="1" applyFont="1" applyBorder="1"/>
    <xf numFmtId="3" fontId="5" fillId="0" borderId="20" xfId="2" applyNumberFormat="1" applyFont="1" applyBorder="1"/>
    <xf numFmtId="3" fontId="5" fillId="0" borderId="18" xfId="2" applyNumberFormat="1" applyFont="1" applyBorder="1"/>
    <xf numFmtId="0" fontId="5" fillId="0" borderId="21" xfId="2" applyFont="1" applyBorder="1" applyAlignment="1">
      <alignment horizontal="center"/>
    </xf>
    <xf numFmtId="3" fontId="5" fillId="0" borderId="22" xfId="2" applyNumberFormat="1" applyFont="1" applyBorder="1"/>
    <xf numFmtId="3" fontId="5" fillId="0" borderId="23" xfId="2" applyNumberFormat="1" applyFont="1" applyBorder="1"/>
    <xf numFmtId="3" fontId="5" fillId="0" borderId="24" xfId="2" applyNumberFormat="1" applyFont="1" applyBorder="1"/>
    <xf numFmtId="3" fontId="5" fillId="0" borderId="25" xfId="2" applyNumberFormat="1" applyFont="1" applyBorder="1"/>
    <xf numFmtId="3" fontId="5" fillId="0" borderId="26" xfId="2" applyNumberFormat="1" applyFont="1" applyBorder="1"/>
    <xf numFmtId="3" fontId="5" fillId="0" borderId="27" xfId="2" applyNumberFormat="1" applyFont="1" applyBorder="1"/>
    <xf numFmtId="166" fontId="7" fillId="3" borderId="25" xfId="5" applyNumberFormat="1" applyFont="1" applyFill="1" applyBorder="1" applyAlignment="1">
      <alignment vertical="center" wrapText="1"/>
    </xf>
    <xf numFmtId="3" fontId="5" fillId="0" borderId="28" xfId="0" applyNumberFormat="1" applyFont="1" applyBorder="1"/>
    <xf numFmtId="166" fontId="7" fillId="0" borderId="25" xfId="5" applyNumberFormat="1" applyFont="1" applyFill="1" applyBorder="1" applyAlignment="1">
      <alignment vertical="center" wrapText="1"/>
    </xf>
    <xf numFmtId="3" fontId="5" fillId="0" borderId="29" xfId="2" applyNumberFormat="1" applyFont="1" applyBorder="1"/>
    <xf numFmtId="3" fontId="5" fillId="0" borderId="0" xfId="2" applyNumberFormat="1" applyFont="1"/>
    <xf numFmtId="3" fontId="5" fillId="0" borderId="0" xfId="2" applyNumberFormat="1" applyFont="1" applyAlignment="1">
      <alignment horizontal="center"/>
    </xf>
    <xf numFmtId="166" fontId="5" fillId="0" borderId="0" xfId="5" applyNumberFormat="1" applyFont="1" applyFill="1" applyBorder="1"/>
    <xf numFmtId="3" fontId="5" fillId="0" borderId="0" xfId="3" applyNumberFormat="1" applyFont="1"/>
    <xf numFmtId="166" fontId="5" fillId="0" borderId="0" xfId="5" applyNumberFormat="1" applyFont="1"/>
    <xf numFmtId="0" fontId="5" fillId="0" borderId="30" xfId="2" applyFont="1" applyBorder="1"/>
    <xf numFmtId="0" fontId="4" fillId="0" borderId="0" xfId="2" applyFont="1" applyAlignment="1">
      <alignment horizontal="left" wrapText="1"/>
    </xf>
    <xf numFmtId="0" fontId="4" fillId="0" borderId="0" xfId="0" applyFont="1" applyAlignment="1">
      <alignment horizontal="left" wrapText="1"/>
    </xf>
    <xf numFmtId="166" fontId="4" fillId="0" borderId="0" xfId="1" applyNumberFormat="1" applyFont="1" applyAlignment="1">
      <alignment horizontal="left" wrapText="1"/>
    </xf>
    <xf numFmtId="0" fontId="4" fillId="0" borderId="0" xfId="0" applyFont="1"/>
    <xf numFmtId="166" fontId="4" fillId="0" borderId="0" xfId="2" applyNumberFormat="1" applyFont="1"/>
    <xf numFmtId="0" fontId="5" fillId="0" borderId="0" xfId="2" applyFont="1" applyAlignment="1">
      <alignment horizontal="left" wrapText="1"/>
    </xf>
    <xf numFmtId="43" fontId="0" fillId="0" borderId="0" xfId="1" applyFont="1"/>
    <xf numFmtId="0" fontId="9" fillId="0" borderId="0" xfId="0" applyFont="1"/>
    <xf numFmtId="0" fontId="11" fillId="0" borderId="0" xfId="0" quotePrefix="1" applyFont="1"/>
    <xf numFmtId="0" fontId="11" fillId="0" borderId="0" xfId="0" applyFont="1"/>
    <xf numFmtId="0" fontId="12" fillId="0" borderId="0" xfId="0" applyFont="1"/>
    <xf numFmtId="43" fontId="11" fillId="0" borderId="0" xfId="1" applyFont="1"/>
    <xf numFmtId="0" fontId="4" fillId="0" borderId="0" xfId="2" applyFont="1" applyAlignment="1">
      <alignment horizontal="center"/>
    </xf>
    <xf numFmtId="165" fontId="5" fillId="5" borderId="11" xfId="2" applyNumberFormat="1" applyFont="1" applyFill="1" applyBorder="1" applyAlignment="1">
      <alignment horizontal="center"/>
    </xf>
    <xf numFmtId="0" fontId="5" fillId="0" borderId="21" xfId="2" quotePrefix="1" applyFont="1" applyBorder="1" applyAlignment="1">
      <alignment horizontal="center"/>
    </xf>
    <xf numFmtId="3" fontId="4" fillId="5" borderId="0" xfId="2" applyNumberFormat="1" applyFont="1" applyFill="1" applyAlignment="1">
      <alignment horizontal="centerContinuous"/>
    </xf>
    <xf numFmtId="0" fontId="4" fillId="5" borderId="0" xfId="2" applyFont="1" applyFill="1" applyAlignment="1">
      <alignment horizontal="centerContinuous"/>
    </xf>
    <xf numFmtId="3" fontId="6" fillId="4" borderId="0" xfId="2" applyNumberFormat="1" applyFont="1" applyFill="1"/>
    <xf numFmtId="0" fontId="5" fillId="4" borderId="0" xfId="2" applyFont="1" applyFill="1"/>
    <xf numFmtId="165" fontId="14" fillId="5" borderId="11" xfId="2" applyNumberFormat="1" applyFont="1" applyFill="1" applyBorder="1" applyAlignment="1">
      <alignment horizontal="center"/>
    </xf>
    <xf numFmtId="3" fontId="14" fillId="5" borderId="11" xfId="2" applyNumberFormat="1" applyFont="1" applyFill="1" applyBorder="1" applyAlignment="1">
      <alignment horizontal="center"/>
    </xf>
    <xf numFmtId="3" fontId="5" fillId="4" borderId="18" xfId="2" applyNumberFormat="1" applyFont="1" applyFill="1" applyBorder="1"/>
    <xf numFmtId="3" fontId="5" fillId="4" borderId="23" xfId="2" applyNumberFormat="1" applyFont="1" applyFill="1" applyBorder="1"/>
    <xf numFmtId="3" fontId="5" fillId="4" borderId="24" xfId="2" applyNumberFormat="1" applyFont="1" applyFill="1" applyBorder="1"/>
    <xf numFmtId="3" fontId="7" fillId="4" borderId="18" xfId="4" applyNumberFormat="1" applyFont="1" applyFill="1" applyBorder="1" applyAlignment="1">
      <alignment horizontal="center" vertical="center" wrapText="1"/>
    </xf>
    <xf numFmtId="3" fontId="5" fillId="4" borderId="22" xfId="2" applyNumberFormat="1" applyFont="1" applyFill="1" applyBorder="1"/>
    <xf numFmtId="3" fontId="5" fillId="4" borderId="15" xfId="2" applyNumberFormat="1" applyFont="1" applyFill="1" applyBorder="1"/>
    <xf numFmtId="3" fontId="7" fillId="4" borderId="15" xfId="4" applyNumberFormat="1" applyFont="1" applyFill="1" applyBorder="1" applyAlignment="1">
      <alignment horizontal="center" vertical="center" wrapText="1"/>
    </xf>
    <xf numFmtId="0" fontId="5" fillId="0" borderId="36" xfId="2" applyFont="1" applyBorder="1" applyAlignment="1">
      <alignment horizontal="center"/>
    </xf>
    <xf numFmtId="3" fontId="7" fillId="0" borderId="26" xfId="4" applyNumberFormat="1" applyFont="1" applyBorder="1" applyAlignment="1">
      <alignment horizontal="center" vertical="center" wrapText="1"/>
    </xf>
    <xf numFmtId="3" fontId="7" fillId="0" borderId="36" xfId="4" applyNumberFormat="1" applyFont="1" applyBorder="1" applyAlignment="1">
      <alignment horizontal="center" vertical="center" wrapText="1"/>
    </xf>
    <xf numFmtId="3" fontId="5" fillId="0" borderId="36" xfId="2" applyNumberFormat="1" applyFont="1" applyBorder="1"/>
    <xf numFmtId="3" fontId="5" fillId="4" borderId="32" xfId="2" applyNumberFormat="1" applyFont="1" applyFill="1" applyBorder="1"/>
    <xf numFmtId="3" fontId="5" fillId="4" borderId="19" xfId="2" applyNumberFormat="1" applyFont="1" applyFill="1" applyBorder="1"/>
    <xf numFmtId="3" fontId="5" fillId="4" borderId="20" xfId="2" applyNumberFormat="1" applyFont="1" applyFill="1" applyBorder="1"/>
    <xf numFmtId="3" fontId="7" fillId="6" borderId="23" xfId="4" applyNumberFormat="1" applyFont="1" applyFill="1" applyBorder="1" applyAlignment="1">
      <alignment horizontal="center" vertical="center" wrapText="1"/>
    </xf>
    <xf numFmtId="3" fontId="7" fillId="6" borderId="31" xfId="4" applyNumberFormat="1" applyFont="1" applyFill="1" applyBorder="1" applyAlignment="1">
      <alignment horizontal="center" wrapText="1"/>
    </xf>
    <xf numFmtId="3" fontId="5" fillId="6" borderId="23" xfId="2" applyNumberFormat="1" applyFont="1" applyFill="1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wrapText="1"/>
    </xf>
    <xf numFmtId="166" fontId="0" fillId="6" borderId="0" xfId="1" applyNumberFormat="1" applyFont="1" applyFill="1"/>
    <xf numFmtId="166" fontId="11" fillId="6" borderId="0" xfId="1" applyNumberFormat="1" applyFont="1" applyFill="1"/>
    <xf numFmtId="0" fontId="12" fillId="6" borderId="15" xfId="0" applyFont="1" applyFill="1" applyBorder="1" applyAlignment="1">
      <alignment wrapText="1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/>
    </xf>
    <xf numFmtId="0" fontId="0" fillId="2" borderId="23" xfId="0" quotePrefix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30" xfId="2" applyFont="1" applyBorder="1" applyAlignment="1">
      <alignment horizontal="center"/>
    </xf>
    <xf numFmtId="0" fontId="4" fillId="0" borderId="33" xfId="2" applyFont="1" applyBorder="1" applyAlignment="1">
      <alignment horizontal="center"/>
    </xf>
    <xf numFmtId="0" fontId="4" fillId="0" borderId="34" xfId="2" applyFont="1" applyBorder="1" applyAlignment="1">
      <alignment horizontal="center"/>
    </xf>
    <xf numFmtId="0" fontId="4" fillId="0" borderId="35" xfId="2" applyFont="1" applyBorder="1" applyAlignment="1">
      <alignment horizontal="center"/>
    </xf>
    <xf numFmtId="3" fontId="4" fillId="0" borderId="0" xfId="2" applyNumberFormat="1" applyFont="1" applyAlignment="1">
      <alignment horizontal="center" vertical="center" wrapText="1"/>
    </xf>
    <xf numFmtId="3" fontId="4" fillId="0" borderId="0" xfId="2" applyNumberFormat="1" applyFont="1" applyAlignment="1">
      <alignment horizontal="center"/>
    </xf>
  </cellXfs>
  <cellStyles count="6">
    <cellStyle name="Comma" xfId="1" builtinId="3"/>
    <cellStyle name="Comma 4" xfId="5" xr:uid="{CD16E450-8F01-496D-B087-9AB2E91C5373}"/>
    <cellStyle name="Normal" xfId="0" builtinId="0"/>
    <cellStyle name="Normal 2" xfId="4" xr:uid="{78E8946B-616B-4E65-BEFF-C0AB9D8F6CAF}"/>
    <cellStyle name="Normal_FY07Planning_MasterStateAllotment" xfId="3" xr:uid="{884F4EC7-27F7-413F-834A-F18DADF2F3A3}"/>
    <cellStyle name="Normal_MasterStateAllotment(1) (Judy)tchrev" xfId="2" xr:uid="{DA74702B-BD95-4266-BF7A-97B0C7AD8464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6" formatCode="_(* #,##0_);_(* \(#,##0\);_(* &quot;-&quot;??_);_(@_)"/>
      <fill>
        <patternFill patternType="solid">
          <fgColor indexed="64"/>
          <bgColor theme="3" tint="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B15F69D-FD79-4F5A-A8B8-FF3CCC595725}" name="SalaryCalculator" displayName="SalaryCalculator" ref="A4:F13" totalsRowShown="0" headerRowDxfId="6" headerRowBorderDxfId="5" tableBorderDxfId="4">
  <autoFilter ref="A4:F13" xr:uid="{7B15F69D-FD79-4F5A-A8B8-FF3CCC59572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DB747322-428A-423B-99D6-0BE23B874F2F}" name="PRC #" dataDxfId="3"/>
    <tableColumn id="2" xr3:uid="{109AC05C-6567-47B1-9C82-64C67B625BA6}" name="PRC Name"/>
    <tableColumn id="3" xr3:uid="{8DAA2F9B-AFEE-434B-A861-CFCF170DB6EC}" name="Annual Avg Salary" dataDxfId="2" dataCellStyle="Comma"/>
    <tableColumn id="4" xr3:uid="{3070AAB3-D57E-4D59-B44D-4DC7FFFD1C6E}" name="Salary/Month" dataDxfId="1" dataCellStyle="Comma">
      <calculatedColumnFormula>C5/10</calculatedColumnFormula>
    </tableColumn>
    <tableColumn id="5" xr3:uid="{E59EF921-ADB9-4B74-9061-3C352147147D}" name="Rounded Salary/Month (1)" dataDxfId="0" dataCellStyle="Comma">
      <calculatedColumnFormula>ROUND(D5,0)</calculatedColumnFormula>
    </tableColumn>
    <tableColumn id="6" xr3:uid="{25EAACDB-C158-4CC1-B39F-161863C95A7E}" name="Salary Source (2)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ADEEB-8C00-4C78-A8B6-96DC0AF7A89D}">
  <dimension ref="A1:F17"/>
  <sheetViews>
    <sheetView tabSelected="1" zoomScale="160" zoomScaleNormal="160" workbookViewId="0">
      <selection activeCell="C19" sqref="C19"/>
    </sheetView>
  </sheetViews>
  <sheetFormatPr defaultRowHeight="15"/>
  <cols>
    <col min="2" max="2" width="30.5703125" bestFit="1" customWidth="1"/>
    <col min="3" max="3" width="15.42578125" customWidth="1"/>
    <col min="4" max="4" width="13.28515625" customWidth="1"/>
    <col min="5" max="6" width="14" customWidth="1"/>
  </cols>
  <sheetData>
    <row r="1" spans="1:6" s="107" customFormat="1" ht="26.25" customHeight="1">
      <c r="A1" s="108" t="s">
        <v>155</v>
      </c>
      <c r="B1" s="106"/>
      <c r="C1" s="106"/>
      <c r="D1" s="106"/>
      <c r="E1" s="106"/>
      <c r="F1" s="106"/>
    </row>
    <row r="2" spans="1:6" s="107" customFormat="1" ht="26.25" customHeight="1">
      <c r="A2" s="109" t="s">
        <v>152</v>
      </c>
      <c r="B2" s="106"/>
      <c r="C2" s="106"/>
      <c r="D2" s="106"/>
      <c r="E2" s="106"/>
      <c r="F2" s="106"/>
    </row>
    <row r="3" spans="1:6" ht="34.5" customHeight="1">
      <c r="A3" s="110" t="s">
        <v>140</v>
      </c>
      <c r="B3" s="111" t="s">
        <v>15</v>
      </c>
      <c r="C3" s="112" t="s">
        <v>172</v>
      </c>
    </row>
    <row r="4" spans="1:6" ht="46.5">
      <c r="A4" s="101" t="s">
        <v>130</v>
      </c>
      <c r="B4" s="101" t="s">
        <v>131</v>
      </c>
      <c r="C4" s="102" t="s">
        <v>132</v>
      </c>
      <c r="D4" s="101" t="s">
        <v>133</v>
      </c>
      <c r="E4" s="105" t="s">
        <v>171</v>
      </c>
      <c r="F4" s="101" t="s">
        <v>154</v>
      </c>
    </row>
    <row r="5" spans="1:6">
      <c r="A5" s="71" t="s">
        <v>142</v>
      </c>
      <c r="B5" t="s">
        <v>1</v>
      </c>
      <c r="C5" s="69">
        <f>_xlfn.XLOOKUP($B$3,'FY27 Planning Salary Tab'!$A:$A,'FY27 Planning Salary Tab'!$G:$G)</f>
        <v>76543</v>
      </c>
      <c r="D5" s="69">
        <f>C5/10</f>
        <v>7654.3</v>
      </c>
      <c r="E5" s="103">
        <f>ROUND(D5,0)</f>
        <v>7654</v>
      </c>
      <c r="F5" t="s">
        <v>134</v>
      </c>
    </row>
    <row r="6" spans="1:6">
      <c r="A6" s="71" t="s">
        <v>143</v>
      </c>
      <c r="B6" t="s">
        <v>6</v>
      </c>
      <c r="C6" s="69">
        <f>_xlfn.XLOOKUP($B$3,'FY27 Planning Salary Tab'!$A:$A,'FY27 Planning Salary Tab'!$AS:$AS)</f>
        <v>77914</v>
      </c>
      <c r="D6" s="69">
        <f>C6/10</f>
        <v>7791.4</v>
      </c>
      <c r="E6" s="103">
        <f t="shared" ref="E6:E12" si="0">ROUND(D6,0)</f>
        <v>7791</v>
      </c>
      <c r="F6" t="s">
        <v>134</v>
      </c>
    </row>
    <row r="7" spans="1:6">
      <c r="A7" s="71" t="s">
        <v>144</v>
      </c>
      <c r="B7" t="s">
        <v>135</v>
      </c>
      <c r="C7" s="69">
        <f>_xlfn.XLOOKUP($B$3,'FY27 Planning Salary Tab'!$A:$A,'FY27 Planning Salary Tab'!$AK:$AK)</f>
        <v>92273</v>
      </c>
      <c r="D7" s="69">
        <f>C7/10</f>
        <v>9227.2999999999993</v>
      </c>
      <c r="E7" s="103">
        <f t="shared" si="0"/>
        <v>9227</v>
      </c>
      <c r="F7" t="s">
        <v>134</v>
      </c>
    </row>
    <row r="8" spans="1:6">
      <c r="A8" s="71" t="s">
        <v>144</v>
      </c>
      <c r="B8" t="s">
        <v>136</v>
      </c>
      <c r="C8" s="69">
        <f>_xlfn.XLOOKUP($B$3,'FY27 Planning Salary Tab'!$A:$A,'FY27 Planning Salary Tab'!$AC:$AC)</f>
        <v>128509</v>
      </c>
      <c r="D8" s="69">
        <f>C8/12</f>
        <v>10709.083333333334</v>
      </c>
      <c r="E8" s="103">
        <f t="shared" si="0"/>
        <v>10709</v>
      </c>
      <c r="F8" t="s">
        <v>134</v>
      </c>
    </row>
    <row r="9" spans="1:6">
      <c r="A9" s="71" t="s">
        <v>145</v>
      </c>
      <c r="B9" t="s">
        <v>137</v>
      </c>
      <c r="C9" s="69">
        <f>_xlfn.XLOOKUP($B$3,'FY27 Planning Salary Tab'!$A:$A,'FY27 Planning Salary Tab'!$BA:$BA)</f>
        <v>85609</v>
      </c>
      <c r="D9" s="69">
        <f>C9/10</f>
        <v>8560.9</v>
      </c>
      <c r="E9" s="103">
        <f t="shared" si="0"/>
        <v>8561</v>
      </c>
      <c r="F9" t="s">
        <v>134</v>
      </c>
    </row>
    <row r="10" spans="1:6">
      <c r="A10" s="71" t="s">
        <v>146</v>
      </c>
      <c r="B10" t="s">
        <v>3</v>
      </c>
      <c r="C10" s="69">
        <f>_xlfn.XLOOKUP($B$3,'FY27 Planning Salary Tab'!$A:$A,'FY27 Planning Salary Tab'!$V:$V)</f>
        <v>85080</v>
      </c>
      <c r="D10" s="69">
        <f>C10/10</f>
        <v>8508</v>
      </c>
      <c r="E10" s="103">
        <f t="shared" si="0"/>
        <v>8508</v>
      </c>
      <c r="F10" t="s">
        <v>134</v>
      </c>
    </row>
    <row r="11" spans="1:6">
      <c r="A11" s="71" t="s">
        <v>147</v>
      </c>
      <c r="B11" t="s">
        <v>138</v>
      </c>
      <c r="C11" s="69">
        <f>_xlfn.XLOOKUP($B$3,'FY27 Planning Salary Tab'!$A:$A,'FY27 Planning Salary Tab'!$N:$N)</f>
        <v>79188</v>
      </c>
      <c r="D11" s="69">
        <f>C11/10</f>
        <v>7918.8</v>
      </c>
      <c r="E11" s="103">
        <f t="shared" si="0"/>
        <v>7919</v>
      </c>
      <c r="F11" t="s">
        <v>134</v>
      </c>
    </row>
    <row r="12" spans="1:6">
      <c r="A12" s="71" t="s">
        <v>148</v>
      </c>
      <c r="B12" t="s">
        <v>153</v>
      </c>
      <c r="C12" s="69">
        <f>'FY27 Planning Salary Tab'!$V$124</f>
        <v>86895</v>
      </c>
      <c r="D12" s="69">
        <f>C12/10</f>
        <v>8689.5</v>
      </c>
      <c r="E12" s="103">
        <f t="shared" si="0"/>
        <v>8690</v>
      </c>
      <c r="F12" t="s">
        <v>139</v>
      </c>
    </row>
    <row r="13" spans="1:6" ht="16.5">
      <c r="A13" s="71" t="s">
        <v>149</v>
      </c>
      <c r="B13" s="72" t="s">
        <v>150</v>
      </c>
      <c r="C13" s="74">
        <f>'FY27 Planning Salary Tab'!G129</f>
        <v>91310</v>
      </c>
      <c r="D13" s="74">
        <f>C13/10</f>
        <v>9131</v>
      </c>
      <c r="E13" s="104">
        <f t="shared" ref="E13" si="1">ROUND(D13,0)</f>
        <v>9131</v>
      </c>
      <c r="F13" s="72" t="s">
        <v>139</v>
      </c>
    </row>
    <row r="14" spans="1:6" ht="32.25" customHeight="1">
      <c r="A14" s="73" t="s">
        <v>141</v>
      </c>
    </row>
    <row r="15" spans="1:6">
      <c r="A15" s="71" t="s">
        <v>168</v>
      </c>
    </row>
    <row r="16" spans="1:6">
      <c r="A16" s="71" t="s">
        <v>169</v>
      </c>
      <c r="B16" s="70"/>
    </row>
    <row r="17" spans="1:2">
      <c r="A17" s="71" t="s">
        <v>170</v>
      </c>
      <c r="B17" s="70"/>
    </row>
  </sheetData>
  <pageMargins left="0.7" right="0.7" top="0.75" bottom="0.75" header="0.3" footer="0.3"/>
  <pageSetup orientation="portrait" r:id="rId1"/>
  <ignoredErrors>
    <ignoredError sqref="D8" calculatedColum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DF8EA8D-A30B-4984-891B-017337D833BD}">
          <x14:formula1>
            <xm:f>'FY27 Planning Salary Tab'!A$7:A$121</xm:f>
          </x14:formula1>
          <xm:sqref>B3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A6C4-86F7-4DDC-981A-21493DBEF7CA}">
  <dimension ref="A1:BC132"/>
  <sheetViews>
    <sheetView workbookViewId="0">
      <pane ySplit="6" topLeftCell="A102" activePane="bottomLeft" state="frozen"/>
      <selection pane="bottomLeft" activeCell="I129" sqref="I129"/>
    </sheetView>
  </sheetViews>
  <sheetFormatPr defaultColWidth="9.140625" defaultRowHeight="12.75"/>
  <cols>
    <col min="1" max="1" width="5.28515625" style="11" bestFit="1" customWidth="1"/>
    <col min="2" max="2" width="12.7109375" style="57" customWidth="1"/>
    <col min="3" max="3" width="10" style="11" customWidth="1"/>
    <col min="4" max="4" width="10.140625" style="11" customWidth="1"/>
    <col min="5" max="5" width="11.7109375" style="11" customWidth="1"/>
    <col min="6" max="6" width="9.7109375" style="11" customWidth="1"/>
    <col min="7" max="7" width="10" style="11" customWidth="1"/>
    <col min="8" max="8" width="2.28515625" style="11" customWidth="1"/>
    <col min="9" max="9" width="13" style="57" customWidth="1"/>
    <col min="10" max="10" width="9" style="11" customWidth="1"/>
    <col min="11" max="11" width="9.28515625" style="11" customWidth="1"/>
    <col min="12" max="12" width="11" style="11" customWidth="1"/>
    <col min="13" max="13" width="9.7109375" style="11" customWidth="1"/>
    <col min="14" max="14" width="10" style="11" customWidth="1"/>
    <col min="15" max="15" width="8.28515625" style="11" customWidth="1"/>
    <col min="16" max="16" width="2.7109375" style="11" customWidth="1"/>
    <col min="17" max="17" width="11.7109375" style="57" customWidth="1"/>
    <col min="18" max="18" width="10.140625" style="11" customWidth="1"/>
    <col min="19" max="19" width="9.28515625" style="11" customWidth="1"/>
    <col min="20" max="20" width="10.7109375" style="11" customWidth="1"/>
    <col min="21" max="21" width="9.7109375" style="11" customWidth="1"/>
    <col min="22" max="22" width="10" style="11" customWidth="1"/>
    <col min="23" max="23" width="3.7109375" style="11" customWidth="1"/>
    <col min="24" max="24" width="10.28515625" style="57" customWidth="1"/>
    <col min="25" max="26" width="10.7109375" style="11" customWidth="1"/>
    <col min="27" max="27" width="10.28515625" style="11" customWidth="1"/>
    <col min="28" max="28" width="9.7109375" style="11" customWidth="1"/>
    <col min="29" max="29" width="10" style="11" customWidth="1"/>
    <col min="30" max="30" width="8.28515625" style="11" customWidth="1"/>
    <col min="31" max="31" width="3" style="17" customWidth="1"/>
    <col min="32" max="32" width="11.7109375" style="11" customWidth="1"/>
    <col min="33" max="33" width="11.42578125" style="11" customWidth="1"/>
    <col min="34" max="34" width="10" style="11" customWidth="1"/>
    <col min="35" max="35" width="11.28515625" style="11" customWidth="1"/>
    <col min="36" max="36" width="10" style="11" customWidth="1"/>
    <col min="37" max="37" width="8.28515625" style="11" customWidth="1"/>
    <col min="38" max="38" width="8.28515625" style="6" customWidth="1"/>
    <col min="39" max="39" width="11.28515625" style="6" customWidth="1"/>
    <col min="40" max="40" width="18.7109375" style="11" customWidth="1"/>
    <col min="41" max="41" width="9.7109375" style="11" customWidth="1"/>
    <col min="42" max="42" width="10" style="11" customWidth="1"/>
    <col min="43" max="43" width="11.28515625" style="11" customWidth="1"/>
    <col min="44" max="44" width="10" style="11" customWidth="1"/>
    <col min="45" max="45" width="8.28515625" style="11" customWidth="1"/>
    <col min="46" max="46" width="8.28515625" style="6" customWidth="1"/>
    <col min="47" max="47" width="12.42578125" style="6" customWidth="1"/>
    <col min="48" max="48" width="13.140625" style="11" customWidth="1"/>
    <col min="49" max="49" width="9.7109375" style="11" bestFit="1" customWidth="1"/>
    <col min="50" max="50" width="10" style="11" customWidth="1"/>
    <col min="51" max="51" width="11.28515625" style="11" customWidth="1"/>
    <col min="52" max="52" width="10" style="11" customWidth="1"/>
    <col min="53" max="53" width="8.28515625" style="11" customWidth="1"/>
    <col min="54" max="54" width="8.28515625" style="6" bestFit="1" customWidth="1"/>
    <col min="55" max="16384" width="9.140625" style="6"/>
  </cols>
  <sheetData>
    <row r="1" spans="1:54" ht="41.45" customHeight="1">
      <c r="A1" s="1"/>
      <c r="B1" s="2" t="s">
        <v>156</v>
      </c>
      <c r="C1" s="3"/>
      <c r="D1" s="3"/>
      <c r="E1" s="3"/>
      <c r="F1" s="3"/>
      <c r="G1" s="3"/>
      <c r="H1" s="1"/>
      <c r="I1" s="2" t="str">
        <f>B1</f>
        <v>FY2025-26  5th Pay Period Average Salary By LEA</v>
      </c>
      <c r="J1" s="3"/>
      <c r="K1" s="3"/>
      <c r="L1" s="3"/>
      <c r="M1" s="3"/>
      <c r="N1" s="3"/>
      <c r="O1" s="4" t="s">
        <v>0</v>
      </c>
      <c r="P1" s="1"/>
      <c r="Q1" s="2" t="str">
        <f>B1</f>
        <v>FY2025-26  5th Pay Period Average Salary By LEA</v>
      </c>
      <c r="R1" s="3"/>
      <c r="S1" s="3"/>
      <c r="T1" s="3"/>
      <c r="U1" s="3"/>
      <c r="V1" s="3"/>
      <c r="W1" s="1"/>
      <c r="X1" s="117" t="str">
        <f>B1</f>
        <v>FY2025-26  5th Pay Period Average Salary By LEA</v>
      </c>
      <c r="Y1" s="117"/>
      <c r="Z1" s="117"/>
      <c r="AA1" s="117"/>
      <c r="AB1" s="117"/>
      <c r="AC1" s="117"/>
      <c r="AD1" s="117"/>
      <c r="AE1" s="5"/>
      <c r="AF1" s="117" t="str">
        <f>B1</f>
        <v>FY2025-26  5th Pay Period Average Salary By LEA</v>
      </c>
      <c r="AG1" s="117"/>
      <c r="AH1" s="117"/>
      <c r="AI1" s="117"/>
      <c r="AJ1" s="117"/>
      <c r="AK1" s="117"/>
      <c r="AL1" s="117"/>
      <c r="AN1" s="117" t="str">
        <f>B1</f>
        <v>FY2025-26  5th Pay Period Average Salary By LEA</v>
      </c>
      <c r="AO1" s="117"/>
      <c r="AP1" s="117"/>
      <c r="AQ1" s="117"/>
      <c r="AR1" s="117"/>
      <c r="AS1" s="117"/>
      <c r="AT1" s="117"/>
      <c r="AV1" s="117" t="str">
        <f>AN1</f>
        <v>FY2025-26  5th Pay Period Average Salary By LEA</v>
      </c>
      <c r="AW1" s="117"/>
      <c r="AX1" s="117"/>
      <c r="AY1" s="117"/>
      <c r="AZ1" s="117"/>
      <c r="BA1" s="117"/>
      <c r="BB1" s="117"/>
    </row>
    <row r="2" spans="1:54">
      <c r="A2" s="1"/>
      <c r="B2" s="78" t="s">
        <v>157</v>
      </c>
      <c r="C2" s="79"/>
      <c r="D2" s="79"/>
      <c r="E2" s="79"/>
      <c r="F2" s="79"/>
      <c r="G2" s="79"/>
      <c r="H2" s="1"/>
      <c r="I2" s="7" t="str">
        <f>B2</f>
        <v>Used for 2026-27 Planning Allotments</v>
      </c>
      <c r="J2" s="8"/>
      <c r="K2" s="8"/>
      <c r="L2" s="8"/>
      <c r="M2" s="8"/>
      <c r="N2" s="8"/>
      <c r="O2" s="75"/>
      <c r="P2" s="1"/>
      <c r="Q2" s="7" t="str">
        <f>B2</f>
        <v>Used for 2026-27 Planning Allotments</v>
      </c>
      <c r="R2" s="8"/>
      <c r="S2" s="8"/>
      <c r="T2" s="8"/>
      <c r="U2" s="8"/>
      <c r="V2" s="8"/>
      <c r="W2" s="1"/>
      <c r="X2" s="118" t="str">
        <f>B2</f>
        <v>Used for 2026-27 Planning Allotments</v>
      </c>
      <c r="Y2" s="118"/>
      <c r="Z2" s="118"/>
      <c r="AA2" s="118"/>
      <c r="AB2" s="118"/>
      <c r="AC2" s="118"/>
      <c r="AD2" s="118"/>
      <c r="AE2" s="5"/>
      <c r="AF2" s="118" t="str">
        <f>B2</f>
        <v>Used for 2026-27 Planning Allotments</v>
      </c>
      <c r="AG2" s="118"/>
      <c r="AH2" s="118"/>
      <c r="AI2" s="118"/>
      <c r="AJ2" s="118"/>
      <c r="AK2" s="118"/>
      <c r="AL2" s="118"/>
      <c r="AN2" s="118" t="str">
        <f>B2</f>
        <v>Used for 2026-27 Planning Allotments</v>
      </c>
      <c r="AO2" s="118"/>
      <c r="AP2" s="118"/>
      <c r="AQ2" s="118"/>
      <c r="AR2" s="118"/>
      <c r="AS2" s="118"/>
      <c r="AT2" s="118"/>
      <c r="AV2" s="118" t="str">
        <f>AN2</f>
        <v>Used for 2026-27 Planning Allotments</v>
      </c>
      <c r="AW2" s="118"/>
      <c r="AX2" s="118"/>
      <c r="AY2" s="118"/>
      <c r="AZ2" s="118"/>
      <c r="BA2" s="118"/>
      <c r="BB2" s="118"/>
    </row>
    <row r="3" spans="1:54" ht="13.5" thickBot="1">
      <c r="A3" s="9"/>
      <c r="B3" s="80" t="s">
        <v>158</v>
      </c>
      <c r="C3" s="81"/>
      <c r="D3" s="81"/>
      <c r="E3" s="81"/>
      <c r="F3" s="81"/>
      <c r="G3" s="81"/>
      <c r="H3" s="9"/>
      <c r="I3" s="80" t="str">
        <f>B3</f>
        <v>*LEA uses Statewide Average Salary when no data is available.</v>
      </c>
      <c r="J3" s="81"/>
      <c r="K3" s="81"/>
      <c r="L3" s="81"/>
      <c r="M3" s="81"/>
      <c r="N3" s="81"/>
      <c r="O3" s="81"/>
      <c r="P3" s="9"/>
      <c r="Q3" s="80" t="str">
        <f>B3</f>
        <v>*LEA uses Statewide Average Salary when no data is available.</v>
      </c>
      <c r="R3" s="81"/>
      <c r="S3" s="81"/>
      <c r="T3" s="81"/>
      <c r="U3" s="81"/>
      <c r="V3" s="81"/>
      <c r="W3" s="9"/>
      <c r="X3" s="80" t="str">
        <f>B3</f>
        <v>*LEA uses Statewide Average Salary when no data is available.</v>
      </c>
      <c r="Y3" s="81"/>
      <c r="Z3" s="81"/>
      <c r="AA3" s="81"/>
      <c r="AB3" s="81"/>
      <c r="AC3" s="81"/>
      <c r="AD3" s="81"/>
      <c r="AE3" s="10"/>
      <c r="AF3" s="80" t="str">
        <f>B3</f>
        <v>*LEA uses Statewide Average Salary when no data is available.</v>
      </c>
      <c r="AG3" s="81"/>
      <c r="AH3" s="81"/>
      <c r="AI3" s="81"/>
      <c r="AJ3" s="81"/>
      <c r="AK3" s="81"/>
      <c r="AL3" s="81"/>
      <c r="AN3" s="80" t="str">
        <f>B3</f>
        <v>*LEA uses Statewide Average Salary when no data is available.</v>
      </c>
      <c r="AO3" s="81"/>
      <c r="AP3" s="81"/>
      <c r="AQ3" s="81"/>
      <c r="AR3" s="81"/>
      <c r="AS3" s="81"/>
      <c r="AT3" s="81"/>
      <c r="AV3" s="80" t="str">
        <f>B3</f>
        <v>*LEA uses Statewide Average Salary when no data is available.</v>
      </c>
      <c r="AW3" s="81"/>
      <c r="AX3" s="81"/>
      <c r="AY3" s="81"/>
      <c r="AZ3" s="81"/>
      <c r="BA3" s="81"/>
      <c r="BB3" s="81"/>
    </row>
    <row r="4" spans="1:54" ht="13.5" thickBot="1">
      <c r="B4" s="12" t="s">
        <v>1</v>
      </c>
      <c r="C4" s="13"/>
      <c r="D4" s="13"/>
      <c r="E4" s="13"/>
      <c r="F4" s="13"/>
      <c r="G4" s="14"/>
      <c r="I4" s="12" t="s">
        <v>2</v>
      </c>
      <c r="J4" s="13"/>
      <c r="K4" s="13"/>
      <c r="L4" s="13"/>
      <c r="M4" s="13"/>
      <c r="N4" s="15"/>
      <c r="O4" s="16"/>
      <c r="Q4" s="12" t="s">
        <v>3</v>
      </c>
      <c r="R4" s="13"/>
      <c r="S4" s="13"/>
      <c r="T4" s="13"/>
      <c r="U4" s="13"/>
      <c r="V4" s="14"/>
      <c r="X4" s="12" t="s">
        <v>4</v>
      </c>
      <c r="Y4" s="13"/>
      <c r="Z4" s="13"/>
      <c r="AA4" s="13"/>
      <c r="AB4" s="13"/>
      <c r="AC4" s="15"/>
      <c r="AD4" s="16"/>
      <c r="AF4" s="12" t="s">
        <v>5</v>
      </c>
      <c r="AG4" s="13"/>
      <c r="AH4" s="13"/>
      <c r="AI4" s="13"/>
      <c r="AJ4" s="13"/>
      <c r="AK4" s="15"/>
      <c r="AL4" s="16"/>
      <c r="AN4" s="12" t="s">
        <v>6</v>
      </c>
      <c r="AO4" s="13"/>
      <c r="AP4" s="13"/>
      <c r="AQ4" s="13"/>
      <c r="AR4" s="13"/>
      <c r="AS4" s="15"/>
      <c r="AT4" s="16"/>
      <c r="AV4" s="12" t="s">
        <v>137</v>
      </c>
      <c r="AW4" s="13"/>
      <c r="AX4" s="13"/>
      <c r="AY4" s="13"/>
      <c r="AZ4" s="13"/>
      <c r="BA4" s="15"/>
      <c r="BB4" s="16"/>
    </row>
    <row r="5" spans="1:54" s="26" customFormat="1" ht="13.5" thickBot="1">
      <c r="A5" s="18"/>
      <c r="B5" s="19" t="s">
        <v>159</v>
      </c>
      <c r="C5" s="20" t="s">
        <v>7</v>
      </c>
      <c r="D5" s="20" t="s">
        <v>8</v>
      </c>
      <c r="E5" s="20" t="s">
        <v>9</v>
      </c>
      <c r="F5" s="20" t="s">
        <v>10</v>
      </c>
      <c r="G5" s="20" t="s">
        <v>11</v>
      </c>
      <c r="H5" s="18"/>
      <c r="I5" s="19" t="str">
        <f>$B5</f>
        <v>2025-26</v>
      </c>
      <c r="J5" s="20" t="str">
        <f>$C5</f>
        <v>LI at</v>
      </c>
      <c r="K5" s="20" t="str">
        <f>$D5</f>
        <v>SS at</v>
      </c>
      <c r="L5" s="20" t="str">
        <f>$E5</f>
        <v>Ret at</v>
      </c>
      <c r="M5" s="20" t="str">
        <f>$F5</f>
        <v>Hosp. at</v>
      </c>
      <c r="N5" s="20" t="s">
        <v>11</v>
      </c>
      <c r="O5" s="20" t="s">
        <v>12</v>
      </c>
      <c r="P5" s="18"/>
      <c r="Q5" s="21" t="str">
        <f>$B5</f>
        <v>2025-26</v>
      </c>
      <c r="R5" s="22" t="str">
        <f>$C5</f>
        <v>LI at</v>
      </c>
      <c r="S5" s="22" t="str">
        <f>$D5</f>
        <v>SS at</v>
      </c>
      <c r="T5" s="22" t="str">
        <f>$E5</f>
        <v>Ret at</v>
      </c>
      <c r="U5" s="22" t="str">
        <f>$F5</f>
        <v>Hosp. at</v>
      </c>
      <c r="V5" s="22" t="s">
        <v>11</v>
      </c>
      <c r="W5" s="18"/>
      <c r="X5" s="19" t="str">
        <f>$B5</f>
        <v>2025-26</v>
      </c>
      <c r="Y5" s="23" t="str">
        <f>$C5</f>
        <v>LI at</v>
      </c>
      <c r="Z5" s="23" t="str">
        <f>$D5</f>
        <v>SS at</v>
      </c>
      <c r="AA5" s="23" t="str">
        <f>$E5</f>
        <v>Ret at</v>
      </c>
      <c r="AB5" s="23" t="str">
        <f>$F5</f>
        <v>Hosp. at</v>
      </c>
      <c r="AC5" s="23" t="s">
        <v>11</v>
      </c>
      <c r="AD5" s="23" t="s">
        <v>12</v>
      </c>
      <c r="AE5" s="24"/>
      <c r="AF5" s="21" t="str">
        <f>$B5</f>
        <v>2025-26</v>
      </c>
      <c r="AG5" s="25" t="str">
        <f>$C5</f>
        <v>LI at</v>
      </c>
      <c r="AH5" s="25" t="str">
        <f>$D5</f>
        <v>SS at</v>
      </c>
      <c r="AI5" s="25" t="str">
        <f>$E5</f>
        <v>Ret at</v>
      </c>
      <c r="AJ5" s="25" t="str">
        <f>$F5</f>
        <v>Hosp. at</v>
      </c>
      <c r="AK5" s="25" t="s">
        <v>11</v>
      </c>
      <c r="AL5" s="25" t="s">
        <v>12</v>
      </c>
      <c r="AN5" s="21" t="str">
        <f>$B5</f>
        <v>2025-26</v>
      </c>
      <c r="AO5" s="25" t="str">
        <f>$C5</f>
        <v>LI at</v>
      </c>
      <c r="AP5" s="25" t="str">
        <f>$D5</f>
        <v>SS at</v>
      </c>
      <c r="AQ5" s="25" t="str">
        <f>$E5</f>
        <v>Ret at</v>
      </c>
      <c r="AR5" s="25" t="str">
        <f>$F5</f>
        <v>Hosp. at</v>
      </c>
      <c r="AS5" s="25" t="s">
        <v>11</v>
      </c>
      <c r="AT5" s="25" t="s">
        <v>12</v>
      </c>
      <c r="AV5" s="21" t="str">
        <f>$B5</f>
        <v>2025-26</v>
      </c>
      <c r="AW5" s="22" t="str">
        <f>$C5</f>
        <v>LI at</v>
      </c>
      <c r="AX5" s="22" t="str">
        <f>$D5</f>
        <v>SS at</v>
      </c>
      <c r="AY5" s="22" t="str">
        <f>$E5</f>
        <v>Ret at</v>
      </c>
      <c r="AZ5" s="22" t="str">
        <f>$F5</f>
        <v>Hosp. at</v>
      </c>
      <c r="BA5" s="22" t="s">
        <v>11</v>
      </c>
      <c r="BB5" s="22" t="s">
        <v>12</v>
      </c>
    </row>
    <row r="6" spans="1:54" s="26" customFormat="1" ht="13.5" thickBot="1">
      <c r="A6" s="27" t="s">
        <v>13</v>
      </c>
      <c r="B6" s="28" t="s">
        <v>151</v>
      </c>
      <c r="C6" s="76">
        <v>0</v>
      </c>
      <c r="D6" s="76">
        <v>7.6499999999999999E-2</v>
      </c>
      <c r="E6" s="82">
        <v>0.2467</v>
      </c>
      <c r="F6" s="83">
        <v>8500</v>
      </c>
      <c r="G6" s="29" t="s">
        <v>14</v>
      </c>
      <c r="H6" s="18"/>
      <c r="I6" s="28" t="str">
        <f>B6</f>
        <v>5th PP</v>
      </c>
      <c r="J6" s="30">
        <f>C6</f>
        <v>0</v>
      </c>
      <c r="K6" s="30">
        <f>$D6</f>
        <v>7.6499999999999999E-2</v>
      </c>
      <c r="L6" s="30">
        <f>$E6</f>
        <v>0.2467</v>
      </c>
      <c r="M6" s="28">
        <f>$F6</f>
        <v>8500</v>
      </c>
      <c r="N6" s="29" t="s">
        <v>14</v>
      </c>
      <c r="O6" s="29" t="s">
        <v>14</v>
      </c>
      <c r="P6" s="18"/>
      <c r="Q6" s="31" t="str">
        <f>$I6</f>
        <v>5th PP</v>
      </c>
      <c r="R6" s="30">
        <f>C6</f>
        <v>0</v>
      </c>
      <c r="S6" s="32">
        <f>$D6</f>
        <v>7.6499999999999999E-2</v>
      </c>
      <c r="T6" s="32">
        <f>$E6</f>
        <v>0.2467</v>
      </c>
      <c r="U6" s="31">
        <f>$F6</f>
        <v>8500</v>
      </c>
      <c r="V6" s="33" t="s">
        <v>14</v>
      </c>
      <c r="W6" s="18"/>
      <c r="X6" s="28" t="str">
        <f>$I6</f>
        <v>5th PP</v>
      </c>
      <c r="Y6" s="34">
        <f>C6</f>
        <v>0</v>
      </c>
      <c r="Z6" s="34">
        <f>$D6</f>
        <v>7.6499999999999999E-2</v>
      </c>
      <c r="AA6" s="34">
        <f>$E6</f>
        <v>0.2467</v>
      </c>
      <c r="AB6" s="35">
        <f>$F6</f>
        <v>8500</v>
      </c>
      <c r="AC6" s="36" t="s">
        <v>14</v>
      </c>
      <c r="AD6" s="36" t="s">
        <v>14</v>
      </c>
      <c r="AE6" s="18"/>
      <c r="AF6" s="31" t="str">
        <f>$I6</f>
        <v>5th PP</v>
      </c>
      <c r="AG6" s="32">
        <f>C6</f>
        <v>0</v>
      </c>
      <c r="AH6" s="32">
        <f>$D6</f>
        <v>7.6499999999999999E-2</v>
      </c>
      <c r="AI6" s="32">
        <f>$E6</f>
        <v>0.2467</v>
      </c>
      <c r="AJ6" s="31">
        <f>$F6</f>
        <v>8500</v>
      </c>
      <c r="AK6" s="33" t="s">
        <v>14</v>
      </c>
      <c r="AL6" s="33" t="s">
        <v>14</v>
      </c>
      <c r="AN6" s="31" t="str">
        <f>$I6</f>
        <v>5th PP</v>
      </c>
      <c r="AO6" s="30">
        <f>C6</f>
        <v>0</v>
      </c>
      <c r="AP6" s="32">
        <f>$D6</f>
        <v>7.6499999999999999E-2</v>
      </c>
      <c r="AQ6" s="32">
        <f>$E6</f>
        <v>0.2467</v>
      </c>
      <c r="AR6" s="31">
        <f>$F6</f>
        <v>8500</v>
      </c>
      <c r="AS6" s="33" t="s">
        <v>14</v>
      </c>
      <c r="AT6" s="33" t="s">
        <v>14</v>
      </c>
      <c r="AV6" s="31" t="str">
        <f>$I6</f>
        <v>5th PP</v>
      </c>
      <c r="AW6" s="30">
        <f>C6</f>
        <v>0</v>
      </c>
      <c r="AX6" s="32">
        <f>$D6</f>
        <v>7.6499999999999999E-2</v>
      </c>
      <c r="AY6" s="32">
        <f>$E6</f>
        <v>0.2467</v>
      </c>
      <c r="AZ6" s="31">
        <f>$F6</f>
        <v>8500</v>
      </c>
      <c r="BA6" s="33" t="s">
        <v>14</v>
      </c>
      <c r="BB6" s="33" t="s">
        <v>14</v>
      </c>
    </row>
    <row r="7" spans="1:54" s="26" customFormat="1" ht="16.350000000000001" customHeight="1">
      <c r="A7" s="37" t="s">
        <v>15</v>
      </c>
      <c r="B7" s="38">
        <v>51423</v>
      </c>
      <c r="C7" s="39">
        <f>ROUND(B7*(1+C$6),0)</f>
        <v>51423</v>
      </c>
      <c r="D7" s="40">
        <f>ROUND($C7*D$6,0)</f>
        <v>3934</v>
      </c>
      <c r="E7" s="40">
        <f>ROUND($C7*E$6,0)</f>
        <v>12686</v>
      </c>
      <c r="F7" s="40">
        <f t="shared" ref="F7:F70" si="0">F$6</f>
        <v>8500</v>
      </c>
      <c r="G7" s="41">
        <f>SUM(C7:F7)</f>
        <v>76543</v>
      </c>
      <c r="H7" s="18"/>
      <c r="I7" s="42">
        <v>53422</v>
      </c>
      <c r="J7" s="39">
        <f t="shared" ref="J7:J70" si="1">ROUND(I7*(1+J$6),0)</f>
        <v>53422</v>
      </c>
      <c r="K7" s="40">
        <f t="shared" ref="K7:L22" si="2">ROUND($J7*K$6,0)</f>
        <v>4087</v>
      </c>
      <c r="L7" s="40">
        <f t="shared" si="2"/>
        <v>13179</v>
      </c>
      <c r="M7" s="40">
        <f t="shared" ref="M7:M70" si="3">M$6</f>
        <v>8500</v>
      </c>
      <c r="N7" s="40">
        <f t="shared" ref="N7:N71" si="4">SUM(J7:M7)</f>
        <v>79188</v>
      </c>
      <c r="O7" s="41">
        <f t="shared" ref="O7:O70" si="5">ROUND(N7/10,0)</f>
        <v>7919</v>
      </c>
      <c r="P7" s="18"/>
      <c r="Q7" s="42">
        <v>57875</v>
      </c>
      <c r="R7" s="40">
        <f t="shared" ref="R7:R70" si="6">ROUND(Q7*(1+R$6),0)</f>
        <v>57875</v>
      </c>
      <c r="S7" s="40">
        <f t="shared" ref="S7:T22" si="7">ROUND($R7*S$6,0)</f>
        <v>4427</v>
      </c>
      <c r="T7" s="40">
        <f t="shared" si="7"/>
        <v>14278</v>
      </c>
      <c r="U7" s="40">
        <f t="shared" ref="U7:U70" si="8">U$6</f>
        <v>8500</v>
      </c>
      <c r="V7" s="41">
        <f>SUM(R7:U7)</f>
        <v>85080</v>
      </c>
      <c r="W7" s="18"/>
      <c r="X7" s="42">
        <v>90696</v>
      </c>
      <c r="Y7" s="43">
        <f t="shared" ref="Y7:Y70" si="9">ROUND(X7*(1+Y$6),0)</f>
        <v>90696</v>
      </c>
      <c r="Z7" s="43">
        <f t="shared" ref="Z7:AA22" si="10">ROUND($Y7*Z$6,0)</f>
        <v>6938</v>
      </c>
      <c r="AA7" s="43">
        <f t="shared" si="10"/>
        <v>22375</v>
      </c>
      <c r="AB7" s="43">
        <f t="shared" ref="AB7:AB70" si="11">AB$6</f>
        <v>8500</v>
      </c>
      <c r="AC7" s="43">
        <f>SUM(Y7:AB7)</f>
        <v>128509</v>
      </c>
      <c r="AD7" s="44">
        <f t="shared" ref="AD7:AD70" si="12">ROUND(AC7/12,0)</f>
        <v>10709</v>
      </c>
      <c r="AE7" s="18"/>
      <c r="AF7" s="45">
        <v>63311</v>
      </c>
      <c r="AG7" s="40">
        <f t="shared" ref="AG7:AG70" si="13">ROUND(AF7*(1+AG$6),0)</f>
        <v>63311</v>
      </c>
      <c r="AH7" s="40">
        <f t="shared" ref="AH7:AI26" si="14">ROUND($AG7*AH$6,0)</f>
        <v>4843</v>
      </c>
      <c r="AI7" s="40">
        <f t="shared" si="14"/>
        <v>15619</v>
      </c>
      <c r="AJ7" s="40">
        <f t="shared" ref="AJ7:AJ70" si="15">AJ$6</f>
        <v>8500</v>
      </c>
      <c r="AK7" s="40">
        <f>SUM(AG7:AJ7)</f>
        <v>92273</v>
      </c>
      <c r="AL7" s="41">
        <f t="shared" ref="AL7:AL70" si="16">ROUND(AK7/10,0)</f>
        <v>9227</v>
      </c>
      <c r="AN7" s="42">
        <v>52459</v>
      </c>
      <c r="AO7" s="40">
        <f t="shared" ref="AO7:AO70" si="17">ROUND(AN7*(1+AO$6),0)</f>
        <v>52459</v>
      </c>
      <c r="AP7" s="40">
        <f>ROUND($AO7*AP$6,0)</f>
        <v>4013</v>
      </c>
      <c r="AQ7" s="40">
        <f>ROUND($AO7*AQ$6,0)</f>
        <v>12942</v>
      </c>
      <c r="AR7" s="40">
        <f t="shared" ref="AR7:AR70" si="18">AR$6</f>
        <v>8500</v>
      </c>
      <c r="AS7" s="40">
        <f>SUM(AO7:AR7)</f>
        <v>77914</v>
      </c>
      <c r="AT7" s="41">
        <f>ROUND(AS7/10,0)</f>
        <v>7791</v>
      </c>
      <c r="AV7" s="42">
        <v>58275</v>
      </c>
      <c r="AW7" s="40">
        <f>ROUND(AV7*(1+AW$6),0)</f>
        <v>58275</v>
      </c>
      <c r="AX7" s="40">
        <f>ROUND($AW7*AX$6,0)</f>
        <v>4458</v>
      </c>
      <c r="AY7" s="40">
        <f>ROUND($AW7*AY$6,0)</f>
        <v>14376</v>
      </c>
      <c r="AZ7" s="40">
        <f t="shared" ref="AZ7:AZ70" si="19">AZ$6</f>
        <v>8500</v>
      </c>
      <c r="BA7" s="40">
        <f>SUM(AW7:AZ7)</f>
        <v>85609</v>
      </c>
      <c r="BB7" s="41">
        <f t="shared" ref="BB7:BB70" si="20">ROUND(BA7/10,0)</f>
        <v>8561</v>
      </c>
    </row>
    <row r="8" spans="1:54" s="26" customFormat="1" ht="16.350000000000001" customHeight="1">
      <c r="A8" s="46" t="s">
        <v>16</v>
      </c>
      <c r="B8" s="38">
        <v>54266</v>
      </c>
      <c r="C8" s="47">
        <f t="shared" ref="C8:C71" si="21">ROUND(B8*(1+C$6),0)</f>
        <v>54266</v>
      </c>
      <c r="D8" s="48">
        <f t="shared" ref="D8:E23" si="22">ROUND($C8*D$6,0)</f>
        <v>4151</v>
      </c>
      <c r="E8" s="48">
        <f t="shared" si="22"/>
        <v>13387</v>
      </c>
      <c r="F8" s="48">
        <f t="shared" si="0"/>
        <v>8500</v>
      </c>
      <c r="G8" s="49">
        <f>SUM(C8:F8)</f>
        <v>80304</v>
      </c>
      <c r="H8" s="18"/>
      <c r="I8" s="42">
        <v>55031</v>
      </c>
      <c r="J8" s="47">
        <f t="shared" si="1"/>
        <v>55031</v>
      </c>
      <c r="K8" s="48">
        <f t="shared" si="2"/>
        <v>4210</v>
      </c>
      <c r="L8" s="48">
        <f t="shared" si="2"/>
        <v>13576</v>
      </c>
      <c r="M8" s="48">
        <f t="shared" si="3"/>
        <v>8500</v>
      </c>
      <c r="N8" s="48">
        <f t="shared" si="4"/>
        <v>81317</v>
      </c>
      <c r="O8" s="49">
        <f t="shared" si="5"/>
        <v>8132</v>
      </c>
      <c r="P8" s="18"/>
      <c r="Q8" s="42">
        <v>59010</v>
      </c>
      <c r="R8" s="48">
        <f t="shared" si="6"/>
        <v>59010</v>
      </c>
      <c r="S8" s="48">
        <f t="shared" si="7"/>
        <v>4514</v>
      </c>
      <c r="T8" s="48">
        <f t="shared" si="7"/>
        <v>14558</v>
      </c>
      <c r="U8" s="48">
        <f t="shared" si="8"/>
        <v>8500</v>
      </c>
      <c r="V8" s="49">
        <f t="shared" ref="V8:V71" si="23">SUM(R8:U8)</f>
        <v>86582</v>
      </c>
      <c r="W8" s="18"/>
      <c r="X8" s="42">
        <v>86674</v>
      </c>
      <c r="Y8" s="48">
        <f t="shared" si="9"/>
        <v>86674</v>
      </c>
      <c r="Z8" s="48">
        <f t="shared" si="10"/>
        <v>6631</v>
      </c>
      <c r="AA8" s="48">
        <f t="shared" si="10"/>
        <v>21382</v>
      </c>
      <c r="AB8" s="48">
        <f t="shared" si="11"/>
        <v>8500</v>
      </c>
      <c r="AC8" s="48">
        <f t="shared" ref="AC8:AC71" si="24">SUM(Y8:AB8)</f>
        <v>123187</v>
      </c>
      <c r="AD8" s="49">
        <f t="shared" si="12"/>
        <v>10266</v>
      </c>
      <c r="AE8" s="18"/>
      <c r="AF8" s="45">
        <v>50824</v>
      </c>
      <c r="AG8" s="48">
        <f t="shared" si="13"/>
        <v>50824</v>
      </c>
      <c r="AH8" s="48">
        <f t="shared" si="14"/>
        <v>3888</v>
      </c>
      <c r="AI8" s="48">
        <f t="shared" si="14"/>
        <v>12538</v>
      </c>
      <c r="AJ8" s="48">
        <f t="shared" si="15"/>
        <v>8500</v>
      </c>
      <c r="AK8" s="48">
        <f t="shared" ref="AK8:AK71" si="25">SUM(AG8:AJ8)</f>
        <v>75750</v>
      </c>
      <c r="AL8" s="49">
        <f t="shared" si="16"/>
        <v>7575</v>
      </c>
      <c r="AN8" s="42">
        <v>60165</v>
      </c>
      <c r="AO8" s="40">
        <f t="shared" si="17"/>
        <v>60165</v>
      </c>
      <c r="AP8" s="40">
        <f t="shared" ref="AP8:AQ71" si="26">ROUND($AO8*AP$6,0)</f>
        <v>4603</v>
      </c>
      <c r="AQ8" s="40">
        <f t="shared" si="26"/>
        <v>14843</v>
      </c>
      <c r="AR8" s="48">
        <f t="shared" si="18"/>
        <v>8500</v>
      </c>
      <c r="AS8" s="48">
        <f t="shared" ref="AS8:AS71" si="27">SUM(AO8:AR8)</f>
        <v>88111</v>
      </c>
      <c r="AT8" s="49">
        <f t="shared" ref="AT8:AT71" si="28">ROUND(AS8/10,0)</f>
        <v>8811</v>
      </c>
      <c r="AV8" s="42">
        <v>62615</v>
      </c>
      <c r="AW8" s="48">
        <f t="shared" ref="AW8:AW71" si="29">ROUND(AV8*(1+AW$6),0)</f>
        <v>62615</v>
      </c>
      <c r="AX8" s="40">
        <f t="shared" ref="AX8:AY71" si="30">ROUND($AW8*AX$6,0)</f>
        <v>4790</v>
      </c>
      <c r="AY8" s="40">
        <f t="shared" si="30"/>
        <v>15447</v>
      </c>
      <c r="AZ8" s="48">
        <f t="shared" si="19"/>
        <v>8500</v>
      </c>
      <c r="BA8" s="48">
        <f t="shared" ref="BA8:BA71" si="31">SUM(AW8:AZ8)</f>
        <v>91352</v>
      </c>
      <c r="BB8" s="49">
        <f t="shared" si="20"/>
        <v>9135</v>
      </c>
    </row>
    <row r="9" spans="1:54" s="26" customFormat="1" ht="16.350000000000001" customHeight="1">
      <c r="A9" s="46" t="s">
        <v>17</v>
      </c>
      <c r="B9" s="38">
        <v>54497</v>
      </c>
      <c r="C9" s="47">
        <f t="shared" si="21"/>
        <v>54497</v>
      </c>
      <c r="D9" s="48">
        <f t="shared" si="22"/>
        <v>4169</v>
      </c>
      <c r="E9" s="48">
        <f t="shared" si="22"/>
        <v>13444</v>
      </c>
      <c r="F9" s="48">
        <f t="shared" si="0"/>
        <v>8500</v>
      </c>
      <c r="G9" s="49">
        <f t="shared" ref="G9:G72" si="32">SUM(C9:F9)</f>
        <v>80610</v>
      </c>
      <c r="H9" s="18"/>
      <c r="I9" s="42">
        <v>54269</v>
      </c>
      <c r="J9" s="47">
        <f t="shared" si="1"/>
        <v>54269</v>
      </c>
      <c r="K9" s="48">
        <f t="shared" si="2"/>
        <v>4152</v>
      </c>
      <c r="L9" s="48">
        <f t="shared" si="2"/>
        <v>13388</v>
      </c>
      <c r="M9" s="48">
        <f t="shared" si="3"/>
        <v>8500</v>
      </c>
      <c r="N9" s="48">
        <f t="shared" si="4"/>
        <v>80309</v>
      </c>
      <c r="O9" s="49">
        <f t="shared" si="5"/>
        <v>8031</v>
      </c>
      <c r="P9" s="18"/>
      <c r="Q9" s="42">
        <v>58277</v>
      </c>
      <c r="R9" s="48">
        <f t="shared" si="6"/>
        <v>58277</v>
      </c>
      <c r="S9" s="48">
        <f t="shared" si="7"/>
        <v>4458</v>
      </c>
      <c r="T9" s="48">
        <f t="shared" si="7"/>
        <v>14377</v>
      </c>
      <c r="U9" s="48">
        <f t="shared" si="8"/>
        <v>8500</v>
      </c>
      <c r="V9" s="49">
        <f t="shared" si="23"/>
        <v>85612</v>
      </c>
      <c r="W9" s="18"/>
      <c r="X9" s="42">
        <v>83516</v>
      </c>
      <c r="Y9" s="48">
        <f t="shared" si="9"/>
        <v>83516</v>
      </c>
      <c r="Z9" s="48">
        <f t="shared" si="10"/>
        <v>6389</v>
      </c>
      <c r="AA9" s="48">
        <f t="shared" si="10"/>
        <v>20603</v>
      </c>
      <c r="AB9" s="48">
        <f t="shared" si="11"/>
        <v>8500</v>
      </c>
      <c r="AC9" s="48">
        <f t="shared" si="24"/>
        <v>119008</v>
      </c>
      <c r="AD9" s="49">
        <f t="shared" si="12"/>
        <v>9917</v>
      </c>
      <c r="AE9" s="18"/>
      <c r="AF9" s="45">
        <v>65350</v>
      </c>
      <c r="AG9" s="48">
        <f t="shared" si="13"/>
        <v>65350</v>
      </c>
      <c r="AH9" s="48">
        <f t="shared" si="14"/>
        <v>4999</v>
      </c>
      <c r="AI9" s="48">
        <f t="shared" si="14"/>
        <v>16122</v>
      </c>
      <c r="AJ9" s="48">
        <f t="shared" si="15"/>
        <v>8500</v>
      </c>
      <c r="AK9" s="48">
        <f t="shared" si="25"/>
        <v>94971</v>
      </c>
      <c r="AL9" s="49">
        <f t="shared" si="16"/>
        <v>9497</v>
      </c>
      <c r="AN9" s="42">
        <v>48007</v>
      </c>
      <c r="AO9" s="40">
        <f t="shared" si="17"/>
        <v>48007</v>
      </c>
      <c r="AP9" s="40">
        <f t="shared" si="26"/>
        <v>3673</v>
      </c>
      <c r="AQ9" s="40">
        <f t="shared" si="26"/>
        <v>11843</v>
      </c>
      <c r="AR9" s="48">
        <f t="shared" si="18"/>
        <v>8500</v>
      </c>
      <c r="AS9" s="48">
        <f t="shared" si="27"/>
        <v>72023</v>
      </c>
      <c r="AT9" s="49">
        <f t="shared" si="28"/>
        <v>7202</v>
      </c>
      <c r="AV9" s="42">
        <v>61595</v>
      </c>
      <c r="AW9" s="48">
        <f t="shared" si="29"/>
        <v>61595</v>
      </c>
      <c r="AX9" s="40">
        <f t="shared" si="30"/>
        <v>4712</v>
      </c>
      <c r="AY9" s="40">
        <f t="shared" si="30"/>
        <v>15195</v>
      </c>
      <c r="AZ9" s="48">
        <f t="shared" si="19"/>
        <v>8500</v>
      </c>
      <c r="BA9" s="48">
        <f t="shared" si="31"/>
        <v>90002</v>
      </c>
      <c r="BB9" s="49">
        <f t="shared" si="20"/>
        <v>9000</v>
      </c>
    </row>
    <row r="10" spans="1:54" s="26" customFormat="1" ht="16.350000000000001" customHeight="1">
      <c r="A10" s="46" t="s">
        <v>18</v>
      </c>
      <c r="B10" s="38">
        <v>50334</v>
      </c>
      <c r="C10" s="47">
        <f t="shared" si="21"/>
        <v>50334</v>
      </c>
      <c r="D10" s="48">
        <f t="shared" si="22"/>
        <v>3851</v>
      </c>
      <c r="E10" s="48">
        <f t="shared" si="22"/>
        <v>12417</v>
      </c>
      <c r="F10" s="48">
        <f t="shared" si="0"/>
        <v>8500</v>
      </c>
      <c r="G10" s="49">
        <f t="shared" si="32"/>
        <v>75102</v>
      </c>
      <c r="H10" s="18"/>
      <c r="I10" s="42">
        <v>50516</v>
      </c>
      <c r="J10" s="47">
        <f t="shared" si="1"/>
        <v>50516</v>
      </c>
      <c r="K10" s="48">
        <f t="shared" si="2"/>
        <v>3864</v>
      </c>
      <c r="L10" s="48">
        <f t="shared" si="2"/>
        <v>12462</v>
      </c>
      <c r="M10" s="48">
        <f t="shared" si="3"/>
        <v>8500</v>
      </c>
      <c r="N10" s="48">
        <f t="shared" si="4"/>
        <v>75342</v>
      </c>
      <c r="O10" s="49">
        <f t="shared" si="5"/>
        <v>7534</v>
      </c>
      <c r="P10" s="18"/>
      <c r="Q10" s="42">
        <v>55314</v>
      </c>
      <c r="R10" s="48">
        <f t="shared" si="6"/>
        <v>55314</v>
      </c>
      <c r="S10" s="48">
        <f t="shared" si="7"/>
        <v>4232</v>
      </c>
      <c r="T10" s="48">
        <f t="shared" si="7"/>
        <v>13646</v>
      </c>
      <c r="U10" s="48">
        <f t="shared" si="8"/>
        <v>8500</v>
      </c>
      <c r="V10" s="49">
        <f t="shared" si="23"/>
        <v>81692</v>
      </c>
      <c r="W10" s="18"/>
      <c r="X10" s="42">
        <v>87827</v>
      </c>
      <c r="Y10" s="48">
        <f t="shared" si="9"/>
        <v>87827</v>
      </c>
      <c r="Z10" s="48">
        <f t="shared" si="10"/>
        <v>6719</v>
      </c>
      <c r="AA10" s="48">
        <f t="shared" si="10"/>
        <v>21667</v>
      </c>
      <c r="AB10" s="48">
        <f t="shared" si="11"/>
        <v>8500</v>
      </c>
      <c r="AC10" s="48">
        <f t="shared" si="24"/>
        <v>124713</v>
      </c>
      <c r="AD10" s="49">
        <f t="shared" si="12"/>
        <v>10393</v>
      </c>
      <c r="AE10" s="18"/>
      <c r="AF10" s="45">
        <v>63734</v>
      </c>
      <c r="AG10" s="48">
        <f t="shared" si="13"/>
        <v>63734</v>
      </c>
      <c r="AH10" s="48">
        <f t="shared" si="14"/>
        <v>4876</v>
      </c>
      <c r="AI10" s="48">
        <f t="shared" si="14"/>
        <v>15723</v>
      </c>
      <c r="AJ10" s="48">
        <f t="shared" si="15"/>
        <v>8500</v>
      </c>
      <c r="AK10" s="48">
        <f t="shared" si="25"/>
        <v>92833</v>
      </c>
      <c r="AL10" s="49">
        <f t="shared" si="16"/>
        <v>9283</v>
      </c>
      <c r="AN10" s="42">
        <v>50910</v>
      </c>
      <c r="AO10" s="40">
        <f t="shared" si="17"/>
        <v>50910</v>
      </c>
      <c r="AP10" s="40">
        <f t="shared" si="26"/>
        <v>3895</v>
      </c>
      <c r="AQ10" s="40">
        <f t="shared" si="26"/>
        <v>12559</v>
      </c>
      <c r="AR10" s="48">
        <f t="shared" si="18"/>
        <v>8500</v>
      </c>
      <c r="AS10" s="48">
        <f t="shared" si="27"/>
        <v>75864</v>
      </c>
      <c r="AT10" s="49">
        <f t="shared" si="28"/>
        <v>7586</v>
      </c>
      <c r="AV10" s="42">
        <v>55400</v>
      </c>
      <c r="AW10" s="48">
        <f t="shared" si="29"/>
        <v>55400</v>
      </c>
      <c r="AX10" s="40">
        <f t="shared" si="30"/>
        <v>4238</v>
      </c>
      <c r="AY10" s="40">
        <f t="shared" si="30"/>
        <v>13667</v>
      </c>
      <c r="AZ10" s="48">
        <f t="shared" si="19"/>
        <v>8500</v>
      </c>
      <c r="BA10" s="48">
        <f t="shared" si="31"/>
        <v>81805</v>
      </c>
      <c r="BB10" s="49">
        <f t="shared" si="20"/>
        <v>8181</v>
      </c>
    </row>
    <row r="11" spans="1:54" s="26" customFormat="1" ht="16.350000000000001" customHeight="1">
      <c r="A11" s="46" t="s">
        <v>19</v>
      </c>
      <c r="B11" s="38">
        <v>55477</v>
      </c>
      <c r="C11" s="47">
        <f t="shared" si="21"/>
        <v>55477</v>
      </c>
      <c r="D11" s="48">
        <f t="shared" si="22"/>
        <v>4244</v>
      </c>
      <c r="E11" s="48">
        <f t="shared" si="22"/>
        <v>13686</v>
      </c>
      <c r="F11" s="48">
        <f t="shared" si="0"/>
        <v>8500</v>
      </c>
      <c r="G11" s="49">
        <f t="shared" si="32"/>
        <v>81907</v>
      </c>
      <c r="H11" s="18"/>
      <c r="I11" s="42">
        <v>52418</v>
      </c>
      <c r="J11" s="47">
        <f t="shared" si="1"/>
        <v>52418</v>
      </c>
      <c r="K11" s="48">
        <f t="shared" si="2"/>
        <v>4010</v>
      </c>
      <c r="L11" s="48">
        <f t="shared" si="2"/>
        <v>12932</v>
      </c>
      <c r="M11" s="48">
        <f t="shared" si="3"/>
        <v>8500</v>
      </c>
      <c r="N11" s="48">
        <f t="shared" si="4"/>
        <v>77860</v>
      </c>
      <c r="O11" s="49">
        <f t="shared" si="5"/>
        <v>7786</v>
      </c>
      <c r="P11" s="18"/>
      <c r="Q11" s="42">
        <v>61138</v>
      </c>
      <c r="R11" s="48">
        <f t="shared" si="6"/>
        <v>61138</v>
      </c>
      <c r="S11" s="48">
        <f t="shared" si="7"/>
        <v>4677</v>
      </c>
      <c r="T11" s="48">
        <f t="shared" si="7"/>
        <v>15083</v>
      </c>
      <c r="U11" s="48">
        <f t="shared" si="8"/>
        <v>8500</v>
      </c>
      <c r="V11" s="49">
        <f t="shared" si="23"/>
        <v>89398</v>
      </c>
      <c r="W11" s="18"/>
      <c r="X11" s="42">
        <v>85635</v>
      </c>
      <c r="Y11" s="48">
        <f t="shared" si="9"/>
        <v>85635</v>
      </c>
      <c r="Z11" s="48">
        <f t="shared" si="10"/>
        <v>6551</v>
      </c>
      <c r="AA11" s="48">
        <f t="shared" si="10"/>
        <v>21126</v>
      </c>
      <c r="AB11" s="48">
        <f t="shared" si="11"/>
        <v>8500</v>
      </c>
      <c r="AC11" s="48">
        <f t="shared" si="24"/>
        <v>121812</v>
      </c>
      <c r="AD11" s="49">
        <f t="shared" si="12"/>
        <v>10151</v>
      </c>
      <c r="AE11" s="18"/>
      <c r="AF11" s="45">
        <v>66615</v>
      </c>
      <c r="AG11" s="48">
        <f t="shared" si="13"/>
        <v>66615</v>
      </c>
      <c r="AH11" s="48">
        <f t="shared" si="14"/>
        <v>5096</v>
      </c>
      <c r="AI11" s="48">
        <f t="shared" si="14"/>
        <v>16434</v>
      </c>
      <c r="AJ11" s="48">
        <f t="shared" si="15"/>
        <v>8500</v>
      </c>
      <c r="AK11" s="48">
        <f t="shared" si="25"/>
        <v>96645</v>
      </c>
      <c r="AL11" s="49">
        <f t="shared" si="16"/>
        <v>9665</v>
      </c>
      <c r="AN11" s="42">
        <v>50979</v>
      </c>
      <c r="AO11" s="40">
        <f t="shared" si="17"/>
        <v>50979</v>
      </c>
      <c r="AP11" s="40">
        <f t="shared" si="26"/>
        <v>3900</v>
      </c>
      <c r="AQ11" s="40">
        <f t="shared" si="26"/>
        <v>12577</v>
      </c>
      <c r="AR11" s="48">
        <f t="shared" si="18"/>
        <v>8500</v>
      </c>
      <c r="AS11" s="48">
        <f t="shared" si="27"/>
        <v>75956</v>
      </c>
      <c r="AT11" s="49">
        <f t="shared" si="28"/>
        <v>7596</v>
      </c>
      <c r="AV11" s="42">
        <v>64085</v>
      </c>
      <c r="AW11" s="48">
        <f t="shared" si="29"/>
        <v>64085</v>
      </c>
      <c r="AX11" s="40">
        <f t="shared" si="30"/>
        <v>4903</v>
      </c>
      <c r="AY11" s="40">
        <f t="shared" si="30"/>
        <v>15810</v>
      </c>
      <c r="AZ11" s="48">
        <f t="shared" si="19"/>
        <v>8500</v>
      </c>
      <c r="BA11" s="48">
        <f t="shared" si="31"/>
        <v>93298</v>
      </c>
      <c r="BB11" s="49">
        <f t="shared" si="20"/>
        <v>9330</v>
      </c>
    </row>
    <row r="12" spans="1:54" s="26" customFormat="1" ht="16.350000000000001" customHeight="1">
      <c r="A12" s="46" t="s">
        <v>20</v>
      </c>
      <c r="B12" s="38">
        <v>54339</v>
      </c>
      <c r="C12" s="47">
        <f t="shared" si="21"/>
        <v>54339</v>
      </c>
      <c r="D12" s="48">
        <f t="shared" si="22"/>
        <v>4157</v>
      </c>
      <c r="E12" s="48">
        <f t="shared" si="22"/>
        <v>13405</v>
      </c>
      <c r="F12" s="48">
        <f t="shared" si="0"/>
        <v>8500</v>
      </c>
      <c r="G12" s="49">
        <f t="shared" si="32"/>
        <v>80401</v>
      </c>
      <c r="H12" s="18"/>
      <c r="I12" s="42">
        <v>55999</v>
      </c>
      <c r="J12" s="47">
        <f t="shared" si="1"/>
        <v>55999</v>
      </c>
      <c r="K12" s="48">
        <f t="shared" si="2"/>
        <v>4284</v>
      </c>
      <c r="L12" s="48">
        <f t="shared" si="2"/>
        <v>13815</v>
      </c>
      <c r="M12" s="48">
        <f t="shared" si="3"/>
        <v>8500</v>
      </c>
      <c r="N12" s="48">
        <f t="shared" si="4"/>
        <v>82598</v>
      </c>
      <c r="O12" s="49">
        <f t="shared" si="5"/>
        <v>8260</v>
      </c>
      <c r="P12" s="18"/>
      <c r="Q12" s="42">
        <v>59033</v>
      </c>
      <c r="R12" s="48">
        <f t="shared" si="6"/>
        <v>59033</v>
      </c>
      <c r="S12" s="48">
        <f t="shared" si="7"/>
        <v>4516</v>
      </c>
      <c r="T12" s="48">
        <f t="shared" si="7"/>
        <v>14563</v>
      </c>
      <c r="U12" s="48">
        <f t="shared" si="8"/>
        <v>8500</v>
      </c>
      <c r="V12" s="49">
        <f t="shared" si="23"/>
        <v>86612</v>
      </c>
      <c r="W12" s="18"/>
      <c r="X12" s="42">
        <v>88236</v>
      </c>
      <c r="Y12" s="48">
        <f t="shared" si="9"/>
        <v>88236</v>
      </c>
      <c r="Z12" s="48">
        <f t="shared" si="10"/>
        <v>6750</v>
      </c>
      <c r="AA12" s="48">
        <f t="shared" si="10"/>
        <v>21768</v>
      </c>
      <c r="AB12" s="48">
        <f t="shared" si="11"/>
        <v>8500</v>
      </c>
      <c r="AC12" s="48">
        <f t="shared" si="24"/>
        <v>125254</v>
      </c>
      <c r="AD12" s="49">
        <f t="shared" si="12"/>
        <v>10438</v>
      </c>
      <c r="AE12" s="18"/>
      <c r="AF12" s="45">
        <v>67840</v>
      </c>
      <c r="AG12" s="48">
        <f t="shared" si="13"/>
        <v>67840</v>
      </c>
      <c r="AH12" s="48">
        <f t="shared" si="14"/>
        <v>5190</v>
      </c>
      <c r="AI12" s="48">
        <f t="shared" si="14"/>
        <v>16736</v>
      </c>
      <c r="AJ12" s="48">
        <f t="shared" si="15"/>
        <v>8500</v>
      </c>
      <c r="AK12" s="48">
        <f t="shared" si="25"/>
        <v>98266</v>
      </c>
      <c r="AL12" s="49">
        <f t="shared" si="16"/>
        <v>9827</v>
      </c>
      <c r="AN12" s="42">
        <v>56378</v>
      </c>
      <c r="AO12" s="40">
        <f t="shared" si="17"/>
        <v>56378</v>
      </c>
      <c r="AP12" s="40">
        <f t="shared" si="26"/>
        <v>4313</v>
      </c>
      <c r="AQ12" s="40">
        <f t="shared" si="26"/>
        <v>13908</v>
      </c>
      <c r="AR12" s="48">
        <f t="shared" si="18"/>
        <v>8500</v>
      </c>
      <c r="AS12" s="48">
        <f t="shared" si="27"/>
        <v>83099</v>
      </c>
      <c r="AT12" s="49">
        <f t="shared" si="28"/>
        <v>8310</v>
      </c>
      <c r="AV12" s="42">
        <v>54802</v>
      </c>
      <c r="AW12" s="48">
        <f t="shared" si="29"/>
        <v>54802</v>
      </c>
      <c r="AX12" s="40">
        <f t="shared" si="30"/>
        <v>4192</v>
      </c>
      <c r="AY12" s="40">
        <f t="shared" si="30"/>
        <v>13520</v>
      </c>
      <c r="AZ12" s="48">
        <f t="shared" si="19"/>
        <v>8500</v>
      </c>
      <c r="BA12" s="48">
        <f t="shared" si="31"/>
        <v>81014</v>
      </c>
      <c r="BB12" s="49">
        <f t="shared" si="20"/>
        <v>8101</v>
      </c>
    </row>
    <row r="13" spans="1:54" s="26" customFormat="1" ht="16.350000000000001" customHeight="1">
      <c r="A13" s="46" t="s">
        <v>21</v>
      </c>
      <c r="B13" s="38">
        <v>53009</v>
      </c>
      <c r="C13" s="47">
        <f t="shared" si="21"/>
        <v>53009</v>
      </c>
      <c r="D13" s="48">
        <f t="shared" si="22"/>
        <v>4055</v>
      </c>
      <c r="E13" s="48">
        <f t="shared" si="22"/>
        <v>13077</v>
      </c>
      <c r="F13" s="48">
        <f t="shared" si="0"/>
        <v>8500</v>
      </c>
      <c r="G13" s="49">
        <f t="shared" si="32"/>
        <v>78641</v>
      </c>
      <c r="H13" s="18"/>
      <c r="I13" s="42">
        <v>53839</v>
      </c>
      <c r="J13" s="47">
        <f t="shared" si="1"/>
        <v>53839</v>
      </c>
      <c r="K13" s="48">
        <f t="shared" si="2"/>
        <v>4119</v>
      </c>
      <c r="L13" s="48">
        <f t="shared" si="2"/>
        <v>13282</v>
      </c>
      <c r="M13" s="48">
        <f t="shared" si="3"/>
        <v>8500</v>
      </c>
      <c r="N13" s="48">
        <f t="shared" si="4"/>
        <v>79740</v>
      </c>
      <c r="O13" s="49">
        <f t="shared" si="5"/>
        <v>7974</v>
      </c>
      <c r="P13" s="18"/>
      <c r="Q13" s="42">
        <v>57116</v>
      </c>
      <c r="R13" s="48">
        <f t="shared" si="6"/>
        <v>57116</v>
      </c>
      <c r="S13" s="48">
        <f t="shared" si="7"/>
        <v>4369</v>
      </c>
      <c r="T13" s="48">
        <f t="shared" si="7"/>
        <v>14091</v>
      </c>
      <c r="U13" s="48">
        <f t="shared" si="8"/>
        <v>8500</v>
      </c>
      <c r="V13" s="49">
        <f t="shared" si="23"/>
        <v>84076</v>
      </c>
      <c r="W13" s="18"/>
      <c r="X13" s="42">
        <v>88280</v>
      </c>
      <c r="Y13" s="48">
        <f t="shared" si="9"/>
        <v>88280</v>
      </c>
      <c r="Z13" s="48">
        <f t="shared" si="10"/>
        <v>6753</v>
      </c>
      <c r="AA13" s="48">
        <f t="shared" si="10"/>
        <v>21779</v>
      </c>
      <c r="AB13" s="48">
        <f t="shared" si="11"/>
        <v>8500</v>
      </c>
      <c r="AC13" s="48">
        <f t="shared" si="24"/>
        <v>125312</v>
      </c>
      <c r="AD13" s="49">
        <f t="shared" si="12"/>
        <v>10443</v>
      </c>
      <c r="AE13" s="18"/>
      <c r="AF13" s="45">
        <v>64096</v>
      </c>
      <c r="AG13" s="48">
        <f t="shared" si="13"/>
        <v>64096</v>
      </c>
      <c r="AH13" s="48">
        <f t="shared" si="14"/>
        <v>4903</v>
      </c>
      <c r="AI13" s="48">
        <f t="shared" si="14"/>
        <v>15812</v>
      </c>
      <c r="AJ13" s="48">
        <f t="shared" si="15"/>
        <v>8500</v>
      </c>
      <c r="AK13" s="48">
        <f t="shared" si="25"/>
        <v>93311</v>
      </c>
      <c r="AL13" s="49">
        <f t="shared" si="16"/>
        <v>9331</v>
      </c>
      <c r="AN13" s="42">
        <v>51732</v>
      </c>
      <c r="AO13" s="40">
        <f t="shared" si="17"/>
        <v>51732</v>
      </c>
      <c r="AP13" s="40">
        <f t="shared" si="26"/>
        <v>3957</v>
      </c>
      <c r="AQ13" s="40">
        <f t="shared" si="26"/>
        <v>12762</v>
      </c>
      <c r="AR13" s="48">
        <f t="shared" si="18"/>
        <v>8500</v>
      </c>
      <c r="AS13" s="48">
        <f t="shared" si="27"/>
        <v>76951</v>
      </c>
      <c r="AT13" s="49">
        <f t="shared" si="28"/>
        <v>7695</v>
      </c>
      <c r="AV13" s="42">
        <v>61624</v>
      </c>
      <c r="AW13" s="48">
        <f t="shared" si="29"/>
        <v>61624</v>
      </c>
      <c r="AX13" s="40">
        <f t="shared" si="30"/>
        <v>4714</v>
      </c>
      <c r="AY13" s="40">
        <f t="shared" si="30"/>
        <v>15203</v>
      </c>
      <c r="AZ13" s="48">
        <f t="shared" si="19"/>
        <v>8500</v>
      </c>
      <c r="BA13" s="48">
        <f t="shared" si="31"/>
        <v>90041</v>
      </c>
      <c r="BB13" s="49">
        <f t="shared" si="20"/>
        <v>9004</v>
      </c>
    </row>
    <row r="14" spans="1:54" s="26" customFormat="1" ht="16.350000000000001" customHeight="1">
      <c r="A14" s="46" t="s">
        <v>22</v>
      </c>
      <c r="B14" s="38">
        <v>54608</v>
      </c>
      <c r="C14" s="47">
        <f t="shared" si="21"/>
        <v>54608</v>
      </c>
      <c r="D14" s="48">
        <f t="shared" si="22"/>
        <v>4178</v>
      </c>
      <c r="E14" s="48">
        <f t="shared" si="22"/>
        <v>13472</v>
      </c>
      <c r="F14" s="48">
        <f t="shared" si="0"/>
        <v>8500</v>
      </c>
      <c r="G14" s="49">
        <f t="shared" si="32"/>
        <v>80758</v>
      </c>
      <c r="H14" s="18"/>
      <c r="I14" s="42">
        <v>52968</v>
      </c>
      <c r="J14" s="47">
        <f t="shared" si="1"/>
        <v>52968</v>
      </c>
      <c r="K14" s="48">
        <f t="shared" si="2"/>
        <v>4052</v>
      </c>
      <c r="L14" s="48">
        <f t="shared" si="2"/>
        <v>13067</v>
      </c>
      <c r="M14" s="48">
        <f t="shared" si="3"/>
        <v>8500</v>
      </c>
      <c r="N14" s="48">
        <f t="shared" si="4"/>
        <v>78587</v>
      </c>
      <c r="O14" s="49">
        <f t="shared" si="5"/>
        <v>7859</v>
      </c>
      <c r="P14" s="18"/>
      <c r="Q14" s="42">
        <v>61550</v>
      </c>
      <c r="R14" s="48">
        <f t="shared" si="6"/>
        <v>61550</v>
      </c>
      <c r="S14" s="48">
        <f t="shared" si="7"/>
        <v>4709</v>
      </c>
      <c r="T14" s="48">
        <f t="shared" si="7"/>
        <v>15184</v>
      </c>
      <c r="U14" s="48">
        <f t="shared" si="8"/>
        <v>8500</v>
      </c>
      <c r="V14" s="49">
        <f t="shared" si="23"/>
        <v>89943</v>
      </c>
      <c r="W14" s="18"/>
      <c r="X14" s="42">
        <v>87710</v>
      </c>
      <c r="Y14" s="48">
        <f t="shared" si="9"/>
        <v>87710</v>
      </c>
      <c r="Z14" s="48">
        <f t="shared" si="10"/>
        <v>6710</v>
      </c>
      <c r="AA14" s="48">
        <f t="shared" si="10"/>
        <v>21638</v>
      </c>
      <c r="AB14" s="48">
        <f t="shared" si="11"/>
        <v>8500</v>
      </c>
      <c r="AC14" s="48">
        <f t="shared" si="24"/>
        <v>124558</v>
      </c>
      <c r="AD14" s="49">
        <f t="shared" si="12"/>
        <v>10380</v>
      </c>
      <c r="AE14" s="18"/>
      <c r="AF14" s="45">
        <v>64120</v>
      </c>
      <c r="AG14" s="48">
        <f t="shared" si="13"/>
        <v>64120</v>
      </c>
      <c r="AH14" s="48">
        <f t="shared" si="14"/>
        <v>4905</v>
      </c>
      <c r="AI14" s="48">
        <f t="shared" si="14"/>
        <v>15818</v>
      </c>
      <c r="AJ14" s="48">
        <f t="shared" si="15"/>
        <v>8500</v>
      </c>
      <c r="AK14" s="48">
        <f t="shared" si="25"/>
        <v>93343</v>
      </c>
      <c r="AL14" s="49">
        <f t="shared" si="16"/>
        <v>9334</v>
      </c>
      <c r="AN14" s="42">
        <v>53675</v>
      </c>
      <c r="AO14" s="40">
        <f t="shared" si="17"/>
        <v>53675</v>
      </c>
      <c r="AP14" s="40">
        <f t="shared" si="26"/>
        <v>4106</v>
      </c>
      <c r="AQ14" s="40">
        <f t="shared" si="26"/>
        <v>13242</v>
      </c>
      <c r="AR14" s="48">
        <f t="shared" si="18"/>
        <v>8500</v>
      </c>
      <c r="AS14" s="48">
        <f t="shared" si="27"/>
        <v>79523</v>
      </c>
      <c r="AT14" s="49">
        <f t="shared" si="28"/>
        <v>7952</v>
      </c>
      <c r="AV14" s="42">
        <v>57255</v>
      </c>
      <c r="AW14" s="48">
        <f t="shared" si="29"/>
        <v>57255</v>
      </c>
      <c r="AX14" s="40">
        <f t="shared" si="30"/>
        <v>4380</v>
      </c>
      <c r="AY14" s="40">
        <f t="shared" si="30"/>
        <v>14125</v>
      </c>
      <c r="AZ14" s="48">
        <f t="shared" si="19"/>
        <v>8500</v>
      </c>
      <c r="BA14" s="48">
        <f t="shared" si="31"/>
        <v>84260</v>
      </c>
      <c r="BB14" s="49">
        <f t="shared" si="20"/>
        <v>8426</v>
      </c>
    </row>
    <row r="15" spans="1:54" s="26" customFormat="1" ht="16.350000000000001" customHeight="1">
      <c r="A15" s="46" t="s">
        <v>23</v>
      </c>
      <c r="B15" s="38">
        <v>52457</v>
      </c>
      <c r="C15" s="47">
        <f t="shared" si="21"/>
        <v>52457</v>
      </c>
      <c r="D15" s="48">
        <f t="shared" si="22"/>
        <v>4013</v>
      </c>
      <c r="E15" s="48">
        <f t="shared" si="22"/>
        <v>12941</v>
      </c>
      <c r="F15" s="48">
        <f t="shared" si="0"/>
        <v>8500</v>
      </c>
      <c r="G15" s="49">
        <f t="shared" si="32"/>
        <v>77911</v>
      </c>
      <c r="H15" s="18"/>
      <c r="I15" s="42">
        <v>52253</v>
      </c>
      <c r="J15" s="47">
        <f t="shared" si="1"/>
        <v>52253</v>
      </c>
      <c r="K15" s="48">
        <f t="shared" si="2"/>
        <v>3997</v>
      </c>
      <c r="L15" s="48">
        <f t="shared" si="2"/>
        <v>12891</v>
      </c>
      <c r="M15" s="48">
        <f t="shared" si="3"/>
        <v>8500</v>
      </c>
      <c r="N15" s="48">
        <f t="shared" si="4"/>
        <v>77641</v>
      </c>
      <c r="O15" s="49">
        <f t="shared" si="5"/>
        <v>7764</v>
      </c>
      <c r="P15" s="18"/>
      <c r="Q15" s="42">
        <v>60038</v>
      </c>
      <c r="R15" s="48">
        <f t="shared" si="6"/>
        <v>60038</v>
      </c>
      <c r="S15" s="48">
        <f t="shared" si="7"/>
        <v>4593</v>
      </c>
      <c r="T15" s="48">
        <f t="shared" si="7"/>
        <v>14811</v>
      </c>
      <c r="U15" s="48">
        <f t="shared" si="8"/>
        <v>8500</v>
      </c>
      <c r="V15" s="49">
        <f t="shared" si="23"/>
        <v>87942</v>
      </c>
      <c r="W15" s="18"/>
      <c r="X15" s="42">
        <v>87699</v>
      </c>
      <c r="Y15" s="48">
        <f t="shared" si="9"/>
        <v>87699</v>
      </c>
      <c r="Z15" s="48">
        <f t="shared" si="10"/>
        <v>6709</v>
      </c>
      <c r="AA15" s="48">
        <f t="shared" si="10"/>
        <v>21635</v>
      </c>
      <c r="AB15" s="48">
        <f t="shared" si="11"/>
        <v>8500</v>
      </c>
      <c r="AC15" s="48">
        <f t="shared" si="24"/>
        <v>124543</v>
      </c>
      <c r="AD15" s="49">
        <f t="shared" si="12"/>
        <v>10379</v>
      </c>
      <c r="AE15" s="18"/>
      <c r="AF15" s="45">
        <v>65658</v>
      </c>
      <c r="AG15" s="48">
        <f t="shared" si="13"/>
        <v>65658</v>
      </c>
      <c r="AH15" s="48">
        <f t="shared" si="14"/>
        <v>5023</v>
      </c>
      <c r="AI15" s="48">
        <f t="shared" si="14"/>
        <v>16198</v>
      </c>
      <c r="AJ15" s="48">
        <f t="shared" si="15"/>
        <v>8500</v>
      </c>
      <c r="AK15" s="48">
        <f t="shared" si="25"/>
        <v>95379</v>
      </c>
      <c r="AL15" s="49">
        <f t="shared" si="16"/>
        <v>9538</v>
      </c>
      <c r="AN15" s="42">
        <v>52248</v>
      </c>
      <c r="AO15" s="40">
        <f t="shared" si="17"/>
        <v>52248</v>
      </c>
      <c r="AP15" s="40">
        <f t="shared" si="26"/>
        <v>3997</v>
      </c>
      <c r="AQ15" s="40">
        <f t="shared" si="26"/>
        <v>12890</v>
      </c>
      <c r="AR15" s="48">
        <f t="shared" si="18"/>
        <v>8500</v>
      </c>
      <c r="AS15" s="48">
        <f t="shared" si="27"/>
        <v>77635</v>
      </c>
      <c r="AT15" s="49">
        <f t="shared" si="28"/>
        <v>7764</v>
      </c>
      <c r="AV15" s="42">
        <v>55585</v>
      </c>
      <c r="AW15" s="48">
        <f t="shared" si="29"/>
        <v>55585</v>
      </c>
      <c r="AX15" s="40">
        <f t="shared" si="30"/>
        <v>4252</v>
      </c>
      <c r="AY15" s="40">
        <f t="shared" si="30"/>
        <v>13713</v>
      </c>
      <c r="AZ15" s="48">
        <f t="shared" si="19"/>
        <v>8500</v>
      </c>
      <c r="BA15" s="48">
        <f t="shared" si="31"/>
        <v>82050</v>
      </c>
      <c r="BB15" s="49">
        <f t="shared" si="20"/>
        <v>8205</v>
      </c>
    </row>
    <row r="16" spans="1:54" s="26" customFormat="1" ht="16.350000000000001" customHeight="1">
      <c r="A16" s="46" t="s">
        <v>24</v>
      </c>
      <c r="B16" s="38">
        <v>53322</v>
      </c>
      <c r="C16" s="47">
        <f t="shared" si="21"/>
        <v>53322</v>
      </c>
      <c r="D16" s="48">
        <f t="shared" si="22"/>
        <v>4079</v>
      </c>
      <c r="E16" s="48">
        <f t="shared" si="22"/>
        <v>13155</v>
      </c>
      <c r="F16" s="48">
        <f t="shared" si="0"/>
        <v>8500</v>
      </c>
      <c r="G16" s="49">
        <f t="shared" si="32"/>
        <v>79056</v>
      </c>
      <c r="H16" s="18"/>
      <c r="I16" s="42">
        <v>55466</v>
      </c>
      <c r="J16" s="47">
        <f t="shared" si="1"/>
        <v>55466</v>
      </c>
      <c r="K16" s="48">
        <f t="shared" si="2"/>
        <v>4243</v>
      </c>
      <c r="L16" s="48">
        <f t="shared" si="2"/>
        <v>13683</v>
      </c>
      <c r="M16" s="48">
        <f t="shared" si="3"/>
        <v>8500</v>
      </c>
      <c r="N16" s="48">
        <f t="shared" si="4"/>
        <v>81892</v>
      </c>
      <c r="O16" s="49">
        <f t="shared" si="5"/>
        <v>8189</v>
      </c>
      <c r="P16" s="18"/>
      <c r="Q16" s="42">
        <v>62042</v>
      </c>
      <c r="R16" s="48">
        <f t="shared" si="6"/>
        <v>62042</v>
      </c>
      <c r="S16" s="48">
        <f t="shared" si="7"/>
        <v>4746</v>
      </c>
      <c r="T16" s="48">
        <f t="shared" si="7"/>
        <v>15306</v>
      </c>
      <c r="U16" s="48">
        <f t="shared" si="8"/>
        <v>8500</v>
      </c>
      <c r="V16" s="49">
        <f t="shared" si="23"/>
        <v>90594</v>
      </c>
      <c r="W16" s="18"/>
      <c r="X16" s="42">
        <v>92212</v>
      </c>
      <c r="Y16" s="48">
        <f t="shared" si="9"/>
        <v>92212</v>
      </c>
      <c r="Z16" s="48">
        <f t="shared" si="10"/>
        <v>7054</v>
      </c>
      <c r="AA16" s="48">
        <f t="shared" si="10"/>
        <v>22749</v>
      </c>
      <c r="AB16" s="48">
        <f t="shared" si="11"/>
        <v>8500</v>
      </c>
      <c r="AC16" s="48">
        <f t="shared" si="24"/>
        <v>130515</v>
      </c>
      <c r="AD16" s="49">
        <f t="shared" si="12"/>
        <v>10876</v>
      </c>
      <c r="AE16" s="18"/>
      <c r="AF16" s="45">
        <v>66313</v>
      </c>
      <c r="AG16" s="48">
        <f t="shared" si="13"/>
        <v>66313</v>
      </c>
      <c r="AH16" s="48">
        <f t="shared" si="14"/>
        <v>5073</v>
      </c>
      <c r="AI16" s="48">
        <f t="shared" si="14"/>
        <v>16359</v>
      </c>
      <c r="AJ16" s="48">
        <f t="shared" si="15"/>
        <v>8500</v>
      </c>
      <c r="AK16" s="48">
        <f t="shared" si="25"/>
        <v>96245</v>
      </c>
      <c r="AL16" s="49">
        <f t="shared" si="16"/>
        <v>9625</v>
      </c>
      <c r="AN16" s="42">
        <v>52078</v>
      </c>
      <c r="AO16" s="40">
        <f t="shared" si="17"/>
        <v>52078</v>
      </c>
      <c r="AP16" s="40">
        <f t="shared" si="26"/>
        <v>3984</v>
      </c>
      <c r="AQ16" s="40">
        <f t="shared" si="26"/>
        <v>12848</v>
      </c>
      <c r="AR16" s="48">
        <f t="shared" si="18"/>
        <v>8500</v>
      </c>
      <c r="AS16" s="48">
        <f t="shared" si="27"/>
        <v>77410</v>
      </c>
      <c r="AT16" s="49">
        <f t="shared" si="28"/>
        <v>7741</v>
      </c>
      <c r="AV16" s="42">
        <v>61296</v>
      </c>
      <c r="AW16" s="48">
        <f t="shared" si="29"/>
        <v>61296</v>
      </c>
      <c r="AX16" s="40">
        <f t="shared" si="30"/>
        <v>4689</v>
      </c>
      <c r="AY16" s="40">
        <f t="shared" si="30"/>
        <v>15122</v>
      </c>
      <c r="AZ16" s="48">
        <f t="shared" si="19"/>
        <v>8500</v>
      </c>
      <c r="BA16" s="48">
        <f t="shared" si="31"/>
        <v>89607</v>
      </c>
      <c r="BB16" s="49">
        <f t="shared" si="20"/>
        <v>8961</v>
      </c>
    </row>
    <row r="17" spans="1:54" s="26" customFormat="1" ht="16.350000000000001" customHeight="1">
      <c r="A17" s="46" t="s">
        <v>25</v>
      </c>
      <c r="B17" s="38">
        <v>55175</v>
      </c>
      <c r="C17" s="47">
        <f t="shared" si="21"/>
        <v>55175</v>
      </c>
      <c r="D17" s="48">
        <f t="shared" si="22"/>
        <v>4221</v>
      </c>
      <c r="E17" s="48">
        <f t="shared" si="22"/>
        <v>13612</v>
      </c>
      <c r="F17" s="48">
        <f t="shared" si="0"/>
        <v>8500</v>
      </c>
      <c r="G17" s="49">
        <f t="shared" si="32"/>
        <v>81508</v>
      </c>
      <c r="H17" s="18"/>
      <c r="I17" s="42">
        <v>54340</v>
      </c>
      <c r="J17" s="47">
        <f t="shared" si="1"/>
        <v>54340</v>
      </c>
      <c r="K17" s="48">
        <f t="shared" si="2"/>
        <v>4157</v>
      </c>
      <c r="L17" s="48">
        <f t="shared" si="2"/>
        <v>13406</v>
      </c>
      <c r="M17" s="48">
        <f t="shared" si="3"/>
        <v>8500</v>
      </c>
      <c r="N17" s="48">
        <f t="shared" si="4"/>
        <v>80403</v>
      </c>
      <c r="O17" s="49">
        <f t="shared" si="5"/>
        <v>8040</v>
      </c>
      <c r="P17" s="18"/>
      <c r="Q17" s="42">
        <v>61843</v>
      </c>
      <c r="R17" s="48">
        <f t="shared" si="6"/>
        <v>61843</v>
      </c>
      <c r="S17" s="48">
        <f t="shared" si="7"/>
        <v>4731</v>
      </c>
      <c r="T17" s="48">
        <f t="shared" si="7"/>
        <v>15257</v>
      </c>
      <c r="U17" s="48">
        <f t="shared" si="8"/>
        <v>8500</v>
      </c>
      <c r="V17" s="49">
        <f t="shared" si="23"/>
        <v>90331</v>
      </c>
      <c r="W17" s="18"/>
      <c r="X17" s="42">
        <v>90943</v>
      </c>
      <c r="Y17" s="48">
        <f t="shared" si="9"/>
        <v>90943</v>
      </c>
      <c r="Z17" s="48">
        <f t="shared" si="10"/>
        <v>6957</v>
      </c>
      <c r="AA17" s="48">
        <f t="shared" si="10"/>
        <v>22436</v>
      </c>
      <c r="AB17" s="48">
        <f t="shared" si="11"/>
        <v>8500</v>
      </c>
      <c r="AC17" s="48">
        <f t="shared" si="24"/>
        <v>128836</v>
      </c>
      <c r="AD17" s="49">
        <f t="shared" si="12"/>
        <v>10736</v>
      </c>
      <c r="AE17" s="18"/>
      <c r="AF17" s="45">
        <v>64801</v>
      </c>
      <c r="AG17" s="48">
        <f t="shared" si="13"/>
        <v>64801</v>
      </c>
      <c r="AH17" s="48">
        <f t="shared" si="14"/>
        <v>4957</v>
      </c>
      <c r="AI17" s="48">
        <f t="shared" si="14"/>
        <v>15986</v>
      </c>
      <c r="AJ17" s="48">
        <f t="shared" si="15"/>
        <v>8500</v>
      </c>
      <c r="AK17" s="48">
        <f t="shared" si="25"/>
        <v>94244</v>
      </c>
      <c r="AL17" s="49">
        <f t="shared" si="16"/>
        <v>9424</v>
      </c>
      <c r="AN17" s="42">
        <v>55347</v>
      </c>
      <c r="AO17" s="40">
        <f t="shared" si="17"/>
        <v>55347</v>
      </c>
      <c r="AP17" s="40">
        <f t="shared" si="26"/>
        <v>4234</v>
      </c>
      <c r="AQ17" s="40">
        <f t="shared" si="26"/>
        <v>13654</v>
      </c>
      <c r="AR17" s="48">
        <f t="shared" si="18"/>
        <v>8500</v>
      </c>
      <c r="AS17" s="48">
        <f t="shared" si="27"/>
        <v>81735</v>
      </c>
      <c r="AT17" s="49">
        <f t="shared" si="28"/>
        <v>8174</v>
      </c>
      <c r="AV17" s="42">
        <v>64840</v>
      </c>
      <c r="AW17" s="48">
        <f t="shared" si="29"/>
        <v>64840</v>
      </c>
      <c r="AX17" s="40">
        <f t="shared" si="30"/>
        <v>4960</v>
      </c>
      <c r="AY17" s="40">
        <f t="shared" si="30"/>
        <v>15996</v>
      </c>
      <c r="AZ17" s="48">
        <f t="shared" si="19"/>
        <v>8500</v>
      </c>
      <c r="BA17" s="48">
        <f t="shared" si="31"/>
        <v>94296</v>
      </c>
      <c r="BB17" s="49">
        <f t="shared" si="20"/>
        <v>9430</v>
      </c>
    </row>
    <row r="18" spans="1:54" s="26" customFormat="1" ht="16.350000000000001" customHeight="1">
      <c r="A18" s="46" t="s">
        <v>26</v>
      </c>
      <c r="B18" s="38">
        <v>55841</v>
      </c>
      <c r="C18" s="47">
        <f t="shared" si="21"/>
        <v>55841</v>
      </c>
      <c r="D18" s="48">
        <f t="shared" si="22"/>
        <v>4272</v>
      </c>
      <c r="E18" s="48">
        <f t="shared" si="22"/>
        <v>13776</v>
      </c>
      <c r="F18" s="48">
        <f t="shared" si="0"/>
        <v>8500</v>
      </c>
      <c r="G18" s="49">
        <f t="shared" si="32"/>
        <v>82389</v>
      </c>
      <c r="H18" s="18"/>
      <c r="I18" s="42">
        <v>52972</v>
      </c>
      <c r="J18" s="47">
        <f t="shared" si="1"/>
        <v>52972</v>
      </c>
      <c r="K18" s="48">
        <f t="shared" si="2"/>
        <v>4052</v>
      </c>
      <c r="L18" s="48">
        <f t="shared" si="2"/>
        <v>13068</v>
      </c>
      <c r="M18" s="48">
        <f t="shared" si="3"/>
        <v>8500</v>
      </c>
      <c r="N18" s="48">
        <f t="shared" si="4"/>
        <v>78592</v>
      </c>
      <c r="O18" s="49">
        <f t="shared" si="5"/>
        <v>7859</v>
      </c>
      <c r="P18" s="18"/>
      <c r="Q18" s="42">
        <v>65159</v>
      </c>
      <c r="R18" s="48">
        <f t="shared" si="6"/>
        <v>65159</v>
      </c>
      <c r="S18" s="48">
        <f t="shared" si="7"/>
        <v>4985</v>
      </c>
      <c r="T18" s="48">
        <f t="shared" si="7"/>
        <v>16075</v>
      </c>
      <c r="U18" s="48">
        <f t="shared" si="8"/>
        <v>8500</v>
      </c>
      <c r="V18" s="49">
        <f t="shared" si="23"/>
        <v>94719</v>
      </c>
      <c r="W18" s="18"/>
      <c r="X18" s="42">
        <v>86564</v>
      </c>
      <c r="Y18" s="48">
        <f t="shared" si="9"/>
        <v>86564</v>
      </c>
      <c r="Z18" s="48">
        <f t="shared" si="10"/>
        <v>6622</v>
      </c>
      <c r="AA18" s="48">
        <f t="shared" si="10"/>
        <v>21355</v>
      </c>
      <c r="AB18" s="48">
        <f t="shared" si="11"/>
        <v>8500</v>
      </c>
      <c r="AC18" s="48">
        <f t="shared" si="24"/>
        <v>123041</v>
      </c>
      <c r="AD18" s="49">
        <f t="shared" si="12"/>
        <v>10253</v>
      </c>
      <c r="AE18" s="18"/>
      <c r="AF18" s="45">
        <v>66720</v>
      </c>
      <c r="AG18" s="48">
        <f t="shared" si="13"/>
        <v>66720</v>
      </c>
      <c r="AH18" s="48">
        <f t="shared" si="14"/>
        <v>5104</v>
      </c>
      <c r="AI18" s="48">
        <f t="shared" si="14"/>
        <v>16460</v>
      </c>
      <c r="AJ18" s="48">
        <f t="shared" si="15"/>
        <v>8500</v>
      </c>
      <c r="AK18" s="48">
        <f t="shared" si="25"/>
        <v>96784</v>
      </c>
      <c r="AL18" s="49">
        <f t="shared" si="16"/>
        <v>9678</v>
      </c>
      <c r="AN18" s="42">
        <v>57933</v>
      </c>
      <c r="AO18" s="40">
        <f t="shared" si="17"/>
        <v>57933</v>
      </c>
      <c r="AP18" s="40">
        <f t="shared" si="26"/>
        <v>4432</v>
      </c>
      <c r="AQ18" s="40">
        <f t="shared" si="26"/>
        <v>14292</v>
      </c>
      <c r="AR18" s="48">
        <f t="shared" si="18"/>
        <v>8500</v>
      </c>
      <c r="AS18" s="48">
        <f t="shared" si="27"/>
        <v>85157</v>
      </c>
      <c r="AT18" s="49">
        <f t="shared" si="28"/>
        <v>8516</v>
      </c>
      <c r="AV18" s="42">
        <v>63598</v>
      </c>
      <c r="AW18" s="48">
        <f t="shared" si="29"/>
        <v>63598</v>
      </c>
      <c r="AX18" s="40">
        <f t="shared" si="30"/>
        <v>4865</v>
      </c>
      <c r="AY18" s="40">
        <f t="shared" si="30"/>
        <v>15690</v>
      </c>
      <c r="AZ18" s="48">
        <f t="shared" si="19"/>
        <v>8500</v>
      </c>
      <c r="BA18" s="48">
        <f t="shared" si="31"/>
        <v>92653</v>
      </c>
      <c r="BB18" s="49">
        <f t="shared" si="20"/>
        <v>9265</v>
      </c>
    </row>
    <row r="19" spans="1:54" s="26" customFormat="1" ht="16.350000000000001" customHeight="1">
      <c r="A19" s="46" t="s">
        <v>27</v>
      </c>
      <c r="B19" s="38">
        <v>52940</v>
      </c>
      <c r="C19" s="47">
        <f t="shared" si="21"/>
        <v>52940</v>
      </c>
      <c r="D19" s="48">
        <f t="shared" si="22"/>
        <v>4050</v>
      </c>
      <c r="E19" s="48">
        <f t="shared" si="22"/>
        <v>13060</v>
      </c>
      <c r="F19" s="48">
        <f t="shared" si="0"/>
        <v>8500</v>
      </c>
      <c r="G19" s="49">
        <f t="shared" si="32"/>
        <v>78550</v>
      </c>
      <c r="H19" s="18"/>
      <c r="I19" s="42">
        <v>53695</v>
      </c>
      <c r="J19" s="47">
        <f t="shared" si="1"/>
        <v>53695</v>
      </c>
      <c r="K19" s="48">
        <f t="shared" si="2"/>
        <v>4108</v>
      </c>
      <c r="L19" s="48">
        <f t="shared" si="2"/>
        <v>13247</v>
      </c>
      <c r="M19" s="48">
        <f t="shared" si="3"/>
        <v>8500</v>
      </c>
      <c r="N19" s="48">
        <f t="shared" si="4"/>
        <v>79550</v>
      </c>
      <c r="O19" s="49">
        <f t="shared" si="5"/>
        <v>7955</v>
      </c>
      <c r="P19" s="18"/>
      <c r="Q19" s="42">
        <v>62345</v>
      </c>
      <c r="R19" s="48">
        <f t="shared" si="6"/>
        <v>62345</v>
      </c>
      <c r="S19" s="48">
        <f t="shared" si="7"/>
        <v>4769</v>
      </c>
      <c r="T19" s="48">
        <f t="shared" si="7"/>
        <v>15381</v>
      </c>
      <c r="U19" s="48">
        <f t="shared" si="8"/>
        <v>8500</v>
      </c>
      <c r="V19" s="49">
        <f t="shared" si="23"/>
        <v>90995</v>
      </c>
      <c r="W19" s="18"/>
      <c r="X19" s="42">
        <v>89712</v>
      </c>
      <c r="Y19" s="48">
        <f t="shared" si="9"/>
        <v>89712</v>
      </c>
      <c r="Z19" s="48">
        <f t="shared" si="10"/>
        <v>6863</v>
      </c>
      <c r="AA19" s="48">
        <f t="shared" si="10"/>
        <v>22132</v>
      </c>
      <c r="AB19" s="48">
        <f t="shared" si="11"/>
        <v>8500</v>
      </c>
      <c r="AC19" s="48">
        <f t="shared" si="24"/>
        <v>127207</v>
      </c>
      <c r="AD19" s="49">
        <f t="shared" si="12"/>
        <v>10601</v>
      </c>
      <c r="AE19" s="18"/>
      <c r="AF19" s="45">
        <v>65080</v>
      </c>
      <c r="AG19" s="48">
        <f t="shared" si="13"/>
        <v>65080</v>
      </c>
      <c r="AH19" s="48">
        <f t="shared" si="14"/>
        <v>4979</v>
      </c>
      <c r="AI19" s="48">
        <f t="shared" si="14"/>
        <v>16055</v>
      </c>
      <c r="AJ19" s="48">
        <f t="shared" si="15"/>
        <v>8500</v>
      </c>
      <c r="AK19" s="48">
        <f t="shared" si="25"/>
        <v>94614</v>
      </c>
      <c r="AL19" s="49">
        <f t="shared" si="16"/>
        <v>9461</v>
      </c>
      <c r="AN19" s="42">
        <v>51340</v>
      </c>
      <c r="AO19" s="40">
        <f t="shared" si="17"/>
        <v>51340</v>
      </c>
      <c r="AP19" s="40">
        <f t="shared" si="26"/>
        <v>3928</v>
      </c>
      <c r="AQ19" s="40">
        <f t="shared" si="26"/>
        <v>12666</v>
      </c>
      <c r="AR19" s="48">
        <f t="shared" si="18"/>
        <v>8500</v>
      </c>
      <c r="AS19" s="48">
        <f t="shared" si="27"/>
        <v>76434</v>
      </c>
      <c r="AT19" s="49">
        <f t="shared" si="28"/>
        <v>7643</v>
      </c>
      <c r="AV19" s="42">
        <v>60931</v>
      </c>
      <c r="AW19" s="48">
        <f t="shared" si="29"/>
        <v>60931</v>
      </c>
      <c r="AX19" s="40">
        <f t="shared" si="30"/>
        <v>4661</v>
      </c>
      <c r="AY19" s="40">
        <f t="shared" si="30"/>
        <v>15032</v>
      </c>
      <c r="AZ19" s="48">
        <f t="shared" si="19"/>
        <v>8500</v>
      </c>
      <c r="BA19" s="48">
        <f t="shared" si="31"/>
        <v>89124</v>
      </c>
      <c r="BB19" s="49">
        <f t="shared" si="20"/>
        <v>8912</v>
      </c>
    </row>
    <row r="20" spans="1:54" s="26" customFormat="1" ht="16.350000000000001" customHeight="1">
      <c r="A20" s="46" t="s">
        <v>28</v>
      </c>
      <c r="B20" s="38">
        <v>53869</v>
      </c>
      <c r="C20" s="47">
        <f t="shared" si="21"/>
        <v>53869</v>
      </c>
      <c r="D20" s="48">
        <f t="shared" si="22"/>
        <v>4121</v>
      </c>
      <c r="E20" s="48">
        <f t="shared" si="22"/>
        <v>13289</v>
      </c>
      <c r="F20" s="48">
        <f t="shared" si="0"/>
        <v>8500</v>
      </c>
      <c r="G20" s="49">
        <f t="shared" si="32"/>
        <v>79779</v>
      </c>
      <c r="H20" s="18"/>
      <c r="I20" s="42">
        <v>52514</v>
      </c>
      <c r="J20" s="47">
        <f t="shared" si="1"/>
        <v>52514</v>
      </c>
      <c r="K20" s="48">
        <f t="shared" si="2"/>
        <v>4017</v>
      </c>
      <c r="L20" s="48">
        <f t="shared" si="2"/>
        <v>12955</v>
      </c>
      <c r="M20" s="48">
        <f t="shared" si="3"/>
        <v>8500</v>
      </c>
      <c r="N20" s="48">
        <f t="shared" si="4"/>
        <v>77986</v>
      </c>
      <c r="O20" s="49">
        <f t="shared" si="5"/>
        <v>7799</v>
      </c>
      <c r="P20" s="18"/>
      <c r="Q20" s="42">
        <v>58940</v>
      </c>
      <c r="R20" s="48">
        <f t="shared" si="6"/>
        <v>58940</v>
      </c>
      <c r="S20" s="48">
        <f t="shared" si="7"/>
        <v>4509</v>
      </c>
      <c r="T20" s="48">
        <f t="shared" si="7"/>
        <v>14540</v>
      </c>
      <c r="U20" s="48">
        <f t="shared" si="8"/>
        <v>8500</v>
      </c>
      <c r="V20" s="49">
        <f t="shared" si="23"/>
        <v>86489</v>
      </c>
      <c r="W20" s="18"/>
      <c r="X20" s="42">
        <v>95747</v>
      </c>
      <c r="Y20" s="48">
        <f t="shared" si="9"/>
        <v>95747</v>
      </c>
      <c r="Z20" s="48">
        <f t="shared" si="10"/>
        <v>7325</v>
      </c>
      <c r="AA20" s="48">
        <f t="shared" si="10"/>
        <v>23621</v>
      </c>
      <c r="AB20" s="48">
        <f t="shared" si="11"/>
        <v>8500</v>
      </c>
      <c r="AC20" s="48">
        <f t="shared" si="24"/>
        <v>135193</v>
      </c>
      <c r="AD20" s="49">
        <f t="shared" si="12"/>
        <v>11266</v>
      </c>
      <c r="AE20" s="18"/>
      <c r="AF20" s="45">
        <v>65675</v>
      </c>
      <c r="AG20" s="48">
        <f t="shared" si="13"/>
        <v>65675</v>
      </c>
      <c r="AH20" s="48">
        <f t="shared" si="14"/>
        <v>5024</v>
      </c>
      <c r="AI20" s="48">
        <f t="shared" si="14"/>
        <v>16202</v>
      </c>
      <c r="AJ20" s="48">
        <f t="shared" si="15"/>
        <v>8500</v>
      </c>
      <c r="AK20" s="48">
        <f t="shared" si="25"/>
        <v>95401</v>
      </c>
      <c r="AL20" s="49">
        <f t="shared" si="16"/>
        <v>9540</v>
      </c>
      <c r="AN20" s="42">
        <v>54529</v>
      </c>
      <c r="AO20" s="40">
        <f t="shared" si="17"/>
        <v>54529</v>
      </c>
      <c r="AP20" s="40">
        <f t="shared" si="26"/>
        <v>4171</v>
      </c>
      <c r="AQ20" s="40">
        <f t="shared" si="26"/>
        <v>13452</v>
      </c>
      <c r="AR20" s="48">
        <f t="shared" si="18"/>
        <v>8500</v>
      </c>
      <c r="AS20" s="48">
        <f t="shared" si="27"/>
        <v>80652</v>
      </c>
      <c r="AT20" s="49">
        <f t="shared" si="28"/>
        <v>8065</v>
      </c>
      <c r="AV20" s="42">
        <v>59742</v>
      </c>
      <c r="AW20" s="48">
        <f t="shared" si="29"/>
        <v>59742</v>
      </c>
      <c r="AX20" s="40">
        <f t="shared" si="30"/>
        <v>4570</v>
      </c>
      <c r="AY20" s="40">
        <f t="shared" si="30"/>
        <v>14738</v>
      </c>
      <c r="AZ20" s="48">
        <f t="shared" si="19"/>
        <v>8500</v>
      </c>
      <c r="BA20" s="48">
        <f t="shared" si="31"/>
        <v>87550</v>
      </c>
      <c r="BB20" s="49">
        <f t="shared" si="20"/>
        <v>8755</v>
      </c>
    </row>
    <row r="21" spans="1:54" s="26" customFormat="1" ht="16.350000000000001" customHeight="1">
      <c r="A21" s="46" t="s">
        <v>29</v>
      </c>
      <c r="B21" s="38">
        <v>50812</v>
      </c>
      <c r="C21" s="47">
        <f t="shared" si="21"/>
        <v>50812</v>
      </c>
      <c r="D21" s="48">
        <f t="shared" si="22"/>
        <v>3887</v>
      </c>
      <c r="E21" s="48">
        <f t="shared" si="22"/>
        <v>12535</v>
      </c>
      <c r="F21" s="48">
        <f t="shared" si="0"/>
        <v>8500</v>
      </c>
      <c r="G21" s="49">
        <f t="shared" si="32"/>
        <v>75734</v>
      </c>
      <c r="H21" s="18"/>
      <c r="I21" s="42">
        <v>50841</v>
      </c>
      <c r="J21" s="47">
        <f t="shared" si="1"/>
        <v>50841</v>
      </c>
      <c r="K21" s="48">
        <f t="shared" si="2"/>
        <v>3889</v>
      </c>
      <c r="L21" s="48">
        <f t="shared" si="2"/>
        <v>12542</v>
      </c>
      <c r="M21" s="48">
        <f t="shared" si="3"/>
        <v>8500</v>
      </c>
      <c r="N21" s="48">
        <f t="shared" si="4"/>
        <v>75772</v>
      </c>
      <c r="O21" s="49">
        <f t="shared" si="5"/>
        <v>7577</v>
      </c>
      <c r="P21" s="18"/>
      <c r="Q21" s="42">
        <v>58458</v>
      </c>
      <c r="R21" s="48">
        <f t="shared" si="6"/>
        <v>58458</v>
      </c>
      <c r="S21" s="48">
        <f t="shared" si="7"/>
        <v>4472</v>
      </c>
      <c r="T21" s="48">
        <f t="shared" si="7"/>
        <v>14422</v>
      </c>
      <c r="U21" s="48">
        <f t="shared" si="8"/>
        <v>8500</v>
      </c>
      <c r="V21" s="49">
        <f t="shared" si="23"/>
        <v>85852</v>
      </c>
      <c r="W21" s="18"/>
      <c r="X21" s="42">
        <v>90627</v>
      </c>
      <c r="Y21" s="48">
        <f t="shared" si="9"/>
        <v>90627</v>
      </c>
      <c r="Z21" s="48">
        <f t="shared" si="10"/>
        <v>6933</v>
      </c>
      <c r="AA21" s="48">
        <f t="shared" si="10"/>
        <v>22358</v>
      </c>
      <c r="AB21" s="48">
        <f t="shared" si="11"/>
        <v>8500</v>
      </c>
      <c r="AC21" s="48">
        <f t="shared" si="24"/>
        <v>128418</v>
      </c>
      <c r="AD21" s="49">
        <f t="shared" si="12"/>
        <v>10702</v>
      </c>
      <c r="AE21" s="18"/>
      <c r="AF21" s="45">
        <v>64250</v>
      </c>
      <c r="AG21" s="48">
        <f t="shared" si="13"/>
        <v>64250</v>
      </c>
      <c r="AH21" s="48">
        <f t="shared" si="14"/>
        <v>4915</v>
      </c>
      <c r="AI21" s="48">
        <f t="shared" si="14"/>
        <v>15850</v>
      </c>
      <c r="AJ21" s="48">
        <f t="shared" si="15"/>
        <v>8500</v>
      </c>
      <c r="AK21" s="48">
        <f t="shared" si="25"/>
        <v>93515</v>
      </c>
      <c r="AL21" s="49">
        <f t="shared" si="16"/>
        <v>9352</v>
      </c>
      <c r="AN21" s="42">
        <v>51340</v>
      </c>
      <c r="AO21" s="40">
        <f t="shared" si="17"/>
        <v>51340</v>
      </c>
      <c r="AP21" s="40">
        <f t="shared" si="26"/>
        <v>3928</v>
      </c>
      <c r="AQ21" s="40">
        <f t="shared" si="26"/>
        <v>12666</v>
      </c>
      <c r="AR21" s="48">
        <f t="shared" si="18"/>
        <v>8500</v>
      </c>
      <c r="AS21" s="48">
        <f t="shared" si="27"/>
        <v>76434</v>
      </c>
      <c r="AT21" s="49">
        <f t="shared" si="28"/>
        <v>7643</v>
      </c>
      <c r="AV21" s="42">
        <v>56920</v>
      </c>
      <c r="AW21" s="48">
        <f t="shared" si="29"/>
        <v>56920</v>
      </c>
      <c r="AX21" s="40">
        <f t="shared" si="30"/>
        <v>4354</v>
      </c>
      <c r="AY21" s="40">
        <f t="shared" si="30"/>
        <v>14042</v>
      </c>
      <c r="AZ21" s="48">
        <f t="shared" si="19"/>
        <v>8500</v>
      </c>
      <c r="BA21" s="48">
        <f t="shared" si="31"/>
        <v>83816</v>
      </c>
      <c r="BB21" s="49">
        <f t="shared" si="20"/>
        <v>8382</v>
      </c>
    </row>
    <row r="22" spans="1:54" s="26" customFormat="1" ht="16.350000000000001" customHeight="1">
      <c r="A22" s="46" t="s">
        <v>30</v>
      </c>
      <c r="B22" s="38">
        <v>54424</v>
      </c>
      <c r="C22" s="47">
        <f t="shared" si="21"/>
        <v>54424</v>
      </c>
      <c r="D22" s="48">
        <f t="shared" si="22"/>
        <v>4163</v>
      </c>
      <c r="E22" s="48">
        <f t="shared" si="22"/>
        <v>13426</v>
      </c>
      <c r="F22" s="48">
        <f t="shared" si="0"/>
        <v>8500</v>
      </c>
      <c r="G22" s="49">
        <f t="shared" si="32"/>
        <v>80513</v>
      </c>
      <c r="H22" s="18"/>
      <c r="I22" s="42">
        <v>54268</v>
      </c>
      <c r="J22" s="47">
        <f t="shared" si="1"/>
        <v>54268</v>
      </c>
      <c r="K22" s="48">
        <f t="shared" si="2"/>
        <v>4152</v>
      </c>
      <c r="L22" s="48">
        <f t="shared" si="2"/>
        <v>13388</v>
      </c>
      <c r="M22" s="48">
        <f t="shared" si="3"/>
        <v>8500</v>
      </c>
      <c r="N22" s="48">
        <f t="shared" si="4"/>
        <v>80308</v>
      </c>
      <c r="O22" s="49">
        <f t="shared" si="5"/>
        <v>8031</v>
      </c>
      <c r="P22" s="18"/>
      <c r="Q22" s="42">
        <v>61132</v>
      </c>
      <c r="R22" s="48">
        <f t="shared" si="6"/>
        <v>61132</v>
      </c>
      <c r="S22" s="48">
        <f t="shared" si="7"/>
        <v>4677</v>
      </c>
      <c r="T22" s="48">
        <f t="shared" si="7"/>
        <v>15081</v>
      </c>
      <c r="U22" s="48">
        <f t="shared" si="8"/>
        <v>8500</v>
      </c>
      <c r="V22" s="49">
        <f t="shared" si="23"/>
        <v>89390</v>
      </c>
      <c r="W22" s="18"/>
      <c r="X22" s="42">
        <v>88823</v>
      </c>
      <c r="Y22" s="48">
        <f t="shared" si="9"/>
        <v>88823</v>
      </c>
      <c r="Z22" s="48">
        <f t="shared" si="10"/>
        <v>6795</v>
      </c>
      <c r="AA22" s="48">
        <f t="shared" si="10"/>
        <v>21913</v>
      </c>
      <c r="AB22" s="48">
        <f t="shared" si="11"/>
        <v>8500</v>
      </c>
      <c r="AC22" s="48">
        <f t="shared" si="24"/>
        <v>126031</v>
      </c>
      <c r="AD22" s="49">
        <f t="shared" si="12"/>
        <v>10503</v>
      </c>
      <c r="AE22" s="18"/>
      <c r="AF22" s="45">
        <v>64624</v>
      </c>
      <c r="AG22" s="48">
        <f t="shared" si="13"/>
        <v>64624</v>
      </c>
      <c r="AH22" s="48">
        <f t="shared" si="14"/>
        <v>4944</v>
      </c>
      <c r="AI22" s="48">
        <f t="shared" si="14"/>
        <v>15943</v>
      </c>
      <c r="AJ22" s="48">
        <f t="shared" si="15"/>
        <v>8500</v>
      </c>
      <c r="AK22" s="48">
        <f t="shared" si="25"/>
        <v>94011</v>
      </c>
      <c r="AL22" s="49">
        <f t="shared" si="16"/>
        <v>9401</v>
      </c>
      <c r="AN22" s="42">
        <v>55112</v>
      </c>
      <c r="AO22" s="40">
        <f t="shared" si="17"/>
        <v>55112</v>
      </c>
      <c r="AP22" s="40">
        <f t="shared" si="26"/>
        <v>4216</v>
      </c>
      <c r="AQ22" s="40">
        <f t="shared" si="26"/>
        <v>13596</v>
      </c>
      <c r="AR22" s="48">
        <f t="shared" si="18"/>
        <v>8500</v>
      </c>
      <c r="AS22" s="48">
        <f t="shared" si="27"/>
        <v>81424</v>
      </c>
      <c r="AT22" s="49">
        <f t="shared" si="28"/>
        <v>8142</v>
      </c>
      <c r="AV22" s="42">
        <v>61046</v>
      </c>
      <c r="AW22" s="48">
        <f t="shared" si="29"/>
        <v>61046</v>
      </c>
      <c r="AX22" s="40">
        <f t="shared" si="30"/>
        <v>4670</v>
      </c>
      <c r="AY22" s="40">
        <f t="shared" si="30"/>
        <v>15060</v>
      </c>
      <c r="AZ22" s="48">
        <f t="shared" si="19"/>
        <v>8500</v>
      </c>
      <c r="BA22" s="48">
        <f t="shared" si="31"/>
        <v>89276</v>
      </c>
      <c r="BB22" s="49">
        <f t="shared" si="20"/>
        <v>8928</v>
      </c>
    </row>
    <row r="23" spans="1:54" s="26" customFormat="1" ht="16.350000000000001" customHeight="1">
      <c r="A23" s="46" t="s">
        <v>31</v>
      </c>
      <c r="B23" s="38">
        <v>55977</v>
      </c>
      <c r="C23" s="47">
        <f t="shared" si="21"/>
        <v>55977</v>
      </c>
      <c r="D23" s="48">
        <f t="shared" si="22"/>
        <v>4282</v>
      </c>
      <c r="E23" s="48">
        <f t="shared" si="22"/>
        <v>13810</v>
      </c>
      <c r="F23" s="48">
        <f t="shared" si="0"/>
        <v>8500</v>
      </c>
      <c r="G23" s="49">
        <f t="shared" si="32"/>
        <v>82569</v>
      </c>
      <c r="H23" s="18"/>
      <c r="I23" s="42">
        <v>56177</v>
      </c>
      <c r="J23" s="47">
        <f t="shared" si="1"/>
        <v>56177</v>
      </c>
      <c r="K23" s="48">
        <f t="shared" ref="K23:L86" si="33">ROUND($J23*K$6,0)</f>
        <v>4298</v>
      </c>
      <c r="L23" s="48">
        <f t="shared" si="33"/>
        <v>13859</v>
      </c>
      <c r="M23" s="48">
        <f t="shared" si="3"/>
        <v>8500</v>
      </c>
      <c r="N23" s="48">
        <f t="shared" si="4"/>
        <v>82834</v>
      </c>
      <c r="O23" s="49">
        <f t="shared" si="5"/>
        <v>8283</v>
      </c>
      <c r="P23" s="18"/>
      <c r="Q23" s="42">
        <v>56120</v>
      </c>
      <c r="R23" s="48">
        <f t="shared" si="6"/>
        <v>56120</v>
      </c>
      <c r="S23" s="48">
        <f t="shared" ref="S23:T86" si="34">ROUND($R23*S$6,0)</f>
        <v>4293</v>
      </c>
      <c r="T23" s="48">
        <f t="shared" si="34"/>
        <v>13845</v>
      </c>
      <c r="U23" s="48">
        <f t="shared" si="8"/>
        <v>8500</v>
      </c>
      <c r="V23" s="49">
        <f t="shared" si="23"/>
        <v>82758</v>
      </c>
      <c r="W23" s="18"/>
      <c r="X23" s="42">
        <v>87534</v>
      </c>
      <c r="Y23" s="48">
        <f t="shared" si="9"/>
        <v>87534</v>
      </c>
      <c r="Z23" s="48">
        <f t="shared" ref="Z23:AA86" si="35">ROUND($Y23*Z$6,0)</f>
        <v>6696</v>
      </c>
      <c r="AA23" s="48">
        <f t="shared" si="35"/>
        <v>21595</v>
      </c>
      <c r="AB23" s="48">
        <f t="shared" si="11"/>
        <v>8500</v>
      </c>
      <c r="AC23" s="48">
        <f t="shared" si="24"/>
        <v>124325</v>
      </c>
      <c r="AD23" s="49">
        <f t="shared" si="12"/>
        <v>10360</v>
      </c>
      <c r="AE23" s="18"/>
      <c r="AF23" s="45">
        <v>64687</v>
      </c>
      <c r="AG23" s="48">
        <f t="shared" si="13"/>
        <v>64687</v>
      </c>
      <c r="AH23" s="48">
        <f t="shared" si="14"/>
        <v>4949</v>
      </c>
      <c r="AI23" s="48">
        <f t="shared" si="14"/>
        <v>15958</v>
      </c>
      <c r="AJ23" s="48">
        <f t="shared" si="15"/>
        <v>8500</v>
      </c>
      <c r="AK23" s="48">
        <f t="shared" si="25"/>
        <v>94094</v>
      </c>
      <c r="AL23" s="49">
        <f t="shared" si="16"/>
        <v>9409</v>
      </c>
      <c r="AN23" s="42">
        <v>51872</v>
      </c>
      <c r="AO23" s="40">
        <f t="shared" si="17"/>
        <v>51872</v>
      </c>
      <c r="AP23" s="40">
        <f t="shared" si="26"/>
        <v>3968</v>
      </c>
      <c r="AQ23" s="40">
        <f t="shared" si="26"/>
        <v>12797</v>
      </c>
      <c r="AR23" s="48">
        <f t="shared" si="18"/>
        <v>8500</v>
      </c>
      <c r="AS23" s="48">
        <f t="shared" si="27"/>
        <v>77137</v>
      </c>
      <c r="AT23" s="49">
        <f t="shared" si="28"/>
        <v>7714</v>
      </c>
      <c r="AV23" s="42">
        <v>64083</v>
      </c>
      <c r="AW23" s="48">
        <f t="shared" si="29"/>
        <v>64083</v>
      </c>
      <c r="AX23" s="40">
        <f t="shared" si="30"/>
        <v>4902</v>
      </c>
      <c r="AY23" s="40">
        <f t="shared" si="30"/>
        <v>15809</v>
      </c>
      <c r="AZ23" s="48">
        <f t="shared" si="19"/>
        <v>8500</v>
      </c>
      <c r="BA23" s="48">
        <f t="shared" si="31"/>
        <v>93294</v>
      </c>
      <c r="BB23" s="49">
        <f t="shared" si="20"/>
        <v>9329</v>
      </c>
    </row>
    <row r="24" spans="1:54" s="26" customFormat="1" ht="16.350000000000001" customHeight="1">
      <c r="A24" s="46" t="s">
        <v>32</v>
      </c>
      <c r="B24" s="38">
        <v>56230</v>
      </c>
      <c r="C24" s="47">
        <f t="shared" si="21"/>
        <v>56230</v>
      </c>
      <c r="D24" s="48">
        <f t="shared" ref="D24:E87" si="36">ROUND($C24*D$6,0)</f>
        <v>4302</v>
      </c>
      <c r="E24" s="48">
        <f t="shared" si="36"/>
        <v>13872</v>
      </c>
      <c r="F24" s="48">
        <f t="shared" si="0"/>
        <v>8500</v>
      </c>
      <c r="G24" s="49">
        <f t="shared" si="32"/>
        <v>82904</v>
      </c>
      <c r="H24" s="18"/>
      <c r="I24" s="42">
        <v>55475</v>
      </c>
      <c r="J24" s="47">
        <f t="shared" si="1"/>
        <v>55475</v>
      </c>
      <c r="K24" s="48">
        <f t="shared" si="33"/>
        <v>4244</v>
      </c>
      <c r="L24" s="48">
        <f t="shared" si="33"/>
        <v>13686</v>
      </c>
      <c r="M24" s="48">
        <f t="shared" si="3"/>
        <v>8500</v>
      </c>
      <c r="N24" s="48">
        <f t="shared" si="4"/>
        <v>81905</v>
      </c>
      <c r="O24" s="49">
        <f t="shared" si="5"/>
        <v>8191</v>
      </c>
      <c r="P24" s="18"/>
      <c r="Q24" s="42">
        <v>62590</v>
      </c>
      <c r="R24" s="48">
        <f t="shared" si="6"/>
        <v>62590</v>
      </c>
      <c r="S24" s="48">
        <f t="shared" si="34"/>
        <v>4788</v>
      </c>
      <c r="T24" s="48">
        <f t="shared" si="34"/>
        <v>15441</v>
      </c>
      <c r="U24" s="48">
        <f t="shared" si="8"/>
        <v>8500</v>
      </c>
      <c r="V24" s="49">
        <f t="shared" si="23"/>
        <v>91319</v>
      </c>
      <c r="W24" s="18"/>
      <c r="X24" s="42">
        <v>89373</v>
      </c>
      <c r="Y24" s="48">
        <f t="shared" si="9"/>
        <v>89373</v>
      </c>
      <c r="Z24" s="48">
        <f t="shared" si="35"/>
        <v>6837</v>
      </c>
      <c r="AA24" s="48">
        <f t="shared" si="35"/>
        <v>22048</v>
      </c>
      <c r="AB24" s="48">
        <f t="shared" si="11"/>
        <v>8500</v>
      </c>
      <c r="AC24" s="48">
        <f t="shared" si="24"/>
        <v>126758</v>
      </c>
      <c r="AD24" s="49">
        <f t="shared" si="12"/>
        <v>10563</v>
      </c>
      <c r="AE24" s="18"/>
      <c r="AF24" s="45">
        <v>63503</v>
      </c>
      <c r="AG24" s="48">
        <f t="shared" si="13"/>
        <v>63503</v>
      </c>
      <c r="AH24" s="48">
        <f t="shared" si="14"/>
        <v>4858</v>
      </c>
      <c r="AI24" s="48">
        <f t="shared" si="14"/>
        <v>15666</v>
      </c>
      <c r="AJ24" s="48">
        <f t="shared" si="15"/>
        <v>8500</v>
      </c>
      <c r="AK24" s="48">
        <f t="shared" si="25"/>
        <v>92527</v>
      </c>
      <c r="AL24" s="49">
        <f t="shared" si="16"/>
        <v>9253</v>
      </c>
      <c r="AN24" s="42">
        <v>57345</v>
      </c>
      <c r="AO24" s="40">
        <f t="shared" si="17"/>
        <v>57345</v>
      </c>
      <c r="AP24" s="40">
        <f t="shared" si="26"/>
        <v>4387</v>
      </c>
      <c r="AQ24" s="40">
        <f t="shared" si="26"/>
        <v>14147</v>
      </c>
      <c r="AR24" s="48">
        <f t="shared" si="18"/>
        <v>8500</v>
      </c>
      <c r="AS24" s="48">
        <f t="shared" si="27"/>
        <v>84379</v>
      </c>
      <c r="AT24" s="49">
        <f t="shared" si="28"/>
        <v>8438</v>
      </c>
      <c r="AV24" s="42">
        <v>62989</v>
      </c>
      <c r="AW24" s="48">
        <f t="shared" si="29"/>
        <v>62989</v>
      </c>
      <c r="AX24" s="40">
        <f t="shared" si="30"/>
        <v>4819</v>
      </c>
      <c r="AY24" s="40">
        <f t="shared" si="30"/>
        <v>15539</v>
      </c>
      <c r="AZ24" s="48">
        <f t="shared" si="19"/>
        <v>8500</v>
      </c>
      <c r="BA24" s="48">
        <f t="shared" si="31"/>
        <v>91847</v>
      </c>
      <c r="BB24" s="49">
        <f t="shared" si="20"/>
        <v>9185</v>
      </c>
    </row>
    <row r="25" spans="1:54" s="26" customFormat="1" ht="16.350000000000001" customHeight="1">
      <c r="A25" s="46" t="s">
        <v>33</v>
      </c>
      <c r="B25" s="38">
        <v>51488</v>
      </c>
      <c r="C25" s="47">
        <f t="shared" si="21"/>
        <v>51488</v>
      </c>
      <c r="D25" s="48">
        <f t="shared" si="36"/>
        <v>3939</v>
      </c>
      <c r="E25" s="48">
        <f t="shared" si="36"/>
        <v>12702</v>
      </c>
      <c r="F25" s="48">
        <f t="shared" si="0"/>
        <v>8500</v>
      </c>
      <c r="G25" s="49">
        <f t="shared" si="32"/>
        <v>76629</v>
      </c>
      <c r="H25" s="18"/>
      <c r="I25" s="42">
        <v>52183</v>
      </c>
      <c r="J25" s="47">
        <f t="shared" si="1"/>
        <v>52183</v>
      </c>
      <c r="K25" s="48">
        <f t="shared" si="33"/>
        <v>3992</v>
      </c>
      <c r="L25" s="48">
        <f t="shared" si="33"/>
        <v>12874</v>
      </c>
      <c r="M25" s="48">
        <f t="shared" si="3"/>
        <v>8500</v>
      </c>
      <c r="N25" s="48">
        <f t="shared" si="4"/>
        <v>77549</v>
      </c>
      <c r="O25" s="49">
        <f t="shared" si="5"/>
        <v>7755</v>
      </c>
      <c r="P25" s="18"/>
      <c r="Q25" s="42">
        <v>55121</v>
      </c>
      <c r="R25" s="48">
        <f t="shared" si="6"/>
        <v>55121</v>
      </c>
      <c r="S25" s="48">
        <f t="shared" si="34"/>
        <v>4217</v>
      </c>
      <c r="T25" s="48">
        <f t="shared" si="34"/>
        <v>13598</v>
      </c>
      <c r="U25" s="48">
        <f t="shared" si="8"/>
        <v>8500</v>
      </c>
      <c r="V25" s="49">
        <f t="shared" si="23"/>
        <v>81436</v>
      </c>
      <c r="W25" s="18"/>
      <c r="X25" s="42">
        <v>86875</v>
      </c>
      <c r="Y25" s="48">
        <f t="shared" si="9"/>
        <v>86875</v>
      </c>
      <c r="Z25" s="48">
        <f t="shared" si="35"/>
        <v>6646</v>
      </c>
      <c r="AA25" s="48">
        <f t="shared" si="35"/>
        <v>21432</v>
      </c>
      <c r="AB25" s="48">
        <f t="shared" si="11"/>
        <v>8500</v>
      </c>
      <c r="AC25" s="48">
        <f t="shared" si="24"/>
        <v>123453</v>
      </c>
      <c r="AD25" s="49">
        <f t="shared" si="12"/>
        <v>10288</v>
      </c>
      <c r="AE25" s="18"/>
      <c r="AF25" s="84">
        <v>64991</v>
      </c>
      <c r="AG25" s="85">
        <f t="shared" si="13"/>
        <v>64991</v>
      </c>
      <c r="AH25" s="85">
        <f t="shared" si="14"/>
        <v>4972</v>
      </c>
      <c r="AI25" s="85">
        <f t="shared" si="14"/>
        <v>16033</v>
      </c>
      <c r="AJ25" s="85">
        <f t="shared" si="15"/>
        <v>8500</v>
      </c>
      <c r="AK25" s="85">
        <f t="shared" si="25"/>
        <v>94496</v>
      </c>
      <c r="AL25" s="86">
        <f t="shared" si="16"/>
        <v>9450</v>
      </c>
      <c r="AN25" s="42">
        <v>53568</v>
      </c>
      <c r="AO25" s="40">
        <f t="shared" si="17"/>
        <v>53568</v>
      </c>
      <c r="AP25" s="40">
        <f t="shared" si="26"/>
        <v>4098</v>
      </c>
      <c r="AQ25" s="40">
        <f t="shared" si="26"/>
        <v>13215</v>
      </c>
      <c r="AR25" s="48">
        <f t="shared" si="18"/>
        <v>8500</v>
      </c>
      <c r="AS25" s="48">
        <f t="shared" si="27"/>
        <v>79381</v>
      </c>
      <c r="AT25" s="49">
        <f t="shared" si="28"/>
        <v>7938</v>
      </c>
      <c r="AV25" s="42">
        <v>57280</v>
      </c>
      <c r="AW25" s="48">
        <f t="shared" si="29"/>
        <v>57280</v>
      </c>
      <c r="AX25" s="40">
        <f t="shared" si="30"/>
        <v>4382</v>
      </c>
      <c r="AY25" s="40">
        <f t="shared" si="30"/>
        <v>14131</v>
      </c>
      <c r="AZ25" s="48">
        <f t="shared" si="19"/>
        <v>8500</v>
      </c>
      <c r="BA25" s="48">
        <f t="shared" si="31"/>
        <v>84293</v>
      </c>
      <c r="BB25" s="49">
        <f t="shared" si="20"/>
        <v>8429</v>
      </c>
    </row>
    <row r="26" spans="1:54" s="26" customFormat="1" ht="16.350000000000001" customHeight="1">
      <c r="A26" s="46" t="s">
        <v>34</v>
      </c>
      <c r="B26" s="38">
        <v>53886</v>
      </c>
      <c r="C26" s="47">
        <f t="shared" si="21"/>
        <v>53886</v>
      </c>
      <c r="D26" s="48">
        <f t="shared" si="36"/>
        <v>4122</v>
      </c>
      <c r="E26" s="48">
        <f t="shared" si="36"/>
        <v>13294</v>
      </c>
      <c r="F26" s="48">
        <f t="shared" si="0"/>
        <v>8500</v>
      </c>
      <c r="G26" s="49">
        <f t="shared" si="32"/>
        <v>79802</v>
      </c>
      <c r="H26" s="18"/>
      <c r="I26" s="42">
        <v>53836</v>
      </c>
      <c r="J26" s="47">
        <f t="shared" si="1"/>
        <v>53836</v>
      </c>
      <c r="K26" s="48">
        <f t="shared" si="33"/>
        <v>4118</v>
      </c>
      <c r="L26" s="48">
        <f t="shared" si="33"/>
        <v>13281</v>
      </c>
      <c r="M26" s="48">
        <f t="shared" si="3"/>
        <v>8500</v>
      </c>
      <c r="N26" s="48">
        <f t="shared" si="4"/>
        <v>79735</v>
      </c>
      <c r="O26" s="49">
        <f t="shared" si="5"/>
        <v>7974</v>
      </c>
      <c r="P26" s="18"/>
      <c r="Q26" s="42">
        <v>58872</v>
      </c>
      <c r="R26" s="48">
        <f t="shared" si="6"/>
        <v>58872</v>
      </c>
      <c r="S26" s="48">
        <f t="shared" si="34"/>
        <v>4504</v>
      </c>
      <c r="T26" s="48">
        <f t="shared" si="34"/>
        <v>14524</v>
      </c>
      <c r="U26" s="48">
        <f t="shared" si="8"/>
        <v>8500</v>
      </c>
      <c r="V26" s="49">
        <f t="shared" si="23"/>
        <v>86400</v>
      </c>
      <c r="W26" s="18"/>
      <c r="X26" s="42">
        <v>91982</v>
      </c>
      <c r="Y26" s="48">
        <f t="shared" si="9"/>
        <v>91982</v>
      </c>
      <c r="Z26" s="48">
        <f t="shared" si="35"/>
        <v>7037</v>
      </c>
      <c r="AA26" s="48">
        <f t="shared" si="35"/>
        <v>22692</v>
      </c>
      <c r="AB26" s="48">
        <f t="shared" si="11"/>
        <v>8500</v>
      </c>
      <c r="AC26" s="48">
        <f t="shared" si="24"/>
        <v>130211</v>
      </c>
      <c r="AD26" s="49">
        <f t="shared" si="12"/>
        <v>10851</v>
      </c>
      <c r="AE26" s="18"/>
      <c r="AF26" s="45">
        <v>61225</v>
      </c>
      <c r="AG26" s="48">
        <f t="shared" si="13"/>
        <v>61225</v>
      </c>
      <c r="AH26" s="48">
        <f t="shared" si="14"/>
        <v>4684</v>
      </c>
      <c r="AI26" s="48">
        <f t="shared" si="14"/>
        <v>15104</v>
      </c>
      <c r="AJ26" s="48">
        <f t="shared" si="15"/>
        <v>8500</v>
      </c>
      <c r="AK26" s="48">
        <f t="shared" si="25"/>
        <v>89513</v>
      </c>
      <c r="AL26" s="49">
        <f t="shared" si="16"/>
        <v>8951</v>
      </c>
      <c r="AN26" s="42">
        <v>54175</v>
      </c>
      <c r="AO26" s="40">
        <f t="shared" si="17"/>
        <v>54175</v>
      </c>
      <c r="AP26" s="40">
        <f t="shared" si="26"/>
        <v>4144</v>
      </c>
      <c r="AQ26" s="40">
        <f t="shared" si="26"/>
        <v>13365</v>
      </c>
      <c r="AR26" s="48">
        <f t="shared" si="18"/>
        <v>8500</v>
      </c>
      <c r="AS26" s="48">
        <f t="shared" si="27"/>
        <v>80184</v>
      </c>
      <c r="AT26" s="49">
        <f t="shared" si="28"/>
        <v>8018</v>
      </c>
      <c r="AV26" s="42">
        <v>61689</v>
      </c>
      <c r="AW26" s="48">
        <f t="shared" si="29"/>
        <v>61689</v>
      </c>
      <c r="AX26" s="40">
        <f t="shared" si="30"/>
        <v>4719</v>
      </c>
      <c r="AY26" s="40">
        <f t="shared" si="30"/>
        <v>15219</v>
      </c>
      <c r="AZ26" s="48">
        <f t="shared" si="19"/>
        <v>8500</v>
      </c>
      <c r="BA26" s="48">
        <f t="shared" si="31"/>
        <v>90127</v>
      </c>
      <c r="BB26" s="49">
        <f t="shared" si="20"/>
        <v>9013</v>
      </c>
    </row>
    <row r="27" spans="1:54" s="26" customFormat="1" ht="16.350000000000001" customHeight="1">
      <c r="A27" s="46" t="s">
        <v>35</v>
      </c>
      <c r="B27" s="38">
        <v>51410</v>
      </c>
      <c r="C27" s="47">
        <f t="shared" si="21"/>
        <v>51410</v>
      </c>
      <c r="D27" s="48">
        <f t="shared" si="36"/>
        <v>3933</v>
      </c>
      <c r="E27" s="48">
        <f t="shared" si="36"/>
        <v>12683</v>
      </c>
      <c r="F27" s="48">
        <f t="shared" si="0"/>
        <v>8500</v>
      </c>
      <c r="G27" s="49">
        <f t="shared" si="32"/>
        <v>76526</v>
      </c>
      <c r="H27" s="18"/>
      <c r="I27" s="42">
        <v>51976</v>
      </c>
      <c r="J27" s="47">
        <f t="shared" si="1"/>
        <v>51976</v>
      </c>
      <c r="K27" s="48">
        <f t="shared" si="33"/>
        <v>3976</v>
      </c>
      <c r="L27" s="48">
        <f t="shared" si="33"/>
        <v>12822</v>
      </c>
      <c r="M27" s="48">
        <f t="shared" si="3"/>
        <v>8500</v>
      </c>
      <c r="N27" s="48">
        <f t="shared" si="4"/>
        <v>77274</v>
      </c>
      <c r="O27" s="49">
        <f t="shared" si="5"/>
        <v>7727</v>
      </c>
      <c r="P27" s="18"/>
      <c r="Q27" s="42">
        <v>61474</v>
      </c>
      <c r="R27" s="48">
        <f t="shared" si="6"/>
        <v>61474</v>
      </c>
      <c r="S27" s="48">
        <f t="shared" si="34"/>
        <v>4703</v>
      </c>
      <c r="T27" s="48">
        <f t="shared" si="34"/>
        <v>15166</v>
      </c>
      <c r="U27" s="48">
        <f t="shared" si="8"/>
        <v>8500</v>
      </c>
      <c r="V27" s="49">
        <f t="shared" si="23"/>
        <v>89843</v>
      </c>
      <c r="W27" s="18"/>
      <c r="X27" s="42">
        <v>85619</v>
      </c>
      <c r="Y27" s="48">
        <f t="shared" si="9"/>
        <v>85619</v>
      </c>
      <c r="Z27" s="48">
        <f t="shared" si="35"/>
        <v>6550</v>
      </c>
      <c r="AA27" s="48">
        <f t="shared" si="35"/>
        <v>21122</v>
      </c>
      <c r="AB27" s="48">
        <f t="shared" si="11"/>
        <v>8500</v>
      </c>
      <c r="AC27" s="48">
        <f t="shared" si="24"/>
        <v>121791</v>
      </c>
      <c r="AD27" s="49">
        <f t="shared" si="12"/>
        <v>10149</v>
      </c>
      <c r="AE27" s="18"/>
      <c r="AF27" s="45">
        <v>63979</v>
      </c>
      <c r="AG27" s="48">
        <f t="shared" si="13"/>
        <v>63979</v>
      </c>
      <c r="AH27" s="48">
        <f t="shared" ref="AH27:AI90" si="37">ROUND($AG27*AH$6,0)</f>
        <v>4894</v>
      </c>
      <c r="AI27" s="48">
        <f t="shared" si="37"/>
        <v>15784</v>
      </c>
      <c r="AJ27" s="48">
        <f t="shared" si="15"/>
        <v>8500</v>
      </c>
      <c r="AK27" s="48">
        <f t="shared" si="25"/>
        <v>93157</v>
      </c>
      <c r="AL27" s="49">
        <f t="shared" si="16"/>
        <v>9316</v>
      </c>
      <c r="AN27" s="42">
        <v>54370</v>
      </c>
      <c r="AO27" s="40">
        <f t="shared" si="17"/>
        <v>54370</v>
      </c>
      <c r="AP27" s="40">
        <f t="shared" si="26"/>
        <v>4159</v>
      </c>
      <c r="AQ27" s="40">
        <f t="shared" si="26"/>
        <v>13413</v>
      </c>
      <c r="AR27" s="48">
        <f t="shared" si="18"/>
        <v>8500</v>
      </c>
      <c r="AS27" s="48">
        <f t="shared" si="27"/>
        <v>80442</v>
      </c>
      <c r="AT27" s="49">
        <f t="shared" si="28"/>
        <v>8044</v>
      </c>
      <c r="AV27" s="42">
        <v>56126</v>
      </c>
      <c r="AW27" s="48">
        <f t="shared" si="29"/>
        <v>56126</v>
      </c>
      <c r="AX27" s="40">
        <f t="shared" si="30"/>
        <v>4294</v>
      </c>
      <c r="AY27" s="40">
        <f t="shared" si="30"/>
        <v>13846</v>
      </c>
      <c r="AZ27" s="48">
        <f t="shared" si="19"/>
        <v>8500</v>
      </c>
      <c r="BA27" s="48">
        <f t="shared" si="31"/>
        <v>82766</v>
      </c>
      <c r="BB27" s="49">
        <f t="shared" si="20"/>
        <v>8277</v>
      </c>
    </row>
    <row r="28" spans="1:54" s="26" customFormat="1" ht="16.350000000000001" customHeight="1">
      <c r="A28" s="46" t="s">
        <v>36</v>
      </c>
      <c r="B28" s="38">
        <v>51166</v>
      </c>
      <c r="C28" s="47">
        <f t="shared" si="21"/>
        <v>51166</v>
      </c>
      <c r="D28" s="48">
        <f t="shared" si="36"/>
        <v>3914</v>
      </c>
      <c r="E28" s="48">
        <f t="shared" si="36"/>
        <v>12623</v>
      </c>
      <c r="F28" s="48">
        <f t="shared" si="0"/>
        <v>8500</v>
      </c>
      <c r="G28" s="49">
        <f t="shared" si="32"/>
        <v>76203</v>
      </c>
      <c r="H28" s="18"/>
      <c r="I28" s="42">
        <v>55430</v>
      </c>
      <c r="J28" s="47">
        <f t="shared" si="1"/>
        <v>55430</v>
      </c>
      <c r="K28" s="48">
        <f t="shared" si="33"/>
        <v>4240</v>
      </c>
      <c r="L28" s="48">
        <f t="shared" si="33"/>
        <v>13675</v>
      </c>
      <c r="M28" s="48">
        <f t="shared" si="3"/>
        <v>8500</v>
      </c>
      <c r="N28" s="48">
        <f t="shared" si="4"/>
        <v>81845</v>
      </c>
      <c r="O28" s="49">
        <f t="shared" si="5"/>
        <v>8185</v>
      </c>
      <c r="P28" s="18"/>
      <c r="Q28" s="42">
        <v>60338</v>
      </c>
      <c r="R28" s="48">
        <f t="shared" si="6"/>
        <v>60338</v>
      </c>
      <c r="S28" s="48">
        <f t="shared" si="34"/>
        <v>4616</v>
      </c>
      <c r="T28" s="48">
        <f t="shared" si="34"/>
        <v>14885</v>
      </c>
      <c r="U28" s="48">
        <f t="shared" si="8"/>
        <v>8500</v>
      </c>
      <c r="V28" s="49">
        <f t="shared" si="23"/>
        <v>88339</v>
      </c>
      <c r="W28" s="18"/>
      <c r="X28" s="42">
        <v>86576</v>
      </c>
      <c r="Y28" s="48">
        <f t="shared" si="9"/>
        <v>86576</v>
      </c>
      <c r="Z28" s="48">
        <f t="shared" si="35"/>
        <v>6623</v>
      </c>
      <c r="AA28" s="48">
        <f t="shared" si="35"/>
        <v>21358</v>
      </c>
      <c r="AB28" s="48">
        <f t="shared" si="11"/>
        <v>8500</v>
      </c>
      <c r="AC28" s="48">
        <f t="shared" si="24"/>
        <v>123057</v>
      </c>
      <c r="AD28" s="49">
        <f t="shared" si="12"/>
        <v>10255</v>
      </c>
      <c r="AE28" s="18"/>
      <c r="AF28" s="45">
        <v>65577</v>
      </c>
      <c r="AG28" s="48">
        <f t="shared" si="13"/>
        <v>65577</v>
      </c>
      <c r="AH28" s="48">
        <f t="shared" si="37"/>
        <v>5017</v>
      </c>
      <c r="AI28" s="48">
        <f t="shared" si="37"/>
        <v>16178</v>
      </c>
      <c r="AJ28" s="48">
        <f t="shared" si="15"/>
        <v>8500</v>
      </c>
      <c r="AK28" s="48">
        <f t="shared" si="25"/>
        <v>95272</v>
      </c>
      <c r="AL28" s="49">
        <f t="shared" si="16"/>
        <v>9527</v>
      </c>
      <c r="AN28" s="42">
        <v>54017</v>
      </c>
      <c r="AO28" s="40">
        <f t="shared" si="17"/>
        <v>54017</v>
      </c>
      <c r="AP28" s="40">
        <f t="shared" si="26"/>
        <v>4132</v>
      </c>
      <c r="AQ28" s="40">
        <f t="shared" si="26"/>
        <v>13326</v>
      </c>
      <c r="AR28" s="48">
        <f t="shared" si="18"/>
        <v>8500</v>
      </c>
      <c r="AS28" s="48">
        <f t="shared" si="27"/>
        <v>79975</v>
      </c>
      <c r="AT28" s="49">
        <f t="shared" si="28"/>
        <v>7998</v>
      </c>
      <c r="AV28" s="42">
        <v>60951</v>
      </c>
      <c r="AW28" s="48">
        <f t="shared" si="29"/>
        <v>60951</v>
      </c>
      <c r="AX28" s="40">
        <f t="shared" si="30"/>
        <v>4663</v>
      </c>
      <c r="AY28" s="40">
        <f t="shared" si="30"/>
        <v>15037</v>
      </c>
      <c r="AZ28" s="48">
        <f t="shared" si="19"/>
        <v>8500</v>
      </c>
      <c r="BA28" s="48">
        <f t="shared" si="31"/>
        <v>89151</v>
      </c>
      <c r="BB28" s="49">
        <f t="shared" si="20"/>
        <v>8915</v>
      </c>
    </row>
    <row r="29" spans="1:54" s="26" customFormat="1" ht="16.350000000000001" customHeight="1">
      <c r="A29" s="46" t="s">
        <v>37</v>
      </c>
      <c r="B29" s="38">
        <v>57492</v>
      </c>
      <c r="C29" s="47">
        <f t="shared" si="21"/>
        <v>57492</v>
      </c>
      <c r="D29" s="48">
        <f t="shared" si="36"/>
        <v>4398</v>
      </c>
      <c r="E29" s="48">
        <f t="shared" si="36"/>
        <v>14183</v>
      </c>
      <c r="F29" s="48">
        <f t="shared" si="0"/>
        <v>8500</v>
      </c>
      <c r="G29" s="49">
        <f t="shared" si="32"/>
        <v>84573</v>
      </c>
      <c r="H29" s="18"/>
      <c r="I29" s="42">
        <v>54073</v>
      </c>
      <c r="J29" s="47">
        <f t="shared" si="1"/>
        <v>54073</v>
      </c>
      <c r="K29" s="48">
        <f t="shared" si="33"/>
        <v>4137</v>
      </c>
      <c r="L29" s="48">
        <f t="shared" si="33"/>
        <v>13340</v>
      </c>
      <c r="M29" s="48">
        <f t="shared" si="3"/>
        <v>8500</v>
      </c>
      <c r="N29" s="48">
        <f t="shared" si="4"/>
        <v>80050</v>
      </c>
      <c r="O29" s="49">
        <f t="shared" si="5"/>
        <v>8005</v>
      </c>
      <c r="P29" s="18"/>
      <c r="Q29" s="42">
        <v>60404</v>
      </c>
      <c r="R29" s="48">
        <f t="shared" si="6"/>
        <v>60404</v>
      </c>
      <c r="S29" s="48">
        <f t="shared" si="34"/>
        <v>4621</v>
      </c>
      <c r="T29" s="48">
        <f t="shared" si="34"/>
        <v>14902</v>
      </c>
      <c r="U29" s="48">
        <f t="shared" si="8"/>
        <v>8500</v>
      </c>
      <c r="V29" s="49">
        <f t="shared" si="23"/>
        <v>88427</v>
      </c>
      <c r="W29" s="18"/>
      <c r="X29" s="42">
        <v>91424</v>
      </c>
      <c r="Y29" s="48">
        <f t="shared" si="9"/>
        <v>91424</v>
      </c>
      <c r="Z29" s="48">
        <f t="shared" si="35"/>
        <v>6994</v>
      </c>
      <c r="AA29" s="48">
        <f t="shared" si="35"/>
        <v>22554</v>
      </c>
      <c r="AB29" s="48">
        <f t="shared" si="11"/>
        <v>8500</v>
      </c>
      <c r="AC29" s="48">
        <f t="shared" si="24"/>
        <v>129472</v>
      </c>
      <c r="AD29" s="49">
        <f t="shared" si="12"/>
        <v>10789</v>
      </c>
      <c r="AE29" s="18"/>
      <c r="AF29" s="45">
        <v>65419</v>
      </c>
      <c r="AG29" s="48">
        <f t="shared" si="13"/>
        <v>65419</v>
      </c>
      <c r="AH29" s="48">
        <f t="shared" si="37"/>
        <v>5005</v>
      </c>
      <c r="AI29" s="48">
        <f t="shared" si="37"/>
        <v>16139</v>
      </c>
      <c r="AJ29" s="48">
        <f t="shared" si="15"/>
        <v>8500</v>
      </c>
      <c r="AK29" s="48">
        <f t="shared" si="25"/>
        <v>95063</v>
      </c>
      <c r="AL29" s="49">
        <f t="shared" si="16"/>
        <v>9506</v>
      </c>
      <c r="AN29" s="42">
        <v>57795</v>
      </c>
      <c r="AO29" s="40">
        <f t="shared" si="17"/>
        <v>57795</v>
      </c>
      <c r="AP29" s="40">
        <f t="shared" si="26"/>
        <v>4421</v>
      </c>
      <c r="AQ29" s="40">
        <f t="shared" si="26"/>
        <v>14258</v>
      </c>
      <c r="AR29" s="48">
        <f t="shared" si="18"/>
        <v>8500</v>
      </c>
      <c r="AS29" s="48">
        <f t="shared" si="27"/>
        <v>84974</v>
      </c>
      <c r="AT29" s="49">
        <f t="shared" si="28"/>
        <v>8497</v>
      </c>
      <c r="AV29" s="42">
        <v>61875</v>
      </c>
      <c r="AW29" s="48">
        <f t="shared" si="29"/>
        <v>61875</v>
      </c>
      <c r="AX29" s="40">
        <f t="shared" si="30"/>
        <v>4733</v>
      </c>
      <c r="AY29" s="40">
        <f t="shared" si="30"/>
        <v>15265</v>
      </c>
      <c r="AZ29" s="48">
        <f t="shared" si="19"/>
        <v>8500</v>
      </c>
      <c r="BA29" s="48">
        <f t="shared" si="31"/>
        <v>90373</v>
      </c>
      <c r="BB29" s="49">
        <f t="shared" si="20"/>
        <v>9037</v>
      </c>
    </row>
    <row r="30" spans="1:54" s="26" customFormat="1" ht="16.350000000000001" customHeight="1">
      <c r="A30" s="46" t="s">
        <v>38</v>
      </c>
      <c r="B30" s="38">
        <v>55706</v>
      </c>
      <c r="C30" s="47">
        <f t="shared" si="21"/>
        <v>55706</v>
      </c>
      <c r="D30" s="48">
        <f t="shared" si="36"/>
        <v>4262</v>
      </c>
      <c r="E30" s="48">
        <f t="shared" si="36"/>
        <v>13743</v>
      </c>
      <c r="F30" s="48">
        <f t="shared" si="0"/>
        <v>8500</v>
      </c>
      <c r="G30" s="49">
        <f t="shared" si="32"/>
        <v>82211</v>
      </c>
      <c r="H30" s="18"/>
      <c r="I30" s="42">
        <v>52949</v>
      </c>
      <c r="J30" s="47">
        <f t="shared" si="1"/>
        <v>52949</v>
      </c>
      <c r="K30" s="48">
        <f t="shared" si="33"/>
        <v>4051</v>
      </c>
      <c r="L30" s="48">
        <f t="shared" si="33"/>
        <v>13063</v>
      </c>
      <c r="M30" s="48">
        <f t="shared" si="3"/>
        <v>8500</v>
      </c>
      <c r="N30" s="48">
        <f t="shared" si="4"/>
        <v>78563</v>
      </c>
      <c r="O30" s="49">
        <f t="shared" si="5"/>
        <v>7856</v>
      </c>
      <c r="P30" s="18"/>
      <c r="Q30" s="42">
        <v>58045</v>
      </c>
      <c r="R30" s="48">
        <f t="shared" si="6"/>
        <v>58045</v>
      </c>
      <c r="S30" s="48">
        <f t="shared" si="34"/>
        <v>4440</v>
      </c>
      <c r="T30" s="48">
        <f t="shared" si="34"/>
        <v>14320</v>
      </c>
      <c r="U30" s="48">
        <f t="shared" si="8"/>
        <v>8500</v>
      </c>
      <c r="V30" s="49">
        <f t="shared" si="23"/>
        <v>85305</v>
      </c>
      <c r="W30" s="18"/>
      <c r="X30" s="42">
        <v>83745</v>
      </c>
      <c r="Y30" s="48">
        <f t="shared" si="9"/>
        <v>83745</v>
      </c>
      <c r="Z30" s="48">
        <f t="shared" si="35"/>
        <v>6406</v>
      </c>
      <c r="AA30" s="48">
        <f t="shared" si="35"/>
        <v>20660</v>
      </c>
      <c r="AB30" s="48">
        <f t="shared" si="11"/>
        <v>8500</v>
      </c>
      <c r="AC30" s="48">
        <f t="shared" si="24"/>
        <v>119311</v>
      </c>
      <c r="AD30" s="49">
        <f t="shared" si="12"/>
        <v>9943</v>
      </c>
      <c r="AE30" s="18"/>
      <c r="AF30" s="45">
        <v>65137</v>
      </c>
      <c r="AG30" s="48">
        <f t="shared" si="13"/>
        <v>65137</v>
      </c>
      <c r="AH30" s="48">
        <f t="shared" si="37"/>
        <v>4983</v>
      </c>
      <c r="AI30" s="48">
        <f t="shared" si="37"/>
        <v>16069</v>
      </c>
      <c r="AJ30" s="48">
        <f t="shared" si="15"/>
        <v>8500</v>
      </c>
      <c r="AK30" s="48">
        <f t="shared" si="25"/>
        <v>94689</v>
      </c>
      <c r="AL30" s="49">
        <f t="shared" si="16"/>
        <v>9469</v>
      </c>
      <c r="AN30" s="42">
        <v>57557</v>
      </c>
      <c r="AO30" s="40">
        <f t="shared" si="17"/>
        <v>57557</v>
      </c>
      <c r="AP30" s="40">
        <f t="shared" si="26"/>
        <v>4403</v>
      </c>
      <c r="AQ30" s="40">
        <f t="shared" si="26"/>
        <v>14199</v>
      </c>
      <c r="AR30" s="48">
        <f t="shared" si="18"/>
        <v>8500</v>
      </c>
      <c r="AS30" s="48">
        <f t="shared" si="27"/>
        <v>84659</v>
      </c>
      <c r="AT30" s="49">
        <f t="shared" si="28"/>
        <v>8466</v>
      </c>
      <c r="AV30" s="42">
        <v>57446</v>
      </c>
      <c r="AW30" s="48">
        <f t="shared" si="29"/>
        <v>57446</v>
      </c>
      <c r="AX30" s="40">
        <f t="shared" si="30"/>
        <v>4395</v>
      </c>
      <c r="AY30" s="40">
        <f t="shared" si="30"/>
        <v>14172</v>
      </c>
      <c r="AZ30" s="48">
        <f t="shared" si="19"/>
        <v>8500</v>
      </c>
      <c r="BA30" s="48">
        <f t="shared" si="31"/>
        <v>84513</v>
      </c>
      <c r="BB30" s="49">
        <f t="shared" si="20"/>
        <v>8451</v>
      </c>
    </row>
    <row r="31" spans="1:54" s="26" customFormat="1" ht="16.350000000000001" customHeight="1">
      <c r="A31" s="46" t="s">
        <v>39</v>
      </c>
      <c r="B31" s="38">
        <v>52634</v>
      </c>
      <c r="C31" s="47">
        <f t="shared" si="21"/>
        <v>52634</v>
      </c>
      <c r="D31" s="48">
        <f t="shared" si="36"/>
        <v>4027</v>
      </c>
      <c r="E31" s="48">
        <f t="shared" si="36"/>
        <v>12985</v>
      </c>
      <c r="F31" s="48">
        <f t="shared" si="0"/>
        <v>8500</v>
      </c>
      <c r="G31" s="49">
        <f t="shared" si="32"/>
        <v>78146</v>
      </c>
      <c r="H31" s="18"/>
      <c r="I31" s="42">
        <v>51002</v>
      </c>
      <c r="J31" s="47">
        <f t="shared" si="1"/>
        <v>51002</v>
      </c>
      <c r="K31" s="48">
        <f t="shared" si="33"/>
        <v>3902</v>
      </c>
      <c r="L31" s="48">
        <f t="shared" si="33"/>
        <v>12582</v>
      </c>
      <c r="M31" s="48">
        <f t="shared" si="3"/>
        <v>8500</v>
      </c>
      <c r="N31" s="48">
        <f t="shared" si="4"/>
        <v>75986</v>
      </c>
      <c r="O31" s="49">
        <f t="shared" si="5"/>
        <v>7599</v>
      </c>
      <c r="P31" s="18"/>
      <c r="Q31" s="42">
        <v>60182</v>
      </c>
      <c r="R31" s="48">
        <f t="shared" si="6"/>
        <v>60182</v>
      </c>
      <c r="S31" s="48">
        <f t="shared" si="34"/>
        <v>4604</v>
      </c>
      <c r="T31" s="48">
        <f t="shared" si="34"/>
        <v>14847</v>
      </c>
      <c r="U31" s="48">
        <f t="shared" si="8"/>
        <v>8500</v>
      </c>
      <c r="V31" s="49">
        <f t="shared" si="23"/>
        <v>88133</v>
      </c>
      <c r="W31" s="18"/>
      <c r="X31" s="42">
        <v>83459</v>
      </c>
      <c r="Y31" s="48">
        <f t="shared" si="9"/>
        <v>83459</v>
      </c>
      <c r="Z31" s="48">
        <f t="shared" si="35"/>
        <v>6385</v>
      </c>
      <c r="AA31" s="48">
        <f t="shared" si="35"/>
        <v>20589</v>
      </c>
      <c r="AB31" s="48">
        <f t="shared" si="11"/>
        <v>8500</v>
      </c>
      <c r="AC31" s="48">
        <f t="shared" si="24"/>
        <v>118933</v>
      </c>
      <c r="AD31" s="49">
        <f t="shared" si="12"/>
        <v>9911</v>
      </c>
      <c r="AE31" s="18"/>
      <c r="AF31" s="45">
        <v>65328</v>
      </c>
      <c r="AG31" s="48">
        <f t="shared" si="13"/>
        <v>65328</v>
      </c>
      <c r="AH31" s="48">
        <f t="shared" si="37"/>
        <v>4998</v>
      </c>
      <c r="AI31" s="48">
        <f t="shared" si="37"/>
        <v>16116</v>
      </c>
      <c r="AJ31" s="48">
        <f t="shared" si="15"/>
        <v>8500</v>
      </c>
      <c r="AK31" s="48">
        <f t="shared" si="25"/>
        <v>94942</v>
      </c>
      <c r="AL31" s="49">
        <f t="shared" si="16"/>
        <v>9494</v>
      </c>
      <c r="AN31" s="42">
        <v>59010</v>
      </c>
      <c r="AO31" s="40">
        <f t="shared" si="17"/>
        <v>59010</v>
      </c>
      <c r="AP31" s="40">
        <f t="shared" si="26"/>
        <v>4514</v>
      </c>
      <c r="AQ31" s="40">
        <f t="shared" si="26"/>
        <v>14558</v>
      </c>
      <c r="AR31" s="48">
        <f t="shared" si="18"/>
        <v>8500</v>
      </c>
      <c r="AS31" s="48">
        <f t="shared" si="27"/>
        <v>86582</v>
      </c>
      <c r="AT31" s="49">
        <f t="shared" si="28"/>
        <v>8658</v>
      </c>
      <c r="AV31" s="42">
        <v>63142</v>
      </c>
      <c r="AW31" s="48">
        <f t="shared" si="29"/>
        <v>63142</v>
      </c>
      <c r="AX31" s="40">
        <f t="shared" si="30"/>
        <v>4830</v>
      </c>
      <c r="AY31" s="40">
        <f t="shared" si="30"/>
        <v>15577</v>
      </c>
      <c r="AZ31" s="48">
        <f t="shared" si="19"/>
        <v>8500</v>
      </c>
      <c r="BA31" s="48">
        <f t="shared" si="31"/>
        <v>92049</v>
      </c>
      <c r="BB31" s="49">
        <f t="shared" si="20"/>
        <v>9205</v>
      </c>
    </row>
    <row r="32" spans="1:54" s="26" customFormat="1" ht="16.350000000000001" customHeight="1">
      <c r="A32" s="46" t="s">
        <v>40</v>
      </c>
      <c r="B32" s="38">
        <v>54620</v>
      </c>
      <c r="C32" s="47">
        <f t="shared" si="21"/>
        <v>54620</v>
      </c>
      <c r="D32" s="48">
        <f t="shared" si="36"/>
        <v>4178</v>
      </c>
      <c r="E32" s="48">
        <f t="shared" si="36"/>
        <v>13475</v>
      </c>
      <c r="F32" s="48">
        <f t="shared" si="0"/>
        <v>8500</v>
      </c>
      <c r="G32" s="49">
        <f t="shared" si="32"/>
        <v>80773</v>
      </c>
      <c r="H32" s="18"/>
      <c r="I32" s="42">
        <v>57747</v>
      </c>
      <c r="J32" s="47">
        <f t="shared" si="1"/>
        <v>57747</v>
      </c>
      <c r="K32" s="48">
        <f t="shared" si="33"/>
        <v>4418</v>
      </c>
      <c r="L32" s="48">
        <f t="shared" si="33"/>
        <v>14246</v>
      </c>
      <c r="M32" s="48">
        <f t="shared" si="3"/>
        <v>8500</v>
      </c>
      <c r="N32" s="48">
        <f t="shared" si="4"/>
        <v>84911</v>
      </c>
      <c r="O32" s="49">
        <f t="shared" si="5"/>
        <v>8491</v>
      </c>
      <c r="P32" s="18"/>
      <c r="Q32" s="42">
        <v>63376</v>
      </c>
      <c r="R32" s="48">
        <f t="shared" si="6"/>
        <v>63376</v>
      </c>
      <c r="S32" s="48">
        <f t="shared" si="34"/>
        <v>4848</v>
      </c>
      <c r="T32" s="48">
        <f t="shared" si="34"/>
        <v>15635</v>
      </c>
      <c r="U32" s="48">
        <f t="shared" si="8"/>
        <v>8500</v>
      </c>
      <c r="V32" s="49">
        <f t="shared" si="23"/>
        <v>92359</v>
      </c>
      <c r="W32" s="18"/>
      <c r="X32" s="42">
        <v>87632</v>
      </c>
      <c r="Y32" s="48">
        <f t="shared" si="9"/>
        <v>87632</v>
      </c>
      <c r="Z32" s="48">
        <f t="shared" si="35"/>
        <v>6704</v>
      </c>
      <c r="AA32" s="48">
        <f t="shared" si="35"/>
        <v>21619</v>
      </c>
      <c r="AB32" s="48">
        <f t="shared" si="11"/>
        <v>8500</v>
      </c>
      <c r="AC32" s="48">
        <f t="shared" si="24"/>
        <v>124455</v>
      </c>
      <c r="AD32" s="49">
        <f t="shared" si="12"/>
        <v>10371</v>
      </c>
      <c r="AE32" s="18"/>
      <c r="AF32" s="45">
        <v>64290</v>
      </c>
      <c r="AG32" s="48">
        <f t="shared" si="13"/>
        <v>64290</v>
      </c>
      <c r="AH32" s="48">
        <f t="shared" si="37"/>
        <v>4918</v>
      </c>
      <c r="AI32" s="48">
        <f t="shared" si="37"/>
        <v>15860</v>
      </c>
      <c r="AJ32" s="48">
        <f t="shared" si="15"/>
        <v>8500</v>
      </c>
      <c r="AK32" s="48">
        <f t="shared" si="25"/>
        <v>93568</v>
      </c>
      <c r="AL32" s="49">
        <f t="shared" si="16"/>
        <v>9357</v>
      </c>
      <c r="AN32" s="42">
        <v>52787</v>
      </c>
      <c r="AO32" s="40">
        <f t="shared" si="17"/>
        <v>52787</v>
      </c>
      <c r="AP32" s="40">
        <f t="shared" si="26"/>
        <v>4038</v>
      </c>
      <c r="AQ32" s="40">
        <f t="shared" si="26"/>
        <v>13023</v>
      </c>
      <c r="AR32" s="48">
        <f t="shared" si="18"/>
        <v>8500</v>
      </c>
      <c r="AS32" s="48">
        <f t="shared" si="27"/>
        <v>78348</v>
      </c>
      <c r="AT32" s="49">
        <f t="shared" si="28"/>
        <v>7835</v>
      </c>
      <c r="AV32" s="42">
        <v>58978</v>
      </c>
      <c r="AW32" s="48">
        <f t="shared" si="29"/>
        <v>58978</v>
      </c>
      <c r="AX32" s="40">
        <f t="shared" si="30"/>
        <v>4512</v>
      </c>
      <c r="AY32" s="40">
        <f t="shared" si="30"/>
        <v>14550</v>
      </c>
      <c r="AZ32" s="48">
        <f t="shared" si="19"/>
        <v>8500</v>
      </c>
      <c r="BA32" s="48">
        <f t="shared" si="31"/>
        <v>86540</v>
      </c>
      <c r="BB32" s="49">
        <f t="shared" si="20"/>
        <v>8654</v>
      </c>
    </row>
    <row r="33" spans="1:54" s="26" customFormat="1" ht="16.350000000000001" customHeight="1">
      <c r="A33" s="46" t="s">
        <v>41</v>
      </c>
      <c r="B33" s="38">
        <v>54230</v>
      </c>
      <c r="C33" s="47">
        <f t="shared" si="21"/>
        <v>54230</v>
      </c>
      <c r="D33" s="48">
        <f t="shared" si="36"/>
        <v>4149</v>
      </c>
      <c r="E33" s="48">
        <f t="shared" si="36"/>
        <v>13379</v>
      </c>
      <c r="F33" s="48">
        <f t="shared" si="0"/>
        <v>8500</v>
      </c>
      <c r="G33" s="49">
        <f t="shared" si="32"/>
        <v>80258</v>
      </c>
      <c r="H33" s="18"/>
      <c r="I33" s="42">
        <v>54867</v>
      </c>
      <c r="J33" s="47">
        <f t="shared" si="1"/>
        <v>54867</v>
      </c>
      <c r="K33" s="48">
        <f t="shared" si="33"/>
        <v>4197</v>
      </c>
      <c r="L33" s="48">
        <f t="shared" si="33"/>
        <v>13536</v>
      </c>
      <c r="M33" s="48">
        <f t="shared" si="3"/>
        <v>8500</v>
      </c>
      <c r="N33" s="48">
        <f t="shared" si="4"/>
        <v>81100</v>
      </c>
      <c r="O33" s="49">
        <f t="shared" si="5"/>
        <v>8110</v>
      </c>
      <c r="P33" s="18"/>
      <c r="Q33" s="42">
        <v>61194</v>
      </c>
      <c r="R33" s="48">
        <f t="shared" si="6"/>
        <v>61194</v>
      </c>
      <c r="S33" s="48">
        <f t="shared" si="34"/>
        <v>4681</v>
      </c>
      <c r="T33" s="48">
        <f t="shared" si="34"/>
        <v>15097</v>
      </c>
      <c r="U33" s="48">
        <f t="shared" si="8"/>
        <v>8500</v>
      </c>
      <c r="V33" s="49">
        <f t="shared" si="23"/>
        <v>89472</v>
      </c>
      <c r="W33" s="18"/>
      <c r="X33" s="42">
        <v>88814</v>
      </c>
      <c r="Y33" s="48">
        <f t="shared" si="9"/>
        <v>88814</v>
      </c>
      <c r="Z33" s="48">
        <f t="shared" si="35"/>
        <v>6794</v>
      </c>
      <c r="AA33" s="48">
        <f t="shared" si="35"/>
        <v>21910</v>
      </c>
      <c r="AB33" s="48">
        <f t="shared" si="11"/>
        <v>8500</v>
      </c>
      <c r="AC33" s="48">
        <f t="shared" si="24"/>
        <v>126018</v>
      </c>
      <c r="AD33" s="49">
        <f t="shared" si="12"/>
        <v>10502</v>
      </c>
      <c r="AE33" s="18"/>
      <c r="AF33" s="45">
        <v>65236</v>
      </c>
      <c r="AG33" s="48">
        <f t="shared" si="13"/>
        <v>65236</v>
      </c>
      <c r="AH33" s="48">
        <f t="shared" si="37"/>
        <v>4991</v>
      </c>
      <c r="AI33" s="48">
        <f t="shared" si="37"/>
        <v>16094</v>
      </c>
      <c r="AJ33" s="48">
        <f t="shared" si="15"/>
        <v>8500</v>
      </c>
      <c r="AK33" s="48">
        <f t="shared" si="25"/>
        <v>94821</v>
      </c>
      <c r="AL33" s="49">
        <f t="shared" si="16"/>
        <v>9482</v>
      </c>
      <c r="AN33" s="42">
        <v>53100</v>
      </c>
      <c r="AO33" s="40">
        <f t="shared" si="17"/>
        <v>53100</v>
      </c>
      <c r="AP33" s="40">
        <f t="shared" si="26"/>
        <v>4062</v>
      </c>
      <c r="AQ33" s="40">
        <f t="shared" si="26"/>
        <v>13100</v>
      </c>
      <c r="AR33" s="48">
        <f t="shared" si="18"/>
        <v>8500</v>
      </c>
      <c r="AS33" s="48">
        <f t="shared" si="27"/>
        <v>78762</v>
      </c>
      <c r="AT33" s="49">
        <f t="shared" si="28"/>
        <v>7876</v>
      </c>
      <c r="AV33" s="42">
        <v>63191</v>
      </c>
      <c r="AW33" s="48">
        <f t="shared" si="29"/>
        <v>63191</v>
      </c>
      <c r="AX33" s="40">
        <f t="shared" si="30"/>
        <v>4834</v>
      </c>
      <c r="AY33" s="40">
        <f t="shared" si="30"/>
        <v>15589</v>
      </c>
      <c r="AZ33" s="48">
        <f t="shared" si="19"/>
        <v>8500</v>
      </c>
      <c r="BA33" s="48">
        <f t="shared" si="31"/>
        <v>92114</v>
      </c>
      <c r="BB33" s="49">
        <f t="shared" si="20"/>
        <v>9211</v>
      </c>
    </row>
    <row r="34" spans="1:54" s="26" customFormat="1" ht="16.350000000000001" customHeight="1">
      <c r="A34" s="46" t="s">
        <v>42</v>
      </c>
      <c r="B34" s="38">
        <v>51090</v>
      </c>
      <c r="C34" s="47">
        <f t="shared" si="21"/>
        <v>51090</v>
      </c>
      <c r="D34" s="48">
        <f t="shared" si="36"/>
        <v>3908</v>
      </c>
      <c r="E34" s="48">
        <f t="shared" si="36"/>
        <v>12604</v>
      </c>
      <c r="F34" s="48">
        <f t="shared" si="0"/>
        <v>8500</v>
      </c>
      <c r="G34" s="49">
        <f t="shared" si="32"/>
        <v>76102</v>
      </c>
      <c r="H34" s="18"/>
      <c r="I34" s="42">
        <v>54684</v>
      </c>
      <c r="J34" s="47">
        <f t="shared" si="1"/>
        <v>54684</v>
      </c>
      <c r="K34" s="48">
        <f t="shared" si="33"/>
        <v>4183</v>
      </c>
      <c r="L34" s="48">
        <f t="shared" si="33"/>
        <v>13491</v>
      </c>
      <c r="M34" s="48">
        <f t="shared" si="3"/>
        <v>8500</v>
      </c>
      <c r="N34" s="48">
        <f t="shared" si="4"/>
        <v>80858</v>
      </c>
      <c r="O34" s="49">
        <f t="shared" si="5"/>
        <v>8086</v>
      </c>
      <c r="P34" s="18"/>
      <c r="Q34" s="42">
        <v>61133</v>
      </c>
      <c r="R34" s="48">
        <f t="shared" si="6"/>
        <v>61133</v>
      </c>
      <c r="S34" s="48">
        <f t="shared" si="34"/>
        <v>4677</v>
      </c>
      <c r="T34" s="48">
        <f t="shared" si="34"/>
        <v>15082</v>
      </c>
      <c r="U34" s="48">
        <f t="shared" si="8"/>
        <v>8500</v>
      </c>
      <c r="V34" s="49">
        <f t="shared" si="23"/>
        <v>89392</v>
      </c>
      <c r="W34" s="18"/>
      <c r="X34" s="42">
        <v>86510</v>
      </c>
      <c r="Y34" s="48">
        <f t="shared" si="9"/>
        <v>86510</v>
      </c>
      <c r="Z34" s="48">
        <f t="shared" si="35"/>
        <v>6618</v>
      </c>
      <c r="AA34" s="48">
        <f t="shared" si="35"/>
        <v>21342</v>
      </c>
      <c r="AB34" s="48">
        <f t="shared" si="11"/>
        <v>8500</v>
      </c>
      <c r="AC34" s="48">
        <f t="shared" si="24"/>
        <v>122970</v>
      </c>
      <c r="AD34" s="49">
        <f t="shared" si="12"/>
        <v>10248</v>
      </c>
      <c r="AE34" s="18"/>
      <c r="AF34" s="45">
        <v>63916</v>
      </c>
      <c r="AG34" s="48">
        <f t="shared" si="13"/>
        <v>63916</v>
      </c>
      <c r="AH34" s="48">
        <f t="shared" si="37"/>
        <v>4890</v>
      </c>
      <c r="AI34" s="48">
        <f t="shared" si="37"/>
        <v>15768</v>
      </c>
      <c r="AJ34" s="48">
        <f t="shared" si="15"/>
        <v>8500</v>
      </c>
      <c r="AK34" s="48">
        <f t="shared" si="25"/>
        <v>93074</v>
      </c>
      <c r="AL34" s="49">
        <f t="shared" si="16"/>
        <v>9307</v>
      </c>
      <c r="AN34" s="42">
        <v>52254</v>
      </c>
      <c r="AO34" s="40">
        <f t="shared" si="17"/>
        <v>52254</v>
      </c>
      <c r="AP34" s="40">
        <f t="shared" si="26"/>
        <v>3997</v>
      </c>
      <c r="AQ34" s="40">
        <f t="shared" si="26"/>
        <v>12891</v>
      </c>
      <c r="AR34" s="48">
        <f t="shared" si="18"/>
        <v>8500</v>
      </c>
      <c r="AS34" s="48">
        <f t="shared" si="27"/>
        <v>77642</v>
      </c>
      <c r="AT34" s="49">
        <f t="shared" si="28"/>
        <v>7764</v>
      </c>
      <c r="AV34" s="42">
        <v>61634</v>
      </c>
      <c r="AW34" s="48">
        <f t="shared" si="29"/>
        <v>61634</v>
      </c>
      <c r="AX34" s="40">
        <f t="shared" si="30"/>
        <v>4715</v>
      </c>
      <c r="AY34" s="40">
        <f t="shared" si="30"/>
        <v>15205</v>
      </c>
      <c r="AZ34" s="48">
        <f t="shared" si="19"/>
        <v>8500</v>
      </c>
      <c r="BA34" s="48">
        <f t="shared" si="31"/>
        <v>90054</v>
      </c>
      <c r="BB34" s="49">
        <f t="shared" si="20"/>
        <v>9005</v>
      </c>
    </row>
    <row r="35" spans="1:54" s="26" customFormat="1" ht="16.350000000000001" customHeight="1">
      <c r="A35" s="46" t="s">
        <v>43</v>
      </c>
      <c r="B35" s="38">
        <v>53138</v>
      </c>
      <c r="C35" s="47">
        <f t="shared" si="21"/>
        <v>53138</v>
      </c>
      <c r="D35" s="48">
        <f t="shared" si="36"/>
        <v>4065</v>
      </c>
      <c r="E35" s="48">
        <f t="shared" si="36"/>
        <v>13109</v>
      </c>
      <c r="F35" s="48">
        <f t="shared" si="0"/>
        <v>8500</v>
      </c>
      <c r="G35" s="49">
        <f t="shared" si="32"/>
        <v>78812</v>
      </c>
      <c r="H35" s="18"/>
      <c r="I35" s="42">
        <v>54040</v>
      </c>
      <c r="J35" s="47">
        <f t="shared" si="1"/>
        <v>54040</v>
      </c>
      <c r="K35" s="48">
        <f t="shared" si="33"/>
        <v>4134</v>
      </c>
      <c r="L35" s="48">
        <f t="shared" si="33"/>
        <v>13332</v>
      </c>
      <c r="M35" s="48">
        <f t="shared" si="3"/>
        <v>8500</v>
      </c>
      <c r="N35" s="48">
        <f t="shared" si="4"/>
        <v>80006</v>
      </c>
      <c r="O35" s="49">
        <f t="shared" si="5"/>
        <v>8001</v>
      </c>
      <c r="P35" s="18"/>
      <c r="Q35" s="42">
        <v>58704</v>
      </c>
      <c r="R35" s="48">
        <f t="shared" si="6"/>
        <v>58704</v>
      </c>
      <c r="S35" s="48">
        <f t="shared" si="34"/>
        <v>4491</v>
      </c>
      <c r="T35" s="48">
        <f t="shared" si="34"/>
        <v>14482</v>
      </c>
      <c r="U35" s="48">
        <f t="shared" si="8"/>
        <v>8500</v>
      </c>
      <c r="V35" s="49">
        <f t="shared" si="23"/>
        <v>86177</v>
      </c>
      <c r="W35" s="18"/>
      <c r="X35" s="42">
        <v>84149</v>
      </c>
      <c r="Y35" s="48">
        <f t="shared" si="9"/>
        <v>84149</v>
      </c>
      <c r="Z35" s="48">
        <f t="shared" si="35"/>
        <v>6437</v>
      </c>
      <c r="AA35" s="48">
        <f t="shared" si="35"/>
        <v>20760</v>
      </c>
      <c r="AB35" s="48">
        <f t="shared" si="11"/>
        <v>8500</v>
      </c>
      <c r="AC35" s="48">
        <f t="shared" si="24"/>
        <v>119846</v>
      </c>
      <c r="AD35" s="49">
        <f t="shared" si="12"/>
        <v>9987</v>
      </c>
      <c r="AE35" s="18"/>
      <c r="AF35" s="45">
        <v>62751</v>
      </c>
      <c r="AG35" s="48">
        <f t="shared" si="13"/>
        <v>62751</v>
      </c>
      <c r="AH35" s="48">
        <f t="shared" si="37"/>
        <v>4800</v>
      </c>
      <c r="AI35" s="48">
        <f t="shared" si="37"/>
        <v>15481</v>
      </c>
      <c r="AJ35" s="48">
        <f t="shared" si="15"/>
        <v>8500</v>
      </c>
      <c r="AK35" s="48">
        <f t="shared" si="25"/>
        <v>91532</v>
      </c>
      <c r="AL35" s="49">
        <f t="shared" si="16"/>
        <v>9153</v>
      </c>
      <c r="AN35" s="42">
        <v>55158</v>
      </c>
      <c r="AO35" s="40">
        <f t="shared" si="17"/>
        <v>55158</v>
      </c>
      <c r="AP35" s="40">
        <f t="shared" si="26"/>
        <v>4220</v>
      </c>
      <c r="AQ35" s="40">
        <f t="shared" si="26"/>
        <v>13607</v>
      </c>
      <c r="AR35" s="48">
        <f t="shared" si="18"/>
        <v>8500</v>
      </c>
      <c r="AS35" s="48">
        <f t="shared" si="27"/>
        <v>81485</v>
      </c>
      <c r="AT35" s="49">
        <f t="shared" si="28"/>
        <v>8149</v>
      </c>
      <c r="AV35" s="42">
        <v>57674</v>
      </c>
      <c r="AW35" s="48">
        <f t="shared" si="29"/>
        <v>57674</v>
      </c>
      <c r="AX35" s="40">
        <f t="shared" si="30"/>
        <v>4412</v>
      </c>
      <c r="AY35" s="40">
        <f t="shared" si="30"/>
        <v>14228</v>
      </c>
      <c r="AZ35" s="48">
        <f t="shared" si="19"/>
        <v>8500</v>
      </c>
      <c r="BA35" s="48">
        <f t="shared" si="31"/>
        <v>84814</v>
      </c>
      <c r="BB35" s="49">
        <f t="shared" si="20"/>
        <v>8481</v>
      </c>
    </row>
    <row r="36" spans="1:54" s="26" customFormat="1" ht="16.350000000000001" customHeight="1">
      <c r="A36" s="46" t="s">
        <v>44</v>
      </c>
      <c r="B36" s="38">
        <v>51987</v>
      </c>
      <c r="C36" s="47">
        <f t="shared" si="21"/>
        <v>51987</v>
      </c>
      <c r="D36" s="48">
        <f t="shared" si="36"/>
        <v>3977</v>
      </c>
      <c r="E36" s="48">
        <f t="shared" si="36"/>
        <v>12825</v>
      </c>
      <c r="F36" s="48">
        <f t="shared" si="0"/>
        <v>8500</v>
      </c>
      <c r="G36" s="49">
        <f t="shared" si="32"/>
        <v>77289</v>
      </c>
      <c r="H36" s="18"/>
      <c r="I36" s="42">
        <v>52774</v>
      </c>
      <c r="J36" s="47">
        <f t="shared" si="1"/>
        <v>52774</v>
      </c>
      <c r="K36" s="48">
        <f t="shared" si="33"/>
        <v>4037</v>
      </c>
      <c r="L36" s="48">
        <f t="shared" si="33"/>
        <v>13019</v>
      </c>
      <c r="M36" s="48">
        <f t="shared" si="3"/>
        <v>8500</v>
      </c>
      <c r="N36" s="48">
        <f t="shared" si="4"/>
        <v>78330</v>
      </c>
      <c r="O36" s="49">
        <f t="shared" si="5"/>
        <v>7833</v>
      </c>
      <c r="P36" s="18"/>
      <c r="Q36" s="42">
        <v>57596</v>
      </c>
      <c r="R36" s="48">
        <f t="shared" si="6"/>
        <v>57596</v>
      </c>
      <c r="S36" s="48">
        <f t="shared" si="34"/>
        <v>4406</v>
      </c>
      <c r="T36" s="48">
        <f t="shared" si="34"/>
        <v>14209</v>
      </c>
      <c r="U36" s="48">
        <f t="shared" si="8"/>
        <v>8500</v>
      </c>
      <c r="V36" s="49">
        <f t="shared" si="23"/>
        <v>84711</v>
      </c>
      <c r="W36" s="18"/>
      <c r="X36" s="42">
        <v>90488</v>
      </c>
      <c r="Y36" s="48">
        <f t="shared" si="9"/>
        <v>90488</v>
      </c>
      <c r="Z36" s="48">
        <f t="shared" si="35"/>
        <v>6922</v>
      </c>
      <c r="AA36" s="48">
        <f t="shared" si="35"/>
        <v>22323</v>
      </c>
      <c r="AB36" s="48">
        <f t="shared" si="11"/>
        <v>8500</v>
      </c>
      <c r="AC36" s="48">
        <f t="shared" si="24"/>
        <v>128233</v>
      </c>
      <c r="AD36" s="49">
        <f t="shared" si="12"/>
        <v>10686</v>
      </c>
      <c r="AE36" s="18"/>
      <c r="AF36" s="45">
        <v>66169</v>
      </c>
      <c r="AG36" s="48">
        <f t="shared" si="13"/>
        <v>66169</v>
      </c>
      <c r="AH36" s="48">
        <f t="shared" si="37"/>
        <v>5062</v>
      </c>
      <c r="AI36" s="48">
        <f t="shared" si="37"/>
        <v>16324</v>
      </c>
      <c r="AJ36" s="48">
        <f t="shared" si="15"/>
        <v>8500</v>
      </c>
      <c r="AK36" s="48">
        <f t="shared" si="25"/>
        <v>96055</v>
      </c>
      <c r="AL36" s="49">
        <f t="shared" si="16"/>
        <v>9606</v>
      </c>
      <c r="AN36" s="42">
        <v>51087</v>
      </c>
      <c r="AO36" s="40">
        <f t="shared" si="17"/>
        <v>51087</v>
      </c>
      <c r="AP36" s="40">
        <f t="shared" si="26"/>
        <v>3908</v>
      </c>
      <c r="AQ36" s="40">
        <f t="shared" si="26"/>
        <v>12603</v>
      </c>
      <c r="AR36" s="48">
        <f t="shared" si="18"/>
        <v>8500</v>
      </c>
      <c r="AS36" s="48">
        <f t="shared" si="27"/>
        <v>76098</v>
      </c>
      <c r="AT36" s="49">
        <f t="shared" si="28"/>
        <v>7610</v>
      </c>
      <c r="AV36" s="42">
        <v>60395</v>
      </c>
      <c r="AW36" s="48">
        <f t="shared" si="29"/>
        <v>60395</v>
      </c>
      <c r="AX36" s="40">
        <f t="shared" si="30"/>
        <v>4620</v>
      </c>
      <c r="AY36" s="40">
        <f t="shared" si="30"/>
        <v>14899</v>
      </c>
      <c r="AZ36" s="48">
        <f t="shared" si="19"/>
        <v>8500</v>
      </c>
      <c r="BA36" s="48">
        <f t="shared" si="31"/>
        <v>88414</v>
      </c>
      <c r="BB36" s="49">
        <f t="shared" si="20"/>
        <v>8841</v>
      </c>
    </row>
    <row r="37" spans="1:54" s="26" customFormat="1" ht="16.350000000000001" customHeight="1">
      <c r="A37" s="46" t="s">
        <v>45</v>
      </c>
      <c r="B37" s="38">
        <v>52021</v>
      </c>
      <c r="C37" s="47">
        <f t="shared" si="21"/>
        <v>52021</v>
      </c>
      <c r="D37" s="48">
        <f t="shared" si="36"/>
        <v>3980</v>
      </c>
      <c r="E37" s="48">
        <f t="shared" si="36"/>
        <v>12834</v>
      </c>
      <c r="F37" s="48">
        <f t="shared" si="0"/>
        <v>8500</v>
      </c>
      <c r="G37" s="49">
        <f t="shared" si="32"/>
        <v>77335</v>
      </c>
      <c r="H37" s="18"/>
      <c r="I37" s="42">
        <v>51569</v>
      </c>
      <c r="J37" s="47">
        <f t="shared" si="1"/>
        <v>51569</v>
      </c>
      <c r="K37" s="48">
        <f t="shared" si="33"/>
        <v>3945</v>
      </c>
      <c r="L37" s="48">
        <f t="shared" si="33"/>
        <v>12722</v>
      </c>
      <c r="M37" s="48">
        <f>M$6</f>
        <v>8500</v>
      </c>
      <c r="N37" s="48">
        <f t="shared" si="4"/>
        <v>76736</v>
      </c>
      <c r="O37" s="49">
        <f t="shared" si="5"/>
        <v>7674</v>
      </c>
      <c r="P37" s="18"/>
      <c r="Q37" s="42">
        <v>57099</v>
      </c>
      <c r="R37" s="48">
        <f t="shared" si="6"/>
        <v>57099</v>
      </c>
      <c r="S37" s="48">
        <f t="shared" si="34"/>
        <v>4368</v>
      </c>
      <c r="T37" s="48">
        <f t="shared" si="34"/>
        <v>14086</v>
      </c>
      <c r="U37" s="48">
        <f t="shared" si="8"/>
        <v>8500</v>
      </c>
      <c r="V37" s="49">
        <f t="shared" si="23"/>
        <v>84053</v>
      </c>
      <c r="W37" s="18"/>
      <c r="X37" s="42">
        <v>94108</v>
      </c>
      <c r="Y37" s="48">
        <f t="shared" si="9"/>
        <v>94108</v>
      </c>
      <c r="Z37" s="48">
        <f t="shared" si="35"/>
        <v>7199</v>
      </c>
      <c r="AA37" s="48">
        <f t="shared" si="35"/>
        <v>23216</v>
      </c>
      <c r="AB37" s="48">
        <f t="shared" si="11"/>
        <v>8500</v>
      </c>
      <c r="AC37" s="48">
        <f t="shared" si="24"/>
        <v>133023</v>
      </c>
      <c r="AD37" s="49">
        <f t="shared" si="12"/>
        <v>11085</v>
      </c>
      <c r="AE37" s="18"/>
      <c r="AF37" s="45">
        <v>65349</v>
      </c>
      <c r="AG37" s="48">
        <f t="shared" si="13"/>
        <v>65349</v>
      </c>
      <c r="AH37" s="48">
        <f t="shared" si="37"/>
        <v>4999</v>
      </c>
      <c r="AI37" s="48">
        <f t="shared" si="37"/>
        <v>16122</v>
      </c>
      <c r="AJ37" s="48">
        <f t="shared" si="15"/>
        <v>8500</v>
      </c>
      <c r="AK37" s="48">
        <f t="shared" si="25"/>
        <v>94970</v>
      </c>
      <c r="AL37" s="49">
        <f t="shared" si="16"/>
        <v>9497</v>
      </c>
      <c r="AN37" s="42">
        <v>51132</v>
      </c>
      <c r="AO37" s="40">
        <f t="shared" si="17"/>
        <v>51132</v>
      </c>
      <c r="AP37" s="40">
        <f t="shared" si="26"/>
        <v>3912</v>
      </c>
      <c r="AQ37" s="40">
        <f t="shared" si="26"/>
        <v>12614</v>
      </c>
      <c r="AR37" s="48">
        <f t="shared" si="18"/>
        <v>8500</v>
      </c>
      <c r="AS37" s="48">
        <f t="shared" si="27"/>
        <v>76158</v>
      </c>
      <c r="AT37" s="49">
        <f t="shared" si="28"/>
        <v>7616</v>
      </c>
      <c r="AV37" s="42">
        <v>57376</v>
      </c>
      <c r="AW37" s="48">
        <f t="shared" si="29"/>
        <v>57376</v>
      </c>
      <c r="AX37" s="40">
        <f t="shared" si="30"/>
        <v>4389</v>
      </c>
      <c r="AY37" s="40">
        <f t="shared" si="30"/>
        <v>14155</v>
      </c>
      <c r="AZ37" s="48">
        <f t="shared" si="19"/>
        <v>8500</v>
      </c>
      <c r="BA37" s="48">
        <f t="shared" si="31"/>
        <v>84420</v>
      </c>
      <c r="BB37" s="49">
        <f t="shared" si="20"/>
        <v>8442</v>
      </c>
    </row>
    <row r="38" spans="1:54" s="26" customFormat="1" ht="16.350000000000001" customHeight="1">
      <c r="A38" s="46" t="s">
        <v>46</v>
      </c>
      <c r="B38" s="38">
        <v>52831</v>
      </c>
      <c r="C38" s="47">
        <f t="shared" si="21"/>
        <v>52831</v>
      </c>
      <c r="D38" s="48">
        <f t="shared" si="36"/>
        <v>4042</v>
      </c>
      <c r="E38" s="48">
        <f t="shared" si="36"/>
        <v>13033</v>
      </c>
      <c r="F38" s="48">
        <f t="shared" si="0"/>
        <v>8500</v>
      </c>
      <c r="G38" s="49">
        <f t="shared" si="32"/>
        <v>78406</v>
      </c>
      <c r="H38" s="18"/>
      <c r="I38" s="42">
        <v>51570</v>
      </c>
      <c r="J38" s="47">
        <f t="shared" si="1"/>
        <v>51570</v>
      </c>
      <c r="K38" s="48">
        <f t="shared" si="33"/>
        <v>3945</v>
      </c>
      <c r="L38" s="48">
        <f t="shared" si="33"/>
        <v>12722</v>
      </c>
      <c r="M38" s="48">
        <f t="shared" si="3"/>
        <v>8500</v>
      </c>
      <c r="N38" s="48">
        <f t="shared" si="4"/>
        <v>76737</v>
      </c>
      <c r="O38" s="49">
        <f t="shared" si="5"/>
        <v>7674</v>
      </c>
      <c r="P38" s="18"/>
      <c r="Q38" s="42">
        <v>60064</v>
      </c>
      <c r="R38" s="48">
        <f t="shared" si="6"/>
        <v>60064</v>
      </c>
      <c r="S38" s="48">
        <f t="shared" si="34"/>
        <v>4595</v>
      </c>
      <c r="T38" s="48">
        <f t="shared" si="34"/>
        <v>14818</v>
      </c>
      <c r="U38" s="48">
        <f t="shared" si="8"/>
        <v>8500</v>
      </c>
      <c r="V38" s="49">
        <f t="shared" si="23"/>
        <v>87977</v>
      </c>
      <c r="W38" s="18"/>
      <c r="X38" s="42">
        <v>90127</v>
      </c>
      <c r="Y38" s="48">
        <f t="shared" si="9"/>
        <v>90127</v>
      </c>
      <c r="Z38" s="48">
        <f t="shared" si="35"/>
        <v>6895</v>
      </c>
      <c r="AA38" s="48">
        <f t="shared" si="35"/>
        <v>22234</v>
      </c>
      <c r="AB38" s="48">
        <f t="shared" si="11"/>
        <v>8500</v>
      </c>
      <c r="AC38" s="48">
        <f t="shared" si="24"/>
        <v>127756</v>
      </c>
      <c r="AD38" s="49">
        <f t="shared" si="12"/>
        <v>10646</v>
      </c>
      <c r="AE38" s="18"/>
      <c r="AF38" s="45">
        <v>66580</v>
      </c>
      <c r="AG38" s="48">
        <f t="shared" si="13"/>
        <v>66580</v>
      </c>
      <c r="AH38" s="48">
        <f t="shared" si="37"/>
        <v>5093</v>
      </c>
      <c r="AI38" s="48">
        <f t="shared" si="37"/>
        <v>16425</v>
      </c>
      <c r="AJ38" s="48">
        <f t="shared" si="15"/>
        <v>8500</v>
      </c>
      <c r="AK38" s="48">
        <f t="shared" si="25"/>
        <v>96598</v>
      </c>
      <c r="AL38" s="49">
        <f t="shared" si="16"/>
        <v>9660</v>
      </c>
      <c r="AN38" s="42">
        <v>49353</v>
      </c>
      <c r="AO38" s="40">
        <f t="shared" si="17"/>
        <v>49353</v>
      </c>
      <c r="AP38" s="40">
        <f t="shared" si="26"/>
        <v>3776</v>
      </c>
      <c r="AQ38" s="40">
        <f t="shared" si="26"/>
        <v>12175</v>
      </c>
      <c r="AR38" s="48">
        <f t="shared" si="18"/>
        <v>8500</v>
      </c>
      <c r="AS38" s="48">
        <f t="shared" si="27"/>
        <v>73804</v>
      </c>
      <c r="AT38" s="49">
        <f t="shared" si="28"/>
        <v>7380</v>
      </c>
      <c r="AV38" s="42">
        <v>60230</v>
      </c>
      <c r="AW38" s="48">
        <f t="shared" si="29"/>
        <v>60230</v>
      </c>
      <c r="AX38" s="40">
        <f t="shared" si="30"/>
        <v>4608</v>
      </c>
      <c r="AY38" s="40">
        <f t="shared" si="30"/>
        <v>14859</v>
      </c>
      <c r="AZ38" s="48">
        <f t="shared" si="19"/>
        <v>8500</v>
      </c>
      <c r="BA38" s="48">
        <f t="shared" si="31"/>
        <v>88197</v>
      </c>
      <c r="BB38" s="49">
        <f t="shared" si="20"/>
        <v>8820</v>
      </c>
    </row>
    <row r="39" spans="1:54" s="26" customFormat="1" ht="16.350000000000001" customHeight="1">
      <c r="A39" s="46" t="s">
        <v>47</v>
      </c>
      <c r="B39" s="38">
        <v>58946</v>
      </c>
      <c r="C39" s="47">
        <f t="shared" si="21"/>
        <v>58946</v>
      </c>
      <c r="D39" s="48">
        <f t="shared" si="36"/>
        <v>4509</v>
      </c>
      <c r="E39" s="48">
        <f t="shared" si="36"/>
        <v>14542</v>
      </c>
      <c r="F39" s="48">
        <f t="shared" si="0"/>
        <v>8500</v>
      </c>
      <c r="G39" s="49">
        <f t="shared" si="32"/>
        <v>86497</v>
      </c>
      <c r="H39" s="18"/>
      <c r="I39" s="42">
        <v>54442</v>
      </c>
      <c r="J39" s="47">
        <f t="shared" si="1"/>
        <v>54442</v>
      </c>
      <c r="K39" s="48">
        <f t="shared" si="33"/>
        <v>4165</v>
      </c>
      <c r="L39" s="48">
        <f t="shared" si="33"/>
        <v>13431</v>
      </c>
      <c r="M39" s="48">
        <f t="shared" si="3"/>
        <v>8500</v>
      </c>
      <c r="N39" s="48">
        <f t="shared" si="4"/>
        <v>80538</v>
      </c>
      <c r="O39" s="49">
        <f t="shared" si="5"/>
        <v>8054</v>
      </c>
      <c r="P39" s="18"/>
      <c r="Q39" s="42">
        <v>65606</v>
      </c>
      <c r="R39" s="48">
        <f t="shared" si="6"/>
        <v>65606</v>
      </c>
      <c r="S39" s="48">
        <f t="shared" si="34"/>
        <v>5019</v>
      </c>
      <c r="T39" s="48">
        <f t="shared" si="34"/>
        <v>16185</v>
      </c>
      <c r="U39" s="48">
        <f t="shared" si="8"/>
        <v>8500</v>
      </c>
      <c r="V39" s="49">
        <f t="shared" si="23"/>
        <v>95310</v>
      </c>
      <c r="W39" s="18"/>
      <c r="X39" s="42">
        <v>93581</v>
      </c>
      <c r="Y39" s="48">
        <f t="shared" si="9"/>
        <v>93581</v>
      </c>
      <c r="Z39" s="48">
        <f t="shared" si="35"/>
        <v>7159</v>
      </c>
      <c r="AA39" s="48">
        <f t="shared" si="35"/>
        <v>23086</v>
      </c>
      <c r="AB39" s="48">
        <f t="shared" si="11"/>
        <v>8500</v>
      </c>
      <c r="AC39" s="48">
        <f t="shared" si="24"/>
        <v>132326</v>
      </c>
      <c r="AD39" s="49">
        <f t="shared" si="12"/>
        <v>11027</v>
      </c>
      <c r="AE39" s="18"/>
      <c r="AF39" s="45">
        <v>66443</v>
      </c>
      <c r="AG39" s="48">
        <f t="shared" si="13"/>
        <v>66443</v>
      </c>
      <c r="AH39" s="48">
        <f t="shared" si="37"/>
        <v>5083</v>
      </c>
      <c r="AI39" s="48">
        <f t="shared" si="37"/>
        <v>16391</v>
      </c>
      <c r="AJ39" s="48">
        <f t="shared" si="15"/>
        <v>8500</v>
      </c>
      <c r="AK39" s="48">
        <f t="shared" si="25"/>
        <v>96417</v>
      </c>
      <c r="AL39" s="49">
        <f t="shared" si="16"/>
        <v>9642</v>
      </c>
      <c r="AN39" s="42">
        <v>53522</v>
      </c>
      <c r="AO39" s="40">
        <f t="shared" si="17"/>
        <v>53522</v>
      </c>
      <c r="AP39" s="40">
        <f t="shared" si="26"/>
        <v>4094</v>
      </c>
      <c r="AQ39" s="40">
        <f t="shared" si="26"/>
        <v>13204</v>
      </c>
      <c r="AR39" s="48">
        <f t="shared" si="18"/>
        <v>8500</v>
      </c>
      <c r="AS39" s="48">
        <f t="shared" si="27"/>
        <v>79320</v>
      </c>
      <c r="AT39" s="49">
        <f t="shared" si="28"/>
        <v>7932</v>
      </c>
      <c r="AV39" s="42">
        <v>63801</v>
      </c>
      <c r="AW39" s="48">
        <f t="shared" si="29"/>
        <v>63801</v>
      </c>
      <c r="AX39" s="40">
        <f t="shared" si="30"/>
        <v>4881</v>
      </c>
      <c r="AY39" s="40">
        <f t="shared" si="30"/>
        <v>15740</v>
      </c>
      <c r="AZ39" s="48">
        <f t="shared" si="19"/>
        <v>8500</v>
      </c>
      <c r="BA39" s="48">
        <f t="shared" si="31"/>
        <v>92922</v>
      </c>
      <c r="BB39" s="49">
        <f t="shared" si="20"/>
        <v>9292</v>
      </c>
    </row>
    <row r="40" spans="1:54" s="26" customFormat="1" ht="16.350000000000001" customHeight="1">
      <c r="A40" s="46" t="s">
        <v>48</v>
      </c>
      <c r="B40" s="38">
        <v>52046</v>
      </c>
      <c r="C40" s="47">
        <f t="shared" si="21"/>
        <v>52046</v>
      </c>
      <c r="D40" s="48">
        <f t="shared" si="36"/>
        <v>3982</v>
      </c>
      <c r="E40" s="48">
        <f t="shared" si="36"/>
        <v>12840</v>
      </c>
      <c r="F40" s="48">
        <f t="shared" si="0"/>
        <v>8500</v>
      </c>
      <c r="G40" s="49">
        <f t="shared" si="32"/>
        <v>77368</v>
      </c>
      <c r="H40" s="18"/>
      <c r="I40" s="42">
        <v>54004</v>
      </c>
      <c r="J40" s="47">
        <f t="shared" si="1"/>
        <v>54004</v>
      </c>
      <c r="K40" s="48">
        <f t="shared" si="33"/>
        <v>4131</v>
      </c>
      <c r="L40" s="48">
        <f t="shared" si="33"/>
        <v>13323</v>
      </c>
      <c r="M40" s="48">
        <f t="shared" si="3"/>
        <v>8500</v>
      </c>
      <c r="N40" s="48">
        <f t="shared" si="4"/>
        <v>79958</v>
      </c>
      <c r="O40" s="49">
        <f t="shared" si="5"/>
        <v>7996</v>
      </c>
      <c r="P40" s="18"/>
      <c r="Q40" s="42">
        <v>59241</v>
      </c>
      <c r="R40" s="48">
        <f t="shared" si="6"/>
        <v>59241</v>
      </c>
      <c r="S40" s="48">
        <f t="shared" si="34"/>
        <v>4532</v>
      </c>
      <c r="T40" s="48">
        <f t="shared" si="34"/>
        <v>14615</v>
      </c>
      <c r="U40" s="48">
        <f t="shared" si="8"/>
        <v>8500</v>
      </c>
      <c r="V40" s="49">
        <f t="shared" si="23"/>
        <v>86888</v>
      </c>
      <c r="W40" s="18"/>
      <c r="X40" s="42">
        <v>89896</v>
      </c>
      <c r="Y40" s="48">
        <f t="shared" si="9"/>
        <v>89896</v>
      </c>
      <c r="Z40" s="48">
        <f t="shared" si="35"/>
        <v>6877</v>
      </c>
      <c r="AA40" s="48">
        <f t="shared" si="35"/>
        <v>22177</v>
      </c>
      <c r="AB40" s="48">
        <f t="shared" si="11"/>
        <v>8500</v>
      </c>
      <c r="AC40" s="48">
        <f t="shared" si="24"/>
        <v>127450</v>
      </c>
      <c r="AD40" s="49">
        <f t="shared" si="12"/>
        <v>10621</v>
      </c>
      <c r="AE40" s="18"/>
      <c r="AF40" s="45">
        <v>64260</v>
      </c>
      <c r="AG40" s="48">
        <f t="shared" si="13"/>
        <v>64260</v>
      </c>
      <c r="AH40" s="48">
        <f t="shared" si="37"/>
        <v>4916</v>
      </c>
      <c r="AI40" s="48">
        <f t="shared" si="37"/>
        <v>15853</v>
      </c>
      <c r="AJ40" s="48">
        <f t="shared" si="15"/>
        <v>8500</v>
      </c>
      <c r="AK40" s="48">
        <f t="shared" si="25"/>
        <v>93529</v>
      </c>
      <c r="AL40" s="49">
        <f t="shared" si="16"/>
        <v>9353</v>
      </c>
      <c r="AN40" s="42">
        <v>50404</v>
      </c>
      <c r="AO40" s="40">
        <f t="shared" si="17"/>
        <v>50404</v>
      </c>
      <c r="AP40" s="40">
        <f t="shared" si="26"/>
        <v>3856</v>
      </c>
      <c r="AQ40" s="40">
        <f t="shared" si="26"/>
        <v>12435</v>
      </c>
      <c r="AR40" s="48">
        <f t="shared" si="18"/>
        <v>8500</v>
      </c>
      <c r="AS40" s="48">
        <f t="shared" si="27"/>
        <v>75195</v>
      </c>
      <c r="AT40" s="49">
        <f t="shared" si="28"/>
        <v>7520</v>
      </c>
      <c r="AV40" s="42">
        <v>60286</v>
      </c>
      <c r="AW40" s="48">
        <f t="shared" si="29"/>
        <v>60286</v>
      </c>
      <c r="AX40" s="40">
        <f t="shared" si="30"/>
        <v>4612</v>
      </c>
      <c r="AY40" s="40">
        <f t="shared" si="30"/>
        <v>14873</v>
      </c>
      <c r="AZ40" s="48">
        <f t="shared" si="19"/>
        <v>8500</v>
      </c>
      <c r="BA40" s="48">
        <f t="shared" si="31"/>
        <v>88271</v>
      </c>
      <c r="BB40" s="49">
        <f t="shared" si="20"/>
        <v>8827</v>
      </c>
    </row>
    <row r="41" spans="1:54" s="26" customFormat="1" ht="16.350000000000001" customHeight="1">
      <c r="A41" s="46" t="s">
        <v>49</v>
      </c>
      <c r="B41" s="38">
        <v>51503</v>
      </c>
      <c r="C41" s="47">
        <f t="shared" si="21"/>
        <v>51503</v>
      </c>
      <c r="D41" s="48">
        <f t="shared" si="36"/>
        <v>3940</v>
      </c>
      <c r="E41" s="48">
        <f t="shared" si="36"/>
        <v>12706</v>
      </c>
      <c r="F41" s="48">
        <f t="shared" si="0"/>
        <v>8500</v>
      </c>
      <c r="G41" s="49">
        <f t="shared" si="32"/>
        <v>76649</v>
      </c>
      <c r="H41" s="18"/>
      <c r="I41" s="42">
        <v>54268</v>
      </c>
      <c r="J41" s="47">
        <f t="shared" si="1"/>
        <v>54268</v>
      </c>
      <c r="K41" s="48">
        <f t="shared" si="33"/>
        <v>4152</v>
      </c>
      <c r="L41" s="48">
        <f t="shared" si="33"/>
        <v>13388</v>
      </c>
      <c r="M41" s="48">
        <f t="shared" si="3"/>
        <v>8500</v>
      </c>
      <c r="N41" s="48">
        <f t="shared" si="4"/>
        <v>80308</v>
      </c>
      <c r="O41" s="49">
        <f t="shared" si="5"/>
        <v>8031</v>
      </c>
      <c r="P41" s="18"/>
      <c r="Q41" s="42">
        <v>56503</v>
      </c>
      <c r="R41" s="48">
        <f t="shared" si="6"/>
        <v>56503</v>
      </c>
      <c r="S41" s="48">
        <f t="shared" si="34"/>
        <v>4322</v>
      </c>
      <c r="T41" s="48">
        <f t="shared" si="34"/>
        <v>13939</v>
      </c>
      <c r="U41" s="48">
        <f t="shared" si="8"/>
        <v>8500</v>
      </c>
      <c r="V41" s="49">
        <f t="shared" si="23"/>
        <v>83264</v>
      </c>
      <c r="W41" s="18"/>
      <c r="X41" s="42">
        <v>88509</v>
      </c>
      <c r="Y41" s="48">
        <f t="shared" si="9"/>
        <v>88509</v>
      </c>
      <c r="Z41" s="48">
        <f t="shared" si="35"/>
        <v>6771</v>
      </c>
      <c r="AA41" s="48">
        <f t="shared" si="35"/>
        <v>21835</v>
      </c>
      <c r="AB41" s="48">
        <f t="shared" si="11"/>
        <v>8500</v>
      </c>
      <c r="AC41" s="48">
        <f t="shared" si="24"/>
        <v>125615</v>
      </c>
      <c r="AD41" s="49">
        <f t="shared" si="12"/>
        <v>10468</v>
      </c>
      <c r="AE41" s="18"/>
      <c r="AF41" s="45">
        <v>67959</v>
      </c>
      <c r="AG41" s="48">
        <f t="shared" si="13"/>
        <v>67959</v>
      </c>
      <c r="AH41" s="48">
        <f t="shared" si="37"/>
        <v>5199</v>
      </c>
      <c r="AI41" s="48">
        <f t="shared" si="37"/>
        <v>16765</v>
      </c>
      <c r="AJ41" s="48">
        <f t="shared" si="15"/>
        <v>8500</v>
      </c>
      <c r="AK41" s="48">
        <f t="shared" si="25"/>
        <v>98423</v>
      </c>
      <c r="AL41" s="49">
        <f t="shared" si="16"/>
        <v>9842</v>
      </c>
      <c r="AN41" s="42">
        <v>52510</v>
      </c>
      <c r="AO41" s="40">
        <f t="shared" si="17"/>
        <v>52510</v>
      </c>
      <c r="AP41" s="40">
        <f t="shared" si="26"/>
        <v>4017</v>
      </c>
      <c r="AQ41" s="40">
        <f t="shared" si="26"/>
        <v>12954</v>
      </c>
      <c r="AR41" s="48">
        <f t="shared" si="18"/>
        <v>8500</v>
      </c>
      <c r="AS41" s="48">
        <f t="shared" si="27"/>
        <v>77981</v>
      </c>
      <c r="AT41" s="49">
        <f t="shared" si="28"/>
        <v>7798</v>
      </c>
      <c r="AV41" s="42">
        <v>55844</v>
      </c>
      <c r="AW41" s="48">
        <f t="shared" si="29"/>
        <v>55844</v>
      </c>
      <c r="AX41" s="40">
        <f t="shared" si="30"/>
        <v>4272</v>
      </c>
      <c r="AY41" s="40">
        <f t="shared" si="30"/>
        <v>13777</v>
      </c>
      <c r="AZ41" s="48">
        <f t="shared" si="19"/>
        <v>8500</v>
      </c>
      <c r="BA41" s="48">
        <f t="shared" si="31"/>
        <v>82393</v>
      </c>
      <c r="BB41" s="49">
        <f t="shared" si="20"/>
        <v>8239</v>
      </c>
    </row>
    <row r="42" spans="1:54" s="26" customFormat="1" ht="16.350000000000001" customHeight="1">
      <c r="A42" s="46" t="s">
        <v>50</v>
      </c>
      <c r="B42" s="38">
        <v>50840</v>
      </c>
      <c r="C42" s="47">
        <f t="shared" si="21"/>
        <v>50840</v>
      </c>
      <c r="D42" s="48">
        <f t="shared" si="36"/>
        <v>3889</v>
      </c>
      <c r="E42" s="48">
        <f t="shared" si="36"/>
        <v>12542</v>
      </c>
      <c r="F42" s="48">
        <f t="shared" si="0"/>
        <v>8500</v>
      </c>
      <c r="G42" s="49">
        <f t="shared" si="32"/>
        <v>75771</v>
      </c>
      <c r="H42" s="18"/>
      <c r="I42" s="42">
        <v>50225</v>
      </c>
      <c r="J42" s="47">
        <f t="shared" si="1"/>
        <v>50225</v>
      </c>
      <c r="K42" s="48">
        <f t="shared" si="33"/>
        <v>3842</v>
      </c>
      <c r="L42" s="48">
        <f t="shared" si="33"/>
        <v>12391</v>
      </c>
      <c r="M42" s="48">
        <f t="shared" si="3"/>
        <v>8500</v>
      </c>
      <c r="N42" s="48">
        <f t="shared" si="4"/>
        <v>74958</v>
      </c>
      <c r="O42" s="49">
        <f t="shared" si="5"/>
        <v>7496</v>
      </c>
      <c r="P42" s="18"/>
      <c r="Q42" s="42">
        <v>56086</v>
      </c>
      <c r="R42" s="48">
        <f t="shared" si="6"/>
        <v>56086</v>
      </c>
      <c r="S42" s="48">
        <f t="shared" si="34"/>
        <v>4291</v>
      </c>
      <c r="T42" s="48">
        <f t="shared" si="34"/>
        <v>13836</v>
      </c>
      <c r="U42" s="48">
        <f t="shared" si="8"/>
        <v>8500</v>
      </c>
      <c r="V42" s="49">
        <f t="shared" si="23"/>
        <v>82713</v>
      </c>
      <c r="W42" s="18"/>
      <c r="X42" s="42">
        <v>84773</v>
      </c>
      <c r="Y42" s="48">
        <f t="shared" si="9"/>
        <v>84773</v>
      </c>
      <c r="Z42" s="48">
        <f t="shared" si="35"/>
        <v>6485</v>
      </c>
      <c r="AA42" s="48">
        <f t="shared" si="35"/>
        <v>20913</v>
      </c>
      <c r="AB42" s="48">
        <f t="shared" si="11"/>
        <v>8500</v>
      </c>
      <c r="AC42" s="48">
        <f t="shared" si="24"/>
        <v>120671</v>
      </c>
      <c r="AD42" s="49">
        <f t="shared" si="12"/>
        <v>10056</v>
      </c>
      <c r="AE42" s="18"/>
      <c r="AF42" s="45">
        <v>66580</v>
      </c>
      <c r="AG42" s="48">
        <f t="shared" si="13"/>
        <v>66580</v>
      </c>
      <c r="AH42" s="48">
        <f t="shared" si="37"/>
        <v>5093</v>
      </c>
      <c r="AI42" s="48">
        <f t="shared" si="37"/>
        <v>16425</v>
      </c>
      <c r="AJ42" s="48">
        <f t="shared" si="15"/>
        <v>8500</v>
      </c>
      <c r="AK42" s="48">
        <f t="shared" si="25"/>
        <v>96598</v>
      </c>
      <c r="AL42" s="49">
        <f t="shared" si="16"/>
        <v>9660</v>
      </c>
      <c r="AN42" s="42">
        <v>47716</v>
      </c>
      <c r="AO42" s="40">
        <f t="shared" si="17"/>
        <v>47716</v>
      </c>
      <c r="AP42" s="40">
        <f t="shared" si="26"/>
        <v>3650</v>
      </c>
      <c r="AQ42" s="40">
        <f t="shared" si="26"/>
        <v>11772</v>
      </c>
      <c r="AR42" s="48">
        <f t="shared" si="18"/>
        <v>8500</v>
      </c>
      <c r="AS42" s="48">
        <f t="shared" si="27"/>
        <v>71638</v>
      </c>
      <c r="AT42" s="49">
        <f t="shared" si="28"/>
        <v>7164</v>
      </c>
      <c r="AV42" s="42">
        <v>50299</v>
      </c>
      <c r="AW42" s="48">
        <f t="shared" si="29"/>
        <v>50299</v>
      </c>
      <c r="AX42" s="40">
        <f t="shared" si="30"/>
        <v>3848</v>
      </c>
      <c r="AY42" s="40">
        <f t="shared" si="30"/>
        <v>12409</v>
      </c>
      <c r="AZ42" s="48">
        <f t="shared" si="19"/>
        <v>8500</v>
      </c>
      <c r="BA42" s="48">
        <f t="shared" si="31"/>
        <v>75056</v>
      </c>
      <c r="BB42" s="49">
        <f t="shared" si="20"/>
        <v>7506</v>
      </c>
    </row>
    <row r="43" spans="1:54" s="26" customFormat="1" ht="16.350000000000001" customHeight="1">
      <c r="A43" s="46" t="s">
        <v>51</v>
      </c>
      <c r="B43" s="38">
        <v>53784</v>
      </c>
      <c r="C43" s="47">
        <f t="shared" si="21"/>
        <v>53784</v>
      </c>
      <c r="D43" s="48">
        <f t="shared" si="36"/>
        <v>4114</v>
      </c>
      <c r="E43" s="48">
        <f t="shared" si="36"/>
        <v>13269</v>
      </c>
      <c r="F43" s="48">
        <f t="shared" si="0"/>
        <v>8500</v>
      </c>
      <c r="G43" s="49">
        <f t="shared" si="32"/>
        <v>79667</v>
      </c>
      <c r="H43" s="18"/>
      <c r="I43" s="42">
        <v>54037</v>
      </c>
      <c r="J43" s="47">
        <f t="shared" si="1"/>
        <v>54037</v>
      </c>
      <c r="K43" s="48">
        <f t="shared" si="33"/>
        <v>4134</v>
      </c>
      <c r="L43" s="48">
        <f t="shared" si="33"/>
        <v>13331</v>
      </c>
      <c r="M43" s="48">
        <f t="shared" si="3"/>
        <v>8500</v>
      </c>
      <c r="N43" s="48">
        <f t="shared" si="4"/>
        <v>80002</v>
      </c>
      <c r="O43" s="49">
        <f t="shared" si="5"/>
        <v>8000</v>
      </c>
      <c r="P43" s="18"/>
      <c r="Q43" s="42">
        <v>60977</v>
      </c>
      <c r="R43" s="48">
        <f t="shared" si="6"/>
        <v>60977</v>
      </c>
      <c r="S43" s="48">
        <f t="shared" si="34"/>
        <v>4665</v>
      </c>
      <c r="T43" s="48">
        <f t="shared" si="34"/>
        <v>15043</v>
      </c>
      <c r="U43" s="48">
        <f t="shared" si="8"/>
        <v>8500</v>
      </c>
      <c r="V43" s="49">
        <f t="shared" si="23"/>
        <v>89185</v>
      </c>
      <c r="W43" s="18"/>
      <c r="X43" s="42">
        <v>90517</v>
      </c>
      <c r="Y43" s="48">
        <f t="shared" si="9"/>
        <v>90517</v>
      </c>
      <c r="Z43" s="48">
        <f t="shared" si="35"/>
        <v>6925</v>
      </c>
      <c r="AA43" s="48">
        <f t="shared" si="35"/>
        <v>22331</v>
      </c>
      <c r="AB43" s="48">
        <f t="shared" si="11"/>
        <v>8500</v>
      </c>
      <c r="AC43" s="48">
        <f t="shared" si="24"/>
        <v>128273</v>
      </c>
      <c r="AD43" s="49">
        <f t="shared" si="12"/>
        <v>10689</v>
      </c>
      <c r="AE43" s="18"/>
      <c r="AF43" s="45">
        <v>65415</v>
      </c>
      <c r="AG43" s="48">
        <f t="shared" si="13"/>
        <v>65415</v>
      </c>
      <c r="AH43" s="48">
        <f t="shared" si="37"/>
        <v>5004</v>
      </c>
      <c r="AI43" s="48">
        <f t="shared" si="37"/>
        <v>16138</v>
      </c>
      <c r="AJ43" s="48">
        <f t="shared" si="15"/>
        <v>8500</v>
      </c>
      <c r="AK43" s="48">
        <f t="shared" si="25"/>
        <v>95057</v>
      </c>
      <c r="AL43" s="49">
        <f t="shared" si="16"/>
        <v>9506</v>
      </c>
      <c r="AN43" s="42">
        <v>57838</v>
      </c>
      <c r="AO43" s="40">
        <f t="shared" si="17"/>
        <v>57838</v>
      </c>
      <c r="AP43" s="40">
        <f t="shared" si="26"/>
        <v>4425</v>
      </c>
      <c r="AQ43" s="40">
        <f t="shared" si="26"/>
        <v>14269</v>
      </c>
      <c r="AR43" s="48">
        <f t="shared" si="18"/>
        <v>8500</v>
      </c>
      <c r="AS43" s="48">
        <f t="shared" si="27"/>
        <v>85032</v>
      </c>
      <c r="AT43" s="49">
        <f t="shared" si="28"/>
        <v>8503</v>
      </c>
      <c r="AV43" s="42">
        <v>62111</v>
      </c>
      <c r="AW43" s="48">
        <f t="shared" si="29"/>
        <v>62111</v>
      </c>
      <c r="AX43" s="40">
        <f t="shared" si="30"/>
        <v>4751</v>
      </c>
      <c r="AY43" s="40">
        <f t="shared" si="30"/>
        <v>15323</v>
      </c>
      <c r="AZ43" s="48">
        <f t="shared" si="19"/>
        <v>8500</v>
      </c>
      <c r="BA43" s="48">
        <f t="shared" si="31"/>
        <v>90685</v>
      </c>
      <c r="BB43" s="49">
        <f t="shared" si="20"/>
        <v>9069</v>
      </c>
    </row>
    <row r="44" spans="1:54" s="26" customFormat="1" ht="16.350000000000001" customHeight="1">
      <c r="A44" s="46" t="s">
        <v>52</v>
      </c>
      <c r="B44" s="38">
        <v>50327</v>
      </c>
      <c r="C44" s="47">
        <f t="shared" si="21"/>
        <v>50327</v>
      </c>
      <c r="D44" s="48">
        <f t="shared" si="36"/>
        <v>3850</v>
      </c>
      <c r="E44" s="48">
        <f t="shared" si="36"/>
        <v>12416</v>
      </c>
      <c r="F44" s="48">
        <f t="shared" si="0"/>
        <v>8500</v>
      </c>
      <c r="G44" s="49">
        <f t="shared" si="32"/>
        <v>75093</v>
      </c>
      <c r="H44" s="18"/>
      <c r="I44" s="42">
        <v>52638</v>
      </c>
      <c r="J44" s="47">
        <f t="shared" si="1"/>
        <v>52638</v>
      </c>
      <c r="K44" s="48">
        <f t="shared" si="33"/>
        <v>4027</v>
      </c>
      <c r="L44" s="48">
        <f t="shared" si="33"/>
        <v>12986</v>
      </c>
      <c r="M44" s="48">
        <f t="shared" si="3"/>
        <v>8500</v>
      </c>
      <c r="N44" s="48">
        <f t="shared" si="4"/>
        <v>78151</v>
      </c>
      <c r="O44" s="49">
        <f t="shared" si="5"/>
        <v>7815</v>
      </c>
      <c r="P44" s="18"/>
      <c r="Q44" s="42">
        <v>57752</v>
      </c>
      <c r="R44" s="48">
        <f t="shared" si="6"/>
        <v>57752</v>
      </c>
      <c r="S44" s="48">
        <f t="shared" si="34"/>
        <v>4418</v>
      </c>
      <c r="T44" s="48">
        <f t="shared" si="34"/>
        <v>14247</v>
      </c>
      <c r="U44" s="48">
        <f t="shared" si="8"/>
        <v>8500</v>
      </c>
      <c r="V44" s="49">
        <f t="shared" si="23"/>
        <v>84917</v>
      </c>
      <c r="W44" s="18"/>
      <c r="X44" s="42">
        <v>99897</v>
      </c>
      <c r="Y44" s="48">
        <f t="shared" si="9"/>
        <v>99897</v>
      </c>
      <c r="Z44" s="48">
        <f t="shared" si="35"/>
        <v>7642</v>
      </c>
      <c r="AA44" s="48">
        <f t="shared" si="35"/>
        <v>24645</v>
      </c>
      <c r="AB44" s="48">
        <f t="shared" si="11"/>
        <v>8500</v>
      </c>
      <c r="AC44" s="48">
        <f t="shared" si="24"/>
        <v>140684</v>
      </c>
      <c r="AD44" s="49">
        <f t="shared" si="12"/>
        <v>11724</v>
      </c>
      <c r="AE44" s="18"/>
      <c r="AF44" s="45">
        <v>65114</v>
      </c>
      <c r="AG44" s="48">
        <f t="shared" si="13"/>
        <v>65114</v>
      </c>
      <c r="AH44" s="48">
        <f t="shared" si="37"/>
        <v>4981</v>
      </c>
      <c r="AI44" s="48">
        <f t="shared" si="37"/>
        <v>16064</v>
      </c>
      <c r="AJ44" s="48">
        <f t="shared" si="15"/>
        <v>8500</v>
      </c>
      <c r="AK44" s="48">
        <f t="shared" si="25"/>
        <v>94659</v>
      </c>
      <c r="AL44" s="49">
        <f t="shared" si="16"/>
        <v>9466</v>
      </c>
      <c r="AN44" s="42">
        <v>51213</v>
      </c>
      <c r="AO44" s="40">
        <f t="shared" si="17"/>
        <v>51213</v>
      </c>
      <c r="AP44" s="40">
        <f t="shared" si="26"/>
        <v>3918</v>
      </c>
      <c r="AQ44" s="40">
        <f t="shared" si="26"/>
        <v>12634</v>
      </c>
      <c r="AR44" s="48">
        <f t="shared" si="18"/>
        <v>8500</v>
      </c>
      <c r="AS44" s="48">
        <f t="shared" si="27"/>
        <v>76265</v>
      </c>
      <c r="AT44" s="49">
        <f t="shared" si="28"/>
        <v>7627</v>
      </c>
      <c r="AV44" s="42">
        <v>59497</v>
      </c>
      <c r="AW44" s="48">
        <f t="shared" si="29"/>
        <v>59497</v>
      </c>
      <c r="AX44" s="40">
        <f t="shared" si="30"/>
        <v>4552</v>
      </c>
      <c r="AY44" s="40">
        <f t="shared" si="30"/>
        <v>14678</v>
      </c>
      <c r="AZ44" s="48">
        <f t="shared" si="19"/>
        <v>8500</v>
      </c>
      <c r="BA44" s="48">
        <f t="shared" si="31"/>
        <v>87227</v>
      </c>
      <c r="BB44" s="49">
        <f t="shared" si="20"/>
        <v>8723</v>
      </c>
    </row>
    <row r="45" spans="1:54" s="26" customFormat="1" ht="16.350000000000001" customHeight="1">
      <c r="A45" s="46" t="s">
        <v>53</v>
      </c>
      <c r="B45" s="38">
        <v>53946</v>
      </c>
      <c r="C45" s="47">
        <f t="shared" si="21"/>
        <v>53946</v>
      </c>
      <c r="D45" s="48">
        <f t="shared" si="36"/>
        <v>4127</v>
      </c>
      <c r="E45" s="48">
        <f t="shared" si="36"/>
        <v>13308</v>
      </c>
      <c r="F45" s="48">
        <f t="shared" si="0"/>
        <v>8500</v>
      </c>
      <c r="G45" s="49">
        <f t="shared" si="32"/>
        <v>79881</v>
      </c>
      <c r="H45" s="18"/>
      <c r="I45" s="42">
        <v>53446</v>
      </c>
      <c r="J45" s="47">
        <f t="shared" si="1"/>
        <v>53446</v>
      </c>
      <c r="K45" s="48">
        <f t="shared" si="33"/>
        <v>4089</v>
      </c>
      <c r="L45" s="48">
        <f t="shared" si="33"/>
        <v>13185</v>
      </c>
      <c r="M45" s="48">
        <f t="shared" si="3"/>
        <v>8500</v>
      </c>
      <c r="N45" s="48">
        <f t="shared" si="4"/>
        <v>79220</v>
      </c>
      <c r="O45" s="49">
        <f t="shared" si="5"/>
        <v>7922</v>
      </c>
      <c r="P45" s="18"/>
      <c r="Q45" s="42">
        <v>59097</v>
      </c>
      <c r="R45" s="48">
        <f t="shared" si="6"/>
        <v>59097</v>
      </c>
      <c r="S45" s="48">
        <f t="shared" si="34"/>
        <v>4521</v>
      </c>
      <c r="T45" s="48">
        <f t="shared" si="34"/>
        <v>14579</v>
      </c>
      <c r="U45" s="48">
        <f t="shared" si="8"/>
        <v>8500</v>
      </c>
      <c r="V45" s="49">
        <f t="shared" si="23"/>
        <v>86697</v>
      </c>
      <c r="W45" s="18"/>
      <c r="X45" s="42">
        <v>92573</v>
      </c>
      <c r="Y45" s="48">
        <f t="shared" si="9"/>
        <v>92573</v>
      </c>
      <c r="Z45" s="48">
        <f t="shared" si="35"/>
        <v>7082</v>
      </c>
      <c r="AA45" s="48">
        <f t="shared" si="35"/>
        <v>22838</v>
      </c>
      <c r="AB45" s="48">
        <f t="shared" si="11"/>
        <v>8500</v>
      </c>
      <c r="AC45" s="48">
        <f t="shared" si="24"/>
        <v>130993</v>
      </c>
      <c r="AD45" s="49">
        <f t="shared" si="12"/>
        <v>10916</v>
      </c>
      <c r="AE45" s="18"/>
      <c r="AF45" s="45">
        <v>65277</v>
      </c>
      <c r="AG45" s="48">
        <f t="shared" si="13"/>
        <v>65277</v>
      </c>
      <c r="AH45" s="48">
        <f t="shared" si="37"/>
        <v>4994</v>
      </c>
      <c r="AI45" s="48">
        <f t="shared" si="37"/>
        <v>16104</v>
      </c>
      <c r="AJ45" s="48">
        <f t="shared" si="15"/>
        <v>8500</v>
      </c>
      <c r="AK45" s="48">
        <f t="shared" si="25"/>
        <v>94875</v>
      </c>
      <c r="AL45" s="49">
        <f t="shared" si="16"/>
        <v>9488</v>
      </c>
      <c r="AN45" s="42">
        <v>54179</v>
      </c>
      <c r="AO45" s="40">
        <f t="shared" si="17"/>
        <v>54179</v>
      </c>
      <c r="AP45" s="40">
        <f t="shared" si="26"/>
        <v>4145</v>
      </c>
      <c r="AQ45" s="40">
        <f t="shared" si="26"/>
        <v>13366</v>
      </c>
      <c r="AR45" s="48">
        <f t="shared" si="18"/>
        <v>8500</v>
      </c>
      <c r="AS45" s="48">
        <f t="shared" si="27"/>
        <v>80190</v>
      </c>
      <c r="AT45" s="49">
        <f t="shared" si="28"/>
        <v>8019</v>
      </c>
      <c r="AV45" s="42">
        <v>60905</v>
      </c>
      <c r="AW45" s="48">
        <f t="shared" si="29"/>
        <v>60905</v>
      </c>
      <c r="AX45" s="40">
        <f t="shared" si="30"/>
        <v>4659</v>
      </c>
      <c r="AY45" s="40">
        <f t="shared" si="30"/>
        <v>15025</v>
      </c>
      <c r="AZ45" s="48">
        <f t="shared" si="19"/>
        <v>8500</v>
      </c>
      <c r="BA45" s="48">
        <f t="shared" si="31"/>
        <v>89089</v>
      </c>
      <c r="BB45" s="49">
        <f t="shared" si="20"/>
        <v>8909</v>
      </c>
    </row>
    <row r="46" spans="1:54" s="26" customFormat="1" ht="16.350000000000001" customHeight="1">
      <c r="A46" s="46" t="s">
        <v>54</v>
      </c>
      <c r="B46" s="38">
        <v>51251</v>
      </c>
      <c r="C46" s="47">
        <f t="shared" si="21"/>
        <v>51251</v>
      </c>
      <c r="D46" s="48">
        <f t="shared" si="36"/>
        <v>3921</v>
      </c>
      <c r="E46" s="48">
        <f t="shared" si="36"/>
        <v>12644</v>
      </c>
      <c r="F46" s="48">
        <f t="shared" si="0"/>
        <v>8500</v>
      </c>
      <c r="G46" s="49">
        <f t="shared" si="32"/>
        <v>76316</v>
      </c>
      <c r="H46" s="18"/>
      <c r="I46" s="42">
        <v>50181</v>
      </c>
      <c r="J46" s="47">
        <f t="shared" si="1"/>
        <v>50181</v>
      </c>
      <c r="K46" s="48">
        <f t="shared" si="33"/>
        <v>3839</v>
      </c>
      <c r="L46" s="48">
        <f t="shared" si="33"/>
        <v>12380</v>
      </c>
      <c r="M46" s="48">
        <f t="shared" si="3"/>
        <v>8500</v>
      </c>
      <c r="N46" s="48">
        <f t="shared" si="4"/>
        <v>74900</v>
      </c>
      <c r="O46" s="49">
        <f t="shared" si="5"/>
        <v>7490</v>
      </c>
      <c r="P46" s="18"/>
      <c r="Q46" s="42">
        <v>54749</v>
      </c>
      <c r="R46" s="48">
        <f t="shared" si="6"/>
        <v>54749</v>
      </c>
      <c r="S46" s="48">
        <f t="shared" si="34"/>
        <v>4188</v>
      </c>
      <c r="T46" s="48">
        <f t="shared" si="34"/>
        <v>13507</v>
      </c>
      <c r="U46" s="48">
        <f t="shared" si="8"/>
        <v>8500</v>
      </c>
      <c r="V46" s="49">
        <f t="shared" si="23"/>
        <v>80944</v>
      </c>
      <c r="W46" s="18"/>
      <c r="X46" s="42">
        <v>87204</v>
      </c>
      <c r="Y46" s="48">
        <f t="shared" si="9"/>
        <v>87204</v>
      </c>
      <c r="Z46" s="48">
        <f t="shared" si="35"/>
        <v>6671</v>
      </c>
      <c r="AA46" s="48">
        <f t="shared" si="35"/>
        <v>21513</v>
      </c>
      <c r="AB46" s="48">
        <f t="shared" si="11"/>
        <v>8500</v>
      </c>
      <c r="AC46" s="48">
        <f t="shared" si="24"/>
        <v>123888</v>
      </c>
      <c r="AD46" s="49">
        <f t="shared" si="12"/>
        <v>10324</v>
      </c>
      <c r="AE46" s="18"/>
      <c r="AF46" s="45">
        <v>64550</v>
      </c>
      <c r="AG46" s="48">
        <f t="shared" si="13"/>
        <v>64550</v>
      </c>
      <c r="AH46" s="48">
        <f t="shared" si="37"/>
        <v>4938</v>
      </c>
      <c r="AI46" s="48">
        <f t="shared" si="37"/>
        <v>15924</v>
      </c>
      <c r="AJ46" s="48">
        <f t="shared" si="15"/>
        <v>8500</v>
      </c>
      <c r="AK46" s="48">
        <f t="shared" si="25"/>
        <v>93912</v>
      </c>
      <c r="AL46" s="49">
        <f t="shared" si="16"/>
        <v>9391</v>
      </c>
      <c r="AN46" s="42">
        <v>49153</v>
      </c>
      <c r="AO46" s="40">
        <f t="shared" si="17"/>
        <v>49153</v>
      </c>
      <c r="AP46" s="40">
        <f t="shared" si="26"/>
        <v>3760</v>
      </c>
      <c r="AQ46" s="40">
        <f t="shared" si="26"/>
        <v>12126</v>
      </c>
      <c r="AR46" s="48">
        <f t="shared" si="18"/>
        <v>8500</v>
      </c>
      <c r="AS46" s="48">
        <f t="shared" si="27"/>
        <v>73539</v>
      </c>
      <c r="AT46" s="49">
        <f t="shared" si="28"/>
        <v>7354</v>
      </c>
      <c r="AV46" s="42">
        <v>59053</v>
      </c>
      <c r="AW46" s="48">
        <f t="shared" si="29"/>
        <v>59053</v>
      </c>
      <c r="AX46" s="40">
        <f t="shared" si="30"/>
        <v>4518</v>
      </c>
      <c r="AY46" s="40">
        <f t="shared" si="30"/>
        <v>14568</v>
      </c>
      <c r="AZ46" s="48">
        <f t="shared" si="19"/>
        <v>8500</v>
      </c>
      <c r="BA46" s="48">
        <f t="shared" si="31"/>
        <v>86639</v>
      </c>
      <c r="BB46" s="49">
        <f t="shared" si="20"/>
        <v>8664</v>
      </c>
    </row>
    <row r="47" spans="1:54" s="26" customFormat="1" ht="16.350000000000001" customHeight="1">
      <c r="A47" s="46" t="s">
        <v>55</v>
      </c>
      <c r="B47" s="38">
        <v>54407</v>
      </c>
      <c r="C47" s="47">
        <f t="shared" si="21"/>
        <v>54407</v>
      </c>
      <c r="D47" s="48">
        <f t="shared" si="36"/>
        <v>4162</v>
      </c>
      <c r="E47" s="48">
        <f t="shared" si="36"/>
        <v>13422</v>
      </c>
      <c r="F47" s="48">
        <f t="shared" si="0"/>
        <v>8500</v>
      </c>
      <c r="G47" s="49">
        <f t="shared" si="32"/>
        <v>80491</v>
      </c>
      <c r="H47" s="18"/>
      <c r="I47" s="42">
        <v>53561</v>
      </c>
      <c r="J47" s="47">
        <f t="shared" si="1"/>
        <v>53561</v>
      </c>
      <c r="K47" s="48">
        <f t="shared" si="33"/>
        <v>4097</v>
      </c>
      <c r="L47" s="48">
        <f t="shared" si="33"/>
        <v>13213</v>
      </c>
      <c r="M47" s="48">
        <f t="shared" si="3"/>
        <v>8500</v>
      </c>
      <c r="N47" s="48">
        <f t="shared" si="4"/>
        <v>79371</v>
      </c>
      <c r="O47" s="49">
        <f t="shared" si="5"/>
        <v>7937</v>
      </c>
      <c r="P47" s="18"/>
      <c r="Q47" s="42">
        <v>58667</v>
      </c>
      <c r="R47" s="48">
        <f t="shared" si="6"/>
        <v>58667</v>
      </c>
      <c r="S47" s="48">
        <f t="shared" si="34"/>
        <v>4488</v>
      </c>
      <c r="T47" s="48">
        <f t="shared" si="34"/>
        <v>14473</v>
      </c>
      <c r="U47" s="48">
        <f t="shared" si="8"/>
        <v>8500</v>
      </c>
      <c r="V47" s="49">
        <f t="shared" si="23"/>
        <v>86128</v>
      </c>
      <c r="W47" s="18"/>
      <c r="X47" s="42">
        <v>93391</v>
      </c>
      <c r="Y47" s="48">
        <f t="shared" si="9"/>
        <v>93391</v>
      </c>
      <c r="Z47" s="48">
        <f t="shared" si="35"/>
        <v>7144</v>
      </c>
      <c r="AA47" s="48">
        <f t="shared" si="35"/>
        <v>23040</v>
      </c>
      <c r="AB47" s="48">
        <f t="shared" si="11"/>
        <v>8500</v>
      </c>
      <c r="AC47" s="48">
        <f t="shared" si="24"/>
        <v>132075</v>
      </c>
      <c r="AD47" s="49">
        <f t="shared" si="12"/>
        <v>11006</v>
      </c>
      <c r="AE47" s="18"/>
      <c r="AF47" s="45">
        <v>66434</v>
      </c>
      <c r="AG47" s="48">
        <f t="shared" si="13"/>
        <v>66434</v>
      </c>
      <c r="AH47" s="48">
        <f t="shared" si="37"/>
        <v>5082</v>
      </c>
      <c r="AI47" s="48">
        <f t="shared" si="37"/>
        <v>16389</v>
      </c>
      <c r="AJ47" s="48">
        <f t="shared" si="15"/>
        <v>8500</v>
      </c>
      <c r="AK47" s="48">
        <f t="shared" si="25"/>
        <v>96405</v>
      </c>
      <c r="AL47" s="49">
        <f t="shared" si="16"/>
        <v>9641</v>
      </c>
      <c r="AN47" s="42">
        <v>52601</v>
      </c>
      <c r="AO47" s="40">
        <f t="shared" si="17"/>
        <v>52601</v>
      </c>
      <c r="AP47" s="40">
        <f t="shared" si="26"/>
        <v>4024</v>
      </c>
      <c r="AQ47" s="40">
        <f t="shared" si="26"/>
        <v>12977</v>
      </c>
      <c r="AR47" s="48">
        <f t="shared" si="18"/>
        <v>8500</v>
      </c>
      <c r="AS47" s="48">
        <f t="shared" si="27"/>
        <v>78102</v>
      </c>
      <c r="AT47" s="49">
        <f t="shared" si="28"/>
        <v>7810</v>
      </c>
      <c r="AV47" s="42">
        <v>61085</v>
      </c>
      <c r="AW47" s="48">
        <f t="shared" si="29"/>
        <v>61085</v>
      </c>
      <c r="AX47" s="40">
        <f t="shared" si="30"/>
        <v>4673</v>
      </c>
      <c r="AY47" s="40">
        <f t="shared" si="30"/>
        <v>15070</v>
      </c>
      <c r="AZ47" s="48">
        <f t="shared" si="19"/>
        <v>8500</v>
      </c>
      <c r="BA47" s="48">
        <f t="shared" si="31"/>
        <v>89328</v>
      </c>
      <c r="BB47" s="49">
        <f t="shared" si="20"/>
        <v>8933</v>
      </c>
    </row>
    <row r="48" spans="1:54" s="26" customFormat="1" ht="16.350000000000001" customHeight="1">
      <c r="A48" s="46" t="s">
        <v>56</v>
      </c>
      <c r="B48" s="38">
        <v>51622</v>
      </c>
      <c r="C48" s="47">
        <f t="shared" si="21"/>
        <v>51622</v>
      </c>
      <c r="D48" s="48">
        <f t="shared" si="36"/>
        <v>3949</v>
      </c>
      <c r="E48" s="48">
        <f t="shared" si="36"/>
        <v>12735</v>
      </c>
      <c r="F48" s="48">
        <f t="shared" si="0"/>
        <v>8500</v>
      </c>
      <c r="G48" s="49">
        <f t="shared" si="32"/>
        <v>76806</v>
      </c>
      <c r="H48" s="18"/>
      <c r="I48" s="42">
        <v>52319</v>
      </c>
      <c r="J48" s="47">
        <f t="shared" si="1"/>
        <v>52319</v>
      </c>
      <c r="K48" s="48">
        <f t="shared" si="33"/>
        <v>4002</v>
      </c>
      <c r="L48" s="48">
        <f t="shared" si="33"/>
        <v>12907</v>
      </c>
      <c r="M48" s="48">
        <f t="shared" si="3"/>
        <v>8500</v>
      </c>
      <c r="N48" s="48">
        <f t="shared" si="4"/>
        <v>77728</v>
      </c>
      <c r="O48" s="49">
        <f t="shared" si="5"/>
        <v>7773</v>
      </c>
      <c r="P48" s="18"/>
      <c r="Q48" s="42">
        <v>57641</v>
      </c>
      <c r="R48" s="48">
        <f t="shared" si="6"/>
        <v>57641</v>
      </c>
      <c r="S48" s="48">
        <f t="shared" si="34"/>
        <v>4410</v>
      </c>
      <c r="T48" s="48">
        <f t="shared" si="34"/>
        <v>14220</v>
      </c>
      <c r="U48" s="48">
        <f t="shared" si="8"/>
        <v>8500</v>
      </c>
      <c r="V48" s="49">
        <f t="shared" si="23"/>
        <v>84771</v>
      </c>
      <c r="W48" s="18"/>
      <c r="X48" s="42">
        <v>91465</v>
      </c>
      <c r="Y48" s="48">
        <f t="shared" si="9"/>
        <v>91465</v>
      </c>
      <c r="Z48" s="48">
        <f t="shared" si="35"/>
        <v>6997</v>
      </c>
      <c r="AA48" s="48">
        <f t="shared" si="35"/>
        <v>22564</v>
      </c>
      <c r="AB48" s="48">
        <f t="shared" si="11"/>
        <v>8500</v>
      </c>
      <c r="AC48" s="48">
        <f t="shared" si="24"/>
        <v>129526</v>
      </c>
      <c r="AD48" s="49">
        <f t="shared" si="12"/>
        <v>10794</v>
      </c>
      <c r="AE48" s="18"/>
      <c r="AF48" s="45">
        <v>65283</v>
      </c>
      <c r="AG48" s="48">
        <f t="shared" si="13"/>
        <v>65283</v>
      </c>
      <c r="AH48" s="48">
        <f t="shared" si="37"/>
        <v>4994</v>
      </c>
      <c r="AI48" s="48">
        <f t="shared" si="37"/>
        <v>16105</v>
      </c>
      <c r="AJ48" s="48">
        <f t="shared" si="15"/>
        <v>8500</v>
      </c>
      <c r="AK48" s="48">
        <f t="shared" si="25"/>
        <v>94882</v>
      </c>
      <c r="AL48" s="49">
        <f t="shared" si="16"/>
        <v>9488</v>
      </c>
      <c r="AN48" s="42">
        <v>54734</v>
      </c>
      <c r="AO48" s="40">
        <f t="shared" si="17"/>
        <v>54734</v>
      </c>
      <c r="AP48" s="40">
        <f t="shared" si="26"/>
        <v>4187</v>
      </c>
      <c r="AQ48" s="40">
        <f t="shared" si="26"/>
        <v>13503</v>
      </c>
      <c r="AR48" s="48">
        <f t="shared" si="18"/>
        <v>8500</v>
      </c>
      <c r="AS48" s="48">
        <f t="shared" si="27"/>
        <v>80924</v>
      </c>
      <c r="AT48" s="49">
        <f t="shared" si="28"/>
        <v>8092</v>
      </c>
      <c r="AV48" s="42">
        <v>60302</v>
      </c>
      <c r="AW48" s="48">
        <f t="shared" si="29"/>
        <v>60302</v>
      </c>
      <c r="AX48" s="40">
        <f t="shared" si="30"/>
        <v>4613</v>
      </c>
      <c r="AY48" s="40">
        <f t="shared" si="30"/>
        <v>14877</v>
      </c>
      <c r="AZ48" s="48">
        <f t="shared" si="19"/>
        <v>8500</v>
      </c>
      <c r="BA48" s="48">
        <f t="shared" si="31"/>
        <v>88292</v>
      </c>
      <c r="BB48" s="49">
        <f t="shared" si="20"/>
        <v>8829</v>
      </c>
    </row>
    <row r="49" spans="1:54" s="26" customFormat="1" ht="16.350000000000001" customHeight="1">
      <c r="A49" s="46" t="s">
        <v>57</v>
      </c>
      <c r="B49" s="38">
        <v>52615</v>
      </c>
      <c r="C49" s="47">
        <f t="shared" si="21"/>
        <v>52615</v>
      </c>
      <c r="D49" s="48">
        <f t="shared" si="36"/>
        <v>4025</v>
      </c>
      <c r="E49" s="48">
        <f t="shared" si="36"/>
        <v>12980</v>
      </c>
      <c r="F49" s="48">
        <f t="shared" si="0"/>
        <v>8500</v>
      </c>
      <c r="G49" s="49">
        <f t="shared" si="32"/>
        <v>78120</v>
      </c>
      <c r="H49" s="18"/>
      <c r="I49" s="42">
        <v>52721</v>
      </c>
      <c r="J49" s="47">
        <f t="shared" si="1"/>
        <v>52721</v>
      </c>
      <c r="K49" s="48">
        <f t="shared" si="33"/>
        <v>4033</v>
      </c>
      <c r="L49" s="48">
        <f t="shared" si="33"/>
        <v>13006</v>
      </c>
      <c r="M49" s="48">
        <f t="shared" si="3"/>
        <v>8500</v>
      </c>
      <c r="N49" s="48">
        <f t="shared" si="4"/>
        <v>78260</v>
      </c>
      <c r="O49" s="49">
        <f t="shared" si="5"/>
        <v>7826</v>
      </c>
      <c r="P49" s="18"/>
      <c r="Q49" s="42">
        <v>56473</v>
      </c>
      <c r="R49" s="48">
        <f t="shared" si="6"/>
        <v>56473</v>
      </c>
      <c r="S49" s="48">
        <f t="shared" si="34"/>
        <v>4320</v>
      </c>
      <c r="T49" s="48">
        <f t="shared" si="34"/>
        <v>13932</v>
      </c>
      <c r="U49" s="48">
        <f t="shared" si="8"/>
        <v>8500</v>
      </c>
      <c r="V49" s="49">
        <f t="shared" si="23"/>
        <v>83225</v>
      </c>
      <c r="W49" s="18"/>
      <c r="X49" s="42">
        <v>89924</v>
      </c>
      <c r="Y49" s="48">
        <f t="shared" si="9"/>
        <v>89924</v>
      </c>
      <c r="Z49" s="48">
        <f t="shared" si="35"/>
        <v>6879</v>
      </c>
      <c r="AA49" s="48">
        <f t="shared" si="35"/>
        <v>22184</v>
      </c>
      <c r="AB49" s="48">
        <f t="shared" si="11"/>
        <v>8500</v>
      </c>
      <c r="AC49" s="48">
        <f t="shared" si="24"/>
        <v>127487</v>
      </c>
      <c r="AD49" s="49">
        <f t="shared" si="12"/>
        <v>10624</v>
      </c>
      <c r="AE49" s="18"/>
      <c r="AF49" s="45">
        <v>65427</v>
      </c>
      <c r="AG49" s="48">
        <f t="shared" si="13"/>
        <v>65427</v>
      </c>
      <c r="AH49" s="48">
        <f t="shared" si="37"/>
        <v>5005</v>
      </c>
      <c r="AI49" s="48">
        <f t="shared" si="37"/>
        <v>16141</v>
      </c>
      <c r="AJ49" s="48">
        <f t="shared" si="15"/>
        <v>8500</v>
      </c>
      <c r="AK49" s="48">
        <f t="shared" si="25"/>
        <v>95073</v>
      </c>
      <c r="AL49" s="49">
        <f t="shared" si="16"/>
        <v>9507</v>
      </c>
      <c r="AN49" s="42">
        <v>52110</v>
      </c>
      <c r="AO49" s="40">
        <f t="shared" si="17"/>
        <v>52110</v>
      </c>
      <c r="AP49" s="40">
        <f t="shared" si="26"/>
        <v>3986</v>
      </c>
      <c r="AQ49" s="40">
        <f t="shared" si="26"/>
        <v>12856</v>
      </c>
      <c r="AR49" s="48">
        <f t="shared" si="18"/>
        <v>8500</v>
      </c>
      <c r="AS49" s="48">
        <f t="shared" si="27"/>
        <v>77452</v>
      </c>
      <c r="AT49" s="49">
        <f t="shared" si="28"/>
        <v>7745</v>
      </c>
      <c r="AV49" s="42">
        <v>56604</v>
      </c>
      <c r="AW49" s="48">
        <f t="shared" si="29"/>
        <v>56604</v>
      </c>
      <c r="AX49" s="40">
        <f t="shared" si="30"/>
        <v>4330</v>
      </c>
      <c r="AY49" s="40">
        <f t="shared" si="30"/>
        <v>13964</v>
      </c>
      <c r="AZ49" s="48">
        <f t="shared" si="19"/>
        <v>8500</v>
      </c>
      <c r="BA49" s="48">
        <f t="shared" si="31"/>
        <v>83398</v>
      </c>
      <c r="BB49" s="49">
        <f t="shared" si="20"/>
        <v>8340</v>
      </c>
    </row>
    <row r="50" spans="1:54" s="26" customFormat="1" ht="16.350000000000001" customHeight="1">
      <c r="A50" s="46" t="s">
        <v>58</v>
      </c>
      <c r="B50" s="38">
        <v>54539</v>
      </c>
      <c r="C50" s="47">
        <f t="shared" si="21"/>
        <v>54539</v>
      </c>
      <c r="D50" s="48">
        <f t="shared" si="36"/>
        <v>4172</v>
      </c>
      <c r="E50" s="48">
        <f t="shared" si="36"/>
        <v>13455</v>
      </c>
      <c r="F50" s="48">
        <f t="shared" si="0"/>
        <v>8500</v>
      </c>
      <c r="G50" s="49">
        <f t="shared" si="32"/>
        <v>80666</v>
      </c>
      <c r="H50" s="18"/>
      <c r="I50" s="42">
        <v>53353</v>
      </c>
      <c r="J50" s="47">
        <f t="shared" si="1"/>
        <v>53353</v>
      </c>
      <c r="K50" s="48">
        <f t="shared" si="33"/>
        <v>4082</v>
      </c>
      <c r="L50" s="48">
        <f t="shared" si="33"/>
        <v>13162</v>
      </c>
      <c r="M50" s="48">
        <f t="shared" si="3"/>
        <v>8500</v>
      </c>
      <c r="N50" s="48">
        <f t="shared" si="4"/>
        <v>79097</v>
      </c>
      <c r="O50" s="49">
        <f t="shared" si="5"/>
        <v>7910</v>
      </c>
      <c r="P50" s="18"/>
      <c r="Q50" s="42">
        <v>61427</v>
      </c>
      <c r="R50" s="48">
        <f t="shared" si="6"/>
        <v>61427</v>
      </c>
      <c r="S50" s="48">
        <f t="shared" si="34"/>
        <v>4699</v>
      </c>
      <c r="T50" s="48">
        <f t="shared" si="34"/>
        <v>15154</v>
      </c>
      <c r="U50" s="48">
        <f t="shared" si="8"/>
        <v>8500</v>
      </c>
      <c r="V50" s="49">
        <f t="shared" si="23"/>
        <v>89780</v>
      </c>
      <c r="W50" s="18"/>
      <c r="X50" s="42">
        <v>85084</v>
      </c>
      <c r="Y50" s="48">
        <f t="shared" si="9"/>
        <v>85084</v>
      </c>
      <c r="Z50" s="48">
        <f t="shared" si="35"/>
        <v>6509</v>
      </c>
      <c r="AA50" s="48">
        <f t="shared" si="35"/>
        <v>20990</v>
      </c>
      <c r="AB50" s="48">
        <f t="shared" si="11"/>
        <v>8500</v>
      </c>
      <c r="AC50" s="48">
        <f t="shared" si="24"/>
        <v>121083</v>
      </c>
      <c r="AD50" s="49">
        <f t="shared" si="12"/>
        <v>10090</v>
      </c>
      <c r="AE50" s="18"/>
      <c r="AF50" s="45">
        <v>67053</v>
      </c>
      <c r="AG50" s="48">
        <f t="shared" si="13"/>
        <v>67053</v>
      </c>
      <c r="AH50" s="48">
        <f t="shared" si="37"/>
        <v>5130</v>
      </c>
      <c r="AI50" s="48">
        <f t="shared" si="37"/>
        <v>16542</v>
      </c>
      <c r="AJ50" s="48">
        <f t="shared" si="15"/>
        <v>8500</v>
      </c>
      <c r="AK50" s="48">
        <f t="shared" si="25"/>
        <v>97225</v>
      </c>
      <c r="AL50" s="49">
        <f t="shared" si="16"/>
        <v>9723</v>
      </c>
      <c r="AN50" s="42">
        <v>53880</v>
      </c>
      <c r="AO50" s="40">
        <f t="shared" si="17"/>
        <v>53880</v>
      </c>
      <c r="AP50" s="40">
        <f t="shared" si="26"/>
        <v>4122</v>
      </c>
      <c r="AQ50" s="40">
        <f t="shared" si="26"/>
        <v>13292</v>
      </c>
      <c r="AR50" s="48">
        <f t="shared" si="18"/>
        <v>8500</v>
      </c>
      <c r="AS50" s="48">
        <f t="shared" si="27"/>
        <v>79794</v>
      </c>
      <c r="AT50" s="49">
        <f t="shared" si="28"/>
        <v>7979</v>
      </c>
      <c r="AV50" s="42">
        <v>56518</v>
      </c>
      <c r="AW50" s="48">
        <f t="shared" si="29"/>
        <v>56518</v>
      </c>
      <c r="AX50" s="40">
        <f t="shared" si="30"/>
        <v>4324</v>
      </c>
      <c r="AY50" s="40">
        <f t="shared" si="30"/>
        <v>13943</v>
      </c>
      <c r="AZ50" s="48">
        <f t="shared" si="19"/>
        <v>8500</v>
      </c>
      <c r="BA50" s="48">
        <f t="shared" si="31"/>
        <v>83285</v>
      </c>
      <c r="BB50" s="49">
        <f t="shared" si="20"/>
        <v>8329</v>
      </c>
    </row>
    <row r="51" spans="1:54" s="26" customFormat="1" ht="16.350000000000001" customHeight="1">
      <c r="A51" s="46" t="s">
        <v>59</v>
      </c>
      <c r="B51" s="38">
        <v>53605</v>
      </c>
      <c r="C51" s="47">
        <f t="shared" si="21"/>
        <v>53605</v>
      </c>
      <c r="D51" s="48">
        <f t="shared" si="36"/>
        <v>4101</v>
      </c>
      <c r="E51" s="48">
        <f t="shared" si="36"/>
        <v>13224</v>
      </c>
      <c r="F51" s="48">
        <f t="shared" si="0"/>
        <v>8500</v>
      </c>
      <c r="G51" s="49">
        <f t="shared" si="32"/>
        <v>79430</v>
      </c>
      <c r="H51" s="18"/>
      <c r="I51" s="42">
        <v>53400</v>
      </c>
      <c r="J51" s="47">
        <f t="shared" si="1"/>
        <v>53400</v>
      </c>
      <c r="K51" s="48">
        <f t="shared" si="33"/>
        <v>4085</v>
      </c>
      <c r="L51" s="48">
        <f t="shared" si="33"/>
        <v>13174</v>
      </c>
      <c r="M51" s="48">
        <f t="shared" si="3"/>
        <v>8500</v>
      </c>
      <c r="N51" s="48">
        <f t="shared" si="4"/>
        <v>79159</v>
      </c>
      <c r="O51" s="49">
        <f t="shared" si="5"/>
        <v>7916</v>
      </c>
      <c r="P51" s="18"/>
      <c r="Q51" s="42">
        <v>60753</v>
      </c>
      <c r="R51" s="48">
        <f t="shared" si="6"/>
        <v>60753</v>
      </c>
      <c r="S51" s="48">
        <f t="shared" si="34"/>
        <v>4648</v>
      </c>
      <c r="T51" s="48">
        <f t="shared" si="34"/>
        <v>14988</v>
      </c>
      <c r="U51" s="48">
        <f t="shared" si="8"/>
        <v>8500</v>
      </c>
      <c r="V51" s="49">
        <f t="shared" si="23"/>
        <v>88889</v>
      </c>
      <c r="W51" s="18"/>
      <c r="X51" s="42">
        <v>82977</v>
      </c>
      <c r="Y51" s="48">
        <f t="shared" si="9"/>
        <v>82977</v>
      </c>
      <c r="Z51" s="48">
        <f t="shared" si="35"/>
        <v>6348</v>
      </c>
      <c r="AA51" s="48">
        <f t="shared" si="35"/>
        <v>20470</v>
      </c>
      <c r="AB51" s="48">
        <f t="shared" si="11"/>
        <v>8500</v>
      </c>
      <c r="AC51" s="48">
        <f t="shared" si="24"/>
        <v>118295</v>
      </c>
      <c r="AD51" s="49">
        <f t="shared" si="12"/>
        <v>9858</v>
      </c>
      <c r="AE51" s="18"/>
      <c r="AF51" s="45">
        <v>64120</v>
      </c>
      <c r="AG51" s="48">
        <f t="shared" si="13"/>
        <v>64120</v>
      </c>
      <c r="AH51" s="48">
        <f t="shared" si="37"/>
        <v>4905</v>
      </c>
      <c r="AI51" s="48">
        <f t="shared" si="37"/>
        <v>15818</v>
      </c>
      <c r="AJ51" s="48">
        <f t="shared" si="15"/>
        <v>8500</v>
      </c>
      <c r="AK51" s="48">
        <f t="shared" si="25"/>
        <v>93343</v>
      </c>
      <c r="AL51" s="49">
        <f t="shared" si="16"/>
        <v>9334</v>
      </c>
      <c r="AN51" s="42">
        <v>55950</v>
      </c>
      <c r="AO51" s="40">
        <f t="shared" si="17"/>
        <v>55950</v>
      </c>
      <c r="AP51" s="40">
        <f t="shared" si="26"/>
        <v>4280</v>
      </c>
      <c r="AQ51" s="40">
        <f t="shared" si="26"/>
        <v>13803</v>
      </c>
      <c r="AR51" s="48">
        <f t="shared" si="18"/>
        <v>8500</v>
      </c>
      <c r="AS51" s="48">
        <f t="shared" si="27"/>
        <v>82533</v>
      </c>
      <c r="AT51" s="49">
        <f t="shared" si="28"/>
        <v>8253</v>
      </c>
      <c r="AV51" s="42">
        <v>57256</v>
      </c>
      <c r="AW51" s="48">
        <f t="shared" si="29"/>
        <v>57256</v>
      </c>
      <c r="AX51" s="40">
        <f t="shared" si="30"/>
        <v>4380</v>
      </c>
      <c r="AY51" s="40">
        <f t="shared" si="30"/>
        <v>14125</v>
      </c>
      <c r="AZ51" s="48">
        <f t="shared" si="19"/>
        <v>8500</v>
      </c>
      <c r="BA51" s="48">
        <f t="shared" si="31"/>
        <v>84261</v>
      </c>
      <c r="BB51" s="49">
        <f t="shared" si="20"/>
        <v>8426</v>
      </c>
    </row>
    <row r="52" spans="1:54" s="26" customFormat="1" ht="16.350000000000001" customHeight="1">
      <c r="A52" s="46" t="s">
        <v>60</v>
      </c>
      <c r="B52" s="38">
        <v>51592</v>
      </c>
      <c r="C52" s="47">
        <f t="shared" si="21"/>
        <v>51592</v>
      </c>
      <c r="D52" s="48">
        <f t="shared" si="36"/>
        <v>3947</v>
      </c>
      <c r="E52" s="48">
        <f t="shared" si="36"/>
        <v>12728</v>
      </c>
      <c r="F52" s="48">
        <f t="shared" si="0"/>
        <v>8500</v>
      </c>
      <c r="G52" s="49">
        <f t="shared" si="32"/>
        <v>76767</v>
      </c>
      <c r="H52" s="18"/>
      <c r="I52" s="42">
        <v>50437</v>
      </c>
      <c r="J52" s="47">
        <f t="shared" si="1"/>
        <v>50437</v>
      </c>
      <c r="K52" s="48">
        <f t="shared" si="33"/>
        <v>3858</v>
      </c>
      <c r="L52" s="48">
        <f t="shared" si="33"/>
        <v>12443</v>
      </c>
      <c r="M52" s="48">
        <f t="shared" si="3"/>
        <v>8500</v>
      </c>
      <c r="N52" s="48">
        <f t="shared" si="4"/>
        <v>75238</v>
      </c>
      <c r="O52" s="49">
        <f t="shared" si="5"/>
        <v>7524</v>
      </c>
      <c r="P52" s="18"/>
      <c r="Q52" s="42">
        <v>56090</v>
      </c>
      <c r="R52" s="48">
        <f t="shared" si="6"/>
        <v>56090</v>
      </c>
      <c r="S52" s="48">
        <f t="shared" si="34"/>
        <v>4291</v>
      </c>
      <c r="T52" s="48">
        <f t="shared" si="34"/>
        <v>13837</v>
      </c>
      <c r="U52" s="48">
        <f t="shared" si="8"/>
        <v>8500</v>
      </c>
      <c r="V52" s="49">
        <f t="shared" si="23"/>
        <v>82718</v>
      </c>
      <c r="W52" s="18"/>
      <c r="X52" s="42">
        <v>87548</v>
      </c>
      <c r="Y52" s="48">
        <f t="shared" si="9"/>
        <v>87548</v>
      </c>
      <c r="Z52" s="48">
        <f t="shared" si="35"/>
        <v>6697</v>
      </c>
      <c r="AA52" s="48">
        <f t="shared" si="35"/>
        <v>21598</v>
      </c>
      <c r="AB52" s="48">
        <f t="shared" si="11"/>
        <v>8500</v>
      </c>
      <c r="AC52" s="48">
        <f t="shared" si="24"/>
        <v>124343</v>
      </c>
      <c r="AD52" s="49">
        <f t="shared" si="12"/>
        <v>10362</v>
      </c>
      <c r="AE52" s="18"/>
      <c r="AF52" s="45">
        <v>63813</v>
      </c>
      <c r="AG52" s="48">
        <f t="shared" si="13"/>
        <v>63813</v>
      </c>
      <c r="AH52" s="48">
        <f t="shared" si="37"/>
        <v>4882</v>
      </c>
      <c r="AI52" s="48">
        <f t="shared" si="37"/>
        <v>15743</v>
      </c>
      <c r="AJ52" s="48">
        <f t="shared" si="15"/>
        <v>8500</v>
      </c>
      <c r="AK52" s="48">
        <f t="shared" si="25"/>
        <v>92938</v>
      </c>
      <c r="AL52" s="49">
        <f t="shared" si="16"/>
        <v>9294</v>
      </c>
      <c r="AN52" s="42">
        <v>51503</v>
      </c>
      <c r="AO52" s="40">
        <f t="shared" si="17"/>
        <v>51503</v>
      </c>
      <c r="AP52" s="40">
        <f t="shared" si="26"/>
        <v>3940</v>
      </c>
      <c r="AQ52" s="40">
        <f t="shared" si="26"/>
        <v>12706</v>
      </c>
      <c r="AR52" s="48">
        <f t="shared" si="18"/>
        <v>8500</v>
      </c>
      <c r="AS52" s="48">
        <f t="shared" si="27"/>
        <v>76649</v>
      </c>
      <c r="AT52" s="49">
        <f t="shared" si="28"/>
        <v>7665</v>
      </c>
      <c r="AV52" s="42">
        <v>58315</v>
      </c>
      <c r="AW52" s="48">
        <f t="shared" si="29"/>
        <v>58315</v>
      </c>
      <c r="AX52" s="40">
        <f t="shared" si="30"/>
        <v>4461</v>
      </c>
      <c r="AY52" s="40">
        <f t="shared" si="30"/>
        <v>14386</v>
      </c>
      <c r="AZ52" s="48">
        <f t="shared" si="19"/>
        <v>8500</v>
      </c>
      <c r="BA52" s="48">
        <f t="shared" si="31"/>
        <v>85662</v>
      </c>
      <c r="BB52" s="49">
        <f t="shared" si="20"/>
        <v>8566</v>
      </c>
    </row>
    <row r="53" spans="1:54" s="26" customFormat="1" ht="16.350000000000001" customHeight="1">
      <c r="A53" s="46" t="s">
        <v>61</v>
      </c>
      <c r="B53" s="38">
        <v>52479</v>
      </c>
      <c r="C53" s="47">
        <f t="shared" si="21"/>
        <v>52479</v>
      </c>
      <c r="D53" s="48">
        <f t="shared" si="36"/>
        <v>4015</v>
      </c>
      <c r="E53" s="48">
        <f t="shared" si="36"/>
        <v>12947</v>
      </c>
      <c r="F53" s="48">
        <f t="shared" si="0"/>
        <v>8500</v>
      </c>
      <c r="G53" s="49">
        <f t="shared" si="32"/>
        <v>77941</v>
      </c>
      <c r="H53" s="18"/>
      <c r="I53" s="42">
        <v>52122</v>
      </c>
      <c r="J53" s="47">
        <f t="shared" si="1"/>
        <v>52122</v>
      </c>
      <c r="K53" s="48">
        <f t="shared" si="33"/>
        <v>3987</v>
      </c>
      <c r="L53" s="48">
        <f t="shared" si="33"/>
        <v>12858</v>
      </c>
      <c r="M53" s="48">
        <f t="shared" si="3"/>
        <v>8500</v>
      </c>
      <c r="N53" s="48">
        <f t="shared" si="4"/>
        <v>77467</v>
      </c>
      <c r="O53" s="49">
        <f t="shared" si="5"/>
        <v>7747</v>
      </c>
      <c r="P53" s="18"/>
      <c r="Q53" s="42">
        <v>63324</v>
      </c>
      <c r="R53" s="48">
        <f t="shared" si="6"/>
        <v>63324</v>
      </c>
      <c r="S53" s="48">
        <f t="shared" si="34"/>
        <v>4844</v>
      </c>
      <c r="T53" s="48">
        <f t="shared" si="34"/>
        <v>15622</v>
      </c>
      <c r="U53" s="48">
        <f t="shared" si="8"/>
        <v>8500</v>
      </c>
      <c r="V53" s="49">
        <f t="shared" si="23"/>
        <v>92290</v>
      </c>
      <c r="W53" s="18"/>
      <c r="X53" s="42">
        <v>91011</v>
      </c>
      <c r="Y53" s="48">
        <f t="shared" si="9"/>
        <v>91011</v>
      </c>
      <c r="Z53" s="48">
        <f t="shared" si="35"/>
        <v>6962</v>
      </c>
      <c r="AA53" s="48">
        <f t="shared" si="35"/>
        <v>22452</v>
      </c>
      <c r="AB53" s="48">
        <f t="shared" si="11"/>
        <v>8500</v>
      </c>
      <c r="AC53" s="48">
        <f t="shared" si="24"/>
        <v>128925</v>
      </c>
      <c r="AD53" s="49">
        <f t="shared" si="12"/>
        <v>10744</v>
      </c>
      <c r="AE53" s="18"/>
      <c r="AF53" s="45">
        <v>65745</v>
      </c>
      <c r="AG53" s="48">
        <f t="shared" si="13"/>
        <v>65745</v>
      </c>
      <c r="AH53" s="48">
        <f t="shared" si="37"/>
        <v>5029</v>
      </c>
      <c r="AI53" s="48">
        <f t="shared" si="37"/>
        <v>16219</v>
      </c>
      <c r="AJ53" s="48">
        <f t="shared" si="15"/>
        <v>8500</v>
      </c>
      <c r="AK53" s="48">
        <f t="shared" si="25"/>
        <v>95493</v>
      </c>
      <c r="AL53" s="49">
        <f t="shared" si="16"/>
        <v>9549</v>
      </c>
      <c r="AN53" s="42">
        <v>52972</v>
      </c>
      <c r="AO53" s="40">
        <f t="shared" si="17"/>
        <v>52972</v>
      </c>
      <c r="AP53" s="40">
        <f t="shared" si="26"/>
        <v>4052</v>
      </c>
      <c r="AQ53" s="40">
        <f t="shared" si="26"/>
        <v>13068</v>
      </c>
      <c r="AR53" s="48">
        <f t="shared" si="18"/>
        <v>8500</v>
      </c>
      <c r="AS53" s="48">
        <f t="shared" si="27"/>
        <v>78592</v>
      </c>
      <c r="AT53" s="49">
        <f t="shared" si="28"/>
        <v>7859</v>
      </c>
      <c r="AV53" s="42">
        <v>60314</v>
      </c>
      <c r="AW53" s="48">
        <f t="shared" si="29"/>
        <v>60314</v>
      </c>
      <c r="AX53" s="40">
        <f t="shared" si="30"/>
        <v>4614</v>
      </c>
      <c r="AY53" s="40">
        <f t="shared" si="30"/>
        <v>14879</v>
      </c>
      <c r="AZ53" s="48">
        <f t="shared" si="19"/>
        <v>8500</v>
      </c>
      <c r="BA53" s="48">
        <f t="shared" si="31"/>
        <v>88307</v>
      </c>
      <c r="BB53" s="49">
        <f t="shared" si="20"/>
        <v>8831</v>
      </c>
    </row>
    <row r="54" spans="1:54" s="26" customFormat="1" ht="16.350000000000001" customHeight="1">
      <c r="A54" s="46" t="s">
        <v>62</v>
      </c>
      <c r="B54" s="38">
        <v>54699</v>
      </c>
      <c r="C54" s="47">
        <f t="shared" si="21"/>
        <v>54699</v>
      </c>
      <c r="D54" s="48">
        <f t="shared" si="36"/>
        <v>4184</v>
      </c>
      <c r="E54" s="48">
        <f t="shared" si="36"/>
        <v>13494</v>
      </c>
      <c r="F54" s="48">
        <f t="shared" si="0"/>
        <v>8500</v>
      </c>
      <c r="G54" s="49">
        <f t="shared" si="32"/>
        <v>80877</v>
      </c>
      <c r="H54" s="18"/>
      <c r="I54" s="42">
        <v>53802</v>
      </c>
      <c r="J54" s="47">
        <f t="shared" si="1"/>
        <v>53802</v>
      </c>
      <c r="K54" s="48">
        <f t="shared" si="33"/>
        <v>4116</v>
      </c>
      <c r="L54" s="48">
        <f t="shared" si="33"/>
        <v>13273</v>
      </c>
      <c r="M54" s="48">
        <f t="shared" si="3"/>
        <v>8500</v>
      </c>
      <c r="N54" s="48">
        <f t="shared" si="4"/>
        <v>79691</v>
      </c>
      <c r="O54" s="49">
        <f t="shared" si="5"/>
        <v>7969</v>
      </c>
      <c r="P54" s="18"/>
      <c r="Q54" s="42">
        <v>60213</v>
      </c>
      <c r="R54" s="48">
        <f t="shared" si="6"/>
        <v>60213</v>
      </c>
      <c r="S54" s="48">
        <f t="shared" si="34"/>
        <v>4606</v>
      </c>
      <c r="T54" s="48">
        <f t="shared" si="34"/>
        <v>14855</v>
      </c>
      <c r="U54" s="48">
        <f t="shared" si="8"/>
        <v>8500</v>
      </c>
      <c r="V54" s="49">
        <f t="shared" si="23"/>
        <v>88174</v>
      </c>
      <c r="W54" s="18"/>
      <c r="X54" s="42">
        <v>91052</v>
      </c>
      <c r="Y54" s="48">
        <f t="shared" si="9"/>
        <v>91052</v>
      </c>
      <c r="Z54" s="48">
        <f t="shared" si="35"/>
        <v>6965</v>
      </c>
      <c r="AA54" s="48">
        <f t="shared" si="35"/>
        <v>22463</v>
      </c>
      <c r="AB54" s="48">
        <f t="shared" si="11"/>
        <v>8500</v>
      </c>
      <c r="AC54" s="48">
        <f t="shared" si="24"/>
        <v>128980</v>
      </c>
      <c r="AD54" s="49">
        <f t="shared" si="12"/>
        <v>10748</v>
      </c>
      <c r="AE54" s="18"/>
      <c r="AF54" s="45">
        <v>65516</v>
      </c>
      <c r="AG54" s="48">
        <f t="shared" si="13"/>
        <v>65516</v>
      </c>
      <c r="AH54" s="48">
        <f t="shared" si="37"/>
        <v>5012</v>
      </c>
      <c r="AI54" s="48">
        <f t="shared" si="37"/>
        <v>16163</v>
      </c>
      <c r="AJ54" s="48">
        <f t="shared" si="15"/>
        <v>8500</v>
      </c>
      <c r="AK54" s="48">
        <f t="shared" si="25"/>
        <v>95191</v>
      </c>
      <c r="AL54" s="49">
        <f t="shared" si="16"/>
        <v>9519</v>
      </c>
      <c r="AN54" s="42">
        <v>55390</v>
      </c>
      <c r="AO54" s="40">
        <f t="shared" si="17"/>
        <v>55390</v>
      </c>
      <c r="AP54" s="40">
        <f t="shared" si="26"/>
        <v>4237</v>
      </c>
      <c r="AQ54" s="40">
        <f t="shared" si="26"/>
        <v>13665</v>
      </c>
      <c r="AR54" s="48">
        <f t="shared" si="18"/>
        <v>8500</v>
      </c>
      <c r="AS54" s="48">
        <f t="shared" si="27"/>
        <v>81792</v>
      </c>
      <c r="AT54" s="49">
        <f t="shared" si="28"/>
        <v>8179</v>
      </c>
      <c r="AV54" s="42">
        <v>61613</v>
      </c>
      <c r="AW54" s="48">
        <f t="shared" si="29"/>
        <v>61613</v>
      </c>
      <c r="AX54" s="40">
        <f t="shared" si="30"/>
        <v>4713</v>
      </c>
      <c r="AY54" s="40">
        <f t="shared" si="30"/>
        <v>15200</v>
      </c>
      <c r="AZ54" s="48">
        <f t="shared" si="19"/>
        <v>8500</v>
      </c>
      <c r="BA54" s="48">
        <f t="shared" si="31"/>
        <v>90026</v>
      </c>
      <c r="BB54" s="49">
        <f t="shared" si="20"/>
        <v>9003</v>
      </c>
    </row>
    <row r="55" spans="1:54" s="26" customFormat="1" ht="16.350000000000001" customHeight="1">
      <c r="A55" s="46" t="s">
        <v>63</v>
      </c>
      <c r="B55" s="38">
        <v>53880</v>
      </c>
      <c r="C55" s="47">
        <f t="shared" si="21"/>
        <v>53880</v>
      </c>
      <c r="D55" s="48">
        <f t="shared" si="36"/>
        <v>4122</v>
      </c>
      <c r="E55" s="48">
        <f t="shared" si="36"/>
        <v>13292</v>
      </c>
      <c r="F55" s="48">
        <f t="shared" si="0"/>
        <v>8500</v>
      </c>
      <c r="G55" s="49">
        <f t="shared" si="32"/>
        <v>79794</v>
      </c>
      <c r="H55" s="18"/>
      <c r="I55" s="87">
        <v>53516</v>
      </c>
      <c r="J55" s="88">
        <f t="shared" si="1"/>
        <v>53516</v>
      </c>
      <c r="K55" s="85">
        <f t="shared" si="33"/>
        <v>4094</v>
      </c>
      <c r="L55" s="85">
        <f t="shared" si="33"/>
        <v>13202</v>
      </c>
      <c r="M55" s="85">
        <f t="shared" si="3"/>
        <v>8500</v>
      </c>
      <c r="N55" s="85">
        <f t="shared" si="4"/>
        <v>79312</v>
      </c>
      <c r="O55" s="86">
        <f t="shared" si="5"/>
        <v>7931</v>
      </c>
      <c r="P55" s="18"/>
      <c r="Q55" s="87">
        <v>59247</v>
      </c>
      <c r="R55" s="85">
        <f t="shared" si="6"/>
        <v>59247</v>
      </c>
      <c r="S55" s="85">
        <f t="shared" si="34"/>
        <v>4532</v>
      </c>
      <c r="T55" s="85">
        <f t="shared" si="34"/>
        <v>14616</v>
      </c>
      <c r="U55" s="85">
        <f t="shared" si="8"/>
        <v>8500</v>
      </c>
      <c r="V55" s="86">
        <f t="shared" si="23"/>
        <v>86895</v>
      </c>
      <c r="W55" s="18"/>
      <c r="X55" s="42">
        <v>87818</v>
      </c>
      <c r="Y55" s="48">
        <f t="shared" si="9"/>
        <v>87818</v>
      </c>
      <c r="Z55" s="48">
        <f t="shared" si="35"/>
        <v>6718</v>
      </c>
      <c r="AA55" s="48">
        <f t="shared" si="35"/>
        <v>21665</v>
      </c>
      <c r="AB55" s="48">
        <f t="shared" si="11"/>
        <v>8500</v>
      </c>
      <c r="AC55" s="48">
        <f t="shared" si="24"/>
        <v>124701</v>
      </c>
      <c r="AD55" s="49">
        <f t="shared" si="12"/>
        <v>10392</v>
      </c>
      <c r="AE55" s="18"/>
      <c r="AF55" s="84">
        <v>64991</v>
      </c>
      <c r="AG55" s="85">
        <f t="shared" si="13"/>
        <v>64991</v>
      </c>
      <c r="AH55" s="85">
        <f t="shared" si="37"/>
        <v>4972</v>
      </c>
      <c r="AI55" s="85">
        <f t="shared" si="37"/>
        <v>16033</v>
      </c>
      <c r="AJ55" s="85">
        <f t="shared" si="15"/>
        <v>8500</v>
      </c>
      <c r="AK55" s="85">
        <f t="shared" si="25"/>
        <v>94496</v>
      </c>
      <c r="AL55" s="86">
        <f t="shared" si="16"/>
        <v>9450</v>
      </c>
      <c r="AN55" s="87">
        <v>53475</v>
      </c>
      <c r="AO55" s="89">
        <f t="shared" si="17"/>
        <v>53475</v>
      </c>
      <c r="AP55" s="89">
        <f t="shared" si="26"/>
        <v>4091</v>
      </c>
      <c r="AQ55" s="89">
        <f t="shared" si="26"/>
        <v>13192</v>
      </c>
      <c r="AR55" s="85">
        <f t="shared" si="18"/>
        <v>8500</v>
      </c>
      <c r="AS55" s="85">
        <f t="shared" si="27"/>
        <v>79258</v>
      </c>
      <c r="AT55" s="86">
        <f t="shared" si="28"/>
        <v>7926</v>
      </c>
      <c r="AV55" s="42">
        <v>61550</v>
      </c>
      <c r="AW55" s="48">
        <f t="shared" si="29"/>
        <v>61550</v>
      </c>
      <c r="AX55" s="40">
        <f t="shared" si="30"/>
        <v>4709</v>
      </c>
      <c r="AY55" s="40">
        <f t="shared" si="30"/>
        <v>15184</v>
      </c>
      <c r="AZ55" s="48">
        <f t="shared" si="19"/>
        <v>8500</v>
      </c>
      <c r="BA55" s="48">
        <f t="shared" si="31"/>
        <v>89943</v>
      </c>
      <c r="BB55" s="49">
        <f t="shared" si="20"/>
        <v>8994</v>
      </c>
    </row>
    <row r="56" spans="1:54" s="26" customFormat="1" ht="16.350000000000001" customHeight="1">
      <c r="A56" s="46" t="s">
        <v>64</v>
      </c>
      <c r="B56" s="38">
        <v>52814</v>
      </c>
      <c r="C56" s="47">
        <f t="shared" si="21"/>
        <v>52814</v>
      </c>
      <c r="D56" s="48">
        <f t="shared" si="36"/>
        <v>4040</v>
      </c>
      <c r="E56" s="48">
        <f t="shared" si="36"/>
        <v>13029</v>
      </c>
      <c r="F56" s="48">
        <f t="shared" si="0"/>
        <v>8500</v>
      </c>
      <c r="G56" s="49">
        <f t="shared" si="32"/>
        <v>78383</v>
      </c>
      <c r="H56" s="18"/>
      <c r="I56" s="42">
        <v>54286</v>
      </c>
      <c r="J56" s="47">
        <f t="shared" si="1"/>
        <v>54286</v>
      </c>
      <c r="K56" s="48">
        <f t="shared" si="33"/>
        <v>4153</v>
      </c>
      <c r="L56" s="48">
        <f t="shared" si="33"/>
        <v>13392</v>
      </c>
      <c r="M56" s="48">
        <f t="shared" si="3"/>
        <v>8500</v>
      </c>
      <c r="N56" s="48">
        <f t="shared" si="4"/>
        <v>80331</v>
      </c>
      <c r="O56" s="49">
        <f t="shared" si="5"/>
        <v>8033</v>
      </c>
      <c r="P56" s="18"/>
      <c r="Q56" s="42">
        <v>60780</v>
      </c>
      <c r="R56" s="48">
        <f t="shared" si="6"/>
        <v>60780</v>
      </c>
      <c r="S56" s="48">
        <f t="shared" si="34"/>
        <v>4650</v>
      </c>
      <c r="T56" s="48">
        <f t="shared" si="34"/>
        <v>14994</v>
      </c>
      <c r="U56" s="48">
        <f t="shared" si="8"/>
        <v>8500</v>
      </c>
      <c r="V56" s="49">
        <f t="shared" si="23"/>
        <v>88924</v>
      </c>
      <c r="W56" s="18"/>
      <c r="X56" s="42">
        <v>89759</v>
      </c>
      <c r="Y56" s="48">
        <f t="shared" si="9"/>
        <v>89759</v>
      </c>
      <c r="Z56" s="48">
        <f t="shared" si="35"/>
        <v>6867</v>
      </c>
      <c r="AA56" s="48">
        <f t="shared" si="35"/>
        <v>22144</v>
      </c>
      <c r="AB56" s="48">
        <f t="shared" si="11"/>
        <v>8500</v>
      </c>
      <c r="AC56" s="48">
        <f t="shared" si="24"/>
        <v>127270</v>
      </c>
      <c r="AD56" s="49">
        <f t="shared" si="12"/>
        <v>10606</v>
      </c>
      <c r="AE56" s="18"/>
      <c r="AF56" s="45">
        <v>65444</v>
      </c>
      <c r="AG56" s="48">
        <f t="shared" si="13"/>
        <v>65444</v>
      </c>
      <c r="AH56" s="48">
        <f t="shared" si="37"/>
        <v>5006</v>
      </c>
      <c r="AI56" s="48">
        <f t="shared" si="37"/>
        <v>16145</v>
      </c>
      <c r="AJ56" s="48">
        <f t="shared" si="15"/>
        <v>8500</v>
      </c>
      <c r="AK56" s="48">
        <f t="shared" si="25"/>
        <v>95095</v>
      </c>
      <c r="AL56" s="49">
        <f t="shared" si="16"/>
        <v>9510</v>
      </c>
      <c r="AN56" s="42">
        <v>52532</v>
      </c>
      <c r="AO56" s="40">
        <f t="shared" si="17"/>
        <v>52532</v>
      </c>
      <c r="AP56" s="40">
        <f t="shared" si="26"/>
        <v>4019</v>
      </c>
      <c r="AQ56" s="40">
        <f t="shared" si="26"/>
        <v>12960</v>
      </c>
      <c r="AR56" s="48">
        <f t="shared" si="18"/>
        <v>8500</v>
      </c>
      <c r="AS56" s="48">
        <f t="shared" si="27"/>
        <v>78011</v>
      </c>
      <c r="AT56" s="49">
        <f t="shared" si="28"/>
        <v>7801</v>
      </c>
      <c r="AV56" s="42">
        <v>59524</v>
      </c>
      <c r="AW56" s="48">
        <f t="shared" si="29"/>
        <v>59524</v>
      </c>
      <c r="AX56" s="40">
        <f t="shared" si="30"/>
        <v>4554</v>
      </c>
      <c r="AY56" s="40">
        <f t="shared" si="30"/>
        <v>14685</v>
      </c>
      <c r="AZ56" s="48">
        <f t="shared" si="19"/>
        <v>8500</v>
      </c>
      <c r="BA56" s="48">
        <f t="shared" si="31"/>
        <v>87263</v>
      </c>
      <c r="BB56" s="49">
        <f t="shared" si="20"/>
        <v>8726</v>
      </c>
    </row>
    <row r="57" spans="1:54" s="26" customFormat="1" ht="16.350000000000001" customHeight="1">
      <c r="A57" s="46" t="s">
        <v>65</v>
      </c>
      <c r="B57" s="90">
        <v>53525</v>
      </c>
      <c r="C57" s="88">
        <f t="shared" si="21"/>
        <v>53525</v>
      </c>
      <c r="D57" s="85">
        <f t="shared" si="36"/>
        <v>4095</v>
      </c>
      <c r="E57" s="85">
        <f t="shared" si="36"/>
        <v>13205</v>
      </c>
      <c r="F57" s="85">
        <f t="shared" si="0"/>
        <v>8500</v>
      </c>
      <c r="G57" s="86">
        <f t="shared" si="32"/>
        <v>79325</v>
      </c>
      <c r="H57" s="18"/>
      <c r="I57" s="42">
        <v>56416</v>
      </c>
      <c r="J57" s="47">
        <f t="shared" si="1"/>
        <v>56416</v>
      </c>
      <c r="K57" s="48">
        <f t="shared" si="33"/>
        <v>4316</v>
      </c>
      <c r="L57" s="48">
        <f t="shared" si="33"/>
        <v>13918</v>
      </c>
      <c r="M57" s="48">
        <f t="shared" si="3"/>
        <v>8500</v>
      </c>
      <c r="N57" s="48">
        <f t="shared" si="4"/>
        <v>83150</v>
      </c>
      <c r="O57" s="49">
        <f t="shared" si="5"/>
        <v>8315</v>
      </c>
      <c r="P57" s="18"/>
      <c r="Q57" s="87">
        <v>59247</v>
      </c>
      <c r="R57" s="85">
        <f t="shared" si="6"/>
        <v>59247</v>
      </c>
      <c r="S57" s="85">
        <f t="shared" si="34"/>
        <v>4532</v>
      </c>
      <c r="T57" s="85">
        <f t="shared" si="34"/>
        <v>14616</v>
      </c>
      <c r="U57" s="85">
        <f t="shared" si="8"/>
        <v>8500</v>
      </c>
      <c r="V57" s="86">
        <f t="shared" si="23"/>
        <v>86895</v>
      </c>
      <c r="W57" s="18"/>
      <c r="X57" s="42">
        <v>85570</v>
      </c>
      <c r="Y57" s="48">
        <f t="shared" si="9"/>
        <v>85570</v>
      </c>
      <c r="Z57" s="48">
        <f t="shared" si="35"/>
        <v>6546</v>
      </c>
      <c r="AA57" s="48">
        <f t="shared" si="35"/>
        <v>21110</v>
      </c>
      <c r="AB57" s="48">
        <f t="shared" si="11"/>
        <v>8500</v>
      </c>
      <c r="AC57" s="48">
        <f t="shared" si="24"/>
        <v>121726</v>
      </c>
      <c r="AD57" s="49">
        <f t="shared" si="12"/>
        <v>10144</v>
      </c>
      <c r="AE57" s="18"/>
      <c r="AF57" s="84">
        <v>64991</v>
      </c>
      <c r="AG57" s="85">
        <f t="shared" si="13"/>
        <v>64991</v>
      </c>
      <c r="AH57" s="85">
        <f t="shared" si="37"/>
        <v>4972</v>
      </c>
      <c r="AI57" s="85">
        <f t="shared" si="37"/>
        <v>16033</v>
      </c>
      <c r="AJ57" s="85">
        <f t="shared" si="15"/>
        <v>8500</v>
      </c>
      <c r="AK57" s="85">
        <f t="shared" si="25"/>
        <v>94496</v>
      </c>
      <c r="AL57" s="86">
        <f t="shared" si="16"/>
        <v>9450</v>
      </c>
      <c r="AN57" s="87">
        <v>53475</v>
      </c>
      <c r="AO57" s="89">
        <f t="shared" si="17"/>
        <v>53475</v>
      </c>
      <c r="AP57" s="89">
        <f t="shared" si="26"/>
        <v>4091</v>
      </c>
      <c r="AQ57" s="89">
        <f t="shared" si="26"/>
        <v>13192</v>
      </c>
      <c r="AR57" s="85">
        <f t="shared" si="18"/>
        <v>8500</v>
      </c>
      <c r="AS57" s="85">
        <f t="shared" si="27"/>
        <v>79258</v>
      </c>
      <c r="AT57" s="86">
        <f t="shared" si="28"/>
        <v>7926</v>
      </c>
      <c r="AV57" s="87">
        <v>60329</v>
      </c>
      <c r="AW57" s="85">
        <f t="shared" si="29"/>
        <v>60329</v>
      </c>
      <c r="AX57" s="89">
        <f t="shared" si="30"/>
        <v>4615</v>
      </c>
      <c r="AY57" s="89">
        <f t="shared" si="30"/>
        <v>14883</v>
      </c>
      <c r="AZ57" s="85">
        <f t="shared" si="19"/>
        <v>8500</v>
      </c>
      <c r="BA57" s="85">
        <f t="shared" si="31"/>
        <v>88327</v>
      </c>
      <c r="BB57" s="86">
        <f t="shared" si="20"/>
        <v>8833</v>
      </c>
    </row>
    <row r="58" spans="1:54" s="26" customFormat="1" ht="16.350000000000001" customHeight="1">
      <c r="A58" s="46" t="s">
        <v>66</v>
      </c>
      <c r="B58" s="38">
        <v>50376</v>
      </c>
      <c r="C58" s="47">
        <f t="shared" si="21"/>
        <v>50376</v>
      </c>
      <c r="D58" s="48">
        <f t="shared" si="36"/>
        <v>3854</v>
      </c>
      <c r="E58" s="48">
        <f t="shared" si="36"/>
        <v>12428</v>
      </c>
      <c r="F58" s="48">
        <f t="shared" si="0"/>
        <v>8500</v>
      </c>
      <c r="G58" s="49">
        <f t="shared" si="32"/>
        <v>75158</v>
      </c>
      <c r="H58" s="18"/>
      <c r="I58" s="42">
        <v>51870</v>
      </c>
      <c r="J58" s="47">
        <f t="shared" si="1"/>
        <v>51870</v>
      </c>
      <c r="K58" s="48">
        <f t="shared" si="33"/>
        <v>3968</v>
      </c>
      <c r="L58" s="48">
        <f t="shared" si="33"/>
        <v>12796</v>
      </c>
      <c r="M58" s="48">
        <f t="shared" si="3"/>
        <v>8500</v>
      </c>
      <c r="N58" s="48">
        <f t="shared" si="4"/>
        <v>77134</v>
      </c>
      <c r="O58" s="49">
        <f t="shared" si="5"/>
        <v>7713</v>
      </c>
      <c r="P58" s="18"/>
      <c r="Q58" s="42">
        <v>55787</v>
      </c>
      <c r="R58" s="48">
        <f t="shared" si="6"/>
        <v>55787</v>
      </c>
      <c r="S58" s="48">
        <f t="shared" si="34"/>
        <v>4268</v>
      </c>
      <c r="T58" s="48">
        <f t="shared" si="34"/>
        <v>13763</v>
      </c>
      <c r="U58" s="48">
        <f t="shared" si="8"/>
        <v>8500</v>
      </c>
      <c r="V58" s="49">
        <f t="shared" si="23"/>
        <v>82318</v>
      </c>
      <c r="W58" s="18"/>
      <c r="X58" s="42">
        <v>91106</v>
      </c>
      <c r="Y58" s="48">
        <f t="shared" si="9"/>
        <v>91106</v>
      </c>
      <c r="Z58" s="48">
        <f t="shared" si="35"/>
        <v>6970</v>
      </c>
      <c r="AA58" s="48">
        <f t="shared" si="35"/>
        <v>22476</v>
      </c>
      <c r="AB58" s="48">
        <f t="shared" si="11"/>
        <v>8500</v>
      </c>
      <c r="AC58" s="48">
        <f t="shared" si="24"/>
        <v>129052</v>
      </c>
      <c r="AD58" s="49">
        <f t="shared" si="12"/>
        <v>10754</v>
      </c>
      <c r="AE58" s="18"/>
      <c r="AF58" s="45">
        <v>63956</v>
      </c>
      <c r="AG58" s="48">
        <f t="shared" si="13"/>
        <v>63956</v>
      </c>
      <c r="AH58" s="48">
        <f t="shared" si="37"/>
        <v>4893</v>
      </c>
      <c r="AI58" s="48">
        <f t="shared" si="37"/>
        <v>15778</v>
      </c>
      <c r="AJ58" s="48">
        <f t="shared" si="15"/>
        <v>8500</v>
      </c>
      <c r="AK58" s="48">
        <f t="shared" si="25"/>
        <v>93127</v>
      </c>
      <c r="AL58" s="49">
        <f t="shared" si="16"/>
        <v>9313</v>
      </c>
      <c r="AN58" s="42">
        <v>50514</v>
      </c>
      <c r="AO58" s="40">
        <f t="shared" si="17"/>
        <v>50514</v>
      </c>
      <c r="AP58" s="40">
        <f t="shared" si="26"/>
        <v>3864</v>
      </c>
      <c r="AQ58" s="40">
        <f t="shared" si="26"/>
        <v>12462</v>
      </c>
      <c r="AR58" s="48">
        <f t="shared" si="18"/>
        <v>8500</v>
      </c>
      <c r="AS58" s="48">
        <f t="shared" si="27"/>
        <v>75340</v>
      </c>
      <c r="AT58" s="49">
        <f t="shared" si="28"/>
        <v>7534</v>
      </c>
      <c r="AV58" s="42">
        <v>58070</v>
      </c>
      <c r="AW58" s="48">
        <f t="shared" si="29"/>
        <v>58070</v>
      </c>
      <c r="AX58" s="40">
        <f t="shared" si="30"/>
        <v>4442</v>
      </c>
      <c r="AY58" s="40">
        <f t="shared" si="30"/>
        <v>14326</v>
      </c>
      <c r="AZ58" s="48">
        <f t="shared" si="19"/>
        <v>8500</v>
      </c>
      <c r="BA58" s="48">
        <f t="shared" si="31"/>
        <v>85338</v>
      </c>
      <c r="BB58" s="49">
        <f t="shared" si="20"/>
        <v>8534</v>
      </c>
    </row>
    <row r="59" spans="1:54" s="26" customFormat="1" ht="16.350000000000001" customHeight="1">
      <c r="A59" s="46" t="s">
        <v>67</v>
      </c>
      <c r="B59" s="38">
        <v>53931</v>
      </c>
      <c r="C59" s="47">
        <f t="shared" si="21"/>
        <v>53931</v>
      </c>
      <c r="D59" s="48">
        <f t="shared" si="36"/>
        <v>4126</v>
      </c>
      <c r="E59" s="48">
        <f t="shared" si="36"/>
        <v>13305</v>
      </c>
      <c r="F59" s="48">
        <f t="shared" si="0"/>
        <v>8500</v>
      </c>
      <c r="G59" s="49">
        <f t="shared" si="32"/>
        <v>79862</v>
      </c>
      <c r="H59" s="18"/>
      <c r="I59" s="42">
        <v>55989</v>
      </c>
      <c r="J59" s="47">
        <f t="shared" si="1"/>
        <v>55989</v>
      </c>
      <c r="K59" s="48">
        <f t="shared" si="33"/>
        <v>4283</v>
      </c>
      <c r="L59" s="48">
        <f t="shared" si="33"/>
        <v>13812</v>
      </c>
      <c r="M59" s="48">
        <f t="shared" si="3"/>
        <v>8500</v>
      </c>
      <c r="N59" s="48">
        <f t="shared" si="4"/>
        <v>82584</v>
      </c>
      <c r="O59" s="49">
        <f t="shared" si="5"/>
        <v>8258</v>
      </c>
      <c r="P59" s="18"/>
      <c r="Q59" s="42">
        <v>57753</v>
      </c>
      <c r="R59" s="48">
        <f t="shared" si="6"/>
        <v>57753</v>
      </c>
      <c r="S59" s="48">
        <f t="shared" si="34"/>
        <v>4418</v>
      </c>
      <c r="T59" s="48">
        <f t="shared" si="34"/>
        <v>14248</v>
      </c>
      <c r="U59" s="48">
        <f t="shared" si="8"/>
        <v>8500</v>
      </c>
      <c r="V59" s="49">
        <f t="shared" si="23"/>
        <v>84919</v>
      </c>
      <c r="W59" s="18"/>
      <c r="X59" s="42">
        <v>88935</v>
      </c>
      <c r="Y59" s="48">
        <f t="shared" si="9"/>
        <v>88935</v>
      </c>
      <c r="Z59" s="48">
        <f t="shared" si="35"/>
        <v>6804</v>
      </c>
      <c r="AA59" s="48">
        <f t="shared" si="35"/>
        <v>21940</v>
      </c>
      <c r="AB59" s="48">
        <f t="shared" si="11"/>
        <v>8500</v>
      </c>
      <c r="AC59" s="48">
        <f t="shared" si="24"/>
        <v>126179</v>
      </c>
      <c r="AD59" s="49">
        <f t="shared" si="12"/>
        <v>10515</v>
      </c>
      <c r="AE59" s="18"/>
      <c r="AF59" s="45">
        <v>61628</v>
      </c>
      <c r="AG59" s="48">
        <f t="shared" si="13"/>
        <v>61628</v>
      </c>
      <c r="AH59" s="48">
        <f t="shared" si="37"/>
        <v>4715</v>
      </c>
      <c r="AI59" s="48">
        <f t="shared" si="37"/>
        <v>15204</v>
      </c>
      <c r="AJ59" s="48">
        <f t="shared" si="15"/>
        <v>8500</v>
      </c>
      <c r="AK59" s="48">
        <f t="shared" si="25"/>
        <v>90047</v>
      </c>
      <c r="AL59" s="49">
        <f t="shared" si="16"/>
        <v>9005</v>
      </c>
      <c r="AN59" s="42">
        <v>50282</v>
      </c>
      <c r="AO59" s="40">
        <f t="shared" si="17"/>
        <v>50282</v>
      </c>
      <c r="AP59" s="40">
        <f t="shared" si="26"/>
        <v>3847</v>
      </c>
      <c r="AQ59" s="40">
        <f t="shared" si="26"/>
        <v>12405</v>
      </c>
      <c r="AR59" s="48">
        <f t="shared" si="18"/>
        <v>8500</v>
      </c>
      <c r="AS59" s="48">
        <f t="shared" si="27"/>
        <v>75034</v>
      </c>
      <c r="AT59" s="49">
        <f t="shared" si="28"/>
        <v>7503</v>
      </c>
      <c r="AV59" s="42">
        <v>62556</v>
      </c>
      <c r="AW59" s="48">
        <f t="shared" si="29"/>
        <v>62556</v>
      </c>
      <c r="AX59" s="40">
        <f t="shared" si="30"/>
        <v>4786</v>
      </c>
      <c r="AY59" s="40">
        <f t="shared" si="30"/>
        <v>15433</v>
      </c>
      <c r="AZ59" s="48">
        <f t="shared" si="19"/>
        <v>8500</v>
      </c>
      <c r="BA59" s="48">
        <f t="shared" si="31"/>
        <v>91275</v>
      </c>
      <c r="BB59" s="49">
        <f t="shared" si="20"/>
        <v>9128</v>
      </c>
    </row>
    <row r="60" spans="1:54" s="26" customFormat="1" ht="16.350000000000001" customHeight="1">
      <c r="A60" s="46" t="s">
        <v>68</v>
      </c>
      <c r="B60" s="38">
        <v>54376</v>
      </c>
      <c r="C60" s="47">
        <f t="shared" si="21"/>
        <v>54376</v>
      </c>
      <c r="D60" s="48">
        <f t="shared" si="36"/>
        <v>4160</v>
      </c>
      <c r="E60" s="48">
        <f t="shared" si="36"/>
        <v>13415</v>
      </c>
      <c r="F60" s="48">
        <f t="shared" si="0"/>
        <v>8500</v>
      </c>
      <c r="G60" s="49">
        <f t="shared" si="32"/>
        <v>80451</v>
      </c>
      <c r="H60" s="18"/>
      <c r="I60" s="42">
        <v>54073</v>
      </c>
      <c r="J60" s="47">
        <f t="shared" si="1"/>
        <v>54073</v>
      </c>
      <c r="K60" s="48">
        <f t="shared" si="33"/>
        <v>4137</v>
      </c>
      <c r="L60" s="48">
        <f t="shared" si="33"/>
        <v>13340</v>
      </c>
      <c r="M60" s="48">
        <f t="shared" si="3"/>
        <v>8500</v>
      </c>
      <c r="N60" s="48">
        <f t="shared" si="4"/>
        <v>80050</v>
      </c>
      <c r="O60" s="49">
        <f t="shared" si="5"/>
        <v>8005</v>
      </c>
      <c r="P60" s="18"/>
      <c r="Q60" s="42">
        <v>59871</v>
      </c>
      <c r="R60" s="48">
        <f t="shared" si="6"/>
        <v>59871</v>
      </c>
      <c r="S60" s="48">
        <f t="shared" si="34"/>
        <v>4580</v>
      </c>
      <c r="T60" s="48">
        <f t="shared" si="34"/>
        <v>14770</v>
      </c>
      <c r="U60" s="48">
        <f t="shared" si="8"/>
        <v>8500</v>
      </c>
      <c r="V60" s="49">
        <f t="shared" si="23"/>
        <v>87721</v>
      </c>
      <c r="W60" s="18"/>
      <c r="X60" s="42">
        <v>91867</v>
      </c>
      <c r="Y60" s="48">
        <f t="shared" si="9"/>
        <v>91867</v>
      </c>
      <c r="Z60" s="48">
        <f t="shared" si="35"/>
        <v>7028</v>
      </c>
      <c r="AA60" s="48">
        <f t="shared" si="35"/>
        <v>22664</v>
      </c>
      <c r="AB60" s="48">
        <f t="shared" si="11"/>
        <v>8500</v>
      </c>
      <c r="AC60" s="48">
        <f t="shared" si="24"/>
        <v>130059</v>
      </c>
      <c r="AD60" s="49">
        <f t="shared" si="12"/>
        <v>10838</v>
      </c>
      <c r="AE60" s="18"/>
      <c r="AF60" s="45">
        <v>65150</v>
      </c>
      <c r="AG60" s="48">
        <f t="shared" si="13"/>
        <v>65150</v>
      </c>
      <c r="AH60" s="48">
        <f t="shared" si="37"/>
        <v>4984</v>
      </c>
      <c r="AI60" s="48">
        <f t="shared" si="37"/>
        <v>16073</v>
      </c>
      <c r="AJ60" s="48">
        <f t="shared" si="15"/>
        <v>8500</v>
      </c>
      <c r="AK60" s="48">
        <f t="shared" si="25"/>
        <v>94707</v>
      </c>
      <c r="AL60" s="49">
        <f t="shared" si="16"/>
        <v>9471</v>
      </c>
      <c r="AN60" s="42">
        <v>54348</v>
      </c>
      <c r="AO60" s="40">
        <f t="shared" si="17"/>
        <v>54348</v>
      </c>
      <c r="AP60" s="40">
        <f t="shared" si="26"/>
        <v>4158</v>
      </c>
      <c r="AQ60" s="40">
        <f t="shared" si="26"/>
        <v>13408</v>
      </c>
      <c r="AR60" s="48">
        <f t="shared" si="18"/>
        <v>8500</v>
      </c>
      <c r="AS60" s="48">
        <f t="shared" si="27"/>
        <v>80414</v>
      </c>
      <c r="AT60" s="49">
        <f t="shared" si="28"/>
        <v>8041</v>
      </c>
      <c r="AV60" s="42">
        <v>61600</v>
      </c>
      <c r="AW60" s="48">
        <f t="shared" si="29"/>
        <v>61600</v>
      </c>
      <c r="AX60" s="40">
        <f t="shared" si="30"/>
        <v>4712</v>
      </c>
      <c r="AY60" s="40">
        <f t="shared" si="30"/>
        <v>15197</v>
      </c>
      <c r="AZ60" s="48">
        <f t="shared" si="19"/>
        <v>8500</v>
      </c>
      <c r="BA60" s="48">
        <f t="shared" si="31"/>
        <v>90009</v>
      </c>
      <c r="BB60" s="49">
        <f t="shared" si="20"/>
        <v>9001</v>
      </c>
    </row>
    <row r="61" spans="1:54" s="26" customFormat="1" ht="16.350000000000001" customHeight="1">
      <c r="A61" s="46" t="s">
        <v>69</v>
      </c>
      <c r="B61" s="38">
        <v>51620</v>
      </c>
      <c r="C61" s="47">
        <f t="shared" si="21"/>
        <v>51620</v>
      </c>
      <c r="D61" s="48">
        <f t="shared" si="36"/>
        <v>3949</v>
      </c>
      <c r="E61" s="48">
        <f t="shared" si="36"/>
        <v>12735</v>
      </c>
      <c r="F61" s="48">
        <f t="shared" si="0"/>
        <v>8500</v>
      </c>
      <c r="G61" s="49">
        <f t="shared" si="32"/>
        <v>76804</v>
      </c>
      <c r="H61" s="18"/>
      <c r="I61" s="42">
        <v>52510</v>
      </c>
      <c r="J61" s="47">
        <f t="shared" si="1"/>
        <v>52510</v>
      </c>
      <c r="K61" s="48">
        <f t="shared" si="33"/>
        <v>4017</v>
      </c>
      <c r="L61" s="48">
        <f t="shared" si="33"/>
        <v>12954</v>
      </c>
      <c r="M61" s="48">
        <f t="shared" si="3"/>
        <v>8500</v>
      </c>
      <c r="N61" s="48">
        <f t="shared" si="4"/>
        <v>77981</v>
      </c>
      <c r="O61" s="49">
        <f t="shared" si="5"/>
        <v>7798</v>
      </c>
      <c r="P61" s="18"/>
      <c r="Q61" s="42">
        <v>60230</v>
      </c>
      <c r="R61" s="48">
        <f t="shared" si="6"/>
        <v>60230</v>
      </c>
      <c r="S61" s="48">
        <f t="shared" si="34"/>
        <v>4608</v>
      </c>
      <c r="T61" s="48">
        <f t="shared" si="34"/>
        <v>14859</v>
      </c>
      <c r="U61" s="48">
        <f t="shared" si="8"/>
        <v>8500</v>
      </c>
      <c r="V61" s="49">
        <f t="shared" si="23"/>
        <v>88197</v>
      </c>
      <c r="W61" s="18"/>
      <c r="X61" s="42">
        <v>86187</v>
      </c>
      <c r="Y61" s="48">
        <f t="shared" si="9"/>
        <v>86187</v>
      </c>
      <c r="Z61" s="48">
        <f t="shared" si="35"/>
        <v>6593</v>
      </c>
      <c r="AA61" s="48">
        <f t="shared" si="35"/>
        <v>21262</v>
      </c>
      <c r="AB61" s="48">
        <f t="shared" si="11"/>
        <v>8500</v>
      </c>
      <c r="AC61" s="48">
        <f t="shared" si="24"/>
        <v>122542</v>
      </c>
      <c r="AD61" s="49">
        <f t="shared" si="12"/>
        <v>10212</v>
      </c>
      <c r="AE61" s="18"/>
      <c r="AF61" s="45">
        <v>66580</v>
      </c>
      <c r="AG61" s="48">
        <f t="shared" si="13"/>
        <v>66580</v>
      </c>
      <c r="AH61" s="48">
        <f t="shared" si="37"/>
        <v>5093</v>
      </c>
      <c r="AI61" s="48">
        <f t="shared" si="37"/>
        <v>16425</v>
      </c>
      <c r="AJ61" s="48">
        <f t="shared" si="15"/>
        <v>8500</v>
      </c>
      <c r="AK61" s="48">
        <f t="shared" si="25"/>
        <v>96598</v>
      </c>
      <c r="AL61" s="49">
        <f t="shared" si="16"/>
        <v>9660</v>
      </c>
      <c r="AN61" s="42">
        <v>51508</v>
      </c>
      <c r="AO61" s="40">
        <f t="shared" si="17"/>
        <v>51508</v>
      </c>
      <c r="AP61" s="40">
        <f t="shared" si="26"/>
        <v>3940</v>
      </c>
      <c r="AQ61" s="40">
        <f t="shared" si="26"/>
        <v>12707</v>
      </c>
      <c r="AR61" s="48">
        <f t="shared" si="18"/>
        <v>8500</v>
      </c>
      <c r="AS61" s="48">
        <f t="shared" si="27"/>
        <v>76655</v>
      </c>
      <c r="AT61" s="49">
        <f t="shared" si="28"/>
        <v>7666</v>
      </c>
      <c r="AV61" s="42">
        <v>58019</v>
      </c>
      <c r="AW61" s="48">
        <f t="shared" si="29"/>
        <v>58019</v>
      </c>
      <c r="AX61" s="40">
        <f t="shared" si="30"/>
        <v>4438</v>
      </c>
      <c r="AY61" s="40">
        <f t="shared" si="30"/>
        <v>14313</v>
      </c>
      <c r="AZ61" s="48">
        <f t="shared" si="19"/>
        <v>8500</v>
      </c>
      <c r="BA61" s="48">
        <f t="shared" si="31"/>
        <v>85270</v>
      </c>
      <c r="BB61" s="49">
        <f t="shared" si="20"/>
        <v>8527</v>
      </c>
    </row>
    <row r="62" spans="1:54" s="26" customFormat="1" ht="16.350000000000001" customHeight="1">
      <c r="A62" s="46" t="s">
        <v>70</v>
      </c>
      <c r="B62" s="38">
        <v>48803</v>
      </c>
      <c r="C62" s="47">
        <f t="shared" si="21"/>
        <v>48803</v>
      </c>
      <c r="D62" s="48">
        <f t="shared" si="36"/>
        <v>3733</v>
      </c>
      <c r="E62" s="48">
        <f t="shared" si="36"/>
        <v>12040</v>
      </c>
      <c r="F62" s="48">
        <f t="shared" si="0"/>
        <v>8500</v>
      </c>
      <c r="G62" s="49">
        <f t="shared" si="32"/>
        <v>73076</v>
      </c>
      <c r="H62" s="18"/>
      <c r="I62" s="42">
        <v>52829</v>
      </c>
      <c r="J62" s="47">
        <f t="shared" si="1"/>
        <v>52829</v>
      </c>
      <c r="K62" s="48">
        <f t="shared" si="33"/>
        <v>4041</v>
      </c>
      <c r="L62" s="48">
        <f t="shared" si="33"/>
        <v>13033</v>
      </c>
      <c r="M62" s="48">
        <f t="shared" si="3"/>
        <v>8500</v>
      </c>
      <c r="N62" s="48">
        <f t="shared" si="4"/>
        <v>78403</v>
      </c>
      <c r="O62" s="49">
        <f t="shared" si="5"/>
        <v>7840</v>
      </c>
      <c r="P62" s="18"/>
      <c r="Q62" s="42">
        <v>55641</v>
      </c>
      <c r="R62" s="48">
        <f t="shared" si="6"/>
        <v>55641</v>
      </c>
      <c r="S62" s="48">
        <f t="shared" si="34"/>
        <v>4257</v>
      </c>
      <c r="T62" s="48">
        <f t="shared" si="34"/>
        <v>13727</v>
      </c>
      <c r="U62" s="48">
        <f t="shared" si="8"/>
        <v>8500</v>
      </c>
      <c r="V62" s="49">
        <f t="shared" si="23"/>
        <v>82125</v>
      </c>
      <c r="W62" s="18"/>
      <c r="X62" s="42">
        <v>91185</v>
      </c>
      <c r="Y62" s="48">
        <f t="shared" si="9"/>
        <v>91185</v>
      </c>
      <c r="Z62" s="48">
        <f t="shared" si="35"/>
        <v>6976</v>
      </c>
      <c r="AA62" s="48">
        <f t="shared" si="35"/>
        <v>22495</v>
      </c>
      <c r="AB62" s="48">
        <f t="shared" si="11"/>
        <v>8500</v>
      </c>
      <c r="AC62" s="48">
        <f t="shared" si="24"/>
        <v>129156</v>
      </c>
      <c r="AD62" s="49">
        <f t="shared" si="12"/>
        <v>10763</v>
      </c>
      <c r="AE62" s="18"/>
      <c r="AF62" s="45">
        <v>63953</v>
      </c>
      <c r="AG62" s="48">
        <f t="shared" si="13"/>
        <v>63953</v>
      </c>
      <c r="AH62" s="48">
        <f t="shared" si="37"/>
        <v>4892</v>
      </c>
      <c r="AI62" s="48">
        <f t="shared" si="37"/>
        <v>15777</v>
      </c>
      <c r="AJ62" s="48">
        <f t="shared" si="15"/>
        <v>8500</v>
      </c>
      <c r="AK62" s="48">
        <f t="shared" si="25"/>
        <v>93122</v>
      </c>
      <c r="AL62" s="49">
        <f t="shared" si="16"/>
        <v>9312</v>
      </c>
      <c r="AN62" s="42">
        <v>51127</v>
      </c>
      <c r="AO62" s="40">
        <f t="shared" si="17"/>
        <v>51127</v>
      </c>
      <c r="AP62" s="40">
        <f t="shared" si="26"/>
        <v>3911</v>
      </c>
      <c r="AQ62" s="40">
        <f t="shared" si="26"/>
        <v>12613</v>
      </c>
      <c r="AR62" s="48">
        <f t="shared" si="18"/>
        <v>8500</v>
      </c>
      <c r="AS62" s="48">
        <f t="shared" si="27"/>
        <v>76151</v>
      </c>
      <c r="AT62" s="49">
        <f t="shared" si="28"/>
        <v>7615</v>
      </c>
      <c r="AV62" s="42">
        <v>54660</v>
      </c>
      <c r="AW62" s="48">
        <f t="shared" si="29"/>
        <v>54660</v>
      </c>
      <c r="AX62" s="40">
        <f t="shared" si="30"/>
        <v>4181</v>
      </c>
      <c r="AY62" s="40">
        <f t="shared" si="30"/>
        <v>13485</v>
      </c>
      <c r="AZ62" s="48">
        <f t="shared" si="19"/>
        <v>8500</v>
      </c>
      <c r="BA62" s="48">
        <f t="shared" si="31"/>
        <v>80826</v>
      </c>
      <c r="BB62" s="49">
        <f t="shared" si="20"/>
        <v>8083</v>
      </c>
    </row>
    <row r="63" spans="1:54" s="26" customFormat="1" ht="16.350000000000001" customHeight="1">
      <c r="A63" s="46" t="s">
        <v>71</v>
      </c>
      <c r="B63" s="38">
        <v>55165</v>
      </c>
      <c r="C63" s="47">
        <f t="shared" si="21"/>
        <v>55165</v>
      </c>
      <c r="D63" s="48">
        <f t="shared" si="36"/>
        <v>4220</v>
      </c>
      <c r="E63" s="48">
        <f t="shared" si="36"/>
        <v>13609</v>
      </c>
      <c r="F63" s="48">
        <f t="shared" si="0"/>
        <v>8500</v>
      </c>
      <c r="G63" s="49">
        <f t="shared" si="32"/>
        <v>81494</v>
      </c>
      <c r="H63" s="18"/>
      <c r="I63" s="42">
        <v>55007</v>
      </c>
      <c r="J63" s="47">
        <f t="shared" si="1"/>
        <v>55007</v>
      </c>
      <c r="K63" s="48">
        <f t="shared" si="33"/>
        <v>4208</v>
      </c>
      <c r="L63" s="48">
        <f t="shared" si="33"/>
        <v>13570</v>
      </c>
      <c r="M63" s="48">
        <f t="shared" si="3"/>
        <v>8500</v>
      </c>
      <c r="N63" s="48">
        <f t="shared" si="4"/>
        <v>81285</v>
      </c>
      <c r="O63" s="49">
        <f t="shared" si="5"/>
        <v>8129</v>
      </c>
      <c r="P63" s="18"/>
      <c r="Q63" s="42">
        <v>53880</v>
      </c>
      <c r="R63" s="48">
        <f t="shared" si="6"/>
        <v>53880</v>
      </c>
      <c r="S63" s="48">
        <f t="shared" si="34"/>
        <v>4122</v>
      </c>
      <c r="T63" s="48">
        <f t="shared" si="34"/>
        <v>13292</v>
      </c>
      <c r="U63" s="48">
        <f t="shared" si="8"/>
        <v>8500</v>
      </c>
      <c r="V63" s="49">
        <f t="shared" si="23"/>
        <v>79794</v>
      </c>
      <c r="W63" s="18"/>
      <c r="X63" s="42">
        <v>80057</v>
      </c>
      <c r="Y63" s="48">
        <f t="shared" si="9"/>
        <v>80057</v>
      </c>
      <c r="Z63" s="48">
        <f t="shared" si="35"/>
        <v>6124</v>
      </c>
      <c r="AA63" s="48">
        <f t="shared" si="35"/>
        <v>19750</v>
      </c>
      <c r="AB63" s="48">
        <f t="shared" si="11"/>
        <v>8500</v>
      </c>
      <c r="AC63" s="48">
        <f t="shared" si="24"/>
        <v>114431</v>
      </c>
      <c r="AD63" s="49">
        <f t="shared" si="12"/>
        <v>9536</v>
      </c>
      <c r="AE63" s="18"/>
      <c r="AF63" s="84">
        <v>64991</v>
      </c>
      <c r="AG63" s="85">
        <f t="shared" si="13"/>
        <v>64991</v>
      </c>
      <c r="AH63" s="85">
        <f t="shared" si="37"/>
        <v>4972</v>
      </c>
      <c r="AI63" s="85">
        <f t="shared" si="37"/>
        <v>16033</v>
      </c>
      <c r="AJ63" s="85">
        <f t="shared" si="15"/>
        <v>8500</v>
      </c>
      <c r="AK63" s="85">
        <f t="shared" si="25"/>
        <v>94496</v>
      </c>
      <c r="AL63" s="86">
        <f t="shared" si="16"/>
        <v>9450</v>
      </c>
      <c r="AN63" s="42">
        <v>55950</v>
      </c>
      <c r="AO63" s="40">
        <f t="shared" si="17"/>
        <v>55950</v>
      </c>
      <c r="AP63" s="40">
        <f t="shared" si="26"/>
        <v>4280</v>
      </c>
      <c r="AQ63" s="40">
        <f t="shared" si="26"/>
        <v>13803</v>
      </c>
      <c r="AR63" s="48">
        <f t="shared" si="18"/>
        <v>8500</v>
      </c>
      <c r="AS63" s="48">
        <f t="shared" si="27"/>
        <v>82533</v>
      </c>
      <c r="AT63" s="49">
        <f t="shared" si="28"/>
        <v>8253</v>
      </c>
      <c r="AV63" s="42">
        <v>60270</v>
      </c>
      <c r="AW63" s="48">
        <f t="shared" si="29"/>
        <v>60270</v>
      </c>
      <c r="AX63" s="40">
        <f t="shared" si="30"/>
        <v>4611</v>
      </c>
      <c r="AY63" s="40">
        <f t="shared" si="30"/>
        <v>14869</v>
      </c>
      <c r="AZ63" s="48">
        <f t="shared" si="19"/>
        <v>8500</v>
      </c>
      <c r="BA63" s="48">
        <f t="shared" si="31"/>
        <v>88250</v>
      </c>
      <c r="BB63" s="49">
        <f t="shared" si="20"/>
        <v>8825</v>
      </c>
    </row>
    <row r="64" spans="1:54" s="26" customFormat="1" ht="16.350000000000001" customHeight="1">
      <c r="A64" s="46" t="s">
        <v>72</v>
      </c>
      <c r="B64" s="38">
        <v>52294</v>
      </c>
      <c r="C64" s="47">
        <f t="shared" si="21"/>
        <v>52294</v>
      </c>
      <c r="D64" s="48">
        <f t="shared" si="36"/>
        <v>4000</v>
      </c>
      <c r="E64" s="48">
        <f t="shared" si="36"/>
        <v>12901</v>
      </c>
      <c r="F64" s="48">
        <f t="shared" si="0"/>
        <v>8500</v>
      </c>
      <c r="G64" s="49">
        <f t="shared" si="32"/>
        <v>77695</v>
      </c>
      <c r="H64" s="18"/>
      <c r="I64" s="42">
        <v>53569</v>
      </c>
      <c r="J64" s="47">
        <f t="shared" si="1"/>
        <v>53569</v>
      </c>
      <c r="K64" s="48">
        <f t="shared" si="33"/>
        <v>4098</v>
      </c>
      <c r="L64" s="48">
        <f t="shared" si="33"/>
        <v>13215</v>
      </c>
      <c r="M64" s="48">
        <f t="shared" si="3"/>
        <v>8500</v>
      </c>
      <c r="N64" s="48">
        <f t="shared" si="4"/>
        <v>79382</v>
      </c>
      <c r="O64" s="49">
        <f t="shared" si="5"/>
        <v>7938</v>
      </c>
      <c r="P64" s="18"/>
      <c r="Q64" s="42">
        <v>58720</v>
      </c>
      <c r="R64" s="48">
        <f t="shared" si="6"/>
        <v>58720</v>
      </c>
      <c r="S64" s="48">
        <f t="shared" si="34"/>
        <v>4492</v>
      </c>
      <c r="T64" s="48">
        <f t="shared" si="34"/>
        <v>14486</v>
      </c>
      <c r="U64" s="48">
        <f t="shared" si="8"/>
        <v>8500</v>
      </c>
      <c r="V64" s="49">
        <f t="shared" si="23"/>
        <v>86198</v>
      </c>
      <c r="W64" s="18"/>
      <c r="X64" s="42">
        <v>89503</v>
      </c>
      <c r="Y64" s="48">
        <f t="shared" si="9"/>
        <v>89503</v>
      </c>
      <c r="Z64" s="48">
        <f t="shared" si="35"/>
        <v>6847</v>
      </c>
      <c r="AA64" s="48">
        <f t="shared" si="35"/>
        <v>22080</v>
      </c>
      <c r="AB64" s="48">
        <f t="shared" si="11"/>
        <v>8500</v>
      </c>
      <c r="AC64" s="48">
        <f t="shared" si="24"/>
        <v>126930</v>
      </c>
      <c r="AD64" s="49">
        <f t="shared" si="12"/>
        <v>10578</v>
      </c>
      <c r="AE64" s="18"/>
      <c r="AF64" s="45">
        <v>68116</v>
      </c>
      <c r="AG64" s="47">
        <f t="shared" si="13"/>
        <v>68116</v>
      </c>
      <c r="AH64" s="48">
        <f t="shared" si="37"/>
        <v>5211</v>
      </c>
      <c r="AI64" s="48">
        <f t="shared" si="37"/>
        <v>16804</v>
      </c>
      <c r="AJ64" s="48">
        <f t="shared" si="15"/>
        <v>8500</v>
      </c>
      <c r="AK64" s="48">
        <f t="shared" si="25"/>
        <v>98631</v>
      </c>
      <c r="AL64" s="49">
        <f t="shared" si="16"/>
        <v>9863</v>
      </c>
      <c r="AN64" s="42">
        <v>54476</v>
      </c>
      <c r="AO64" s="40">
        <f t="shared" si="17"/>
        <v>54476</v>
      </c>
      <c r="AP64" s="40">
        <f t="shared" si="26"/>
        <v>4167</v>
      </c>
      <c r="AQ64" s="40">
        <f t="shared" si="26"/>
        <v>13439</v>
      </c>
      <c r="AR64" s="48">
        <f t="shared" si="18"/>
        <v>8500</v>
      </c>
      <c r="AS64" s="48">
        <f t="shared" si="27"/>
        <v>80582</v>
      </c>
      <c r="AT64" s="49">
        <f t="shared" si="28"/>
        <v>8058</v>
      </c>
      <c r="AV64" s="42">
        <v>58813</v>
      </c>
      <c r="AW64" s="47">
        <f t="shared" si="29"/>
        <v>58813</v>
      </c>
      <c r="AX64" s="40">
        <f t="shared" si="30"/>
        <v>4499</v>
      </c>
      <c r="AY64" s="40">
        <f t="shared" si="30"/>
        <v>14509</v>
      </c>
      <c r="AZ64" s="48">
        <f t="shared" si="19"/>
        <v>8500</v>
      </c>
      <c r="BA64" s="48">
        <f t="shared" si="31"/>
        <v>86321</v>
      </c>
      <c r="BB64" s="49">
        <f t="shared" si="20"/>
        <v>8632</v>
      </c>
    </row>
    <row r="65" spans="1:54" s="26" customFormat="1" ht="16.350000000000001" customHeight="1">
      <c r="A65" s="46" t="s">
        <v>73</v>
      </c>
      <c r="B65" s="38">
        <v>52115</v>
      </c>
      <c r="C65" s="47">
        <f t="shared" si="21"/>
        <v>52115</v>
      </c>
      <c r="D65" s="48">
        <f t="shared" si="36"/>
        <v>3987</v>
      </c>
      <c r="E65" s="48">
        <f t="shared" si="36"/>
        <v>12857</v>
      </c>
      <c r="F65" s="48">
        <f t="shared" si="0"/>
        <v>8500</v>
      </c>
      <c r="G65" s="49">
        <f t="shared" si="32"/>
        <v>77459</v>
      </c>
      <c r="H65" s="18"/>
      <c r="I65" s="42">
        <v>53465</v>
      </c>
      <c r="J65" s="47">
        <f t="shared" si="1"/>
        <v>53465</v>
      </c>
      <c r="K65" s="48">
        <f t="shared" si="33"/>
        <v>4090</v>
      </c>
      <c r="L65" s="48">
        <f t="shared" si="33"/>
        <v>13190</v>
      </c>
      <c r="M65" s="48">
        <f t="shared" si="3"/>
        <v>8500</v>
      </c>
      <c r="N65" s="48">
        <f t="shared" si="4"/>
        <v>79245</v>
      </c>
      <c r="O65" s="49">
        <f t="shared" si="5"/>
        <v>7925</v>
      </c>
      <c r="P65" s="18"/>
      <c r="Q65" s="42">
        <v>58399</v>
      </c>
      <c r="R65" s="48">
        <f t="shared" si="6"/>
        <v>58399</v>
      </c>
      <c r="S65" s="48">
        <f t="shared" si="34"/>
        <v>4468</v>
      </c>
      <c r="T65" s="48">
        <f t="shared" si="34"/>
        <v>14407</v>
      </c>
      <c r="U65" s="48">
        <f t="shared" si="8"/>
        <v>8500</v>
      </c>
      <c r="V65" s="49">
        <f t="shared" si="23"/>
        <v>85774</v>
      </c>
      <c r="W65" s="18"/>
      <c r="X65" s="42">
        <v>92701</v>
      </c>
      <c r="Y65" s="48">
        <f t="shared" si="9"/>
        <v>92701</v>
      </c>
      <c r="Z65" s="48">
        <f t="shared" si="35"/>
        <v>7092</v>
      </c>
      <c r="AA65" s="48">
        <f t="shared" si="35"/>
        <v>22869</v>
      </c>
      <c r="AB65" s="48">
        <f t="shared" si="11"/>
        <v>8500</v>
      </c>
      <c r="AC65" s="48">
        <f t="shared" si="24"/>
        <v>131162</v>
      </c>
      <c r="AD65" s="49">
        <f t="shared" si="12"/>
        <v>10930</v>
      </c>
      <c r="AE65" s="18"/>
      <c r="AF65" s="45">
        <v>65639</v>
      </c>
      <c r="AG65" s="47">
        <f t="shared" si="13"/>
        <v>65639</v>
      </c>
      <c r="AH65" s="48">
        <f t="shared" si="37"/>
        <v>5021</v>
      </c>
      <c r="AI65" s="48">
        <f t="shared" si="37"/>
        <v>16193</v>
      </c>
      <c r="AJ65" s="48">
        <f t="shared" si="15"/>
        <v>8500</v>
      </c>
      <c r="AK65" s="48">
        <f t="shared" si="25"/>
        <v>95353</v>
      </c>
      <c r="AL65" s="49">
        <f t="shared" si="16"/>
        <v>9535</v>
      </c>
      <c r="AN65" s="42">
        <v>57117</v>
      </c>
      <c r="AO65" s="40">
        <f t="shared" si="17"/>
        <v>57117</v>
      </c>
      <c r="AP65" s="40">
        <f t="shared" si="26"/>
        <v>4369</v>
      </c>
      <c r="AQ65" s="40">
        <f t="shared" si="26"/>
        <v>14091</v>
      </c>
      <c r="AR65" s="48">
        <f t="shared" si="18"/>
        <v>8500</v>
      </c>
      <c r="AS65" s="48">
        <f t="shared" si="27"/>
        <v>84077</v>
      </c>
      <c r="AT65" s="49">
        <f t="shared" si="28"/>
        <v>8408</v>
      </c>
      <c r="AV65" s="42">
        <v>60013</v>
      </c>
      <c r="AW65" s="47">
        <f t="shared" si="29"/>
        <v>60013</v>
      </c>
      <c r="AX65" s="40">
        <f t="shared" si="30"/>
        <v>4591</v>
      </c>
      <c r="AY65" s="40">
        <f t="shared" si="30"/>
        <v>14805</v>
      </c>
      <c r="AZ65" s="48">
        <f t="shared" si="19"/>
        <v>8500</v>
      </c>
      <c r="BA65" s="48">
        <f t="shared" si="31"/>
        <v>87909</v>
      </c>
      <c r="BB65" s="49">
        <f t="shared" si="20"/>
        <v>8791</v>
      </c>
    </row>
    <row r="66" spans="1:54" s="26" customFormat="1" ht="16.350000000000001" customHeight="1">
      <c r="A66" s="46" t="s">
        <v>74</v>
      </c>
      <c r="B66" s="38">
        <v>53053</v>
      </c>
      <c r="C66" s="47">
        <f t="shared" si="21"/>
        <v>53053</v>
      </c>
      <c r="D66" s="48">
        <f t="shared" si="36"/>
        <v>4059</v>
      </c>
      <c r="E66" s="48">
        <f t="shared" si="36"/>
        <v>13088</v>
      </c>
      <c r="F66" s="48">
        <f t="shared" si="0"/>
        <v>8500</v>
      </c>
      <c r="G66" s="49">
        <f t="shared" si="32"/>
        <v>78700</v>
      </c>
      <c r="H66" s="18"/>
      <c r="I66" s="42">
        <v>55269</v>
      </c>
      <c r="J66" s="47">
        <f t="shared" si="1"/>
        <v>55269</v>
      </c>
      <c r="K66" s="48">
        <f t="shared" si="33"/>
        <v>4228</v>
      </c>
      <c r="L66" s="48">
        <f t="shared" si="33"/>
        <v>13635</v>
      </c>
      <c r="M66" s="48">
        <f t="shared" si="3"/>
        <v>8500</v>
      </c>
      <c r="N66" s="48">
        <f t="shared" si="4"/>
        <v>81632</v>
      </c>
      <c r="O66" s="49">
        <f t="shared" si="5"/>
        <v>8163</v>
      </c>
      <c r="P66" s="18"/>
      <c r="Q66" s="42">
        <v>55789</v>
      </c>
      <c r="R66" s="48">
        <f t="shared" si="6"/>
        <v>55789</v>
      </c>
      <c r="S66" s="48">
        <f t="shared" si="34"/>
        <v>4268</v>
      </c>
      <c r="T66" s="48">
        <f t="shared" si="34"/>
        <v>13763</v>
      </c>
      <c r="U66" s="48">
        <f t="shared" si="8"/>
        <v>8500</v>
      </c>
      <c r="V66" s="49">
        <f t="shared" si="23"/>
        <v>82320</v>
      </c>
      <c r="W66" s="18"/>
      <c r="X66" s="42">
        <v>86592</v>
      </c>
      <c r="Y66" s="48">
        <f t="shared" si="9"/>
        <v>86592</v>
      </c>
      <c r="Z66" s="48">
        <f t="shared" si="35"/>
        <v>6624</v>
      </c>
      <c r="AA66" s="48">
        <f t="shared" si="35"/>
        <v>21362</v>
      </c>
      <c r="AB66" s="48">
        <f t="shared" si="11"/>
        <v>8500</v>
      </c>
      <c r="AC66" s="48">
        <f t="shared" si="24"/>
        <v>123078</v>
      </c>
      <c r="AD66" s="49">
        <f t="shared" si="12"/>
        <v>10257</v>
      </c>
      <c r="AE66" s="18"/>
      <c r="AF66" s="45">
        <v>63985</v>
      </c>
      <c r="AG66" s="47">
        <f t="shared" si="13"/>
        <v>63985</v>
      </c>
      <c r="AH66" s="48">
        <f t="shared" si="37"/>
        <v>4895</v>
      </c>
      <c r="AI66" s="48">
        <f t="shared" si="37"/>
        <v>15785</v>
      </c>
      <c r="AJ66" s="48">
        <f t="shared" si="15"/>
        <v>8500</v>
      </c>
      <c r="AK66" s="48">
        <f t="shared" si="25"/>
        <v>93165</v>
      </c>
      <c r="AL66" s="49">
        <f t="shared" si="16"/>
        <v>9317</v>
      </c>
      <c r="AN66" s="42">
        <v>55606</v>
      </c>
      <c r="AO66" s="40">
        <f t="shared" si="17"/>
        <v>55606</v>
      </c>
      <c r="AP66" s="40">
        <f t="shared" si="26"/>
        <v>4254</v>
      </c>
      <c r="AQ66" s="40">
        <f t="shared" si="26"/>
        <v>13718</v>
      </c>
      <c r="AR66" s="48">
        <f t="shared" si="18"/>
        <v>8500</v>
      </c>
      <c r="AS66" s="48">
        <f t="shared" si="27"/>
        <v>82078</v>
      </c>
      <c r="AT66" s="49">
        <f t="shared" si="28"/>
        <v>8208</v>
      </c>
      <c r="AV66" s="42">
        <v>60739</v>
      </c>
      <c r="AW66" s="47">
        <f t="shared" si="29"/>
        <v>60739</v>
      </c>
      <c r="AX66" s="40">
        <f t="shared" si="30"/>
        <v>4647</v>
      </c>
      <c r="AY66" s="40">
        <f t="shared" si="30"/>
        <v>14984</v>
      </c>
      <c r="AZ66" s="48">
        <f t="shared" si="19"/>
        <v>8500</v>
      </c>
      <c r="BA66" s="48">
        <f t="shared" si="31"/>
        <v>88870</v>
      </c>
      <c r="BB66" s="49">
        <f t="shared" si="20"/>
        <v>8887</v>
      </c>
    </row>
    <row r="67" spans="1:54" s="26" customFormat="1" ht="16.350000000000001" customHeight="1">
      <c r="A67" s="46" t="s">
        <v>75</v>
      </c>
      <c r="B67" s="38">
        <v>55285</v>
      </c>
      <c r="C67" s="47">
        <f t="shared" si="21"/>
        <v>55285</v>
      </c>
      <c r="D67" s="48">
        <f t="shared" si="36"/>
        <v>4229</v>
      </c>
      <c r="E67" s="48">
        <f t="shared" si="36"/>
        <v>13639</v>
      </c>
      <c r="F67" s="48">
        <f t="shared" si="0"/>
        <v>8500</v>
      </c>
      <c r="G67" s="49">
        <f t="shared" si="32"/>
        <v>81653</v>
      </c>
      <c r="H67" s="18"/>
      <c r="I67" s="42">
        <v>52586</v>
      </c>
      <c r="J67" s="47">
        <f t="shared" si="1"/>
        <v>52586</v>
      </c>
      <c r="K67" s="48">
        <f t="shared" si="33"/>
        <v>4023</v>
      </c>
      <c r="L67" s="48">
        <f t="shared" si="33"/>
        <v>12973</v>
      </c>
      <c r="M67" s="48">
        <f t="shared" si="3"/>
        <v>8500</v>
      </c>
      <c r="N67" s="48">
        <f t="shared" si="4"/>
        <v>78082</v>
      </c>
      <c r="O67" s="49">
        <f t="shared" si="5"/>
        <v>7808</v>
      </c>
      <c r="P67" s="18"/>
      <c r="Q67" s="42">
        <v>58845</v>
      </c>
      <c r="R67" s="48">
        <f t="shared" si="6"/>
        <v>58845</v>
      </c>
      <c r="S67" s="48">
        <f t="shared" si="34"/>
        <v>4502</v>
      </c>
      <c r="T67" s="48">
        <f t="shared" si="34"/>
        <v>14517</v>
      </c>
      <c r="U67" s="48">
        <f t="shared" si="8"/>
        <v>8500</v>
      </c>
      <c r="V67" s="49">
        <f t="shared" si="23"/>
        <v>86364</v>
      </c>
      <c r="W67" s="18"/>
      <c r="X67" s="42">
        <v>98022</v>
      </c>
      <c r="Y67" s="48">
        <f t="shared" si="9"/>
        <v>98022</v>
      </c>
      <c r="Z67" s="48">
        <f t="shared" si="35"/>
        <v>7499</v>
      </c>
      <c r="AA67" s="48">
        <f t="shared" si="35"/>
        <v>24182</v>
      </c>
      <c r="AB67" s="48">
        <f t="shared" si="11"/>
        <v>8500</v>
      </c>
      <c r="AC67" s="48">
        <f t="shared" si="24"/>
        <v>138203</v>
      </c>
      <c r="AD67" s="49">
        <f t="shared" si="12"/>
        <v>11517</v>
      </c>
      <c r="AE67" s="18"/>
      <c r="AF67" s="45">
        <v>65292</v>
      </c>
      <c r="AG67" s="47">
        <f t="shared" si="13"/>
        <v>65292</v>
      </c>
      <c r="AH67" s="48">
        <f t="shared" si="37"/>
        <v>4995</v>
      </c>
      <c r="AI67" s="48">
        <f t="shared" si="37"/>
        <v>16108</v>
      </c>
      <c r="AJ67" s="48">
        <f t="shared" si="15"/>
        <v>8500</v>
      </c>
      <c r="AK67" s="48">
        <f t="shared" si="25"/>
        <v>94895</v>
      </c>
      <c r="AL67" s="49">
        <f t="shared" si="16"/>
        <v>9490</v>
      </c>
      <c r="AN67" s="42">
        <v>55943</v>
      </c>
      <c r="AO67" s="40">
        <f t="shared" si="17"/>
        <v>55943</v>
      </c>
      <c r="AP67" s="40">
        <f t="shared" si="26"/>
        <v>4280</v>
      </c>
      <c r="AQ67" s="40">
        <f t="shared" si="26"/>
        <v>13801</v>
      </c>
      <c r="AR67" s="48">
        <f t="shared" si="18"/>
        <v>8500</v>
      </c>
      <c r="AS67" s="48">
        <f t="shared" si="27"/>
        <v>82524</v>
      </c>
      <c r="AT67" s="49">
        <f t="shared" si="28"/>
        <v>8252</v>
      </c>
      <c r="AV67" s="42">
        <v>61184</v>
      </c>
      <c r="AW67" s="47">
        <f t="shared" si="29"/>
        <v>61184</v>
      </c>
      <c r="AX67" s="40">
        <f t="shared" si="30"/>
        <v>4681</v>
      </c>
      <c r="AY67" s="40">
        <f t="shared" si="30"/>
        <v>15094</v>
      </c>
      <c r="AZ67" s="48">
        <f t="shared" si="19"/>
        <v>8500</v>
      </c>
      <c r="BA67" s="48">
        <f t="shared" si="31"/>
        <v>89459</v>
      </c>
      <c r="BB67" s="49">
        <f t="shared" si="20"/>
        <v>8946</v>
      </c>
    </row>
    <row r="68" spans="1:54" s="26" customFormat="1" ht="16.350000000000001" customHeight="1">
      <c r="A68" s="46" t="s">
        <v>76</v>
      </c>
      <c r="B68" s="38">
        <v>52115</v>
      </c>
      <c r="C68" s="47">
        <f t="shared" si="21"/>
        <v>52115</v>
      </c>
      <c r="D68" s="48">
        <f t="shared" si="36"/>
        <v>3987</v>
      </c>
      <c r="E68" s="48">
        <f t="shared" si="36"/>
        <v>12857</v>
      </c>
      <c r="F68" s="48">
        <f t="shared" si="0"/>
        <v>8500</v>
      </c>
      <c r="G68" s="49">
        <f t="shared" si="32"/>
        <v>77459</v>
      </c>
      <c r="H68" s="18"/>
      <c r="I68" s="42">
        <v>52689</v>
      </c>
      <c r="J68" s="47">
        <f t="shared" si="1"/>
        <v>52689</v>
      </c>
      <c r="K68" s="48">
        <f t="shared" si="33"/>
        <v>4031</v>
      </c>
      <c r="L68" s="48">
        <f t="shared" si="33"/>
        <v>12998</v>
      </c>
      <c r="M68" s="48">
        <f t="shared" si="3"/>
        <v>8500</v>
      </c>
      <c r="N68" s="48">
        <f t="shared" si="4"/>
        <v>78218</v>
      </c>
      <c r="O68" s="49">
        <f t="shared" si="5"/>
        <v>7822</v>
      </c>
      <c r="P68" s="18"/>
      <c r="Q68" s="42">
        <v>47937</v>
      </c>
      <c r="R68" s="48">
        <f t="shared" si="6"/>
        <v>47937</v>
      </c>
      <c r="S68" s="48">
        <f t="shared" si="34"/>
        <v>3667</v>
      </c>
      <c r="T68" s="48">
        <f t="shared" si="34"/>
        <v>11826</v>
      </c>
      <c r="U68" s="48">
        <f t="shared" si="8"/>
        <v>8500</v>
      </c>
      <c r="V68" s="49">
        <f t="shared" si="23"/>
        <v>71930</v>
      </c>
      <c r="W68" s="18"/>
      <c r="X68" s="42">
        <v>82591</v>
      </c>
      <c r="Y68" s="48">
        <f t="shared" si="9"/>
        <v>82591</v>
      </c>
      <c r="Z68" s="48">
        <f t="shared" si="35"/>
        <v>6318</v>
      </c>
      <c r="AA68" s="48">
        <f t="shared" si="35"/>
        <v>20375</v>
      </c>
      <c r="AB68" s="48">
        <f t="shared" si="11"/>
        <v>8500</v>
      </c>
      <c r="AC68" s="48">
        <f t="shared" si="24"/>
        <v>117784</v>
      </c>
      <c r="AD68" s="49">
        <f t="shared" si="12"/>
        <v>9815</v>
      </c>
      <c r="AE68" s="18"/>
      <c r="AF68" s="45">
        <v>58730</v>
      </c>
      <c r="AG68" s="47">
        <f t="shared" si="13"/>
        <v>58730</v>
      </c>
      <c r="AH68" s="48">
        <f t="shared" si="37"/>
        <v>4493</v>
      </c>
      <c r="AI68" s="48">
        <f t="shared" si="37"/>
        <v>14489</v>
      </c>
      <c r="AJ68" s="48">
        <f t="shared" si="15"/>
        <v>8500</v>
      </c>
      <c r="AK68" s="48">
        <f t="shared" si="25"/>
        <v>86212</v>
      </c>
      <c r="AL68" s="49">
        <f t="shared" si="16"/>
        <v>8621</v>
      </c>
      <c r="AN68" s="42">
        <v>57715</v>
      </c>
      <c r="AO68" s="40">
        <f t="shared" si="17"/>
        <v>57715</v>
      </c>
      <c r="AP68" s="40">
        <f t="shared" si="26"/>
        <v>4415</v>
      </c>
      <c r="AQ68" s="40">
        <f t="shared" si="26"/>
        <v>14238</v>
      </c>
      <c r="AR68" s="48">
        <f t="shared" si="18"/>
        <v>8500</v>
      </c>
      <c r="AS68" s="48">
        <f t="shared" si="27"/>
        <v>84868</v>
      </c>
      <c r="AT68" s="49">
        <f t="shared" si="28"/>
        <v>8487</v>
      </c>
      <c r="AV68" s="42">
        <v>55954</v>
      </c>
      <c r="AW68" s="47">
        <f t="shared" si="29"/>
        <v>55954</v>
      </c>
      <c r="AX68" s="40">
        <f t="shared" si="30"/>
        <v>4280</v>
      </c>
      <c r="AY68" s="40">
        <f t="shared" si="30"/>
        <v>13804</v>
      </c>
      <c r="AZ68" s="48">
        <f t="shared" si="19"/>
        <v>8500</v>
      </c>
      <c r="BA68" s="48">
        <f t="shared" si="31"/>
        <v>82538</v>
      </c>
      <c r="BB68" s="49">
        <f t="shared" si="20"/>
        <v>8254</v>
      </c>
    </row>
    <row r="69" spans="1:54" s="26" customFormat="1" ht="16.350000000000001" customHeight="1">
      <c r="A69" s="46" t="s">
        <v>77</v>
      </c>
      <c r="B69" s="38">
        <v>52750</v>
      </c>
      <c r="C69" s="47">
        <f t="shared" si="21"/>
        <v>52750</v>
      </c>
      <c r="D69" s="48">
        <f t="shared" si="36"/>
        <v>4035</v>
      </c>
      <c r="E69" s="48">
        <f t="shared" si="36"/>
        <v>13013</v>
      </c>
      <c r="F69" s="48">
        <f t="shared" si="0"/>
        <v>8500</v>
      </c>
      <c r="G69" s="49">
        <f t="shared" si="32"/>
        <v>78298</v>
      </c>
      <c r="H69" s="18"/>
      <c r="I69" s="42">
        <v>54246</v>
      </c>
      <c r="J69" s="47">
        <f t="shared" si="1"/>
        <v>54246</v>
      </c>
      <c r="K69" s="48">
        <f t="shared" si="33"/>
        <v>4150</v>
      </c>
      <c r="L69" s="48">
        <f t="shared" si="33"/>
        <v>13382</v>
      </c>
      <c r="M69" s="48">
        <f t="shared" si="3"/>
        <v>8500</v>
      </c>
      <c r="N69" s="48">
        <f t="shared" si="4"/>
        <v>80278</v>
      </c>
      <c r="O69" s="49">
        <f t="shared" si="5"/>
        <v>8028</v>
      </c>
      <c r="P69" s="18"/>
      <c r="Q69" s="42">
        <v>54845</v>
      </c>
      <c r="R69" s="48">
        <f t="shared" si="6"/>
        <v>54845</v>
      </c>
      <c r="S69" s="48">
        <f t="shared" si="34"/>
        <v>4196</v>
      </c>
      <c r="T69" s="48">
        <f t="shared" si="34"/>
        <v>13530</v>
      </c>
      <c r="U69" s="48">
        <f t="shared" si="8"/>
        <v>8500</v>
      </c>
      <c r="V69" s="49">
        <f t="shared" si="23"/>
        <v>81071</v>
      </c>
      <c r="W69" s="18"/>
      <c r="X69" s="42">
        <v>90411</v>
      </c>
      <c r="Y69" s="48">
        <f t="shared" si="9"/>
        <v>90411</v>
      </c>
      <c r="Z69" s="48">
        <f t="shared" si="35"/>
        <v>6916</v>
      </c>
      <c r="AA69" s="48">
        <f t="shared" si="35"/>
        <v>22304</v>
      </c>
      <c r="AB69" s="48">
        <f t="shared" si="11"/>
        <v>8500</v>
      </c>
      <c r="AC69" s="48">
        <f t="shared" si="24"/>
        <v>128131</v>
      </c>
      <c r="AD69" s="49">
        <f t="shared" si="12"/>
        <v>10678</v>
      </c>
      <c r="AE69" s="18"/>
      <c r="AF69" s="45">
        <v>64610</v>
      </c>
      <c r="AG69" s="47">
        <f t="shared" si="13"/>
        <v>64610</v>
      </c>
      <c r="AH69" s="48">
        <f t="shared" si="37"/>
        <v>4943</v>
      </c>
      <c r="AI69" s="48">
        <f t="shared" si="37"/>
        <v>15939</v>
      </c>
      <c r="AJ69" s="48">
        <f t="shared" si="15"/>
        <v>8500</v>
      </c>
      <c r="AK69" s="48">
        <f t="shared" si="25"/>
        <v>93992</v>
      </c>
      <c r="AL69" s="49">
        <f t="shared" si="16"/>
        <v>9399</v>
      </c>
      <c r="AN69" s="42">
        <v>53629</v>
      </c>
      <c r="AO69" s="40">
        <f t="shared" si="17"/>
        <v>53629</v>
      </c>
      <c r="AP69" s="40">
        <f t="shared" si="26"/>
        <v>4103</v>
      </c>
      <c r="AQ69" s="40">
        <f t="shared" si="26"/>
        <v>13230</v>
      </c>
      <c r="AR69" s="40">
        <f t="shared" si="18"/>
        <v>8500</v>
      </c>
      <c r="AS69" s="48">
        <f t="shared" si="27"/>
        <v>79462</v>
      </c>
      <c r="AT69" s="49">
        <f t="shared" si="28"/>
        <v>7946</v>
      </c>
      <c r="AV69" s="42">
        <v>59788</v>
      </c>
      <c r="AW69" s="47">
        <f t="shared" si="29"/>
        <v>59788</v>
      </c>
      <c r="AX69" s="40">
        <f t="shared" si="30"/>
        <v>4574</v>
      </c>
      <c r="AY69" s="40">
        <f t="shared" si="30"/>
        <v>14750</v>
      </c>
      <c r="AZ69" s="48">
        <f t="shared" si="19"/>
        <v>8500</v>
      </c>
      <c r="BA69" s="48">
        <f t="shared" si="31"/>
        <v>87612</v>
      </c>
      <c r="BB69" s="49">
        <f t="shared" si="20"/>
        <v>8761</v>
      </c>
    </row>
    <row r="70" spans="1:54" s="26" customFormat="1" ht="16.350000000000001" customHeight="1">
      <c r="A70" s="46" t="s">
        <v>78</v>
      </c>
      <c r="B70" s="38">
        <v>51207</v>
      </c>
      <c r="C70" s="47">
        <f t="shared" si="21"/>
        <v>51207</v>
      </c>
      <c r="D70" s="48">
        <f t="shared" si="36"/>
        <v>3917</v>
      </c>
      <c r="E70" s="48">
        <f t="shared" si="36"/>
        <v>12633</v>
      </c>
      <c r="F70" s="48">
        <f t="shared" si="0"/>
        <v>8500</v>
      </c>
      <c r="G70" s="49">
        <f t="shared" si="32"/>
        <v>76257</v>
      </c>
      <c r="H70" s="18"/>
      <c r="I70" s="42">
        <v>51388</v>
      </c>
      <c r="J70" s="47">
        <f t="shared" si="1"/>
        <v>51388</v>
      </c>
      <c r="K70" s="48">
        <f t="shared" si="33"/>
        <v>3931</v>
      </c>
      <c r="L70" s="48">
        <f t="shared" si="33"/>
        <v>12677</v>
      </c>
      <c r="M70" s="48">
        <f t="shared" si="3"/>
        <v>8500</v>
      </c>
      <c r="N70" s="48">
        <f t="shared" si="4"/>
        <v>76496</v>
      </c>
      <c r="O70" s="49">
        <f t="shared" si="5"/>
        <v>7650</v>
      </c>
      <c r="P70" s="18"/>
      <c r="Q70" s="42">
        <v>56972</v>
      </c>
      <c r="R70" s="48">
        <f t="shared" si="6"/>
        <v>56972</v>
      </c>
      <c r="S70" s="48">
        <f t="shared" si="34"/>
        <v>4358</v>
      </c>
      <c r="T70" s="48">
        <f t="shared" si="34"/>
        <v>14055</v>
      </c>
      <c r="U70" s="48">
        <f t="shared" si="8"/>
        <v>8500</v>
      </c>
      <c r="V70" s="49">
        <f t="shared" si="23"/>
        <v>83885</v>
      </c>
      <c r="W70" s="18"/>
      <c r="X70" s="42">
        <v>90418</v>
      </c>
      <c r="Y70" s="48">
        <f t="shared" si="9"/>
        <v>90418</v>
      </c>
      <c r="Z70" s="48">
        <f t="shared" si="35"/>
        <v>6917</v>
      </c>
      <c r="AA70" s="48">
        <f t="shared" si="35"/>
        <v>22306</v>
      </c>
      <c r="AB70" s="48">
        <f t="shared" si="11"/>
        <v>8500</v>
      </c>
      <c r="AC70" s="48">
        <f t="shared" si="24"/>
        <v>128141</v>
      </c>
      <c r="AD70" s="49">
        <f t="shared" si="12"/>
        <v>10678</v>
      </c>
      <c r="AE70" s="18"/>
      <c r="AF70" s="45">
        <v>55540</v>
      </c>
      <c r="AG70" s="47">
        <f t="shared" si="13"/>
        <v>55540</v>
      </c>
      <c r="AH70" s="48">
        <f t="shared" si="37"/>
        <v>4249</v>
      </c>
      <c r="AI70" s="48">
        <f t="shared" si="37"/>
        <v>13702</v>
      </c>
      <c r="AJ70" s="48">
        <f t="shared" si="15"/>
        <v>8500</v>
      </c>
      <c r="AK70" s="48">
        <f t="shared" si="25"/>
        <v>81991</v>
      </c>
      <c r="AL70" s="49">
        <f t="shared" si="16"/>
        <v>8199</v>
      </c>
      <c r="AN70" s="42">
        <v>50115</v>
      </c>
      <c r="AO70" s="40">
        <f t="shared" si="17"/>
        <v>50115</v>
      </c>
      <c r="AP70" s="40">
        <f t="shared" si="26"/>
        <v>3834</v>
      </c>
      <c r="AQ70" s="40">
        <f t="shared" si="26"/>
        <v>12363</v>
      </c>
      <c r="AR70" s="48">
        <f t="shared" si="18"/>
        <v>8500</v>
      </c>
      <c r="AS70" s="48">
        <f t="shared" si="27"/>
        <v>74812</v>
      </c>
      <c r="AT70" s="49">
        <f t="shared" si="28"/>
        <v>7481</v>
      </c>
      <c r="AV70" s="42">
        <v>58658</v>
      </c>
      <c r="AW70" s="47">
        <f t="shared" si="29"/>
        <v>58658</v>
      </c>
      <c r="AX70" s="40">
        <f t="shared" si="30"/>
        <v>4487</v>
      </c>
      <c r="AY70" s="40">
        <f t="shared" si="30"/>
        <v>14471</v>
      </c>
      <c r="AZ70" s="48">
        <f t="shared" si="19"/>
        <v>8500</v>
      </c>
      <c r="BA70" s="48">
        <f t="shared" si="31"/>
        <v>86116</v>
      </c>
      <c r="BB70" s="49">
        <f t="shared" si="20"/>
        <v>8612</v>
      </c>
    </row>
    <row r="71" spans="1:54" s="26" customFormat="1" ht="16.350000000000001" customHeight="1">
      <c r="A71" s="46" t="s">
        <v>79</v>
      </c>
      <c r="B71" s="38">
        <v>53548</v>
      </c>
      <c r="C71" s="47">
        <f t="shared" si="21"/>
        <v>53548</v>
      </c>
      <c r="D71" s="48">
        <f t="shared" si="36"/>
        <v>4096</v>
      </c>
      <c r="E71" s="48">
        <f t="shared" si="36"/>
        <v>13210</v>
      </c>
      <c r="F71" s="48">
        <f t="shared" ref="F71:F121" si="38">F$6</f>
        <v>8500</v>
      </c>
      <c r="G71" s="49">
        <f t="shared" si="32"/>
        <v>79354</v>
      </c>
      <c r="H71" s="18"/>
      <c r="I71" s="42">
        <v>54395</v>
      </c>
      <c r="J71" s="47">
        <f t="shared" ref="J71:J121" si="39">ROUND(I71*(1+J$6),0)</f>
        <v>54395</v>
      </c>
      <c r="K71" s="48">
        <f t="shared" si="33"/>
        <v>4161</v>
      </c>
      <c r="L71" s="48">
        <f t="shared" si="33"/>
        <v>13419</v>
      </c>
      <c r="M71" s="48">
        <f t="shared" ref="M71:M121" si="40">M$6</f>
        <v>8500</v>
      </c>
      <c r="N71" s="48">
        <f t="shared" si="4"/>
        <v>80475</v>
      </c>
      <c r="O71" s="49">
        <f t="shared" ref="O71:O120" si="41">ROUND(N71/10,0)</f>
        <v>8048</v>
      </c>
      <c r="P71" s="18"/>
      <c r="Q71" s="42">
        <v>57596</v>
      </c>
      <c r="R71" s="48">
        <f t="shared" ref="R71:R121" si="42">ROUND(Q71*(1+R$6),0)</f>
        <v>57596</v>
      </c>
      <c r="S71" s="48">
        <f t="shared" si="34"/>
        <v>4406</v>
      </c>
      <c r="T71" s="48">
        <f t="shared" si="34"/>
        <v>14209</v>
      </c>
      <c r="U71" s="48">
        <f t="shared" ref="U71:U121" si="43">U$6</f>
        <v>8500</v>
      </c>
      <c r="V71" s="49">
        <f t="shared" si="23"/>
        <v>84711</v>
      </c>
      <c r="W71" s="18"/>
      <c r="X71" s="42">
        <v>87838</v>
      </c>
      <c r="Y71" s="48">
        <f t="shared" ref="Y71:Y121" si="44">ROUND(X71*(1+Y$6),0)</f>
        <v>87838</v>
      </c>
      <c r="Z71" s="48">
        <f t="shared" si="35"/>
        <v>6720</v>
      </c>
      <c r="AA71" s="48">
        <f t="shared" si="35"/>
        <v>21670</v>
      </c>
      <c r="AB71" s="48">
        <f t="shared" ref="AB71:AB121" si="45">AB$6</f>
        <v>8500</v>
      </c>
      <c r="AC71" s="48">
        <f t="shared" si="24"/>
        <v>124728</v>
      </c>
      <c r="AD71" s="49">
        <f t="shared" ref="AD71:AD121" si="46">ROUND(AC71/12,0)</f>
        <v>10394</v>
      </c>
      <c r="AE71" s="18"/>
      <c r="AF71" s="45">
        <v>64771</v>
      </c>
      <c r="AG71" s="47">
        <f t="shared" ref="AG71:AG121" si="47">ROUND(AF71*(1+AG$6),0)</f>
        <v>64771</v>
      </c>
      <c r="AH71" s="48">
        <f t="shared" si="37"/>
        <v>4955</v>
      </c>
      <c r="AI71" s="48">
        <f t="shared" si="37"/>
        <v>15979</v>
      </c>
      <c r="AJ71" s="48">
        <f t="shared" ref="AJ71:AJ121" si="48">AJ$6</f>
        <v>8500</v>
      </c>
      <c r="AK71" s="48">
        <f t="shared" si="25"/>
        <v>94205</v>
      </c>
      <c r="AL71" s="49">
        <f t="shared" ref="AL71:AL121" si="49">ROUND(AK71/10,0)</f>
        <v>9421</v>
      </c>
      <c r="AN71" s="42">
        <v>53266</v>
      </c>
      <c r="AO71" s="40">
        <f t="shared" ref="AO71:AO121" si="50">ROUND(AN71*(1+AO$6),0)</f>
        <v>53266</v>
      </c>
      <c r="AP71" s="40">
        <f t="shared" si="26"/>
        <v>4075</v>
      </c>
      <c r="AQ71" s="40">
        <f t="shared" si="26"/>
        <v>13141</v>
      </c>
      <c r="AR71" s="48">
        <f t="shared" ref="AR71:AR121" si="51">AR$6</f>
        <v>8500</v>
      </c>
      <c r="AS71" s="48">
        <f t="shared" si="27"/>
        <v>78982</v>
      </c>
      <c r="AT71" s="49">
        <f t="shared" si="28"/>
        <v>7898</v>
      </c>
      <c r="AV71" s="42">
        <v>60553</v>
      </c>
      <c r="AW71" s="47">
        <f t="shared" si="29"/>
        <v>60553</v>
      </c>
      <c r="AX71" s="40">
        <f t="shared" si="30"/>
        <v>4632</v>
      </c>
      <c r="AY71" s="40">
        <f t="shared" si="30"/>
        <v>14938</v>
      </c>
      <c r="AZ71" s="48">
        <f t="shared" ref="AZ71:AZ121" si="52">AZ$6</f>
        <v>8500</v>
      </c>
      <c r="BA71" s="48">
        <f t="shared" si="31"/>
        <v>88623</v>
      </c>
      <c r="BB71" s="49">
        <f t="shared" ref="BB71:BB121" si="53">ROUND(BA71/10,0)</f>
        <v>8862</v>
      </c>
    </row>
    <row r="72" spans="1:54" s="26" customFormat="1" ht="16.350000000000001" customHeight="1">
      <c r="A72" s="46" t="s">
        <v>80</v>
      </c>
      <c r="B72" s="38">
        <v>53913</v>
      </c>
      <c r="C72" s="47">
        <f t="shared" ref="C72:C121" si="54">ROUND(B72*(1+C$6),0)</f>
        <v>53913</v>
      </c>
      <c r="D72" s="48">
        <f t="shared" si="36"/>
        <v>4124</v>
      </c>
      <c r="E72" s="48">
        <f t="shared" si="36"/>
        <v>13300</v>
      </c>
      <c r="F72" s="48">
        <f t="shared" si="38"/>
        <v>8500</v>
      </c>
      <c r="G72" s="49">
        <f t="shared" si="32"/>
        <v>79837</v>
      </c>
      <c r="H72" s="18"/>
      <c r="I72" s="42">
        <v>54875</v>
      </c>
      <c r="J72" s="47">
        <f t="shared" si="39"/>
        <v>54875</v>
      </c>
      <c r="K72" s="48">
        <f t="shared" si="33"/>
        <v>4198</v>
      </c>
      <c r="L72" s="48">
        <f t="shared" si="33"/>
        <v>13538</v>
      </c>
      <c r="M72" s="48">
        <f t="shared" si="40"/>
        <v>8500</v>
      </c>
      <c r="N72" s="48">
        <f t="shared" ref="N72:N121" si="55">SUM(J72:M72)</f>
        <v>81111</v>
      </c>
      <c r="O72" s="49">
        <f t="shared" si="41"/>
        <v>8111</v>
      </c>
      <c r="P72" s="18"/>
      <c r="Q72" s="42">
        <v>61538</v>
      </c>
      <c r="R72" s="48">
        <f t="shared" si="42"/>
        <v>61538</v>
      </c>
      <c r="S72" s="48">
        <f t="shared" si="34"/>
        <v>4708</v>
      </c>
      <c r="T72" s="48">
        <f t="shared" si="34"/>
        <v>15181</v>
      </c>
      <c r="U72" s="48">
        <f t="shared" si="43"/>
        <v>8500</v>
      </c>
      <c r="V72" s="49">
        <f t="shared" ref="V72:V121" si="56">SUM(R72:U72)</f>
        <v>89927</v>
      </c>
      <c r="W72" s="18"/>
      <c r="X72" s="42">
        <v>85727</v>
      </c>
      <c r="Y72" s="48">
        <f t="shared" si="44"/>
        <v>85727</v>
      </c>
      <c r="Z72" s="48">
        <f t="shared" si="35"/>
        <v>6558</v>
      </c>
      <c r="AA72" s="48">
        <f t="shared" si="35"/>
        <v>21149</v>
      </c>
      <c r="AB72" s="48">
        <f t="shared" si="45"/>
        <v>8500</v>
      </c>
      <c r="AC72" s="48">
        <f t="shared" ref="AC72:AC121" si="57">SUM(Y72:AB72)</f>
        <v>121934</v>
      </c>
      <c r="AD72" s="49">
        <f t="shared" si="46"/>
        <v>10161</v>
      </c>
      <c r="AE72" s="18"/>
      <c r="AF72" s="45">
        <v>65566</v>
      </c>
      <c r="AG72" s="47">
        <f t="shared" si="47"/>
        <v>65566</v>
      </c>
      <c r="AH72" s="48">
        <f t="shared" si="37"/>
        <v>5016</v>
      </c>
      <c r="AI72" s="48">
        <f t="shared" si="37"/>
        <v>16175</v>
      </c>
      <c r="AJ72" s="48">
        <f t="shared" si="48"/>
        <v>8500</v>
      </c>
      <c r="AK72" s="48">
        <f t="shared" ref="AK72:AK121" si="58">SUM(AG72:AJ72)</f>
        <v>95257</v>
      </c>
      <c r="AL72" s="49">
        <f t="shared" si="49"/>
        <v>9526</v>
      </c>
      <c r="AN72" s="42">
        <v>55328</v>
      </c>
      <c r="AO72" s="40">
        <f t="shared" si="50"/>
        <v>55328</v>
      </c>
      <c r="AP72" s="40">
        <f t="shared" ref="AP72:AQ121" si="59">ROUND($AO72*AP$6,0)</f>
        <v>4233</v>
      </c>
      <c r="AQ72" s="40">
        <f t="shared" si="59"/>
        <v>13649</v>
      </c>
      <c r="AR72" s="48">
        <f t="shared" si="51"/>
        <v>8500</v>
      </c>
      <c r="AS72" s="48">
        <f t="shared" ref="AS72:AS121" si="60">SUM(AO72:AR72)</f>
        <v>81710</v>
      </c>
      <c r="AT72" s="49">
        <f t="shared" ref="AT72:AT121" si="61">ROUND(AS72/10,0)</f>
        <v>8171</v>
      </c>
      <c r="AV72" s="42">
        <v>58095</v>
      </c>
      <c r="AW72" s="47">
        <f t="shared" ref="AW72:AW121" si="62">ROUND(AV72*(1+AW$6),0)</f>
        <v>58095</v>
      </c>
      <c r="AX72" s="40">
        <f t="shared" ref="AX72:AY121" si="63">ROUND($AW72*AX$6,0)</f>
        <v>4444</v>
      </c>
      <c r="AY72" s="40">
        <f t="shared" si="63"/>
        <v>14332</v>
      </c>
      <c r="AZ72" s="48">
        <f t="shared" si="52"/>
        <v>8500</v>
      </c>
      <c r="BA72" s="48">
        <f t="shared" ref="BA72:BA121" si="64">SUM(AW72:AZ72)</f>
        <v>85371</v>
      </c>
      <c r="BB72" s="49">
        <f t="shared" si="53"/>
        <v>8537</v>
      </c>
    </row>
    <row r="73" spans="1:54" s="26" customFormat="1" ht="16.350000000000001" customHeight="1">
      <c r="A73" s="46" t="s">
        <v>81</v>
      </c>
      <c r="B73" s="38">
        <v>55149</v>
      </c>
      <c r="C73" s="47">
        <f t="shared" si="54"/>
        <v>55149</v>
      </c>
      <c r="D73" s="48">
        <f t="shared" si="36"/>
        <v>4219</v>
      </c>
      <c r="E73" s="48">
        <f t="shared" si="36"/>
        <v>13605</v>
      </c>
      <c r="F73" s="48">
        <f t="shared" si="38"/>
        <v>8500</v>
      </c>
      <c r="G73" s="49">
        <f t="shared" ref="G73:G121" si="65">SUM(C73:F73)</f>
        <v>81473</v>
      </c>
      <c r="H73" s="18"/>
      <c r="I73" s="42">
        <v>53361</v>
      </c>
      <c r="J73" s="47">
        <f t="shared" si="39"/>
        <v>53361</v>
      </c>
      <c r="K73" s="48">
        <f t="shared" si="33"/>
        <v>4082</v>
      </c>
      <c r="L73" s="48">
        <f t="shared" si="33"/>
        <v>13164</v>
      </c>
      <c r="M73" s="48">
        <f t="shared" si="40"/>
        <v>8500</v>
      </c>
      <c r="N73" s="48">
        <f t="shared" si="55"/>
        <v>79107</v>
      </c>
      <c r="O73" s="49">
        <f t="shared" si="41"/>
        <v>7911</v>
      </c>
      <c r="P73" s="18"/>
      <c r="Q73" s="42">
        <v>55244</v>
      </c>
      <c r="R73" s="48">
        <f t="shared" si="42"/>
        <v>55244</v>
      </c>
      <c r="S73" s="48">
        <f t="shared" si="34"/>
        <v>4226</v>
      </c>
      <c r="T73" s="48">
        <f t="shared" si="34"/>
        <v>13629</v>
      </c>
      <c r="U73" s="48">
        <f t="shared" si="43"/>
        <v>8500</v>
      </c>
      <c r="V73" s="49">
        <f t="shared" si="56"/>
        <v>81599</v>
      </c>
      <c r="W73" s="18"/>
      <c r="X73" s="42">
        <v>83625</v>
      </c>
      <c r="Y73" s="48">
        <f t="shared" si="44"/>
        <v>83625</v>
      </c>
      <c r="Z73" s="48">
        <f t="shared" si="35"/>
        <v>6397</v>
      </c>
      <c r="AA73" s="48">
        <f t="shared" si="35"/>
        <v>20630</v>
      </c>
      <c r="AB73" s="48">
        <f t="shared" si="45"/>
        <v>8500</v>
      </c>
      <c r="AC73" s="48">
        <f t="shared" si="57"/>
        <v>119152</v>
      </c>
      <c r="AD73" s="49">
        <f t="shared" si="46"/>
        <v>9929</v>
      </c>
      <c r="AE73" s="18"/>
      <c r="AF73" s="45">
        <v>62176</v>
      </c>
      <c r="AG73" s="47">
        <f t="shared" si="47"/>
        <v>62176</v>
      </c>
      <c r="AH73" s="48">
        <f t="shared" si="37"/>
        <v>4756</v>
      </c>
      <c r="AI73" s="48">
        <f t="shared" si="37"/>
        <v>15339</v>
      </c>
      <c r="AJ73" s="48">
        <f t="shared" si="48"/>
        <v>8500</v>
      </c>
      <c r="AK73" s="48">
        <f t="shared" si="58"/>
        <v>90771</v>
      </c>
      <c r="AL73" s="49">
        <f t="shared" si="49"/>
        <v>9077</v>
      </c>
      <c r="AN73" s="42">
        <v>57128</v>
      </c>
      <c r="AO73" s="40">
        <f t="shared" si="50"/>
        <v>57128</v>
      </c>
      <c r="AP73" s="40">
        <f t="shared" si="59"/>
        <v>4370</v>
      </c>
      <c r="AQ73" s="40">
        <f t="shared" si="59"/>
        <v>14093</v>
      </c>
      <c r="AR73" s="48">
        <f t="shared" si="51"/>
        <v>8500</v>
      </c>
      <c r="AS73" s="48">
        <f t="shared" si="60"/>
        <v>84091</v>
      </c>
      <c r="AT73" s="49">
        <f t="shared" si="61"/>
        <v>8409</v>
      </c>
      <c r="AV73" s="42">
        <v>59472</v>
      </c>
      <c r="AW73" s="47">
        <f t="shared" si="62"/>
        <v>59472</v>
      </c>
      <c r="AX73" s="40">
        <f t="shared" si="63"/>
        <v>4550</v>
      </c>
      <c r="AY73" s="40">
        <f t="shared" si="63"/>
        <v>14672</v>
      </c>
      <c r="AZ73" s="48">
        <f t="shared" si="52"/>
        <v>8500</v>
      </c>
      <c r="BA73" s="48">
        <f t="shared" si="64"/>
        <v>87194</v>
      </c>
      <c r="BB73" s="49">
        <f t="shared" si="53"/>
        <v>8719</v>
      </c>
    </row>
    <row r="74" spans="1:54" s="26" customFormat="1" ht="16.350000000000001" customHeight="1">
      <c r="A74" s="46" t="s">
        <v>82</v>
      </c>
      <c r="B74" s="38">
        <v>52602</v>
      </c>
      <c r="C74" s="47">
        <f t="shared" si="54"/>
        <v>52602</v>
      </c>
      <c r="D74" s="48">
        <f t="shared" si="36"/>
        <v>4024</v>
      </c>
      <c r="E74" s="48">
        <f t="shared" si="36"/>
        <v>12977</v>
      </c>
      <c r="F74" s="48">
        <f t="shared" si="38"/>
        <v>8500</v>
      </c>
      <c r="G74" s="49">
        <f t="shared" si="65"/>
        <v>78103</v>
      </c>
      <c r="H74" s="18"/>
      <c r="I74" s="42">
        <v>52808</v>
      </c>
      <c r="J74" s="47">
        <f t="shared" si="39"/>
        <v>52808</v>
      </c>
      <c r="K74" s="48">
        <f t="shared" si="33"/>
        <v>4040</v>
      </c>
      <c r="L74" s="48">
        <f t="shared" si="33"/>
        <v>13028</v>
      </c>
      <c r="M74" s="48">
        <f t="shared" si="40"/>
        <v>8500</v>
      </c>
      <c r="N74" s="48">
        <f t="shared" si="55"/>
        <v>78376</v>
      </c>
      <c r="O74" s="49">
        <f t="shared" si="41"/>
        <v>7838</v>
      </c>
      <c r="P74" s="18"/>
      <c r="Q74" s="42">
        <v>58730</v>
      </c>
      <c r="R74" s="48">
        <f t="shared" si="42"/>
        <v>58730</v>
      </c>
      <c r="S74" s="48">
        <f t="shared" si="34"/>
        <v>4493</v>
      </c>
      <c r="T74" s="48">
        <f t="shared" si="34"/>
        <v>14489</v>
      </c>
      <c r="U74" s="48">
        <f t="shared" si="43"/>
        <v>8500</v>
      </c>
      <c r="V74" s="49">
        <f t="shared" si="56"/>
        <v>86212</v>
      </c>
      <c r="W74" s="18"/>
      <c r="X74" s="42">
        <v>85267</v>
      </c>
      <c r="Y74" s="48">
        <f t="shared" si="44"/>
        <v>85267</v>
      </c>
      <c r="Z74" s="48">
        <f t="shared" si="35"/>
        <v>6523</v>
      </c>
      <c r="AA74" s="48">
        <f t="shared" si="35"/>
        <v>21035</v>
      </c>
      <c r="AB74" s="48">
        <f t="shared" si="45"/>
        <v>8500</v>
      </c>
      <c r="AC74" s="48">
        <f t="shared" si="57"/>
        <v>121325</v>
      </c>
      <c r="AD74" s="49">
        <f t="shared" si="46"/>
        <v>10110</v>
      </c>
      <c r="AE74" s="18"/>
      <c r="AF74" s="45">
        <v>64844</v>
      </c>
      <c r="AG74" s="47">
        <f t="shared" si="47"/>
        <v>64844</v>
      </c>
      <c r="AH74" s="48">
        <f t="shared" si="37"/>
        <v>4961</v>
      </c>
      <c r="AI74" s="48">
        <f t="shared" si="37"/>
        <v>15997</v>
      </c>
      <c r="AJ74" s="48">
        <f t="shared" si="48"/>
        <v>8500</v>
      </c>
      <c r="AK74" s="48">
        <f t="shared" si="58"/>
        <v>94302</v>
      </c>
      <c r="AL74" s="49">
        <f t="shared" si="49"/>
        <v>9430</v>
      </c>
      <c r="AN74" s="42">
        <v>52786</v>
      </c>
      <c r="AO74" s="40">
        <f t="shared" si="50"/>
        <v>52786</v>
      </c>
      <c r="AP74" s="40">
        <f t="shared" si="59"/>
        <v>4038</v>
      </c>
      <c r="AQ74" s="40">
        <f t="shared" si="59"/>
        <v>13022</v>
      </c>
      <c r="AR74" s="48">
        <f t="shared" si="51"/>
        <v>8500</v>
      </c>
      <c r="AS74" s="48">
        <f t="shared" si="60"/>
        <v>78346</v>
      </c>
      <c r="AT74" s="49">
        <f t="shared" si="61"/>
        <v>7835</v>
      </c>
      <c r="AV74" s="42">
        <v>59298</v>
      </c>
      <c r="AW74" s="47">
        <f t="shared" si="62"/>
        <v>59298</v>
      </c>
      <c r="AX74" s="40">
        <f t="shared" si="63"/>
        <v>4536</v>
      </c>
      <c r="AY74" s="40">
        <f t="shared" si="63"/>
        <v>14629</v>
      </c>
      <c r="AZ74" s="48">
        <f t="shared" si="52"/>
        <v>8500</v>
      </c>
      <c r="BA74" s="48">
        <f t="shared" si="64"/>
        <v>86963</v>
      </c>
      <c r="BB74" s="49">
        <f t="shared" si="53"/>
        <v>8696</v>
      </c>
    </row>
    <row r="75" spans="1:54" s="26" customFormat="1" ht="16.350000000000001" customHeight="1">
      <c r="A75" s="46" t="s">
        <v>83</v>
      </c>
      <c r="B75" s="38">
        <v>55211</v>
      </c>
      <c r="C75" s="47">
        <f t="shared" si="54"/>
        <v>55211</v>
      </c>
      <c r="D75" s="48">
        <f t="shared" si="36"/>
        <v>4224</v>
      </c>
      <c r="E75" s="48">
        <f t="shared" si="36"/>
        <v>13621</v>
      </c>
      <c r="F75" s="48">
        <f t="shared" si="38"/>
        <v>8500</v>
      </c>
      <c r="G75" s="49">
        <f t="shared" si="65"/>
        <v>81556</v>
      </c>
      <c r="H75" s="18"/>
      <c r="I75" s="42">
        <v>54338</v>
      </c>
      <c r="J75" s="47">
        <f t="shared" si="39"/>
        <v>54338</v>
      </c>
      <c r="K75" s="48">
        <f t="shared" si="33"/>
        <v>4157</v>
      </c>
      <c r="L75" s="48">
        <f t="shared" si="33"/>
        <v>13405</v>
      </c>
      <c r="M75" s="48">
        <f t="shared" si="40"/>
        <v>8500</v>
      </c>
      <c r="N75" s="48">
        <f t="shared" si="55"/>
        <v>80400</v>
      </c>
      <c r="O75" s="49">
        <f t="shared" si="41"/>
        <v>8040</v>
      </c>
      <c r="P75" s="18"/>
      <c r="Q75" s="42">
        <v>58122</v>
      </c>
      <c r="R75" s="48">
        <f t="shared" si="42"/>
        <v>58122</v>
      </c>
      <c r="S75" s="48">
        <f t="shared" si="34"/>
        <v>4446</v>
      </c>
      <c r="T75" s="48">
        <f t="shared" si="34"/>
        <v>14339</v>
      </c>
      <c r="U75" s="48">
        <f t="shared" si="43"/>
        <v>8500</v>
      </c>
      <c r="V75" s="49">
        <f t="shared" si="56"/>
        <v>85407</v>
      </c>
      <c r="W75" s="18"/>
      <c r="X75" s="42">
        <v>88452</v>
      </c>
      <c r="Y75" s="48">
        <f t="shared" si="44"/>
        <v>88452</v>
      </c>
      <c r="Z75" s="48">
        <f t="shared" si="35"/>
        <v>6767</v>
      </c>
      <c r="AA75" s="48">
        <f t="shared" si="35"/>
        <v>21821</v>
      </c>
      <c r="AB75" s="48">
        <f t="shared" si="45"/>
        <v>8500</v>
      </c>
      <c r="AC75" s="48">
        <f t="shared" si="57"/>
        <v>125540</v>
      </c>
      <c r="AD75" s="49">
        <f t="shared" si="46"/>
        <v>10462</v>
      </c>
      <c r="AE75" s="18"/>
      <c r="AF75" s="45">
        <v>62734</v>
      </c>
      <c r="AG75" s="47">
        <f t="shared" si="47"/>
        <v>62734</v>
      </c>
      <c r="AH75" s="48">
        <f t="shared" si="37"/>
        <v>4799</v>
      </c>
      <c r="AI75" s="48">
        <f t="shared" si="37"/>
        <v>15476</v>
      </c>
      <c r="AJ75" s="48">
        <f t="shared" si="48"/>
        <v>8500</v>
      </c>
      <c r="AK75" s="48">
        <f t="shared" si="58"/>
        <v>91509</v>
      </c>
      <c r="AL75" s="49">
        <f t="shared" si="49"/>
        <v>9151</v>
      </c>
      <c r="AN75" s="42">
        <v>57036</v>
      </c>
      <c r="AO75" s="40">
        <f t="shared" si="50"/>
        <v>57036</v>
      </c>
      <c r="AP75" s="40">
        <f t="shared" si="59"/>
        <v>4363</v>
      </c>
      <c r="AQ75" s="40">
        <f t="shared" si="59"/>
        <v>14071</v>
      </c>
      <c r="AR75" s="48">
        <f t="shared" si="51"/>
        <v>8500</v>
      </c>
      <c r="AS75" s="48">
        <f t="shared" si="60"/>
        <v>83970</v>
      </c>
      <c r="AT75" s="49">
        <f t="shared" si="61"/>
        <v>8397</v>
      </c>
      <c r="AV75" s="42">
        <v>60281</v>
      </c>
      <c r="AW75" s="47">
        <f t="shared" si="62"/>
        <v>60281</v>
      </c>
      <c r="AX75" s="40">
        <f t="shared" si="63"/>
        <v>4611</v>
      </c>
      <c r="AY75" s="40">
        <f t="shared" si="63"/>
        <v>14871</v>
      </c>
      <c r="AZ75" s="48">
        <f t="shared" si="52"/>
        <v>8500</v>
      </c>
      <c r="BA75" s="48">
        <f t="shared" si="64"/>
        <v>88263</v>
      </c>
      <c r="BB75" s="49">
        <f t="shared" si="53"/>
        <v>8826</v>
      </c>
    </row>
    <row r="76" spans="1:54" s="26" customFormat="1" ht="16.350000000000001" customHeight="1">
      <c r="A76" s="46" t="s">
        <v>84</v>
      </c>
      <c r="B76" s="38">
        <v>53342</v>
      </c>
      <c r="C76" s="47">
        <f t="shared" si="54"/>
        <v>53342</v>
      </c>
      <c r="D76" s="48">
        <f t="shared" si="36"/>
        <v>4081</v>
      </c>
      <c r="E76" s="48">
        <f t="shared" si="36"/>
        <v>13159</v>
      </c>
      <c r="F76" s="48">
        <f t="shared" si="38"/>
        <v>8500</v>
      </c>
      <c r="G76" s="49">
        <f t="shared" si="65"/>
        <v>79082</v>
      </c>
      <c r="H76" s="18"/>
      <c r="I76" s="42">
        <v>54128</v>
      </c>
      <c r="J76" s="47">
        <f t="shared" si="39"/>
        <v>54128</v>
      </c>
      <c r="K76" s="48">
        <f t="shared" si="33"/>
        <v>4141</v>
      </c>
      <c r="L76" s="48">
        <f t="shared" si="33"/>
        <v>13353</v>
      </c>
      <c r="M76" s="48">
        <f t="shared" si="40"/>
        <v>8500</v>
      </c>
      <c r="N76" s="48">
        <f t="shared" si="55"/>
        <v>80122</v>
      </c>
      <c r="O76" s="49">
        <f t="shared" si="41"/>
        <v>8012</v>
      </c>
      <c r="P76" s="18"/>
      <c r="Q76" s="42">
        <v>60865</v>
      </c>
      <c r="R76" s="48">
        <f t="shared" si="42"/>
        <v>60865</v>
      </c>
      <c r="S76" s="48">
        <f t="shared" si="34"/>
        <v>4656</v>
      </c>
      <c r="T76" s="48">
        <f t="shared" si="34"/>
        <v>15015</v>
      </c>
      <c r="U76" s="48">
        <f t="shared" si="43"/>
        <v>8500</v>
      </c>
      <c r="V76" s="49">
        <f t="shared" si="56"/>
        <v>89036</v>
      </c>
      <c r="W76" s="18"/>
      <c r="X76" s="42">
        <v>95200</v>
      </c>
      <c r="Y76" s="48">
        <f t="shared" si="44"/>
        <v>95200</v>
      </c>
      <c r="Z76" s="48">
        <f t="shared" si="35"/>
        <v>7283</v>
      </c>
      <c r="AA76" s="48">
        <f t="shared" si="35"/>
        <v>23486</v>
      </c>
      <c r="AB76" s="48">
        <f t="shared" si="45"/>
        <v>8500</v>
      </c>
      <c r="AC76" s="48">
        <f t="shared" si="57"/>
        <v>134469</v>
      </c>
      <c r="AD76" s="49">
        <f t="shared" si="46"/>
        <v>11206</v>
      </c>
      <c r="AE76" s="18"/>
      <c r="AF76" s="45">
        <v>65883</v>
      </c>
      <c r="AG76" s="47">
        <f t="shared" si="47"/>
        <v>65883</v>
      </c>
      <c r="AH76" s="48">
        <f t="shared" si="37"/>
        <v>5040</v>
      </c>
      <c r="AI76" s="48">
        <f t="shared" si="37"/>
        <v>16253</v>
      </c>
      <c r="AJ76" s="48">
        <f t="shared" si="48"/>
        <v>8500</v>
      </c>
      <c r="AK76" s="48">
        <f t="shared" si="58"/>
        <v>95676</v>
      </c>
      <c r="AL76" s="49">
        <f t="shared" si="49"/>
        <v>9568</v>
      </c>
      <c r="AN76" s="42">
        <v>52935</v>
      </c>
      <c r="AO76" s="40">
        <f t="shared" si="50"/>
        <v>52935</v>
      </c>
      <c r="AP76" s="40">
        <f t="shared" si="59"/>
        <v>4050</v>
      </c>
      <c r="AQ76" s="40">
        <f t="shared" si="59"/>
        <v>13059</v>
      </c>
      <c r="AR76" s="48">
        <f t="shared" si="51"/>
        <v>8500</v>
      </c>
      <c r="AS76" s="48">
        <f t="shared" si="60"/>
        <v>78544</v>
      </c>
      <c r="AT76" s="49">
        <f t="shared" si="61"/>
        <v>7854</v>
      </c>
      <c r="AV76" s="42">
        <v>60117</v>
      </c>
      <c r="AW76" s="47">
        <f t="shared" si="62"/>
        <v>60117</v>
      </c>
      <c r="AX76" s="40">
        <f t="shared" si="63"/>
        <v>4599</v>
      </c>
      <c r="AY76" s="40">
        <f t="shared" si="63"/>
        <v>14831</v>
      </c>
      <c r="AZ76" s="48">
        <f t="shared" si="52"/>
        <v>8500</v>
      </c>
      <c r="BA76" s="48">
        <f t="shared" si="64"/>
        <v>88047</v>
      </c>
      <c r="BB76" s="49">
        <f t="shared" si="53"/>
        <v>8805</v>
      </c>
    </row>
    <row r="77" spans="1:54" s="26" customFormat="1" ht="16.350000000000001" customHeight="1">
      <c r="A77" s="46" t="s">
        <v>85</v>
      </c>
      <c r="B77" s="38">
        <v>55052</v>
      </c>
      <c r="C77" s="47">
        <f t="shared" si="54"/>
        <v>55052</v>
      </c>
      <c r="D77" s="48">
        <f t="shared" si="36"/>
        <v>4211</v>
      </c>
      <c r="E77" s="48">
        <f t="shared" si="36"/>
        <v>13581</v>
      </c>
      <c r="F77" s="48">
        <f t="shared" si="38"/>
        <v>8500</v>
      </c>
      <c r="G77" s="49">
        <f t="shared" si="65"/>
        <v>81344</v>
      </c>
      <c r="H77" s="18"/>
      <c r="I77" s="42">
        <v>52739</v>
      </c>
      <c r="J77" s="47">
        <f t="shared" si="39"/>
        <v>52739</v>
      </c>
      <c r="K77" s="48">
        <f t="shared" si="33"/>
        <v>4035</v>
      </c>
      <c r="L77" s="48">
        <f t="shared" si="33"/>
        <v>13011</v>
      </c>
      <c r="M77" s="48">
        <f t="shared" si="40"/>
        <v>8500</v>
      </c>
      <c r="N77" s="48">
        <f t="shared" si="55"/>
        <v>78285</v>
      </c>
      <c r="O77" s="49">
        <f t="shared" si="41"/>
        <v>7829</v>
      </c>
      <c r="P77" s="18"/>
      <c r="Q77" s="42">
        <v>64326</v>
      </c>
      <c r="R77" s="48">
        <f t="shared" si="42"/>
        <v>64326</v>
      </c>
      <c r="S77" s="48">
        <f t="shared" si="34"/>
        <v>4921</v>
      </c>
      <c r="T77" s="48">
        <f t="shared" si="34"/>
        <v>15869</v>
      </c>
      <c r="U77" s="48">
        <f t="shared" si="43"/>
        <v>8500</v>
      </c>
      <c r="V77" s="49">
        <f t="shared" si="56"/>
        <v>93616</v>
      </c>
      <c r="W77" s="18"/>
      <c r="X77" s="42">
        <v>87249</v>
      </c>
      <c r="Y77" s="48">
        <f t="shared" si="44"/>
        <v>87249</v>
      </c>
      <c r="Z77" s="48">
        <f t="shared" si="35"/>
        <v>6675</v>
      </c>
      <c r="AA77" s="48">
        <f t="shared" si="35"/>
        <v>21524</v>
      </c>
      <c r="AB77" s="48">
        <f t="shared" si="45"/>
        <v>8500</v>
      </c>
      <c r="AC77" s="48">
        <f t="shared" si="57"/>
        <v>123948</v>
      </c>
      <c r="AD77" s="49">
        <f t="shared" si="46"/>
        <v>10329</v>
      </c>
      <c r="AE77" s="18"/>
      <c r="AF77" s="45">
        <v>75916</v>
      </c>
      <c r="AG77" s="47">
        <f t="shared" si="47"/>
        <v>75916</v>
      </c>
      <c r="AH77" s="48">
        <f t="shared" si="37"/>
        <v>5808</v>
      </c>
      <c r="AI77" s="48">
        <f t="shared" si="37"/>
        <v>18728</v>
      </c>
      <c r="AJ77" s="48">
        <f t="shared" si="48"/>
        <v>8500</v>
      </c>
      <c r="AK77" s="48">
        <f t="shared" si="58"/>
        <v>108952</v>
      </c>
      <c r="AL77" s="49">
        <f t="shared" si="49"/>
        <v>10895</v>
      </c>
      <c r="AN77" s="42">
        <v>56953</v>
      </c>
      <c r="AO77" s="40">
        <f t="shared" si="50"/>
        <v>56953</v>
      </c>
      <c r="AP77" s="40">
        <f t="shared" si="59"/>
        <v>4357</v>
      </c>
      <c r="AQ77" s="40">
        <f t="shared" si="59"/>
        <v>14050</v>
      </c>
      <c r="AR77" s="48">
        <f t="shared" si="51"/>
        <v>8500</v>
      </c>
      <c r="AS77" s="48">
        <f t="shared" si="60"/>
        <v>83860</v>
      </c>
      <c r="AT77" s="49">
        <f t="shared" si="61"/>
        <v>8386</v>
      </c>
      <c r="AV77" s="42">
        <v>58509</v>
      </c>
      <c r="AW77" s="47">
        <f t="shared" si="62"/>
        <v>58509</v>
      </c>
      <c r="AX77" s="40">
        <f t="shared" si="63"/>
        <v>4476</v>
      </c>
      <c r="AY77" s="40">
        <f t="shared" si="63"/>
        <v>14434</v>
      </c>
      <c r="AZ77" s="48">
        <f t="shared" si="52"/>
        <v>8500</v>
      </c>
      <c r="BA77" s="48">
        <f t="shared" si="64"/>
        <v>85919</v>
      </c>
      <c r="BB77" s="49">
        <f t="shared" si="53"/>
        <v>8592</v>
      </c>
    </row>
    <row r="78" spans="1:54" s="26" customFormat="1" ht="16.350000000000001" customHeight="1">
      <c r="A78" s="46" t="s">
        <v>86</v>
      </c>
      <c r="B78" s="38">
        <v>52607</v>
      </c>
      <c r="C78" s="47">
        <f t="shared" si="54"/>
        <v>52607</v>
      </c>
      <c r="D78" s="48">
        <f t="shared" si="36"/>
        <v>4024</v>
      </c>
      <c r="E78" s="48">
        <f t="shared" si="36"/>
        <v>12978</v>
      </c>
      <c r="F78" s="48">
        <f t="shared" si="38"/>
        <v>8500</v>
      </c>
      <c r="G78" s="49">
        <f t="shared" si="65"/>
        <v>78109</v>
      </c>
      <c r="H78" s="18"/>
      <c r="I78" s="42">
        <v>53405</v>
      </c>
      <c r="J78" s="47">
        <f t="shared" si="39"/>
        <v>53405</v>
      </c>
      <c r="K78" s="48">
        <f t="shared" si="33"/>
        <v>4085</v>
      </c>
      <c r="L78" s="48">
        <f t="shared" si="33"/>
        <v>13175</v>
      </c>
      <c r="M78" s="48">
        <f t="shared" si="40"/>
        <v>8500</v>
      </c>
      <c r="N78" s="48">
        <f t="shared" si="55"/>
        <v>79165</v>
      </c>
      <c r="O78" s="49">
        <f t="shared" si="41"/>
        <v>7917</v>
      </c>
      <c r="P78" s="18"/>
      <c r="Q78" s="42">
        <v>52831</v>
      </c>
      <c r="R78" s="48">
        <f t="shared" si="42"/>
        <v>52831</v>
      </c>
      <c r="S78" s="48">
        <f t="shared" si="34"/>
        <v>4042</v>
      </c>
      <c r="T78" s="48">
        <f t="shared" si="34"/>
        <v>13033</v>
      </c>
      <c r="U78" s="48">
        <f t="shared" si="43"/>
        <v>8500</v>
      </c>
      <c r="V78" s="49">
        <f t="shared" si="56"/>
        <v>78406</v>
      </c>
      <c r="W78" s="18"/>
      <c r="X78" s="42">
        <v>86543</v>
      </c>
      <c r="Y78" s="48">
        <f t="shared" si="44"/>
        <v>86543</v>
      </c>
      <c r="Z78" s="48">
        <f t="shared" si="35"/>
        <v>6621</v>
      </c>
      <c r="AA78" s="48">
        <f t="shared" si="35"/>
        <v>21350</v>
      </c>
      <c r="AB78" s="48">
        <f t="shared" si="45"/>
        <v>8500</v>
      </c>
      <c r="AC78" s="48">
        <f t="shared" si="57"/>
        <v>123014</v>
      </c>
      <c r="AD78" s="49">
        <f t="shared" si="46"/>
        <v>10251</v>
      </c>
      <c r="AE78" s="18"/>
      <c r="AF78" s="45">
        <v>64035</v>
      </c>
      <c r="AG78" s="47">
        <f t="shared" si="47"/>
        <v>64035</v>
      </c>
      <c r="AH78" s="48">
        <f t="shared" si="37"/>
        <v>4899</v>
      </c>
      <c r="AI78" s="48">
        <f t="shared" si="37"/>
        <v>15797</v>
      </c>
      <c r="AJ78" s="48">
        <f t="shared" si="48"/>
        <v>8500</v>
      </c>
      <c r="AK78" s="48">
        <f t="shared" si="58"/>
        <v>93231</v>
      </c>
      <c r="AL78" s="49">
        <f t="shared" si="49"/>
        <v>9323</v>
      </c>
      <c r="AN78" s="42">
        <v>68260</v>
      </c>
      <c r="AO78" s="40">
        <f t="shared" si="50"/>
        <v>68260</v>
      </c>
      <c r="AP78" s="40">
        <f t="shared" si="59"/>
        <v>5222</v>
      </c>
      <c r="AQ78" s="40">
        <f t="shared" si="59"/>
        <v>16840</v>
      </c>
      <c r="AR78" s="48">
        <f t="shared" si="51"/>
        <v>8500</v>
      </c>
      <c r="AS78" s="48">
        <f t="shared" si="60"/>
        <v>98822</v>
      </c>
      <c r="AT78" s="49">
        <f t="shared" si="61"/>
        <v>9882</v>
      </c>
      <c r="AV78" s="42">
        <v>62001</v>
      </c>
      <c r="AW78" s="47">
        <f t="shared" si="62"/>
        <v>62001</v>
      </c>
      <c r="AX78" s="40">
        <f t="shared" si="63"/>
        <v>4743</v>
      </c>
      <c r="AY78" s="40">
        <f t="shared" si="63"/>
        <v>15296</v>
      </c>
      <c r="AZ78" s="48">
        <f t="shared" si="52"/>
        <v>8500</v>
      </c>
      <c r="BA78" s="48">
        <f t="shared" si="64"/>
        <v>90540</v>
      </c>
      <c r="BB78" s="49">
        <f t="shared" si="53"/>
        <v>9054</v>
      </c>
    </row>
    <row r="79" spans="1:54" s="26" customFormat="1" ht="16.350000000000001" customHeight="1">
      <c r="A79" s="46" t="s">
        <v>87</v>
      </c>
      <c r="B79" s="38">
        <v>53963</v>
      </c>
      <c r="C79" s="47">
        <f t="shared" si="54"/>
        <v>53963</v>
      </c>
      <c r="D79" s="48">
        <f t="shared" si="36"/>
        <v>4128</v>
      </c>
      <c r="E79" s="48">
        <f t="shared" si="36"/>
        <v>13313</v>
      </c>
      <c r="F79" s="48">
        <f t="shared" si="38"/>
        <v>8500</v>
      </c>
      <c r="G79" s="49">
        <f t="shared" si="65"/>
        <v>79904</v>
      </c>
      <c r="H79" s="18"/>
      <c r="I79" s="42">
        <v>53377</v>
      </c>
      <c r="J79" s="47">
        <f t="shared" si="39"/>
        <v>53377</v>
      </c>
      <c r="K79" s="48">
        <f t="shared" si="33"/>
        <v>4083</v>
      </c>
      <c r="L79" s="48">
        <f t="shared" si="33"/>
        <v>13168</v>
      </c>
      <c r="M79" s="48">
        <f t="shared" si="40"/>
        <v>8500</v>
      </c>
      <c r="N79" s="48">
        <f t="shared" si="55"/>
        <v>79128</v>
      </c>
      <c r="O79" s="49">
        <f t="shared" si="41"/>
        <v>7913</v>
      </c>
      <c r="P79" s="18"/>
      <c r="Q79" s="42">
        <v>59715</v>
      </c>
      <c r="R79" s="48">
        <f t="shared" si="42"/>
        <v>59715</v>
      </c>
      <c r="S79" s="48">
        <f t="shared" si="34"/>
        <v>4568</v>
      </c>
      <c r="T79" s="48">
        <f t="shared" si="34"/>
        <v>14732</v>
      </c>
      <c r="U79" s="48">
        <f t="shared" si="43"/>
        <v>8500</v>
      </c>
      <c r="V79" s="49">
        <f t="shared" si="56"/>
        <v>87515</v>
      </c>
      <c r="W79" s="18"/>
      <c r="X79" s="42">
        <v>88269</v>
      </c>
      <c r="Y79" s="48">
        <f t="shared" si="44"/>
        <v>88269</v>
      </c>
      <c r="Z79" s="48">
        <f t="shared" si="35"/>
        <v>6753</v>
      </c>
      <c r="AA79" s="48">
        <f t="shared" si="35"/>
        <v>21776</v>
      </c>
      <c r="AB79" s="48">
        <f t="shared" si="45"/>
        <v>8500</v>
      </c>
      <c r="AC79" s="48">
        <f t="shared" si="57"/>
        <v>125298</v>
      </c>
      <c r="AD79" s="49">
        <f t="shared" si="46"/>
        <v>10442</v>
      </c>
      <c r="AE79" s="18"/>
      <c r="AF79" s="45">
        <v>64360</v>
      </c>
      <c r="AG79" s="47">
        <f t="shared" si="47"/>
        <v>64360</v>
      </c>
      <c r="AH79" s="48">
        <f t="shared" si="37"/>
        <v>4924</v>
      </c>
      <c r="AI79" s="48">
        <f t="shared" si="37"/>
        <v>15878</v>
      </c>
      <c r="AJ79" s="48">
        <f t="shared" si="48"/>
        <v>8500</v>
      </c>
      <c r="AK79" s="48">
        <f t="shared" si="58"/>
        <v>93662</v>
      </c>
      <c r="AL79" s="49">
        <f t="shared" si="49"/>
        <v>9366</v>
      </c>
      <c r="AN79" s="42">
        <v>53742</v>
      </c>
      <c r="AO79" s="40">
        <f t="shared" si="50"/>
        <v>53742</v>
      </c>
      <c r="AP79" s="40">
        <f t="shared" si="59"/>
        <v>4111</v>
      </c>
      <c r="AQ79" s="40">
        <f t="shared" si="59"/>
        <v>13258</v>
      </c>
      <c r="AR79" s="48">
        <f t="shared" si="51"/>
        <v>8500</v>
      </c>
      <c r="AS79" s="48">
        <f t="shared" si="60"/>
        <v>79611</v>
      </c>
      <c r="AT79" s="49">
        <f t="shared" si="61"/>
        <v>7961</v>
      </c>
      <c r="AV79" s="42">
        <v>60724</v>
      </c>
      <c r="AW79" s="47">
        <f t="shared" si="62"/>
        <v>60724</v>
      </c>
      <c r="AX79" s="40">
        <f t="shared" si="63"/>
        <v>4645</v>
      </c>
      <c r="AY79" s="40">
        <f t="shared" si="63"/>
        <v>14981</v>
      </c>
      <c r="AZ79" s="48">
        <f t="shared" si="52"/>
        <v>8500</v>
      </c>
      <c r="BA79" s="48">
        <f t="shared" si="64"/>
        <v>88850</v>
      </c>
      <c r="BB79" s="49">
        <f t="shared" si="53"/>
        <v>8885</v>
      </c>
    </row>
    <row r="80" spans="1:54" s="26" customFormat="1" ht="16.350000000000001" customHeight="1">
      <c r="A80" s="46" t="s">
        <v>88</v>
      </c>
      <c r="B80" s="38">
        <v>52144</v>
      </c>
      <c r="C80" s="47">
        <f t="shared" si="54"/>
        <v>52144</v>
      </c>
      <c r="D80" s="48">
        <f t="shared" si="36"/>
        <v>3989</v>
      </c>
      <c r="E80" s="48">
        <f t="shared" si="36"/>
        <v>12864</v>
      </c>
      <c r="F80" s="48">
        <f t="shared" si="38"/>
        <v>8500</v>
      </c>
      <c r="G80" s="49">
        <f t="shared" si="65"/>
        <v>77497</v>
      </c>
      <c r="H80" s="18"/>
      <c r="I80" s="42">
        <v>52986</v>
      </c>
      <c r="J80" s="47">
        <f t="shared" si="39"/>
        <v>52986</v>
      </c>
      <c r="K80" s="48">
        <f t="shared" si="33"/>
        <v>4053</v>
      </c>
      <c r="L80" s="48">
        <f t="shared" si="33"/>
        <v>13072</v>
      </c>
      <c r="M80" s="48">
        <f t="shared" si="40"/>
        <v>8500</v>
      </c>
      <c r="N80" s="48">
        <f t="shared" si="55"/>
        <v>78611</v>
      </c>
      <c r="O80" s="49">
        <f t="shared" si="41"/>
        <v>7861</v>
      </c>
      <c r="P80" s="18"/>
      <c r="Q80" s="42">
        <v>58453</v>
      </c>
      <c r="R80" s="48">
        <f t="shared" si="42"/>
        <v>58453</v>
      </c>
      <c r="S80" s="48">
        <f t="shared" si="34"/>
        <v>4472</v>
      </c>
      <c r="T80" s="48">
        <f t="shared" si="34"/>
        <v>14420</v>
      </c>
      <c r="U80" s="48">
        <f t="shared" si="43"/>
        <v>8500</v>
      </c>
      <c r="V80" s="49">
        <f t="shared" si="56"/>
        <v>85845</v>
      </c>
      <c r="W80" s="18"/>
      <c r="X80" s="42">
        <v>93992</v>
      </c>
      <c r="Y80" s="48">
        <f t="shared" si="44"/>
        <v>93992</v>
      </c>
      <c r="Z80" s="48">
        <f t="shared" si="35"/>
        <v>7190</v>
      </c>
      <c r="AA80" s="48">
        <f t="shared" si="35"/>
        <v>23188</v>
      </c>
      <c r="AB80" s="48">
        <f t="shared" si="45"/>
        <v>8500</v>
      </c>
      <c r="AC80" s="48">
        <f t="shared" si="57"/>
        <v>132870</v>
      </c>
      <c r="AD80" s="49">
        <f t="shared" si="46"/>
        <v>11073</v>
      </c>
      <c r="AE80" s="18"/>
      <c r="AF80" s="45">
        <v>65020</v>
      </c>
      <c r="AG80" s="47">
        <f t="shared" si="47"/>
        <v>65020</v>
      </c>
      <c r="AH80" s="48">
        <f t="shared" si="37"/>
        <v>4974</v>
      </c>
      <c r="AI80" s="48">
        <f t="shared" si="37"/>
        <v>16040</v>
      </c>
      <c r="AJ80" s="48">
        <f t="shared" si="48"/>
        <v>8500</v>
      </c>
      <c r="AK80" s="48">
        <f t="shared" si="58"/>
        <v>94534</v>
      </c>
      <c r="AL80" s="49">
        <f t="shared" si="49"/>
        <v>9453</v>
      </c>
      <c r="AN80" s="42">
        <v>56538</v>
      </c>
      <c r="AO80" s="40">
        <f t="shared" si="50"/>
        <v>56538</v>
      </c>
      <c r="AP80" s="40">
        <f t="shared" si="59"/>
        <v>4325</v>
      </c>
      <c r="AQ80" s="40">
        <f t="shared" si="59"/>
        <v>13948</v>
      </c>
      <c r="AR80" s="48">
        <f t="shared" si="51"/>
        <v>8500</v>
      </c>
      <c r="AS80" s="48">
        <f t="shared" si="60"/>
        <v>83311</v>
      </c>
      <c r="AT80" s="49">
        <f t="shared" si="61"/>
        <v>8331</v>
      </c>
      <c r="AV80" s="42">
        <v>60899</v>
      </c>
      <c r="AW80" s="47">
        <f t="shared" si="62"/>
        <v>60899</v>
      </c>
      <c r="AX80" s="40">
        <f t="shared" si="63"/>
        <v>4659</v>
      </c>
      <c r="AY80" s="40">
        <f t="shared" si="63"/>
        <v>15024</v>
      </c>
      <c r="AZ80" s="48">
        <f t="shared" si="52"/>
        <v>8500</v>
      </c>
      <c r="BA80" s="48">
        <f t="shared" si="64"/>
        <v>89082</v>
      </c>
      <c r="BB80" s="49">
        <f t="shared" si="53"/>
        <v>8908</v>
      </c>
    </row>
    <row r="81" spans="1:54" s="26" customFormat="1" ht="16.350000000000001" customHeight="1">
      <c r="A81" s="46" t="s">
        <v>89</v>
      </c>
      <c r="B81" s="38">
        <v>55112</v>
      </c>
      <c r="C81" s="47">
        <f t="shared" si="54"/>
        <v>55112</v>
      </c>
      <c r="D81" s="48">
        <f t="shared" si="36"/>
        <v>4216</v>
      </c>
      <c r="E81" s="48">
        <f t="shared" si="36"/>
        <v>13596</v>
      </c>
      <c r="F81" s="48">
        <f t="shared" si="38"/>
        <v>8500</v>
      </c>
      <c r="G81" s="49">
        <f t="shared" si="65"/>
        <v>81424</v>
      </c>
      <c r="H81" s="18"/>
      <c r="I81" s="42">
        <v>54133</v>
      </c>
      <c r="J81" s="47">
        <f t="shared" si="39"/>
        <v>54133</v>
      </c>
      <c r="K81" s="48">
        <f t="shared" si="33"/>
        <v>4141</v>
      </c>
      <c r="L81" s="48">
        <f t="shared" si="33"/>
        <v>13355</v>
      </c>
      <c r="M81" s="48">
        <f t="shared" si="40"/>
        <v>8500</v>
      </c>
      <c r="N81" s="48">
        <f t="shared" si="55"/>
        <v>80129</v>
      </c>
      <c r="O81" s="49">
        <f t="shared" si="41"/>
        <v>8013</v>
      </c>
      <c r="P81" s="18"/>
      <c r="Q81" s="42">
        <v>60138</v>
      </c>
      <c r="R81" s="48">
        <f t="shared" si="42"/>
        <v>60138</v>
      </c>
      <c r="S81" s="48">
        <f t="shared" si="34"/>
        <v>4601</v>
      </c>
      <c r="T81" s="48">
        <f t="shared" si="34"/>
        <v>14836</v>
      </c>
      <c r="U81" s="48">
        <f t="shared" si="43"/>
        <v>8500</v>
      </c>
      <c r="V81" s="49">
        <f t="shared" si="56"/>
        <v>88075</v>
      </c>
      <c r="W81" s="18"/>
      <c r="X81" s="42">
        <v>92772</v>
      </c>
      <c r="Y81" s="48">
        <f t="shared" si="44"/>
        <v>92772</v>
      </c>
      <c r="Z81" s="48">
        <f t="shared" si="35"/>
        <v>7097</v>
      </c>
      <c r="AA81" s="48">
        <f t="shared" si="35"/>
        <v>22887</v>
      </c>
      <c r="AB81" s="48">
        <f t="shared" si="45"/>
        <v>8500</v>
      </c>
      <c r="AC81" s="48">
        <f t="shared" si="57"/>
        <v>131256</v>
      </c>
      <c r="AD81" s="49">
        <f t="shared" si="46"/>
        <v>10938</v>
      </c>
      <c r="AE81" s="18"/>
      <c r="AF81" s="45">
        <v>64660</v>
      </c>
      <c r="AG81" s="47">
        <f t="shared" si="47"/>
        <v>64660</v>
      </c>
      <c r="AH81" s="48">
        <f t="shared" si="37"/>
        <v>4946</v>
      </c>
      <c r="AI81" s="48">
        <f t="shared" si="37"/>
        <v>15952</v>
      </c>
      <c r="AJ81" s="48">
        <f t="shared" si="48"/>
        <v>8500</v>
      </c>
      <c r="AK81" s="48">
        <f t="shared" si="58"/>
        <v>94058</v>
      </c>
      <c r="AL81" s="49">
        <f t="shared" si="49"/>
        <v>9406</v>
      </c>
      <c r="AN81" s="42">
        <v>55250</v>
      </c>
      <c r="AO81" s="40">
        <f t="shared" si="50"/>
        <v>55250</v>
      </c>
      <c r="AP81" s="40">
        <f t="shared" si="59"/>
        <v>4227</v>
      </c>
      <c r="AQ81" s="40">
        <f t="shared" si="59"/>
        <v>13630</v>
      </c>
      <c r="AR81" s="48">
        <f t="shared" si="51"/>
        <v>8500</v>
      </c>
      <c r="AS81" s="48">
        <f t="shared" si="60"/>
        <v>81607</v>
      </c>
      <c r="AT81" s="49">
        <f t="shared" si="61"/>
        <v>8161</v>
      </c>
      <c r="AV81" s="42">
        <v>62913</v>
      </c>
      <c r="AW81" s="47">
        <f t="shared" si="62"/>
        <v>62913</v>
      </c>
      <c r="AX81" s="40">
        <f t="shared" si="63"/>
        <v>4813</v>
      </c>
      <c r="AY81" s="40">
        <f t="shared" si="63"/>
        <v>15521</v>
      </c>
      <c r="AZ81" s="48">
        <f t="shared" si="52"/>
        <v>8500</v>
      </c>
      <c r="BA81" s="48">
        <f t="shared" si="64"/>
        <v>91747</v>
      </c>
      <c r="BB81" s="49">
        <f t="shared" si="53"/>
        <v>9175</v>
      </c>
    </row>
    <row r="82" spans="1:54" s="26" customFormat="1" ht="16.350000000000001" customHeight="1">
      <c r="A82" s="46" t="s">
        <v>90</v>
      </c>
      <c r="B82" s="38">
        <v>51338</v>
      </c>
      <c r="C82" s="47">
        <f t="shared" si="54"/>
        <v>51338</v>
      </c>
      <c r="D82" s="48">
        <f t="shared" si="36"/>
        <v>3927</v>
      </c>
      <c r="E82" s="48">
        <f t="shared" si="36"/>
        <v>12665</v>
      </c>
      <c r="F82" s="48">
        <f t="shared" si="38"/>
        <v>8500</v>
      </c>
      <c r="G82" s="49">
        <f t="shared" si="65"/>
        <v>76430</v>
      </c>
      <c r="H82" s="18"/>
      <c r="I82" s="42">
        <v>50355</v>
      </c>
      <c r="J82" s="47">
        <f t="shared" si="39"/>
        <v>50355</v>
      </c>
      <c r="K82" s="48">
        <f t="shared" si="33"/>
        <v>3852</v>
      </c>
      <c r="L82" s="48">
        <f t="shared" si="33"/>
        <v>12423</v>
      </c>
      <c r="M82" s="48">
        <f t="shared" si="40"/>
        <v>8500</v>
      </c>
      <c r="N82" s="48">
        <f t="shared" si="55"/>
        <v>75130</v>
      </c>
      <c r="O82" s="49">
        <f t="shared" si="41"/>
        <v>7513</v>
      </c>
      <c r="P82" s="18"/>
      <c r="Q82" s="42">
        <v>53195</v>
      </c>
      <c r="R82" s="48">
        <f t="shared" si="42"/>
        <v>53195</v>
      </c>
      <c r="S82" s="48">
        <f t="shared" si="34"/>
        <v>4069</v>
      </c>
      <c r="T82" s="48">
        <f t="shared" si="34"/>
        <v>13123</v>
      </c>
      <c r="U82" s="48">
        <f t="shared" si="43"/>
        <v>8500</v>
      </c>
      <c r="V82" s="49">
        <f t="shared" si="56"/>
        <v>78887</v>
      </c>
      <c r="W82" s="18"/>
      <c r="X82" s="42">
        <v>84290</v>
      </c>
      <c r="Y82" s="48">
        <f t="shared" si="44"/>
        <v>84290</v>
      </c>
      <c r="Z82" s="48">
        <f t="shared" si="35"/>
        <v>6448</v>
      </c>
      <c r="AA82" s="48">
        <f t="shared" si="35"/>
        <v>20794</v>
      </c>
      <c r="AB82" s="48">
        <f t="shared" si="45"/>
        <v>8500</v>
      </c>
      <c r="AC82" s="48">
        <f t="shared" si="57"/>
        <v>120032</v>
      </c>
      <c r="AD82" s="49">
        <f t="shared" si="46"/>
        <v>10003</v>
      </c>
      <c r="AE82" s="18"/>
      <c r="AF82" s="45">
        <v>64120</v>
      </c>
      <c r="AG82" s="48">
        <f t="shared" si="47"/>
        <v>64120</v>
      </c>
      <c r="AH82" s="48">
        <f t="shared" si="37"/>
        <v>4905</v>
      </c>
      <c r="AI82" s="48">
        <f t="shared" si="37"/>
        <v>15818</v>
      </c>
      <c r="AJ82" s="48">
        <f t="shared" si="48"/>
        <v>8500</v>
      </c>
      <c r="AK82" s="48">
        <f t="shared" si="58"/>
        <v>93343</v>
      </c>
      <c r="AL82" s="49">
        <f t="shared" si="49"/>
        <v>9334</v>
      </c>
      <c r="AN82" s="42">
        <v>53322</v>
      </c>
      <c r="AO82" s="40">
        <f t="shared" si="50"/>
        <v>53322</v>
      </c>
      <c r="AP82" s="40">
        <f t="shared" si="59"/>
        <v>4079</v>
      </c>
      <c r="AQ82" s="40">
        <f t="shared" si="59"/>
        <v>13155</v>
      </c>
      <c r="AR82" s="48">
        <f t="shared" si="51"/>
        <v>8500</v>
      </c>
      <c r="AS82" s="48">
        <f t="shared" si="60"/>
        <v>79056</v>
      </c>
      <c r="AT82" s="49">
        <f t="shared" si="61"/>
        <v>7906</v>
      </c>
      <c r="AV82" s="42">
        <v>55162</v>
      </c>
      <c r="AW82" s="47">
        <f t="shared" si="62"/>
        <v>55162</v>
      </c>
      <c r="AX82" s="40">
        <f t="shared" si="63"/>
        <v>4220</v>
      </c>
      <c r="AY82" s="40">
        <f t="shared" si="63"/>
        <v>13608</v>
      </c>
      <c r="AZ82" s="48">
        <f t="shared" si="52"/>
        <v>8500</v>
      </c>
      <c r="BA82" s="48">
        <f t="shared" si="64"/>
        <v>81490</v>
      </c>
      <c r="BB82" s="49">
        <f t="shared" si="53"/>
        <v>8149</v>
      </c>
    </row>
    <row r="83" spans="1:54" s="26" customFormat="1" ht="16.350000000000001" customHeight="1">
      <c r="A83" s="46" t="s">
        <v>91</v>
      </c>
      <c r="B83" s="38">
        <v>49636</v>
      </c>
      <c r="C83" s="47">
        <f t="shared" si="54"/>
        <v>49636</v>
      </c>
      <c r="D83" s="48">
        <f t="shared" si="36"/>
        <v>3797</v>
      </c>
      <c r="E83" s="48">
        <f t="shared" si="36"/>
        <v>12245</v>
      </c>
      <c r="F83" s="48">
        <f t="shared" si="38"/>
        <v>8500</v>
      </c>
      <c r="G83" s="49">
        <f t="shared" si="65"/>
        <v>74178</v>
      </c>
      <c r="H83" s="18"/>
      <c r="I83" s="42">
        <v>52536</v>
      </c>
      <c r="J83" s="47">
        <f t="shared" si="39"/>
        <v>52536</v>
      </c>
      <c r="K83" s="48">
        <f t="shared" si="33"/>
        <v>4019</v>
      </c>
      <c r="L83" s="48">
        <f t="shared" si="33"/>
        <v>12961</v>
      </c>
      <c r="M83" s="48">
        <f t="shared" si="40"/>
        <v>8500</v>
      </c>
      <c r="N83" s="48">
        <f t="shared" si="55"/>
        <v>78016</v>
      </c>
      <c r="O83" s="49">
        <f t="shared" si="41"/>
        <v>7802</v>
      </c>
      <c r="P83" s="18"/>
      <c r="Q83" s="42">
        <v>57738</v>
      </c>
      <c r="R83" s="48">
        <f t="shared" si="42"/>
        <v>57738</v>
      </c>
      <c r="S83" s="48">
        <f t="shared" si="34"/>
        <v>4417</v>
      </c>
      <c r="T83" s="48">
        <f t="shared" si="34"/>
        <v>14244</v>
      </c>
      <c r="U83" s="48">
        <f t="shared" si="43"/>
        <v>8500</v>
      </c>
      <c r="V83" s="49">
        <f t="shared" si="56"/>
        <v>84899</v>
      </c>
      <c r="W83" s="18"/>
      <c r="X83" s="42">
        <v>90694</v>
      </c>
      <c r="Y83" s="48">
        <f t="shared" si="44"/>
        <v>90694</v>
      </c>
      <c r="Z83" s="48">
        <f t="shared" si="35"/>
        <v>6938</v>
      </c>
      <c r="AA83" s="48">
        <f t="shared" si="35"/>
        <v>22374</v>
      </c>
      <c r="AB83" s="48">
        <f t="shared" si="45"/>
        <v>8500</v>
      </c>
      <c r="AC83" s="48">
        <f t="shared" si="57"/>
        <v>128506</v>
      </c>
      <c r="AD83" s="49">
        <f t="shared" si="46"/>
        <v>10709</v>
      </c>
      <c r="AE83" s="18"/>
      <c r="AF83" s="45">
        <v>64073</v>
      </c>
      <c r="AG83" s="47">
        <f t="shared" si="47"/>
        <v>64073</v>
      </c>
      <c r="AH83" s="48">
        <f t="shared" si="37"/>
        <v>4902</v>
      </c>
      <c r="AI83" s="48">
        <f t="shared" si="37"/>
        <v>15807</v>
      </c>
      <c r="AJ83" s="48">
        <f t="shared" si="48"/>
        <v>8500</v>
      </c>
      <c r="AK83" s="48">
        <f t="shared" si="58"/>
        <v>93282</v>
      </c>
      <c r="AL83" s="49">
        <f t="shared" si="49"/>
        <v>9328</v>
      </c>
      <c r="AN83" s="42">
        <v>50559</v>
      </c>
      <c r="AO83" s="40">
        <f t="shared" si="50"/>
        <v>50559</v>
      </c>
      <c r="AP83" s="40">
        <f t="shared" si="59"/>
        <v>3868</v>
      </c>
      <c r="AQ83" s="40">
        <f t="shared" si="59"/>
        <v>12473</v>
      </c>
      <c r="AR83" s="48">
        <f t="shared" si="51"/>
        <v>8500</v>
      </c>
      <c r="AS83" s="48">
        <f t="shared" si="60"/>
        <v>75400</v>
      </c>
      <c r="AT83" s="49">
        <f t="shared" si="61"/>
        <v>7540</v>
      </c>
      <c r="AV83" s="42">
        <v>53648</v>
      </c>
      <c r="AW83" s="47">
        <f t="shared" si="62"/>
        <v>53648</v>
      </c>
      <c r="AX83" s="40">
        <f t="shared" si="63"/>
        <v>4104</v>
      </c>
      <c r="AY83" s="40">
        <f t="shared" si="63"/>
        <v>13235</v>
      </c>
      <c r="AZ83" s="48">
        <f t="shared" si="52"/>
        <v>8500</v>
      </c>
      <c r="BA83" s="48">
        <f t="shared" si="64"/>
        <v>79487</v>
      </c>
      <c r="BB83" s="49">
        <f t="shared" si="53"/>
        <v>7949</v>
      </c>
    </row>
    <row r="84" spans="1:54" s="26" customFormat="1" ht="16.350000000000001" customHeight="1">
      <c r="A84" s="46" t="s">
        <v>92</v>
      </c>
      <c r="B84" s="38">
        <v>55721</v>
      </c>
      <c r="C84" s="47">
        <f t="shared" si="54"/>
        <v>55721</v>
      </c>
      <c r="D84" s="48">
        <f t="shared" si="36"/>
        <v>4263</v>
      </c>
      <c r="E84" s="48">
        <f t="shared" si="36"/>
        <v>13746</v>
      </c>
      <c r="F84" s="48">
        <f t="shared" si="38"/>
        <v>8500</v>
      </c>
      <c r="G84" s="49">
        <f t="shared" si="65"/>
        <v>82230</v>
      </c>
      <c r="H84" s="18"/>
      <c r="I84" s="42">
        <v>51590</v>
      </c>
      <c r="J84" s="47">
        <f t="shared" si="39"/>
        <v>51590</v>
      </c>
      <c r="K84" s="48">
        <f t="shared" si="33"/>
        <v>3947</v>
      </c>
      <c r="L84" s="48">
        <f t="shared" si="33"/>
        <v>12727</v>
      </c>
      <c r="M84" s="48">
        <f t="shared" si="40"/>
        <v>8500</v>
      </c>
      <c r="N84" s="48">
        <f t="shared" si="55"/>
        <v>76764</v>
      </c>
      <c r="O84" s="49">
        <f t="shared" si="41"/>
        <v>7676</v>
      </c>
      <c r="P84" s="18"/>
      <c r="Q84" s="42">
        <v>60640</v>
      </c>
      <c r="R84" s="48">
        <f t="shared" si="42"/>
        <v>60640</v>
      </c>
      <c r="S84" s="48">
        <f t="shared" si="34"/>
        <v>4639</v>
      </c>
      <c r="T84" s="48">
        <f t="shared" si="34"/>
        <v>14960</v>
      </c>
      <c r="U84" s="48">
        <f t="shared" si="43"/>
        <v>8500</v>
      </c>
      <c r="V84" s="49">
        <f t="shared" si="56"/>
        <v>88739</v>
      </c>
      <c r="W84" s="18"/>
      <c r="X84" s="42">
        <v>93442</v>
      </c>
      <c r="Y84" s="48">
        <f t="shared" si="44"/>
        <v>93442</v>
      </c>
      <c r="Z84" s="48">
        <f t="shared" si="35"/>
        <v>7148</v>
      </c>
      <c r="AA84" s="48">
        <f t="shared" si="35"/>
        <v>23052</v>
      </c>
      <c r="AB84" s="48">
        <f t="shared" si="45"/>
        <v>8500</v>
      </c>
      <c r="AC84" s="48">
        <f t="shared" si="57"/>
        <v>132142</v>
      </c>
      <c r="AD84" s="49">
        <f t="shared" si="46"/>
        <v>11012</v>
      </c>
      <c r="AE84" s="18"/>
      <c r="AF84" s="45">
        <v>64940</v>
      </c>
      <c r="AG84" s="47">
        <f t="shared" si="47"/>
        <v>64940</v>
      </c>
      <c r="AH84" s="48">
        <f t="shared" si="37"/>
        <v>4968</v>
      </c>
      <c r="AI84" s="48">
        <f t="shared" si="37"/>
        <v>16021</v>
      </c>
      <c r="AJ84" s="48">
        <f t="shared" si="48"/>
        <v>8500</v>
      </c>
      <c r="AK84" s="48">
        <f t="shared" si="58"/>
        <v>94429</v>
      </c>
      <c r="AL84" s="49">
        <f t="shared" si="49"/>
        <v>9443</v>
      </c>
      <c r="AN84" s="42">
        <v>56806</v>
      </c>
      <c r="AO84" s="40">
        <f t="shared" si="50"/>
        <v>56806</v>
      </c>
      <c r="AP84" s="40">
        <f t="shared" si="59"/>
        <v>4346</v>
      </c>
      <c r="AQ84" s="40">
        <f t="shared" si="59"/>
        <v>14014</v>
      </c>
      <c r="AR84" s="48">
        <f t="shared" si="51"/>
        <v>8500</v>
      </c>
      <c r="AS84" s="48">
        <f t="shared" si="60"/>
        <v>83666</v>
      </c>
      <c r="AT84" s="49">
        <f t="shared" si="61"/>
        <v>8367</v>
      </c>
      <c r="AV84" s="42">
        <v>61859</v>
      </c>
      <c r="AW84" s="47">
        <f t="shared" si="62"/>
        <v>61859</v>
      </c>
      <c r="AX84" s="40">
        <f t="shared" si="63"/>
        <v>4732</v>
      </c>
      <c r="AY84" s="40">
        <f t="shared" si="63"/>
        <v>15261</v>
      </c>
      <c r="AZ84" s="48">
        <f t="shared" si="52"/>
        <v>8500</v>
      </c>
      <c r="BA84" s="48">
        <f t="shared" si="64"/>
        <v>90352</v>
      </c>
      <c r="BB84" s="49">
        <f t="shared" si="53"/>
        <v>9035</v>
      </c>
    </row>
    <row r="85" spans="1:54" s="26" customFormat="1" ht="16.350000000000001" customHeight="1">
      <c r="A85" s="46" t="s">
        <v>93</v>
      </c>
      <c r="B85" s="38">
        <v>56338</v>
      </c>
      <c r="C85" s="47">
        <f t="shared" si="54"/>
        <v>56338</v>
      </c>
      <c r="D85" s="48">
        <f t="shared" si="36"/>
        <v>4310</v>
      </c>
      <c r="E85" s="48">
        <f t="shared" si="36"/>
        <v>13899</v>
      </c>
      <c r="F85" s="48">
        <f t="shared" si="38"/>
        <v>8500</v>
      </c>
      <c r="G85" s="49">
        <f t="shared" si="65"/>
        <v>83047</v>
      </c>
      <c r="H85" s="18"/>
      <c r="I85" s="42">
        <v>55587</v>
      </c>
      <c r="J85" s="47">
        <f t="shared" si="39"/>
        <v>55587</v>
      </c>
      <c r="K85" s="48">
        <f t="shared" si="33"/>
        <v>4252</v>
      </c>
      <c r="L85" s="48">
        <f t="shared" si="33"/>
        <v>13713</v>
      </c>
      <c r="M85" s="48">
        <f t="shared" si="40"/>
        <v>8500</v>
      </c>
      <c r="N85" s="48">
        <f t="shared" si="55"/>
        <v>82052</v>
      </c>
      <c r="O85" s="49">
        <f t="shared" si="41"/>
        <v>8205</v>
      </c>
      <c r="P85" s="18"/>
      <c r="Q85" s="42">
        <v>60375</v>
      </c>
      <c r="R85" s="48">
        <f t="shared" si="42"/>
        <v>60375</v>
      </c>
      <c r="S85" s="48">
        <f t="shared" si="34"/>
        <v>4619</v>
      </c>
      <c r="T85" s="48">
        <f t="shared" si="34"/>
        <v>14895</v>
      </c>
      <c r="U85" s="48">
        <f t="shared" si="43"/>
        <v>8500</v>
      </c>
      <c r="V85" s="49">
        <f t="shared" si="56"/>
        <v>88389</v>
      </c>
      <c r="W85" s="18"/>
      <c r="X85" s="42">
        <v>93353</v>
      </c>
      <c r="Y85" s="48">
        <f t="shared" si="44"/>
        <v>93353</v>
      </c>
      <c r="Z85" s="48">
        <f t="shared" si="35"/>
        <v>7142</v>
      </c>
      <c r="AA85" s="48">
        <f t="shared" si="35"/>
        <v>23030</v>
      </c>
      <c r="AB85" s="48">
        <f t="shared" si="45"/>
        <v>8500</v>
      </c>
      <c r="AC85" s="48">
        <f t="shared" si="57"/>
        <v>132025</v>
      </c>
      <c r="AD85" s="49">
        <f t="shared" si="46"/>
        <v>11002</v>
      </c>
      <c r="AE85" s="18"/>
      <c r="AF85" s="45">
        <v>65206</v>
      </c>
      <c r="AG85" s="47">
        <f t="shared" si="47"/>
        <v>65206</v>
      </c>
      <c r="AH85" s="48">
        <f t="shared" si="37"/>
        <v>4988</v>
      </c>
      <c r="AI85" s="48">
        <f t="shared" si="37"/>
        <v>16086</v>
      </c>
      <c r="AJ85" s="48">
        <f t="shared" si="48"/>
        <v>8500</v>
      </c>
      <c r="AK85" s="48">
        <f t="shared" si="58"/>
        <v>94780</v>
      </c>
      <c r="AL85" s="49">
        <f t="shared" si="49"/>
        <v>9478</v>
      </c>
      <c r="AN85" s="42">
        <v>58846</v>
      </c>
      <c r="AO85" s="40">
        <f t="shared" si="50"/>
        <v>58846</v>
      </c>
      <c r="AP85" s="40">
        <f t="shared" si="59"/>
        <v>4502</v>
      </c>
      <c r="AQ85" s="40">
        <f t="shared" si="59"/>
        <v>14517</v>
      </c>
      <c r="AR85" s="48">
        <f t="shared" si="51"/>
        <v>8500</v>
      </c>
      <c r="AS85" s="48">
        <f t="shared" si="60"/>
        <v>86365</v>
      </c>
      <c r="AT85" s="49">
        <f t="shared" si="61"/>
        <v>8637</v>
      </c>
      <c r="AV85" s="42">
        <v>62332</v>
      </c>
      <c r="AW85" s="47">
        <f t="shared" si="62"/>
        <v>62332</v>
      </c>
      <c r="AX85" s="40">
        <f t="shared" si="63"/>
        <v>4768</v>
      </c>
      <c r="AY85" s="40">
        <f t="shared" si="63"/>
        <v>15377</v>
      </c>
      <c r="AZ85" s="48">
        <f t="shared" si="52"/>
        <v>8500</v>
      </c>
      <c r="BA85" s="48">
        <f t="shared" si="64"/>
        <v>90977</v>
      </c>
      <c r="BB85" s="49">
        <f t="shared" si="53"/>
        <v>9098</v>
      </c>
    </row>
    <row r="86" spans="1:54" s="26" customFormat="1" ht="16.350000000000001" customHeight="1">
      <c r="A86" s="46" t="s">
        <v>94</v>
      </c>
      <c r="B86" s="38">
        <v>55687</v>
      </c>
      <c r="C86" s="47">
        <f t="shared" si="54"/>
        <v>55687</v>
      </c>
      <c r="D86" s="48">
        <f t="shared" si="36"/>
        <v>4260</v>
      </c>
      <c r="E86" s="48">
        <f t="shared" si="36"/>
        <v>13738</v>
      </c>
      <c r="F86" s="48">
        <f t="shared" si="38"/>
        <v>8500</v>
      </c>
      <c r="G86" s="49">
        <f t="shared" si="65"/>
        <v>82185</v>
      </c>
      <c r="H86" s="18"/>
      <c r="I86" s="42">
        <v>50662</v>
      </c>
      <c r="J86" s="47">
        <f t="shared" si="39"/>
        <v>50662</v>
      </c>
      <c r="K86" s="48">
        <f t="shared" si="33"/>
        <v>3876</v>
      </c>
      <c r="L86" s="48">
        <f t="shared" si="33"/>
        <v>12498</v>
      </c>
      <c r="M86" s="48">
        <f t="shared" si="40"/>
        <v>8500</v>
      </c>
      <c r="N86" s="48">
        <f t="shared" si="55"/>
        <v>75536</v>
      </c>
      <c r="O86" s="49">
        <f t="shared" si="41"/>
        <v>7554</v>
      </c>
      <c r="P86" s="18"/>
      <c r="Q86" s="42">
        <v>61550</v>
      </c>
      <c r="R86" s="48">
        <f t="shared" si="42"/>
        <v>61550</v>
      </c>
      <c r="S86" s="48">
        <f t="shared" si="34"/>
        <v>4709</v>
      </c>
      <c r="T86" s="48">
        <f t="shared" si="34"/>
        <v>15184</v>
      </c>
      <c r="U86" s="48">
        <f t="shared" si="43"/>
        <v>8500</v>
      </c>
      <c r="V86" s="49">
        <f t="shared" si="56"/>
        <v>89943</v>
      </c>
      <c r="W86" s="18"/>
      <c r="X86" s="42">
        <v>83653</v>
      </c>
      <c r="Y86" s="48">
        <f t="shared" si="44"/>
        <v>83653</v>
      </c>
      <c r="Z86" s="48">
        <f t="shared" si="35"/>
        <v>6399</v>
      </c>
      <c r="AA86" s="48">
        <f t="shared" si="35"/>
        <v>20637</v>
      </c>
      <c r="AB86" s="48">
        <f t="shared" si="45"/>
        <v>8500</v>
      </c>
      <c r="AC86" s="48">
        <f t="shared" si="57"/>
        <v>119189</v>
      </c>
      <c r="AD86" s="49">
        <f t="shared" si="46"/>
        <v>9932</v>
      </c>
      <c r="AE86" s="18"/>
      <c r="AF86" s="45">
        <v>64120</v>
      </c>
      <c r="AG86" s="47">
        <f t="shared" si="47"/>
        <v>64120</v>
      </c>
      <c r="AH86" s="48">
        <f t="shared" si="37"/>
        <v>4905</v>
      </c>
      <c r="AI86" s="48">
        <f t="shared" si="37"/>
        <v>15818</v>
      </c>
      <c r="AJ86" s="48">
        <f t="shared" si="48"/>
        <v>8500</v>
      </c>
      <c r="AK86" s="48">
        <f t="shared" si="58"/>
        <v>93343</v>
      </c>
      <c r="AL86" s="49">
        <f t="shared" si="49"/>
        <v>9334</v>
      </c>
      <c r="AN86" s="42">
        <v>62105</v>
      </c>
      <c r="AO86" s="40">
        <f t="shared" si="50"/>
        <v>62105</v>
      </c>
      <c r="AP86" s="40">
        <f t="shared" si="59"/>
        <v>4751</v>
      </c>
      <c r="AQ86" s="40">
        <f t="shared" si="59"/>
        <v>15321</v>
      </c>
      <c r="AR86" s="48">
        <f t="shared" si="51"/>
        <v>8500</v>
      </c>
      <c r="AS86" s="48">
        <f t="shared" si="60"/>
        <v>90677</v>
      </c>
      <c r="AT86" s="49">
        <f t="shared" si="61"/>
        <v>9068</v>
      </c>
      <c r="AV86" s="42">
        <v>61517</v>
      </c>
      <c r="AW86" s="47">
        <f t="shared" si="62"/>
        <v>61517</v>
      </c>
      <c r="AX86" s="40">
        <f t="shared" si="63"/>
        <v>4706</v>
      </c>
      <c r="AY86" s="40">
        <f t="shared" si="63"/>
        <v>15176</v>
      </c>
      <c r="AZ86" s="48">
        <f t="shared" si="52"/>
        <v>8500</v>
      </c>
      <c r="BA86" s="48">
        <f t="shared" si="64"/>
        <v>89899</v>
      </c>
      <c r="BB86" s="49">
        <f t="shared" si="53"/>
        <v>8990</v>
      </c>
    </row>
    <row r="87" spans="1:54" s="26" customFormat="1" ht="16.350000000000001" customHeight="1">
      <c r="A87" s="46" t="s">
        <v>95</v>
      </c>
      <c r="B87" s="38">
        <v>54260</v>
      </c>
      <c r="C87" s="47">
        <f t="shared" si="54"/>
        <v>54260</v>
      </c>
      <c r="D87" s="48">
        <f t="shared" si="36"/>
        <v>4151</v>
      </c>
      <c r="E87" s="48">
        <f t="shared" si="36"/>
        <v>13386</v>
      </c>
      <c r="F87" s="48">
        <f t="shared" si="38"/>
        <v>8500</v>
      </c>
      <c r="G87" s="49">
        <f t="shared" si="65"/>
        <v>80297</v>
      </c>
      <c r="H87" s="18"/>
      <c r="I87" s="42">
        <v>51286</v>
      </c>
      <c r="J87" s="47">
        <f t="shared" si="39"/>
        <v>51286</v>
      </c>
      <c r="K87" s="48">
        <f t="shared" ref="K87:L107" si="66">ROUND($J87*K$6,0)</f>
        <v>3923</v>
      </c>
      <c r="L87" s="48">
        <f t="shared" si="66"/>
        <v>12652</v>
      </c>
      <c r="M87" s="48">
        <f t="shared" si="40"/>
        <v>8500</v>
      </c>
      <c r="N87" s="48">
        <f t="shared" si="55"/>
        <v>76361</v>
      </c>
      <c r="O87" s="49">
        <f t="shared" si="41"/>
        <v>7636</v>
      </c>
      <c r="P87" s="18"/>
      <c r="Q87" s="42">
        <v>62783</v>
      </c>
      <c r="R87" s="48">
        <f t="shared" si="42"/>
        <v>62783</v>
      </c>
      <c r="S87" s="48">
        <f t="shared" ref="S87:T107" si="67">ROUND($R87*S$6,0)</f>
        <v>4803</v>
      </c>
      <c r="T87" s="48">
        <f t="shared" si="67"/>
        <v>15489</v>
      </c>
      <c r="U87" s="48">
        <f t="shared" si="43"/>
        <v>8500</v>
      </c>
      <c r="V87" s="49">
        <f t="shared" si="56"/>
        <v>91575</v>
      </c>
      <c r="W87" s="18"/>
      <c r="X87" s="42">
        <v>88540</v>
      </c>
      <c r="Y87" s="48">
        <f t="shared" si="44"/>
        <v>88540</v>
      </c>
      <c r="Z87" s="48">
        <f t="shared" ref="Z87:AA107" si="68">ROUND($Y87*Z$6,0)</f>
        <v>6773</v>
      </c>
      <c r="AA87" s="48">
        <f t="shared" si="68"/>
        <v>21843</v>
      </c>
      <c r="AB87" s="48">
        <f t="shared" si="45"/>
        <v>8500</v>
      </c>
      <c r="AC87" s="48">
        <f t="shared" si="57"/>
        <v>125656</v>
      </c>
      <c r="AD87" s="49">
        <f t="shared" si="46"/>
        <v>10471</v>
      </c>
      <c r="AE87" s="18"/>
      <c r="AF87" s="45">
        <v>61947</v>
      </c>
      <c r="AG87" s="47">
        <f t="shared" si="47"/>
        <v>61947</v>
      </c>
      <c r="AH87" s="48">
        <f t="shared" si="37"/>
        <v>4739</v>
      </c>
      <c r="AI87" s="48">
        <f t="shared" si="37"/>
        <v>15282</v>
      </c>
      <c r="AJ87" s="48">
        <f t="shared" si="48"/>
        <v>8500</v>
      </c>
      <c r="AK87" s="48">
        <f t="shared" si="58"/>
        <v>90468</v>
      </c>
      <c r="AL87" s="49">
        <f t="shared" si="49"/>
        <v>9047</v>
      </c>
      <c r="AN87" s="42">
        <v>52547</v>
      </c>
      <c r="AO87" s="40">
        <f t="shared" si="50"/>
        <v>52547</v>
      </c>
      <c r="AP87" s="40">
        <f t="shared" si="59"/>
        <v>4020</v>
      </c>
      <c r="AQ87" s="40">
        <f t="shared" si="59"/>
        <v>12963</v>
      </c>
      <c r="AR87" s="48">
        <f t="shared" si="51"/>
        <v>8500</v>
      </c>
      <c r="AS87" s="48">
        <f t="shared" si="60"/>
        <v>78030</v>
      </c>
      <c r="AT87" s="49">
        <f t="shared" si="61"/>
        <v>7803</v>
      </c>
      <c r="AV87" s="42">
        <v>65331</v>
      </c>
      <c r="AW87" s="47">
        <f t="shared" si="62"/>
        <v>65331</v>
      </c>
      <c r="AX87" s="40">
        <f t="shared" si="63"/>
        <v>4998</v>
      </c>
      <c r="AY87" s="40">
        <f t="shared" si="63"/>
        <v>16117</v>
      </c>
      <c r="AZ87" s="48">
        <f t="shared" si="52"/>
        <v>8500</v>
      </c>
      <c r="BA87" s="48">
        <f t="shared" si="64"/>
        <v>94946</v>
      </c>
      <c r="BB87" s="49">
        <f t="shared" si="53"/>
        <v>9495</v>
      </c>
    </row>
    <row r="88" spans="1:54" s="26" customFormat="1" ht="16.350000000000001" customHeight="1">
      <c r="A88" s="46" t="s">
        <v>96</v>
      </c>
      <c r="B88" s="38">
        <v>51051</v>
      </c>
      <c r="C88" s="47">
        <f t="shared" si="54"/>
        <v>51051</v>
      </c>
      <c r="D88" s="48">
        <f t="shared" ref="D88:E108" si="69">ROUND($C88*D$6,0)</f>
        <v>3905</v>
      </c>
      <c r="E88" s="48">
        <f t="shared" si="69"/>
        <v>12594</v>
      </c>
      <c r="F88" s="48">
        <f t="shared" si="38"/>
        <v>8500</v>
      </c>
      <c r="G88" s="49">
        <f t="shared" si="65"/>
        <v>76050</v>
      </c>
      <c r="H88" s="18"/>
      <c r="I88" s="42">
        <v>53472</v>
      </c>
      <c r="J88" s="47">
        <f t="shared" si="39"/>
        <v>53472</v>
      </c>
      <c r="K88" s="48">
        <f t="shared" si="66"/>
        <v>4091</v>
      </c>
      <c r="L88" s="48">
        <f t="shared" si="66"/>
        <v>13192</v>
      </c>
      <c r="M88" s="48">
        <f t="shared" si="40"/>
        <v>8500</v>
      </c>
      <c r="N88" s="48">
        <f t="shared" si="55"/>
        <v>79255</v>
      </c>
      <c r="O88" s="49">
        <f t="shared" si="41"/>
        <v>7926</v>
      </c>
      <c r="P88" s="18"/>
      <c r="Q88" s="42">
        <v>57501</v>
      </c>
      <c r="R88" s="48">
        <f t="shared" si="42"/>
        <v>57501</v>
      </c>
      <c r="S88" s="48">
        <f t="shared" si="67"/>
        <v>4399</v>
      </c>
      <c r="T88" s="48">
        <f t="shared" si="67"/>
        <v>14185</v>
      </c>
      <c r="U88" s="48">
        <f t="shared" si="43"/>
        <v>8500</v>
      </c>
      <c r="V88" s="49">
        <f t="shared" si="56"/>
        <v>84585</v>
      </c>
      <c r="W88" s="18"/>
      <c r="X88" s="42">
        <v>90691</v>
      </c>
      <c r="Y88" s="48">
        <f t="shared" si="44"/>
        <v>90691</v>
      </c>
      <c r="Z88" s="48">
        <f t="shared" si="68"/>
        <v>6938</v>
      </c>
      <c r="AA88" s="48">
        <f t="shared" si="68"/>
        <v>22373</v>
      </c>
      <c r="AB88" s="48">
        <f t="shared" si="45"/>
        <v>8500</v>
      </c>
      <c r="AC88" s="48">
        <f t="shared" si="57"/>
        <v>128502</v>
      </c>
      <c r="AD88" s="49">
        <f t="shared" si="46"/>
        <v>10709</v>
      </c>
      <c r="AE88" s="18"/>
      <c r="AF88" s="45">
        <v>64970</v>
      </c>
      <c r="AG88" s="47">
        <f t="shared" si="47"/>
        <v>64970</v>
      </c>
      <c r="AH88" s="48">
        <f t="shared" si="37"/>
        <v>4970</v>
      </c>
      <c r="AI88" s="48">
        <f t="shared" si="37"/>
        <v>16028</v>
      </c>
      <c r="AJ88" s="48">
        <f t="shared" si="48"/>
        <v>8500</v>
      </c>
      <c r="AK88" s="48">
        <f t="shared" si="58"/>
        <v>94468</v>
      </c>
      <c r="AL88" s="49">
        <f t="shared" si="49"/>
        <v>9447</v>
      </c>
      <c r="AN88" s="42">
        <v>53870</v>
      </c>
      <c r="AO88" s="40">
        <f t="shared" si="50"/>
        <v>53870</v>
      </c>
      <c r="AP88" s="40">
        <f t="shared" si="59"/>
        <v>4121</v>
      </c>
      <c r="AQ88" s="40">
        <f t="shared" si="59"/>
        <v>13290</v>
      </c>
      <c r="AR88" s="48">
        <f t="shared" si="51"/>
        <v>8500</v>
      </c>
      <c r="AS88" s="48">
        <f t="shared" si="60"/>
        <v>79781</v>
      </c>
      <c r="AT88" s="49">
        <f t="shared" si="61"/>
        <v>7978</v>
      </c>
      <c r="AV88" s="42">
        <v>59785</v>
      </c>
      <c r="AW88" s="47">
        <f t="shared" si="62"/>
        <v>59785</v>
      </c>
      <c r="AX88" s="40">
        <f t="shared" si="63"/>
        <v>4574</v>
      </c>
      <c r="AY88" s="40">
        <f t="shared" si="63"/>
        <v>14749</v>
      </c>
      <c r="AZ88" s="48">
        <f t="shared" si="52"/>
        <v>8500</v>
      </c>
      <c r="BA88" s="48">
        <f t="shared" si="64"/>
        <v>87608</v>
      </c>
      <c r="BB88" s="49">
        <f t="shared" si="53"/>
        <v>8761</v>
      </c>
    </row>
    <row r="89" spans="1:54" s="26" customFormat="1" ht="16.350000000000001" customHeight="1">
      <c r="A89" s="46" t="s">
        <v>97</v>
      </c>
      <c r="B89" s="38">
        <v>53061</v>
      </c>
      <c r="C89" s="47">
        <f t="shared" si="54"/>
        <v>53061</v>
      </c>
      <c r="D89" s="48">
        <f t="shared" si="69"/>
        <v>4059</v>
      </c>
      <c r="E89" s="48">
        <f t="shared" si="69"/>
        <v>13090</v>
      </c>
      <c r="F89" s="48">
        <f t="shared" si="38"/>
        <v>8500</v>
      </c>
      <c r="G89" s="49">
        <f t="shared" si="65"/>
        <v>78710</v>
      </c>
      <c r="H89" s="18"/>
      <c r="I89" s="42">
        <v>53357</v>
      </c>
      <c r="J89" s="47">
        <f t="shared" si="39"/>
        <v>53357</v>
      </c>
      <c r="K89" s="48">
        <f t="shared" si="66"/>
        <v>4082</v>
      </c>
      <c r="L89" s="48">
        <f t="shared" si="66"/>
        <v>13163</v>
      </c>
      <c r="M89" s="48">
        <f t="shared" si="40"/>
        <v>8500</v>
      </c>
      <c r="N89" s="48">
        <f t="shared" si="55"/>
        <v>79102</v>
      </c>
      <c r="O89" s="49">
        <f t="shared" si="41"/>
        <v>7910</v>
      </c>
      <c r="P89" s="18"/>
      <c r="Q89" s="42">
        <v>60766</v>
      </c>
      <c r="R89" s="48">
        <f t="shared" si="42"/>
        <v>60766</v>
      </c>
      <c r="S89" s="48">
        <f t="shared" si="67"/>
        <v>4649</v>
      </c>
      <c r="T89" s="48">
        <f t="shared" si="67"/>
        <v>14991</v>
      </c>
      <c r="U89" s="48">
        <f t="shared" si="43"/>
        <v>8500</v>
      </c>
      <c r="V89" s="49">
        <f t="shared" si="56"/>
        <v>88906</v>
      </c>
      <c r="W89" s="18"/>
      <c r="X89" s="42">
        <v>88602</v>
      </c>
      <c r="Y89" s="48">
        <f t="shared" si="44"/>
        <v>88602</v>
      </c>
      <c r="Z89" s="48">
        <f t="shared" si="68"/>
        <v>6778</v>
      </c>
      <c r="AA89" s="48">
        <f t="shared" si="68"/>
        <v>21858</v>
      </c>
      <c r="AB89" s="48">
        <f t="shared" si="45"/>
        <v>8500</v>
      </c>
      <c r="AC89" s="48">
        <f t="shared" si="57"/>
        <v>125738</v>
      </c>
      <c r="AD89" s="49">
        <f t="shared" si="46"/>
        <v>10478</v>
      </c>
      <c r="AE89" s="18"/>
      <c r="AF89" s="45">
        <v>66580</v>
      </c>
      <c r="AG89" s="47">
        <f t="shared" si="47"/>
        <v>66580</v>
      </c>
      <c r="AH89" s="48">
        <f t="shared" si="37"/>
        <v>5093</v>
      </c>
      <c r="AI89" s="48">
        <f t="shared" si="37"/>
        <v>16425</v>
      </c>
      <c r="AJ89" s="48">
        <f t="shared" si="48"/>
        <v>8500</v>
      </c>
      <c r="AK89" s="48">
        <f t="shared" si="58"/>
        <v>96598</v>
      </c>
      <c r="AL89" s="49">
        <f t="shared" si="49"/>
        <v>9660</v>
      </c>
      <c r="AN89" s="42">
        <v>52148</v>
      </c>
      <c r="AO89" s="40">
        <f t="shared" si="50"/>
        <v>52148</v>
      </c>
      <c r="AP89" s="40">
        <f t="shared" si="59"/>
        <v>3989</v>
      </c>
      <c r="AQ89" s="40">
        <f t="shared" si="59"/>
        <v>12865</v>
      </c>
      <c r="AR89" s="48">
        <f t="shared" si="51"/>
        <v>8500</v>
      </c>
      <c r="AS89" s="48">
        <f t="shared" si="60"/>
        <v>77502</v>
      </c>
      <c r="AT89" s="49">
        <f t="shared" si="61"/>
        <v>7750</v>
      </c>
      <c r="AV89" s="42">
        <v>60571</v>
      </c>
      <c r="AW89" s="47">
        <f t="shared" si="62"/>
        <v>60571</v>
      </c>
      <c r="AX89" s="40">
        <f t="shared" si="63"/>
        <v>4634</v>
      </c>
      <c r="AY89" s="40">
        <f t="shared" si="63"/>
        <v>14943</v>
      </c>
      <c r="AZ89" s="48">
        <f t="shared" si="52"/>
        <v>8500</v>
      </c>
      <c r="BA89" s="48">
        <f t="shared" si="64"/>
        <v>88648</v>
      </c>
      <c r="BB89" s="49">
        <f t="shared" si="53"/>
        <v>8865</v>
      </c>
    </row>
    <row r="90" spans="1:54" s="26" customFormat="1" ht="16.350000000000001" customHeight="1">
      <c r="A90" s="46" t="s">
        <v>98</v>
      </c>
      <c r="B90" s="38">
        <v>52840</v>
      </c>
      <c r="C90" s="47">
        <f t="shared" si="54"/>
        <v>52840</v>
      </c>
      <c r="D90" s="48">
        <f t="shared" si="69"/>
        <v>4042</v>
      </c>
      <c r="E90" s="48">
        <f t="shared" si="69"/>
        <v>13036</v>
      </c>
      <c r="F90" s="48">
        <f t="shared" si="38"/>
        <v>8500</v>
      </c>
      <c r="G90" s="49">
        <f t="shared" si="65"/>
        <v>78418</v>
      </c>
      <c r="H90" s="18"/>
      <c r="I90" s="42">
        <v>53564</v>
      </c>
      <c r="J90" s="47">
        <f t="shared" si="39"/>
        <v>53564</v>
      </c>
      <c r="K90" s="48">
        <f t="shared" si="66"/>
        <v>4098</v>
      </c>
      <c r="L90" s="48">
        <f t="shared" si="66"/>
        <v>13214</v>
      </c>
      <c r="M90" s="48">
        <f t="shared" si="40"/>
        <v>8500</v>
      </c>
      <c r="N90" s="48">
        <f t="shared" si="55"/>
        <v>79376</v>
      </c>
      <c r="O90" s="49">
        <f t="shared" si="41"/>
        <v>7938</v>
      </c>
      <c r="P90" s="18"/>
      <c r="Q90" s="42">
        <v>59242</v>
      </c>
      <c r="R90" s="48">
        <f t="shared" si="42"/>
        <v>59242</v>
      </c>
      <c r="S90" s="48">
        <f t="shared" si="67"/>
        <v>4532</v>
      </c>
      <c r="T90" s="48">
        <f t="shared" si="67"/>
        <v>14615</v>
      </c>
      <c r="U90" s="48">
        <f t="shared" si="43"/>
        <v>8500</v>
      </c>
      <c r="V90" s="49">
        <f t="shared" si="56"/>
        <v>86889</v>
      </c>
      <c r="W90" s="18"/>
      <c r="X90" s="42">
        <v>91256</v>
      </c>
      <c r="Y90" s="48">
        <f t="shared" si="44"/>
        <v>91256</v>
      </c>
      <c r="Z90" s="48">
        <f t="shared" si="68"/>
        <v>6981</v>
      </c>
      <c r="AA90" s="48">
        <f t="shared" si="68"/>
        <v>22513</v>
      </c>
      <c r="AB90" s="48">
        <f t="shared" si="45"/>
        <v>8500</v>
      </c>
      <c r="AC90" s="48">
        <f t="shared" si="57"/>
        <v>129250</v>
      </c>
      <c r="AD90" s="49">
        <f t="shared" si="46"/>
        <v>10771</v>
      </c>
      <c r="AE90" s="18"/>
      <c r="AF90" s="45">
        <v>64612</v>
      </c>
      <c r="AG90" s="47">
        <f t="shared" si="47"/>
        <v>64612</v>
      </c>
      <c r="AH90" s="48">
        <f t="shared" si="37"/>
        <v>4943</v>
      </c>
      <c r="AI90" s="48">
        <f t="shared" si="37"/>
        <v>15940</v>
      </c>
      <c r="AJ90" s="48">
        <f t="shared" si="48"/>
        <v>8500</v>
      </c>
      <c r="AK90" s="48">
        <f t="shared" si="58"/>
        <v>93995</v>
      </c>
      <c r="AL90" s="49">
        <f t="shared" si="49"/>
        <v>9400</v>
      </c>
      <c r="AN90" s="42">
        <v>54125</v>
      </c>
      <c r="AO90" s="40">
        <f t="shared" si="50"/>
        <v>54125</v>
      </c>
      <c r="AP90" s="40">
        <f t="shared" si="59"/>
        <v>4141</v>
      </c>
      <c r="AQ90" s="40">
        <f t="shared" si="59"/>
        <v>13353</v>
      </c>
      <c r="AR90" s="48">
        <f t="shared" si="51"/>
        <v>8500</v>
      </c>
      <c r="AS90" s="48">
        <f t="shared" si="60"/>
        <v>80119</v>
      </c>
      <c r="AT90" s="49">
        <f t="shared" si="61"/>
        <v>8012</v>
      </c>
      <c r="AV90" s="42">
        <v>59349</v>
      </c>
      <c r="AW90" s="47">
        <f t="shared" si="62"/>
        <v>59349</v>
      </c>
      <c r="AX90" s="40">
        <f t="shared" si="63"/>
        <v>4540</v>
      </c>
      <c r="AY90" s="40">
        <f t="shared" si="63"/>
        <v>14641</v>
      </c>
      <c r="AZ90" s="48">
        <f t="shared" si="52"/>
        <v>8500</v>
      </c>
      <c r="BA90" s="48">
        <f t="shared" si="64"/>
        <v>87030</v>
      </c>
      <c r="BB90" s="49">
        <f t="shared" si="53"/>
        <v>8703</v>
      </c>
    </row>
    <row r="91" spans="1:54" s="26" customFormat="1" ht="16.350000000000001" customHeight="1">
      <c r="A91" s="46" t="s">
        <v>99</v>
      </c>
      <c r="B91" s="38">
        <v>52376</v>
      </c>
      <c r="C91" s="47">
        <f t="shared" si="54"/>
        <v>52376</v>
      </c>
      <c r="D91" s="48">
        <f t="shared" si="69"/>
        <v>4007</v>
      </c>
      <c r="E91" s="48">
        <f t="shared" si="69"/>
        <v>12921</v>
      </c>
      <c r="F91" s="48">
        <f t="shared" si="38"/>
        <v>8500</v>
      </c>
      <c r="G91" s="49">
        <f t="shared" si="65"/>
        <v>77804</v>
      </c>
      <c r="H91" s="18"/>
      <c r="I91" s="42">
        <v>52990</v>
      </c>
      <c r="J91" s="47">
        <f t="shared" si="39"/>
        <v>52990</v>
      </c>
      <c r="K91" s="48">
        <f t="shared" si="66"/>
        <v>4054</v>
      </c>
      <c r="L91" s="48">
        <f t="shared" si="66"/>
        <v>13073</v>
      </c>
      <c r="M91" s="48">
        <f t="shared" si="40"/>
        <v>8500</v>
      </c>
      <c r="N91" s="48">
        <f t="shared" si="55"/>
        <v>78617</v>
      </c>
      <c r="O91" s="49">
        <f t="shared" si="41"/>
        <v>7862</v>
      </c>
      <c r="P91" s="18"/>
      <c r="Q91" s="42">
        <v>57612</v>
      </c>
      <c r="R91" s="48">
        <f t="shared" si="42"/>
        <v>57612</v>
      </c>
      <c r="S91" s="48">
        <f t="shared" si="67"/>
        <v>4407</v>
      </c>
      <c r="T91" s="48">
        <f t="shared" si="67"/>
        <v>14213</v>
      </c>
      <c r="U91" s="48">
        <f t="shared" si="43"/>
        <v>8500</v>
      </c>
      <c r="V91" s="49">
        <f t="shared" si="56"/>
        <v>84732</v>
      </c>
      <c r="W91" s="18"/>
      <c r="X91" s="42">
        <v>92872</v>
      </c>
      <c r="Y91" s="48">
        <f t="shared" si="44"/>
        <v>92872</v>
      </c>
      <c r="Z91" s="48">
        <f t="shared" si="68"/>
        <v>7105</v>
      </c>
      <c r="AA91" s="48">
        <f t="shared" si="68"/>
        <v>22912</v>
      </c>
      <c r="AB91" s="48">
        <f t="shared" si="45"/>
        <v>8500</v>
      </c>
      <c r="AC91" s="48">
        <f t="shared" si="57"/>
        <v>131389</v>
      </c>
      <c r="AD91" s="49">
        <f t="shared" si="46"/>
        <v>10949</v>
      </c>
      <c r="AE91" s="18"/>
      <c r="AF91" s="45">
        <v>64436</v>
      </c>
      <c r="AG91" s="47">
        <f t="shared" si="47"/>
        <v>64436</v>
      </c>
      <c r="AH91" s="48">
        <f t="shared" ref="AH91:AI121" si="70">ROUND($AG91*AH$6,0)</f>
        <v>4929</v>
      </c>
      <c r="AI91" s="48">
        <f t="shared" si="70"/>
        <v>15896</v>
      </c>
      <c r="AJ91" s="48">
        <f t="shared" si="48"/>
        <v>8500</v>
      </c>
      <c r="AK91" s="48">
        <f t="shared" si="58"/>
        <v>93761</v>
      </c>
      <c r="AL91" s="49">
        <f t="shared" si="49"/>
        <v>9376</v>
      </c>
      <c r="AN91" s="42">
        <v>54575</v>
      </c>
      <c r="AO91" s="40">
        <f t="shared" si="50"/>
        <v>54575</v>
      </c>
      <c r="AP91" s="40">
        <f t="shared" si="59"/>
        <v>4175</v>
      </c>
      <c r="AQ91" s="40">
        <f t="shared" si="59"/>
        <v>13464</v>
      </c>
      <c r="AR91" s="48">
        <f t="shared" si="51"/>
        <v>8500</v>
      </c>
      <c r="AS91" s="48">
        <f t="shared" si="60"/>
        <v>80714</v>
      </c>
      <c r="AT91" s="49">
        <f t="shared" si="61"/>
        <v>8071</v>
      </c>
      <c r="AV91" s="42">
        <v>60011</v>
      </c>
      <c r="AW91" s="47">
        <f t="shared" si="62"/>
        <v>60011</v>
      </c>
      <c r="AX91" s="40">
        <f t="shared" si="63"/>
        <v>4591</v>
      </c>
      <c r="AY91" s="40">
        <f t="shared" si="63"/>
        <v>14805</v>
      </c>
      <c r="AZ91" s="48">
        <f t="shared" si="52"/>
        <v>8500</v>
      </c>
      <c r="BA91" s="48">
        <f t="shared" si="64"/>
        <v>87907</v>
      </c>
      <c r="BB91" s="49">
        <f t="shared" si="53"/>
        <v>8791</v>
      </c>
    </row>
    <row r="92" spans="1:54" s="26" customFormat="1" ht="16.350000000000001" customHeight="1">
      <c r="A92" s="46" t="s">
        <v>100</v>
      </c>
      <c r="B92" s="38">
        <v>55898</v>
      </c>
      <c r="C92" s="47">
        <f t="shared" si="54"/>
        <v>55898</v>
      </c>
      <c r="D92" s="48">
        <f t="shared" si="69"/>
        <v>4276</v>
      </c>
      <c r="E92" s="48">
        <f t="shared" si="69"/>
        <v>13790</v>
      </c>
      <c r="F92" s="48">
        <f t="shared" si="38"/>
        <v>8500</v>
      </c>
      <c r="G92" s="49">
        <f t="shared" si="65"/>
        <v>82464</v>
      </c>
      <c r="H92" s="18"/>
      <c r="I92" s="42">
        <v>56281</v>
      </c>
      <c r="J92" s="47">
        <f t="shared" si="39"/>
        <v>56281</v>
      </c>
      <c r="K92" s="48">
        <f t="shared" si="66"/>
        <v>4305</v>
      </c>
      <c r="L92" s="48">
        <f t="shared" si="66"/>
        <v>13885</v>
      </c>
      <c r="M92" s="48">
        <f t="shared" si="40"/>
        <v>8500</v>
      </c>
      <c r="N92" s="48">
        <f t="shared" si="55"/>
        <v>82971</v>
      </c>
      <c r="O92" s="49">
        <f t="shared" si="41"/>
        <v>8297</v>
      </c>
      <c r="P92" s="18"/>
      <c r="Q92" s="42">
        <v>60869</v>
      </c>
      <c r="R92" s="48">
        <f t="shared" si="42"/>
        <v>60869</v>
      </c>
      <c r="S92" s="48">
        <f t="shared" si="67"/>
        <v>4656</v>
      </c>
      <c r="T92" s="48">
        <f t="shared" si="67"/>
        <v>15016</v>
      </c>
      <c r="U92" s="48">
        <f t="shared" si="43"/>
        <v>8500</v>
      </c>
      <c r="V92" s="49">
        <f t="shared" si="56"/>
        <v>89041</v>
      </c>
      <c r="W92" s="18"/>
      <c r="X92" s="42">
        <v>82977</v>
      </c>
      <c r="Y92" s="48">
        <f t="shared" si="44"/>
        <v>82977</v>
      </c>
      <c r="Z92" s="48">
        <f t="shared" si="68"/>
        <v>6348</v>
      </c>
      <c r="AA92" s="48">
        <f t="shared" si="68"/>
        <v>20470</v>
      </c>
      <c r="AB92" s="48">
        <f t="shared" si="45"/>
        <v>8500</v>
      </c>
      <c r="AC92" s="48">
        <f t="shared" si="57"/>
        <v>118295</v>
      </c>
      <c r="AD92" s="49">
        <f t="shared" si="46"/>
        <v>9858</v>
      </c>
      <c r="AE92" s="18"/>
      <c r="AF92" s="45">
        <v>64095</v>
      </c>
      <c r="AG92" s="47">
        <f t="shared" si="47"/>
        <v>64095</v>
      </c>
      <c r="AH92" s="48">
        <f t="shared" si="70"/>
        <v>4903</v>
      </c>
      <c r="AI92" s="48">
        <f t="shared" si="70"/>
        <v>15812</v>
      </c>
      <c r="AJ92" s="48">
        <f t="shared" si="48"/>
        <v>8500</v>
      </c>
      <c r="AK92" s="48">
        <f t="shared" si="58"/>
        <v>93310</v>
      </c>
      <c r="AL92" s="49">
        <f t="shared" si="49"/>
        <v>9331</v>
      </c>
      <c r="AN92" s="42">
        <v>55648</v>
      </c>
      <c r="AO92" s="40">
        <f t="shared" si="50"/>
        <v>55648</v>
      </c>
      <c r="AP92" s="40">
        <f t="shared" si="59"/>
        <v>4257</v>
      </c>
      <c r="AQ92" s="40">
        <f t="shared" si="59"/>
        <v>13728</v>
      </c>
      <c r="AR92" s="48">
        <f t="shared" si="51"/>
        <v>8500</v>
      </c>
      <c r="AS92" s="48">
        <f t="shared" si="60"/>
        <v>82133</v>
      </c>
      <c r="AT92" s="49">
        <f t="shared" si="61"/>
        <v>8213</v>
      </c>
      <c r="AV92" s="42">
        <v>60543</v>
      </c>
      <c r="AW92" s="47">
        <f t="shared" si="62"/>
        <v>60543</v>
      </c>
      <c r="AX92" s="40">
        <f t="shared" si="63"/>
        <v>4632</v>
      </c>
      <c r="AY92" s="40">
        <f t="shared" si="63"/>
        <v>14936</v>
      </c>
      <c r="AZ92" s="48">
        <f t="shared" si="52"/>
        <v>8500</v>
      </c>
      <c r="BA92" s="48">
        <f t="shared" si="64"/>
        <v>88611</v>
      </c>
      <c r="BB92" s="49">
        <f t="shared" si="53"/>
        <v>8861</v>
      </c>
    </row>
    <row r="93" spans="1:54" s="26" customFormat="1" ht="16.350000000000001" customHeight="1">
      <c r="A93" s="46" t="s">
        <v>101</v>
      </c>
      <c r="B93" s="38">
        <v>52106</v>
      </c>
      <c r="C93" s="47">
        <f t="shared" si="54"/>
        <v>52106</v>
      </c>
      <c r="D93" s="48">
        <f t="shared" si="69"/>
        <v>3986</v>
      </c>
      <c r="E93" s="48">
        <f t="shared" si="69"/>
        <v>12855</v>
      </c>
      <c r="F93" s="48">
        <f t="shared" si="38"/>
        <v>8500</v>
      </c>
      <c r="G93" s="49">
        <f t="shared" si="65"/>
        <v>77447</v>
      </c>
      <c r="H93" s="18"/>
      <c r="I93" s="42">
        <v>54687</v>
      </c>
      <c r="J93" s="47">
        <f t="shared" si="39"/>
        <v>54687</v>
      </c>
      <c r="K93" s="48">
        <f t="shared" si="66"/>
        <v>4184</v>
      </c>
      <c r="L93" s="48">
        <f t="shared" si="66"/>
        <v>13491</v>
      </c>
      <c r="M93" s="48">
        <f t="shared" si="40"/>
        <v>8500</v>
      </c>
      <c r="N93" s="48">
        <f t="shared" si="55"/>
        <v>80862</v>
      </c>
      <c r="O93" s="49">
        <f t="shared" si="41"/>
        <v>8086</v>
      </c>
      <c r="P93" s="18"/>
      <c r="Q93" s="42">
        <v>59850</v>
      </c>
      <c r="R93" s="48">
        <f t="shared" si="42"/>
        <v>59850</v>
      </c>
      <c r="S93" s="48">
        <f t="shared" si="67"/>
        <v>4579</v>
      </c>
      <c r="T93" s="48">
        <f t="shared" si="67"/>
        <v>14765</v>
      </c>
      <c r="U93" s="48">
        <f t="shared" si="43"/>
        <v>8500</v>
      </c>
      <c r="V93" s="49">
        <f t="shared" si="56"/>
        <v>87694</v>
      </c>
      <c r="W93" s="18"/>
      <c r="X93" s="42">
        <v>87813</v>
      </c>
      <c r="Y93" s="48">
        <f t="shared" si="44"/>
        <v>87813</v>
      </c>
      <c r="Z93" s="48">
        <f t="shared" si="68"/>
        <v>6718</v>
      </c>
      <c r="AA93" s="48">
        <f t="shared" si="68"/>
        <v>21663</v>
      </c>
      <c r="AB93" s="48">
        <f t="shared" si="45"/>
        <v>8500</v>
      </c>
      <c r="AC93" s="48">
        <f t="shared" si="57"/>
        <v>124694</v>
      </c>
      <c r="AD93" s="49">
        <f t="shared" si="46"/>
        <v>10391</v>
      </c>
      <c r="AE93" s="18"/>
      <c r="AF93" s="45">
        <v>65707</v>
      </c>
      <c r="AG93" s="47">
        <f t="shared" si="47"/>
        <v>65707</v>
      </c>
      <c r="AH93" s="48">
        <f t="shared" si="70"/>
        <v>5027</v>
      </c>
      <c r="AI93" s="48">
        <f t="shared" si="70"/>
        <v>16210</v>
      </c>
      <c r="AJ93" s="48">
        <f t="shared" si="48"/>
        <v>8500</v>
      </c>
      <c r="AK93" s="48">
        <f t="shared" si="58"/>
        <v>95444</v>
      </c>
      <c r="AL93" s="49">
        <f t="shared" si="49"/>
        <v>9544</v>
      </c>
      <c r="AN93" s="42">
        <v>51798</v>
      </c>
      <c r="AO93" s="40">
        <f t="shared" si="50"/>
        <v>51798</v>
      </c>
      <c r="AP93" s="40">
        <f t="shared" si="59"/>
        <v>3963</v>
      </c>
      <c r="AQ93" s="40">
        <f t="shared" si="59"/>
        <v>12779</v>
      </c>
      <c r="AR93" s="48">
        <f t="shared" si="51"/>
        <v>8500</v>
      </c>
      <c r="AS93" s="48">
        <f t="shared" si="60"/>
        <v>77040</v>
      </c>
      <c r="AT93" s="49">
        <f t="shared" si="61"/>
        <v>7704</v>
      </c>
      <c r="AV93" s="42">
        <v>62077</v>
      </c>
      <c r="AW93" s="47">
        <f t="shared" si="62"/>
        <v>62077</v>
      </c>
      <c r="AX93" s="40">
        <f t="shared" si="63"/>
        <v>4749</v>
      </c>
      <c r="AY93" s="40">
        <f t="shared" si="63"/>
        <v>15314</v>
      </c>
      <c r="AZ93" s="48">
        <f t="shared" si="52"/>
        <v>8500</v>
      </c>
      <c r="BA93" s="48">
        <f t="shared" si="64"/>
        <v>90640</v>
      </c>
      <c r="BB93" s="49">
        <f t="shared" si="53"/>
        <v>9064</v>
      </c>
    </row>
    <row r="94" spans="1:54" s="26" customFormat="1" ht="16.350000000000001" customHeight="1">
      <c r="A94" s="46" t="s">
        <v>102</v>
      </c>
      <c r="B94" s="38">
        <v>52778</v>
      </c>
      <c r="C94" s="47">
        <f t="shared" si="54"/>
        <v>52778</v>
      </c>
      <c r="D94" s="48">
        <f t="shared" si="69"/>
        <v>4038</v>
      </c>
      <c r="E94" s="48">
        <f t="shared" si="69"/>
        <v>13020</v>
      </c>
      <c r="F94" s="48">
        <f t="shared" si="38"/>
        <v>8500</v>
      </c>
      <c r="G94" s="49">
        <f t="shared" si="65"/>
        <v>78336</v>
      </c>
      <c r="H94" s="18"/>
      <c r="I94" s="42">
        <v>53295</v>
      </c>
      <c r="J94" s="47">
        <f t="shared" si="39"/>
        <v>53295</v>
      </c>
      <c r="K94" s="48">
        <f t="shared" si="66"/>
        <v>4077</v>
      </c>
      <c r="L94" s="48">
        <f t="shared" si="66"/>
        <v>13148</v>
      </c>
      <c r="M94" s="48">
        <f t="shared" si="40"/>
        <v>8500</v>
      </c>
      <c r="N94" s="48">
        <f t="shared" si="55"/>
        <v>79020</v>
      </c>
      <c r="O94" s="49">
        <f t="shared" si="41"/>
        <v>7902</v>
      </c>
      <c r="P94" s="18"/>
      <c r="Q94" s="42">
        <v>61975</v>
      </c>
      <c r="R94" s="48">
        <f t="shared" si="42"/>
        <v>61975</v>
      </c>
      <c r="S94" s="48">
        <f t="shared" si="67"/>
        <v>4741</v>
      </c>
      <c r="T94" s="48">
        <f t="shared" si="67"/>
        <v>15289</v>
      </c>
      <c r="U94" s="48">
        <f t="shared" si="43"/>
        <v>8500</v>
      </c>
      <c r="V94" s="49">
        <f t="shared" si="56"/>
        <v>90505</v>
      </c>
      <c r="W94" s="18"/>
      <c r="X94" s="42">
        <v>88820</v>
      </c>
      <c r="Y94" s="48">
        <f t="shared" si="44"/>
        <v>88820</v>
      </c>
      <c r="Z94" s="48">
        <f t="shared" si="68"/>
        <v>6795</v>
      </c>
      <c r="AA94" s="48">
        <f t="shared" si="68"/>
        <v>21912</v>
      </c>
      <c r="AB94" s="48">
        <f t="shared" si="45"/>
        <v>8500</v>
      </c>
      <c r="AC94" s="48">
        <f t="shared" si="57"/>
        <v>126027</v>
      </c>
      <c r="AD94" s="49">
        <f t="shared" si="46"/>
        <v>10502</v>
      </c>
      <c r="AE94" s="18"/>
      <c r="AF94" s="45">
        <v>64491</v>
      </c>
      <c r="AG94" s="47">
        <f t="shared" si="47"/>
        <v>64491</v>
      </c>
      <c r="AH94" s="48">
        <f t="shared" si="70"/>
        <v>4934</v>
      </c>
      <c r="AI94" s="48">
        <f t="shared" si="70"/>
        <v>15910</v>
      </c>
      <c r="AJ94" s="48">
        <f t="shared" si="48"/>
        <v>8500</v>
      </c>
      <c r="AK94" s="48">
        <f t="shared" si="58"/>
        <v>93835</v>
      </c>
      <c r="AL94" s="49">
        <f t="shared" si="49"/>
        <v>9384</v>
      </c>
      <c r="AN94" s="42">
        <v>53347</v>
      </c>
      <c r="AO94" s="40">
        <f t="shared" si="50"/>
        <v>53347</v>
      </c>
      <c r="AP94" s="40">
        <f t="shared" si="59"/>
        <v>4081</v>
      </c>
      <c r="AQ94" s="40">
        <f t="shared" si="59"/>
        <v>13161</v>
      </c>
      <c r="AR94" s="48">
        <f t="shared" si="51"/>
        <v>8500</v>
      </c>
      <c r="AS94" s="48">
        <f t="shared" si="60"/>
        <v>79089</v>
      </c>
      <c r="AT94" s="49">
        <f t="shared" si="61"/>
        <v>7909</v>
      </c>
      <c r="AV94" s="42">
        <v>60992</v>
      </c>
      <c r="AW94" s="47">
        <f t="shared" si="62"/>
        <v>60992</v>
      </c>
      <c r="AX94" s="40">
        <f t="shared" si="63"/>
        <v>4666</v>
      </c>
      <c r="AY94" s="40">
        <f t="shared" si="63"/>
        <v>15047</v>
      </c>
      <c r="AZ94" s="48">
        <f t="shared" si="52"/>
        <v>8500</v>
      </c>
      <c r="BA94" s="48">
        <f t="shared" si="64"/>
        <v>89205</v>
      </c>
      <c r="BB94" s="49">
        <f t="shared" si="53"/>
        <v>8921</v>
      </c>
    </row>
    <row r="95" spans="1:54" s="26" customFormat="1" ht="16.350000000000001" customHeight="1">
      <c r="A95" s="46" t="s">
        <v>103</v>
      </c>
      <c r="B95" s="38">
        <v>50900</v>
      </c>
      <c r="C95" s="47">
        <f t="shared" si="54"/>
        <v>50900</v>
      </c>
      <c r="D95" s="48">
        <f t="shared" si="69"/>
        <v>3894</v>
      </c>
      <c r="E95" s="48">
        <f t="shared" si="69"/>
        <v>12557</v>
      </c>
      <c r="F95" s="48">
        <f t="shared" si="38"/>
        <v>8500</v>
      </c>
      <c r="G95" s="49">
        <f t="shared" si="65"/>
        <v>75851</v>
      </c>
      <c r="H95" s="18"/>
      <c r="I95" s="42">
        <v>54031</v>
      </c>
      <c r="J95" s="47">
        <f t="shared" si="39"/>
        <v>54031</v>
      </c>
      <c r="K95" s="48">
        <f t="shared" si="66"/>
        <v>4133</v>
      </c>
      <c r="L95" s="48">
        <f t="shared" si="66"/>
        <v>13329</v>
      </c>
      <c r="M95" s="48">
        <f t="shared" si="40"/>
        <v>8500</v>
      </c>
      <c r="N95" s="48">
        <f t="shared" si="55"/>
        <v>79993</v>
      </c>
      <c r="O95" s="49">
        <f t="shared" si="41"/>
        <v>7999</v>
      </c>
      <c r="P95" s="18"/>
      <c r="Q95" s="42">
        <v>58025</v>
      </c>
      <c r="R95" s="48">
        <f t="shared" si="42"/>
        <v>58025</v>
      </c>
      <c r="S95" s="48">
        <f t="shared" si="67"/>
        <v>4439</v>
      </c>
      <c r="T95" s="48">
        <f t="shared" si="67"/>
        <v>14315</v>
      </c>
      <c r="U95" s="48">
        <f t="shared" si="43"/>
        <v>8500</v>
      </c>
      <c r="V95" s="49">
        <f t="shared" si="56"/>
        <v>85279</v>
      </c>
      <c r="W95" s="18"/>
      <c r="X95" s="42">
        <v>88641</v>
      </c>
      <c r="Y95" s="48">
        <f t="shared" si="44"/>
        <v>88641</v>
      </c>
      <c r="Z95" s="48">
        <f t="shared" si="68"/>
        <v>6781</v>
      </c>
      <c r="AA95" s="48">
        <f t="shared" si="68"/>
        <v>21868</v>
      </c>
      <c r="AB95" s="48">
        <f t="shared" si="45"/>
        <v>8500</v>
      </c>
      <c r="AC95" s="48">
        <f t="shared" si="57"/>
        <v>125790</v>
      </c>
      <c r="AD95" s="49">
        <f t="shared" si="46"/>
        <v>10483</v>
      </c>
      <c r="AE95" s="18"/>
      <c r="AF95" s="45">
        <v>63426</v>
      </c>
      <c r="AG95" s="47">
        <f t="shared" si="47"/>
        <v>63426</v>
      </c>
      <c r="AH95" s="48">
        <f t="shared" si="70"/>
        <v>4852</v>
      </c>
      <c r="AI95" s="48">
        <f t="shared" si="70"/>
        <v>15647</v>
      </c>
      <c r="AJ95" s="48">
        <f t="shared" si="48"/>
        <v>8500</v>
      </c>
      <c r="AK95" s="48">
        <f t="shared" si="58"/>
        <v>92425</v>
      </c>
      <c r="AL95" s="49">
        <f t="shared" si="49"/>
        <v>9243</v>
      </c>
      <c r="AN95" s="42">
        <v>50873</v>
      </c>
      <c r="AO95" s="40">
        <f t="shared" si="50"/>
        <v>50873</v>
      </c>
      <c r="AP95" s="40">
        <f t="shared" si="59"/>
        <v>3892</v>
      </c>
      <c r="AQ95" s="40">
        <f t="shared" si="59"/>
        <v>12550</v>
      </c>
      <c r="AR95" s="48">
        <f t="shared" si="51"/>
        <v>8500</v>
      </c>
      <c r="AS95" s="48">
        <f t="shared" si="60"/>
        <v>75815</v>
      </c>
      <c r="AT95" s="49">
        <f t="shared" si="61"/>
        <v>7582</v>
      </c>
      <c r="AV95" s="42">
        <v>59869</v>
      </c>
      <c r="AW95" s="47">
        <f t="shared" si="62"/>
        <v>59869</v>
      </c>
      <c r="AX95" s="40">
        <f t="shared" si="63"/>
        <v>4580</v>
      </c>
      <c r="AY95" s="40">
        <f t="shared" si="63"/>
        <v>14770</v>
      </c>
      <c r="AZ95" s="48">
        <f t="shared" si="52"/>
        <v>8500</v>
      </c>
      <c r="BA95" s="48">
        <f t="shared" si="64"/>
        <v>87719</v>
      </c>
      <c r="BB95" s="49">
        <f t="shared" si="53"/>
        <v>8772</v>
      </c>
    </row>
    <row r="96" spans="1:54" s="26" customFormat="1" ht="16.350000000000001" customHeight="1">
      <c r="A96" s="46" t="s">
        <v>104</v>
      </c>
      <c r="B96" s="38">
        <v>50748</v>
      </c>
      <c r="C96" s="47">
        <f t="shared" si="54"/>
        <v>50748</v>
      </c>
      <c r="D96" s="48">
        <f t="shared" si="69"/>
        <v>3882</v>
      </c>
      <c r="E96" s="48">
        <f t="shared" si="69"/>
        <v>12520</v>
      </c>
      <c r="F96" s="48">
        <f t="shared" si="38"/>
        <v>8500</v>
      </c>
      <c r="G96" s="49">
        <f t="shared" si="65"/>
        <v>75650</v>
      </c>
      <c r="H96" s="18"/>
      <c r="I96" s="42">
        <v>52255</v>
      </c>
      <c r="J96" s="47">
        <f t="shared" si="39"/>
        <v>52255</v>
      </c>
      <c r="K96" s="48">
        <f t="shared" si="66"/>
        <v>3998</v>
      </c>
      <c r="L96" s="48">
        <f t="shared" si="66"/>
        <v>12891</v>
      </c>
      <c r="M96" s="48">
        <f t="shared" si="40"/>
        <v>8500</v>
      </c>
      <c r="N96" s="48">
        <f t="shared" si="55"/>
        <v>77644</v>
      </c>
      <c r="O96" s="49">
        <f t="shared" si="41"/>
        <v>7764</v>
      </c>
      <c r="P96" s="18"/>
      <c r="Q96" s="42">
        <v>57702</v>
      </c>
      <c r="R96" s="48">
        <f t="shared" si="42"/>
        <v>57702</v>
      </c>
      <c r="S96" s="48">
        <f t="shared" si="67"/>
        <v>4414</v>
      </c>
      <c r="T96" s="48">
        <f t="shared" si="67"/>
        <v>14235</v>
      </c>
      <c r="U96" s="48">
        <f t="shared" si="43"/>
        <v>8500</v>
      </c>
      <c r="V96" s="49">
        <f t="shared" si="56"/>
        <v>84851</v>
      </c>
      <c r="W96" s="18"/>
      <c r="X96" s="42">
        <v>90784</v>
      </c>
      <c r="Y96" s="48">
        <f t="shared" si="44"/>
        <v>90784</v>
      </c>
      <c r="Z96" s="48">
        <f t="shared" si="68"/>
        <v>6945</v>
      </c>
      <c r="AA96" s="48">
        <f t="shared" si="68"/>
        <v>22396</v>
      </c>
      <c r="AB96" s="48">
        <f t="shared" si="45"/>
        <v>8500</v>
      </c>
      <c r="AC96" s="48">
        <f t="shared" si="57"/>
        <v>128625</v>
      </c>
      <c r="AD96" s="49">
        <f t="shared" si="46"/>
        <v>10719</v>
      </c>
      <c r="AE96" s="18"/>
      <c r="AF96" s="45">
        <v>64605</v>
      </c>
      <c r="AG96" s="47">
        <f t="shared" si="47"/>
        <v>64605</v>
      </c>
      <c r="AH96" s="48">
        <f t="shared" si="70"/>
        <v>4942</v>
      </c>
      <c r="AI96" s="48">
        <f t="shared" si="70"/>
        <v>15938</v>
      </c>
      <c r="AJ96" s="48">
        <f t="shared" si="48"/>
        <v>8500</v>
      </c>
      <c r="AK96" s="48">
        <f t="shared" si="58"/>
        <v>93985</v>
      </c>
      <c r="AL96" s="49">
        <f t="shared" si="49"/>
        <v>9399</v>
      </c>
      <c r="AN96" s="42">
        <v>52282</v>
      </c>
      <c r="AO96" s="40">
        <f t="shared" si="50"/>
        <v>52282</v>
      </c>
      <c r="AP96" s="40">
        <f t="shared" si="59"/>
        <v>4000</v>
      </c>
      <c r="AQ96" s="40">
        <f t="shared" si="59"/>
        <v>12898</v>
      </c>
      <c r="AR96" s="48">
        <f t="shared" si="51"/>
        <v>8500</v>
      </c>
      <c r="AS96" s="48">
        <f t="shared" si="60"/>
        <v>77680</v>
      </c>
      <c r="AT96" s="49">
        <f t="shared" si="61"/>
        <v>7768</v>
      </c>
      <c r="AV96" s="42">
        <v>59551</v>
      </c>
      <c r="AW96" s="47">
        <f t="shared" si="62"/>
        <v>59551</v>
      </c>
      <c r="AX96" s="40">
        <f t="shared" si="63"/>
        <v>4556</v>
      </c>
      <c r="AY96" s="40">
        <f t="shared" si="63"/>
        <v>14691</v>
      </c>
      <c r="AZ96" s="48">
        <f t="shared" si="52"/>
        <v>8500</v>
      </c>
      <c r="BA96" s="48">
        <f t="shared" si="64"/>
        <v>87298</v>
      </c>
      <c r="BB96" s="49">
        <f t="shared" si="53"/>
        <v>8730</v>
      </c>
    </row>
    <row r="97" spans="1:54" s="26" customFormat="1" ht="16.5" customHeight="1">
      <c r="A97" s="46" t="s">
        <v>105</v>
      </c>
      <c r="B97" s="38">
        <v>51892</v>
      </c>
      <c r="C97" s="47">
        <f>ROUND(B97*(1+C$6),0)</f>
        <v>51892</v>
      </c>
      <c r="D97" s="48">
        <f t="shared" si="69"/>
        <v>3970</v>
      </c>
      <c r="E97" s="48">
        <f t="shared" si="69"/>
        <v>12802</v>
      </c>
      <c r="F97" s="48">
        <f t="shared" si="38"/>
        <v>8500</v>
      </c>
      <c r="G97" s="49">
        <f t="shared" si="65"/>
        <v>77164</v>
      </c>
      <c r="H97" s="18"/>
      <c r="I97" s="42">
        <v>52807</v>
      </c>
      <c r="J97" s="47">
        <f t="shared" si="39"/>
        <v>52807</v>
      </c>
      <c r="K97" s="48">
        <f t="shared" si="66"/>
        <v>4040</v>
      </c>
      <c r="L97" s="48">
        <f t="shared" si="66"/>
        <v>13027</v>
      </c>
      <c r="M97" s="48">
        <f t="shared" si="40"/>
        <v>8500</v>
      </c>
      <c r="N97" s="48">
        <f t="shared" si="55"/>
        <v>78374</v>
      </c>
      <c r="O97" s="49">
        <f t="shared" si="41"/>
        <v>7837</v>
      </c>
      <c r="P97" s="18"/>
      <c r="Q97" s="42">
        <v>58031</v>
      </c>
      <c r="R97" s="48">
        <f t="shared" si="42"/>
        <v>58031</v>
      </c>
      <c r="S97" s="48">
        <f t="shared" si="67"/>
        <v>4439</v>
      </c>
      <c r="T97" s="48">
        <f t="shared" si="67"/>
        <v>14316</v>
      </c>
      <c r="U97" s="48">
        <f t="shared" si="43"/>
        <v>8500</v>
      </c>
      <c r="V97" s="49">
        <f t="shared" si="56"/>
        <v>85286</v>
      </c>
      <c r="W97" s="18"/>
      <c r="X97" s="42">
        <v>90343</v>
      </c>
      <c r="Y97" s="48">
        <f t="shared" si="44"/>
        <v>90343</v>
      </c>
      <c r="Z97" s="48">
        <f t="shared" si="68"/>
        <v>6911</v>
      </c>
      <c r="AA97" s="48">
        <f t="shared" si="68"/>
        <v>22288</v>
      </c>
      <c r="AB97" s="48">
        <f t="shared" si="45"/>
        <v>8500</v>
      </c>
      <c r="AC97" s="48">
        <f t="shared" si="57"/>
        <v>128042</v>
      </c>
      <c r="AD97" s="49">
        <f t="shared" si="46"/>
        <v>10670</v>
      </c>
      <c r="AE97" s="18"/>
      <c r="AF97" s="45">
        <v>64007</v>
      </c>
      <c r="AG97" s="47">
        <f t="shared" si="47"/>
        <v>64007</v>
      </c>
      <c r="AH97" s="48">
        <f t="shared" si="70"/>
        <v>4897</v>
      </c>
      <c r="AI97" s="48">
        <f t="shared" si="70"/>
        <v>15791</v>
      </c>
      <c r="AJ97" s="48">
        <f t="shared" si="48"/>
        <v>8500</v>
      </c>
      <c r="AK97" s="48">
        <f t="shared" si="58"/>
        <v>93195</v>
      </c>
      <c r="AL97" s="49">
        <f t="shared" si="49"/>
        <v>9320</v>
      </c>
      <c r="AN97" s="42">
        <v>51975</v>
      </c>
      <c r="AO97" s="40">
        <f t="shared" si="50"/>
        <v>51975</v>
      </c>
      <c r="AP97" s="40">
        <f t="shared" si="59"/>
        <v>3976</v>
      </c>
      <c r="AQ97" s="40">
        <f t="shared" si="59"/>
        <v>12822</v>
      </c>
      <c r="AR97" s="48">
        <f t="shared" si="51"/>
        <v>8500</v>
      </c>
      <c r="AS97" s="48">
        <f t="shared" si="60"/>
        <v>77273</v>
      </c>
      <c r="AT97" s="49">
        <f t="shared" si="61"/>
        <v>7727</v>
      </c>
      <c r="AV97" s="42">
        <v>57032</v>
      </c>
      <c r="AW97" s="47">
        <f t="shared" si="62"/>
        <v>57032</v>
      </c>
      <c r="AX97" s="40">
        <f t="shared" si="63"/>
        <v>4363</v>
      </c>
      <c r="AY97" s="40">
        <f t="shared" si="63"/>
        <v>14070</v>
      </c>
      <c r="AZ97" s="48">
        <f t="shared" si="52"/>
        <v>8500</v>
      </c>
      <c r="BA97" s="48">
        <f t="shared" si="64"/>
        <v>83965</v>
      </c>
      <c r="BB97" s="49">
        <f t="shared" si="53"/>
        <v>8397</v>
      </c>
    </row>
    <row r="98" spans="1:54" s="26" customFormat="1" ht="16.5" customHeight="1">
      <c r="A98" s="77" t="s">
        <v>106</v>
      </c>
      <c r="B98" s="90">
        <v>53525</v>
      </c>
      <c r="C98" s="88">
        <f>ROUND(B98*(1+C$6),0)</f>
        <v>53525</v>
      </c>
      <c r="D98" s="85">
        <f t="shared" si="69"/>
        <v>4095</v>
      </c>
      <c r="E98" s="85">
        <f t="shared" si="69"/>
        <v>13205</v>
      </c>
      <c r="F98" s="85">
        <f t="shared" si="38"/>
        <v>8500</v>
      </c>
      <c r="G98" s="86">
        <f t="shared" si="65"/>
        <v>79325</v>
      </c>
      <c r="H98" s="18"/>
      <c r="I98" s="87">
        <v>53516</v>
      </c>
      <c r="J98" s="88">
        <f t="shared" si="39"/>
        <v>53516</v>
      </c>
      <c r="K98" s="85">
        <f t="shared" si="66"/>
        <v>4094</v>
      </c>
      <c r="L98" s="85">
        <f t="shared" si="66"/>
        <v>13202</v>
      </c>
      <c r="M98" s="85">
        <f t="shared" si="40"/>
        <v>8500</v>
      </c>
      <c r="N98" s="85">
        <f t="shared" si="55"/>
        <v>79312</v>
      </c>
      <c r="O98" s="86">
        <f t="shared" si="41"/>
        <v>7931</v>
      </c>
      <c r="P98" s="18"/>
      <c r="Q98" s="87">
        <v>59247</v>
      </c>
      <c r="R98" s="85">
        <f t="shared" si="42"/>
        <v>59247</v>
      </c>
      <c r="S98" s="85">
        <f t="shared" si="67"/>
        <v>4532</v>
      </c>
      <c r="T98" s="85">
        <f t="shared" si="67"/>
        <v>14616</v>
      </c>
      <c r="U98" s="85">
        <f t="shared" si="43"/>
        <v>8500</v>
      </c>
      <c r="V98" s="86">
        <f t="shared" si="56"/>
        <v>86895</v>
      </c>
      <c r="W98" s="18"/>
      <c r="X98" s="87">
        <v>91213</v>
      </c>
      <c r="Y98" s="85">
        <f t="shared" si="44"/>
        <v>91213</v>
      </c>
      <c r="Z98" s="85">
        <f t="shared" si="68"/>
        <v>6978</v>
      </c>
      <c r="AA98" s="85">
        <f t="shared" si="68"/>
        <v>22502</v>
      </c>
      <c r="AB98" s="85">
        <f t="shared" si="45"/>
        <v>8500</v>
      </c>
      <c r="AC98" s="85">
        <f>SUM(Y98:AB98)</f>
        <v>129193</v>
      </c>
      <c r="AD98" s="86">
        <f>ROUND(AC98/12,0)</f>
        <v>10766</v>
      </c>
      <c r="AE98" s="18"/>
      <c r="AF98" s="84">
        <v>64991</v>
      </c>
      <c r="AG98" s="88">
        <f t="shared" si="47"/>
        <v>64991</v>
      </c>
      <c r="AH98" s="85">
        <f t="shared" si="70"/>
        <v>4972</v>
      </c>
      <c r="AI98" s="85">
        <f t="shared" si="70"/>
        <v>16033</v>
      </c>
      <c r="AJ98" s="85">
        <f t="shared" si="48"/>
        <v>8500</v>
      </c>
      <c r="AK98" s="85">
        <f t="shared" si="58"/>
        <v>94496</v>
      </c>
      <c r="AL98" s="86">
        <f t="shared" si="49"/>
        <v>9450</v>
      </c>
      <c r="AN98" s="87">
        <v>53475</v>
      </c>
      <c r="AO98" s="89">
        <f t="shared" si="50"/>
        <v>53475</v>
      </c>
      <c r="AP98" s="89">
        <f t="shared" si="59"/>
        <v>4091</v>
      </c>
      <c r="AQ98" s="89">
        <f t="shared" si="59"/>
        <v>13192</v>
      </c>
      <c r="AR98" s="85">
        <f t="shared" si="51"/>
        <v>8500</v>
      </c>
      <c r="AS98" s="85">
        <f t="shared" si="60"/>
        <v>79258</v>
      </c>
      <c r="AT98" s="86">
        <f t="shared" si="61"/>
        <v>7926</v>
      </c>
      <c r="AV98" s="87">
        <v>60329</v>
      </c>
      <c r="AW98" s="88">
        <f t="shared" si="62"/>
        <v>60329</v>
      </c>
      <c r="AX98" s="89">
        <f t="shared" si="63"/>
        <v>4615</v>
      </c>
      <c r="AY98" s="89">
        <f t="shared" si="63"/>
        <v>14883</v>
      </c>
      <c r="AZ98" s="85">
        <f t="shared" si="52"/>
        <v>8500</v>
      </c>
      <c r="BA98" s="85">
        <f t="shared" si="64"/>
        <v>88327</v>
      </c>
      <c r="BB98" s="86">
        <f t="shared" si="53"/>
        <v>8833</v>
      </c>
    </row>
    <row r="99" spans="1:54" s="26" customFormat="1" ht="16.350000000000001" customHeight="1">
      <c r="A99" s="46" t="s">
        <v>107</v>
      </c>
      <c r="B99" s="38">
        <v>52636</v>
      </c>
      <c r="C99" s="47">
        <f t="shared" si="54"/>
        <v>52636</v>
      </c>
      <c r="D99" s="48">
        <f t="shared" si="69"/>
        <v>4027</v>
      </c>
      <c r="E99" s="48">
        <f t="shared" si="69"/>
        <v>12985</v>
      </c>
      <c r="F99" s="48">
        <f t="shared" si="38"/>
        <v>8500</v>
      </c>
      <c r="G99" s="49">
        <f t="shared" si="65"/>
        <v>78148</v>
      </c>
      <c r="H99" s="18"/>
      <c r="I99" s="42">
        <v>53600</v>
      </c>
      <c r="J99" s="47">
        <f t="shared" si="39"/>
        <v>53600</v>
      </c>
      <c r="K99" s="48">
        <f t="shared" si="66"/>
        <v>4100</v>
      </c>
      <c r="L99" s="48">
        <f t="shared" si="66"/>
        <v>13223</v>
      </c>
      <c r="M99" s="48">
        <f t="shared" si="40"/>
        <v>8500</v>
      </c>
      <c r="N99" s="48">
        <f t="shared" si="55"/>
        <v>79423</v>
      </c>
      <c r="O99" s="49">
        <f t="shared" si="41"/>
        <v>7942</v>
      </c>
      <c r="P99" s="18"/>
      <c r="Q99" s="42">
        <v>60925</v>
      </c>
      <c r="R99" s="48">
        <f t="shared" si="42"/>
        <v>60925</v>
      </c>
      <c r="S99" s="48">
        <f t="shared" si="67"/>
        <v>4661</v>
      </c>
      <c r="T99" s="48">
        <f t="shared" si="67"/>
        <v>15030</v>
      </c>
      <c r="U99" s="48">
        <f t="shared" si="43"/>
        <v>8500</v>
      </c>
      <c r="V99" s="49">
        <f t="shared" si="56"/>
        <v>89116</v>
      </c>
      <c r="W99" s="18"/>
      <c r="X99" s="42">
        <v>88275</v>
      </c>
      <c r="Y99" s="48">
        <f t="shared" si="44"/>
        <v>88275</v>
      </c>
      <c r="Z99" s="48">
        <f t="shared" si="68"/>
        <v>6753</v>
      </c>
      <c r="AA99" s="48">
        <f t="shared" si="68"/>
        <v>21777</v>
      </c>
      <c r="AB99" s="48">
        <f t="shared" si="45"/>
        <v>8500</v>
      </c>
      <c r="AC99" s="48">
        <f t="shared" si="57"/>
        <v>125305</v>
      </c>
      <c r="AD99" s="49">
        <f t="shared" si="46"/>
        <v>10442</v>
      </c>
      <c r="AE99" s="18"/>
      <c r="AF99" s="45">
        <v>64955</v>
      </c>
      <c r="AG99" s="47">
        <f t="shared" si="47"/>
        <v>64955</v>
      </c>
      <c r="AH99" s="48">
        <f t="shared" si="70"/>
        <v>4969</v>
      </c>
      <c r="AI99" s="48">
        <f t="shared" si="70"/>
        <v>16024</v>
      </c>
      <c r="AJ99" s="48">
        <f t="shared" si="48"/>
        <v>8500</v>
      </c>
      <c r="AK99" s="48">
        <f t="shared" si="58"/>
        <v>94448</v>
      </c>
      <c r="AL99" s="49">
        <f t="shared" si="49"/>
        <v>9445</v>
      </c>
      <c r="AN99" s="42">
        <v>52312</v>
      </c>
      <c r="AO99" s="40">
        <f t="shared" si="50"/>
        <v>52312</v>
      </c>
      <c r="AP99" s="40">
        <f t="shared" si="59"/>
        <v>4002</v>
      </c>
      <c r="AQ99" s="40">
        <f t="shared" si="59"/>
        <v>12905</v>
      </c>
      <c r="AR99" s="48">
        <f t="shared" si="51"/>
        <v>8500</v>
      </c>
      <c r="AS99" s="48">
        <f t="shared" si="60"/>
        <v>77719</v>
      </c>
      <c r="AT99" s="49">
        <f t="shared" si="61"/>
        <v>7772</v>
      </c>
      <c r="AV99" s="42">
        <v>57406</v>
      </c>
      <c r="AW99" s="47">
        <f t="shared" si="62"/>
        <v>57406</v>
      </c>
      <c r="AX99" s="40">
        <f t="shared" si="63"/>
        <v>4392</v>
      </c>
      <c r="AY99" s="40">
        <f t="shared" si="63"/>
        <v>14162</v>
      </c>
      <c r="AZ99" s="48">
        <f t="shared" si="52"/>
        <v>8500</v>
      </c>
      <c r="BA99" s="48">
        <f t="shared" si="64"/>
        <v>84460</v>
      </c>
      <c r="BB99" s="49">
        <f t="shared" si="53"/>
        <v>8446</v>
      </c>
    </row>
    <row r="100" spans="1:54" s="26" customFormat="1" ht="16.350000000000001" customHeight="1">
      <c r="A100" s="46" t="s">
        <v>108</v>
      </c>
      <c r="B100" s="38">
        <v>52210</v>
      </c>
      <c r="C100" s="47">
        <f t="shared" si="54"/>
        <v>52210</v>
      </c>
      <c r="D100" s="48">
        <f t="shared" si="69"/>
        <v>3994</v>
      </c>
      <c r="E100" s="48">
        <f t="shared" si="69"/>
        <v>12880</v>
      </c>
      <c r="F100" s="48">
        <f t="shared" si="38"/>
        <v>8500</v>
      </c>
      <c r="G100" s="49">
        <f t="shared" si="65"/>
        <v>77584</v>
      </c>
      <c r="H100" s="18"/>
      <c r="I100" s="42">
        <v>52427</v>
      </c>
      <c r="J100" s="47">
        <f t="shared" si="39"/>
        <v>52427</v>
      </c>
      <c r="K100" s="48">
        <f t="shared" si="66"/>
        <v>4011</v>
      </c>
      <c r="L100" s="48">
        <f t="shared" si="66"/>
        <v>12934</v>
      </c>
      <c r="M100" s="48">
        <f t="shared" si="40"/>
        <v>8500</v>
      </c>
      <c r="N100" s="48">
        <f t="shared" si="55"/>
        <v>77872</v>
      </c>
      <c r="O100" s="49">
        <f t="shared" si="41"/>
        <v>7787</v>
      </c>
      <c r="P100" s="18"/>
      <c r="Q100" s="42">
        <v>60838</v>
      </c>
      <c r="R100" s="48">
        <f t="shared" si="42"/>
        <v>60838</v>
      </c>
      <c r="S100" s="48">
        <f t="shared" si="67"/>
        <v>4654</v>
      </c>
      <c r="T100" s="48">
        <f t="shared" si="67"/>
        <v>15009</v>
      </c>
      <c r="U100" s="48">
        <f t="shared" si="43"/>
        <v>8500</v>
      </c>
      <c r="V100" s="49">
        <f t="shared" si="56"/>
        <v>89001</v>
      </c>
      <c r="W100" s="18"/>
      <c r="X100" s="42">
        <v>87074</v>
      </c>
      <c r="Y100" s="48">
        <f t="shared" si="44"/>
        <v>87074</v>
      </c>
      <c r="Z100" s="48">
        <f t="shared" si="68"/>
        <v>6661</v>
      </c>
      <c r="AA100" s="48">
        <f t="shared" si="68"/>
        <v>21481</v>
      </c>
      <c r="AB100" s="48">
        <f t="shared" si="45"/>
        <v>8500</v>
      </c>
      <c r="AC100" s="48">
        <f t="shared" si="57"/>
        <v>123716</v>
      </c>
      <c r="AD100" s="49">
        <f>ROUND(AC100/12,0)</f>
        <v>10310</v>
      </c>
      <c r="AE100" s="18"/>
      <c r="AF100" s="45">
        <v>63669</v>
      </c>
      <c r="AG100" s="47">
        <f t="shared" si="47"/>
        <v>63669</v>
      </c>
      <c r="AH100" s="48">
        <f t="shared" si="70"/>
        <v>4871</v>
      </c>
      <c r="AI100" s="48">
        <f t="shared" si="70"/>
        <v>15707</v>
      </c>
      <c r="AJ100" s="48">
        <f t="shared" si="48"/>
        <v>8500</v>
      </c>
      <c r="AK100" s="48">
        <f t="shared" si="58"/>
        <v>92747</v>
      </c>
      <c r="AL100" s="49">
        <f t="shared" si="49"/>
        <v>9275</v>
      </c>
      <c r="AN100" s="42">
        <v>54311</v>
      </c>
      <c r="AO100" s="40">
        <f t="shared" si="50"/>
        <v>54311</v>
      </c>
      <c r="AP100" s="40">
        <f t="shared" si="59"/>
        <v>4155</v>
      </c>
      <c r="AQ100" s="40">
        <f t="shared" si="59"/>
        <v>13399</v>
      </c>
      <c r="AR100" s="48">
        <f t="shared" si="51"/>
        <v>8500</v>
      </c>
      <c r="AS100" s="48">
        <f t="shared" si="60"/>
        <v>80365</v>
      </c>
      <c r="AT100" s="49">
        <f t="shared" si="61"/>
        <v>8037</v>
      </c>
      <c r="AV100" s="42">
        <v>58691</v>
      </c>
      <c r="AW100" s="47">
        <f t="shared" si="62"/>
        <v>58691</v>
      </c>
      <c r="AX100" s="40">
        <f t="shared" si="63"/>
        <v>4490</v>
      </c>
      <c r="AY100" s="40">
        <f t="shared" si="63"/>
        <v>14479</v>
      </c>
      <c r="AZ100" s="48">
        <f t="shared" si="52"/>
        <v>8500</v>
      </c>
      <c r="BA100" s="48">
        <f t="shared" si="64"/>
        <v>86160</v>
      </c>
      <c r="BB100" s="49">
        <f t="shared" si="53"/>
        <v>8616</v>
      </c>
    </row>
    <row r="101" spans="1:54" s="26" customFormat="1" ht="16.350000000000001" customHeight="1">
      <c r="A101" s="46" t="s">
        <v>109</v>
      </c>
      <c r="B101" s="38">
        <v>51804</v>
      </c>
      <c r="C101" s="47">
        <f t="shared" si="54"/>
        <v>51804</v>
      </c>
      <c r="D101" s="48">
        <f t="shared" si="69"/>
        <v>3963</v>
      </c>
      <c r="E101" s="48">
        <f t="shared" si="69"/>
        <v>12780</v>
      </c>
      <c r="F101" s="48">
        <f t="shared" si="38"/>
        <v>8500</v>
      </c>
      <c r="G101" s="49">
        <f t="shared" si="65"/>
        <v>77047</v>
      </c>
      <c r="H101" s="18"/>
      <c r="I101" s="42">
        <v>56311</v>
      </c>
      <c r="J101" s="47">
        <f t="shared" si="39"/>
        <v>56311</v>
      </c>
      <c r="K101" s="48">
        <f t="shared" si="66"/>
        <v>4308</v>
      </c>
      <c r="L101" s="48">
        <f t="shared" si="66"/>
        <v>13892</v>
      </c>
      <c r="M101" s="48">
        <f t="shared" si="40"/>
        <v>8500</v>
      </c>
      <c r="N101" s="48">
        <f t="shared" si="55"/>
        <v>83011</v>
      </c>
      <c r="O101" s="49">
        <f t="shared" si="41"/>
        <v>8301</v>
      </c>
      <c r="P101" s="18"/>
      <c r="Q101" s="42">
        <v>58702</v>
      </c>
      <c r="R101" s="48">
        <f t="shared" si="42"/>
        <v>58702</v>
      </c>
      <c r="S101" s="48">
        <f t="shared" si="67"/>
        <v>4491</v>
      </c>
      <c r="T101" s="48">
        <f t="shared" si="67"/>
        <v>14482</v>
      </c>
      <c r="U101" s="48">
        <f t="shared" si="43"/>
        <v>8500</v>
      </c>
      <c r="V101" s="49">
        <f t="shared" si="56"/>
        <v>86175</v>
      </c>
      <c r="W101" s="18"/>
      <c r="X101" s="42">
        <v>88123</v>
      </c>
      <c r="Y101" s="48">
        <f t="shared" si="44"/>
        <v>88123</v>
      </c>
      <c r="Z101" s="48">
        <f t="shared" si="68"/>
        <v>6741</v>
      </c>
      <c r="AA101" s="48">
        <f t="shared" si="68"/>
        <v>21740</v>
      </c>
      <c r="AB101" s="48">
        <f t="shared" si="45"/>
        <v>8500</v>
      </c>
      <c r="AC101" s="48">
        <f t="shared" si="57"/>
        <v>125104</v>
      </c>
      <c r="AD101" s="49">
        <f t="shared" si="46"/>
        <v>10425</v>
      </c>
      <c r="AE101" s="18"/>
      <c r="AF101" s="45">
        <v>63185</v>
      </c>
      <c r="AG101" s="47">
        <f t="shared" si="47"/>
        <v>63185</v>
      </c>
      <c r="AH101" s="48">
        <f t="shared" si="70"/>
        <v>4834</v>
      </c>
      <c r="AI101" s="48">
        <f t="shared" si="70"/>
        <v>15588</v>
      </c>
      <c r="AJ101" s="48">
        <f t="shared" si="48"/>
        <v>8500</v>
      </c>
      <c r="AK101" s="48">
        <f t="shared" si="58"/>
        <v>92107</v>
      </c>
      <c r="AL101" s="49">
        <f t="shared" si="49"/>
        <v>9211</v>
      </c>
      <c r="AN101" s="42">
        <v>51881</v>
      </c>
      <c r="AO101" s="40">
        <f t="shared" si="50"/>
        <v>51881</v>
      </c>
      <c r="AP101" s="40">
        <f t="shared" si="59"/>
        <v>3969</v>
      </c>
      <c r="AQ101" s="40">
        <f t="shared" si="59"/>
        <v>12799</v>
      </c>
      <c r="AR101" s="48">
        <f t="shared" si="51"/>
        <v>8500</v>
      </c>
      <c r="AS101" s="48">
        <f t="shared" si="60"/>
        <v>77149</v>
      </c>
      <c r="AT101" s="49">
        <f t="shared" si="61"/>
        <v>7715</v>
      </c>
      <c r="AV101" s="42">
        <v>59631</v>
      </c>
      <c r="AW101" s="47">
        <f t="shared" si="62"/>
        <v>59631</v>
      </c>
      <c r="AX101" s="40">
        <f t="shared" si="63"/>
        <v>4562</v>
      </c>
      <c r="AY101" s="40">
        <f t="shared" si="63"/>
        <v>14711</v>
      </c>
      <c r="AZ101" s="48">
        <f t="shared" si="52"/>
        <v>8500</v>
      </c>
      <c r="BA101" s="48">
        <f t="shared" si="64"/>
        <v>87404</v>
      </c>
      <c r="BB101" s="49">
        <f t="shared" si="53"/>
        <v>8740</v>
      </c>
    </row>
    <row r="102" spans="1:54" s="26" customFormat="1" ht="16.350000000000001" customHeight="1">
      <c r="A102" s="46" t="s">
        <v>110</v>
      </c>
      <c r="B102" s="38">
        <v>52735</v>
      </c>
      <c r="C102" s="47">
        <f t="shared" si="54"/>
        <v>52735</v>
      </c>
      <c r="D102" s="48">
        <f t="shared" si="69"/>
        <v>4034</v>
      </c>
      <c r="E102" s="48">
        <f t="shared" si="69"/>
        <v>13010</v>
      </c>
      <c r="F102" s="48">
        <f t="shared" si="38"/>
        <v>8500</v>
      </c>
      <c r="G102" s="49">
        <f t="shared" si="65"/>
        <v>78279</v>
      </c>
      <c r="H102" s="18"/>
      <c r="I102" s="42">
        <v>52497</v>
      </c>
      <c r="J102" s="47">
        <f t="shared" si="39"/>
        <v>52497</v>
      </c>
      <c r="K102" s="48">
        <f t="shared" si="66"/>
        <v>4016</v>
      </c>
      <c r="L102" s="48">
        <f t="shared" si="66"/>
        <v>12951</v>
      </c>
      <c r="M102" s="48">
        <f t="shared" si="40"/>
        <v>8500</v>
      </c>
      <c r="N102" s="48">
        <f t="shared" si="55"/>
        <v>77964</v>
      </c>
      <c r="O102" s="49">
        <f t="shared" si="41"/>
        <v>7796</v>
      </c>
      <c r="P102" s="18"/>
      <c r="Q102" s="42">
        <v>56454</v>
      </c>
      <c r="R102" s="48">
        <f t="shared" si="42"/>
        <v>56454</v>
      </c>
      <c r="S102" s="48">
        <f t="shared" si="67"/>
        <v>4319</v>
      </c>
      <c r="T102" s="48">
        <f t="shared" si="67"/>
        <v>13927</v>
      </c>
      <c r="U102" s="48">
        <f t="shared" si="43"/>
        <v>8500</v>
      </c>
      <c r="V102" s="49">
        <f t="shared" si="56"/>
        <v>83200</v>
      </c>
      <c r="W102" s="18"/>
      <c r="X102" s="42">
        <v>84725</v>
      </c>
      <c r="Y102" s="48">
        <f t="shared" si="44"/>
        <v>84725</v>
      </c>
      <c r="Z102" s="48">
        <f t="shared" si="68"/>
        <v>6481</v>
      </c>
      <c r="AA102" s="48">
        <f t="shared" si="68"/>
        <v>20902</v>
      </c>
      <c r="AB102" s="48">
        <f t="shared" si="45"/>
        <v>8500</v>
      </c>
      <c r="AC102" s="48">
        <f t="shared" si="57"/>
        <v>120608</v>
      </c>
      <c r="AD102" s="49">
        <f t="shared" si="46"/>
        <v>10051</v>
      </c>
      <c r="AE102" s="18"/>
      <c r="AF102" s="45">
        <v>65698</v>
      </c>
      <c r="AG102" s="47">
        <f t="shared" si="47"/>
        <v>65698</v>
      </c>
      <c r="AH102" s="48">
        <f t="shared" si="70"/>
        <v>5026</v>
      </c>
      <c r="AI102" s="48">
        <f t="shared" si="70"/>
        <v>16208</v>
      </c>
      <c r="AJ102" s="48">
        <f t="shared" si="48"/>
        <v>8500</v>
      </c>
      <c r="AK102" s="48">
        <f t="shared" si="58"/>
        <v>95432</v>
      </c>
      <c r="AL102" s="49">
        <f t="shared" si="49"/>
        <v>9543</v>
      </c>
      <c r="AN102" s="42">
        <v>47177</v>
      </c>
      <c r="AO102" s="40">
        <f t="shared" si="50"/>
        <v>47177</v>
      </c>
      <c r="AP102" s="40">
        <f t="shared" si="59"/>
        <v>3609</v>
      </c>
      <c r="AQ102" s="40">
        <f t="shared" si="59"/>
        <v>11639</v>
      </c>
      <c r="AR102" s="48">
        <f t="shared" si="51"/>
        <v>8500</v>
      </c>
      <c r="AS102" s="48">
        <f t="shared" si="60"/>
        <v>70925</v>
      </c>
      <c r="AT102" s="49">
        <f t="shared" si="61"/>
        <v>7093</v>
      </c>
      <c r="AV102" s="42">
        <v>60645</v>
      </c>
      <c r="AW102" s="47">
        <f t="shared" si="62"/>
        <v>60645</v>
      </c>
      <c r="AX102" s="40">
        <f t="shared" si="63"/>
        <v>4639</v>
      </c>
      <c r="AY102" s="40">
        <f t="shared" si="63"/>
        <v>14961</v>
      </c>
      <c r="AZ102" s="48">
        <f t="shared" si="52"/>
        <v>8500</v>
      </c>
      <c r="BA102" s="48">
        <f t="shared" si="64"/>
        <v>88745</v>
      </c>
      <c r="BB102" s="49">
        <f t="shared" si="53"/>
        <v>8875</v>
      </c>
    </row>
    <row r="103" spans="1:54" s="26" customFormat="1" ht="16.350000000000001" customHeight="1">
      <c r="A103" s="46" t="s">
        <v>111</v>
      </c>
      <c r="B103" s="38">
        <v>52367</v>
      </c>
      <c r="C103" s="47">
        <f t="shared" si="54"/>
        <v>52367</v>
      </c>
      <c r="D103" s="48">
        <f t="shared" si="69"/>
        <v>4006</v>
      </c>
      <c r="E103" s="48">
        <f t="shared" si="69"/>
        <v>12919</v>
      </c>
      <c r="F103" s="48">
        <f t="shared" si="38"/>
        <v>8500</v>
      </c>
      <c r="G103" s="49">
        <f t="shared" si="65"/>
        <v>77792</v>
      </c>
      <c r="H103" s="18"/>
      <c r="I103" s="42">
        <v>54829</v>
      </c>
      <c r="J103" s="47">
        <f t="shared" si="39"/>
        <v>54829</v>
      </c>
      <c r="K103" s="48">
        <f t="shared" si="66"/>
        <v>4194</v>
      </c>
      <c r="L103" s="48">
        <f t="shared" si="66"/>
        <v>13526</v>
      </c>
      <c r="M103" s="48">
        <f t="shared" si="40"/>
        <v>8500</v>
      </c>
      <c r="N103" s="48">
        <f t="shared" si="55"/>
        <v>81049</v>
      </c>
      <c r="O103" s="49">
        <f t="shared" si="41"/>
        <v>8105</v>
      </c>
      <c r="P103" s="18"/>
      <c r="Q103" s="42">
        <v>56855</v>
      </c>
      <c r="R103" s="48">
        <f t="shared" si="42"/>
        <v>56855</v>
      </c>
      <c r="S103" s="48">
        <f t="shared" si="67"/>
        <v>4349</v>
      </c>
      <c r="T103" s="48">
        <f t="shared" si="67"/>
        <v>14026</v>
      </c>
      <c r="U103" s="48">
        <f t="shared" si="43"/>
        <v>8500</v>
      </c>
      <c r="V103" s="49">
        <f t="shared" si="56"/>
        <v>83730</v>
      </c>
      <c r="W103" s="18"/>
      <c r="X103" s="42">
        <v>87904</v>
      </c>
      <c r="Y103" s="48">
        <f t="shared" si="44"/>
        <v>87904</v>
      </c>
      <c r="Z103" s="48">
        <f t="shared" si="68"/>
        <v>6725</v>
      </c>
      <c r="AA103" s="48">
        <f t="shared" si="68"/>
        <v>21686</v>
      </c>
      <c r="AB103" s="48">
        <f t="shared" si="45"/>
        <v>8500</v>
      </c>
      <c r="AC103" s="48">
        <f t="shared" si="57"/>
        <v>124815</v>
      </c>
      <c r="AD103" s="49">
        <f t="shared" si="46"/>
        <v>10401</v>
      </c>
      <c r="AE103" s="18"/>
      <c r="AF103" s="45">
        <v>65174</v>
      </c>
      <c r="AG103" s="47">
        <f t="shared" si="47"/>
        <v>65174</v>
      </c>
      <c r="AH103" s="48">
        <f t="shared" si="70"/>
        <v>4986</v>
      </c>
      <c r="AI103" s="48">
        <f t="shared" si="70"/>
        <v>16078</v>
      </c>
      <c r="AJ103" s="48">
        <f t="shared" si="48"/>
        <v>8500</v>
      </c>
      <c r="AK103" s="48">
        <f t="shared" si="58"/>
        <v>94738</v>
      </c>
      <c r="AL103" s="49">
        <f t="shared" si="49"/>
        <v>9474</v>
      </c>
      <c r="AN103" s="42">
        <v>51509</v>
      </c>
      <c r="AO103" s="40">
        <f t="shared" si="50"/>
        <v>51509</v>
      </c>
      <c r="AP103" s="40">
        <f t="shared" si="59"/>
        <v>3940</v>
      </c>
      <c r="AQ103" s="40">
        <f t="shared" si="59"/>
        <v>12707</v>
      </c>
      <c r="AR103" s="48">
        <f t="shared" si="51"/>
        <v>8500</v>
      </c>
      <c r="AS103" s="48">
        <f t="shared" si="60"/>
        <v>76656</v>
      </c>
      <c r="AT103" s="49">
        <f t="shared" si="61"/>
        <v>7666</v>
      </c>
      <c r="AV103" s="42">
        <v>58073</v>
      </c>
      <c r="AW103" s="47">
        <f t="shared" si="62"/>
        <v>58073</v>
      </c>
      <c r="AX103" s="40">
        <f t="shared" si="63"/>
        <v>4443</v>
      </c>
      <c r="AY103" s="40">
        <f t="shared" si="63"/>
        <v>14327</v>
      </c>
      <c r="AZ103" s="48">
        <f t="shared" si="52"/>
        <v>8500</v>
      </c>
      <c r="BA103" s="48">
        <f t="shared" si="64"/>
        <v>85343</v>
      </c>
      <c r="BB103" s="49">
        <f t="shared" si="53"/>
        <v>8534</v>
      </c>
    </row>
    <row r="104" spans="1:54" s="26" customFormat="1" ht="16.350000000000001" customHeight="1">
      <c r="A104" s="46" t="s">
        <v>112</v>
      </c>
      <c r="B104" s="38">
        <v>52762</v>
      </c>
      <c r="C104" s="47">
        <f t="shared" si="54"/>
        <v>52762</v>
      </c>
      <c r="D104" s="48">
        <f t="shared" si="69"/>
        <v>4036</v>
      </c>
      <c r="E104" s="48">
        <f t="shared" si="69"/>
        <v>13016</v>
      </c>
      <c r="F104" s="48">
        <f t="shared" si="38"/>
        <v>8500</v>
      </c>
      <c r="G104" s="49">
        <f t="shared" si="65"/>
        <v>78314</v>
      </c>
      <c r="H104" s="18"/>
      <c r="I104" s="42">
        <v>54489</v>
      </c>
      <c r="J104" s="47">
        <f t="shared" si="39"/>
        <v>54489</v>
      </c>
      <c r="K104" s="48">
        <f t="shared" si="66"/>
        <v>4168</v>
      </c>
      <c r="L104" s="48">
        <f t="shared" si="66"/>
        <v>13442</v>
      </c>
      <c r="M104" s="48">
        <f t="shared" si="40"/>
        <v>8500</v>
      </c>
      <c r="N104" s="48">
        <f t="shared" si="55"/>
        <v>80599</v>
      </c>
      <c r="O104" s="49">
        <f t="shared" si="41"/>
        <v>8060</v>
      </c>
      <c r="P104" s="18"/>
      <c r="Q104" s="42">
        <v>58743</v>
      </c>
      <c r="R104" s="48">
        <f t="shared" si="42"/>
        <v>58743</v>
      </c>
      <c r="S104" s="48">
        <f t="shared" si="67"/>
        <v>4494</v>
      </c>
      <c r="T104" s="48">
        <f t="shared" si="67"/>
        <v>14492</v>
      </c>
      <c r="U104" s="48">
        <f t="shared" si="43"/>
        <v>8500</v>
      </c>
      <c r="V104" s="49">
        <f t="shared" si="56"/>
        <v>86229</v>
      </c>
      <c r="W104" s="18"/>
      <c r="X104" s="42">
        <v>89457</v>
      </c>
      <c r="Y104" s="48">
        <f t="shared" si="44"/>
        <v>89457</v>
      </c>
      <c r="Z104" s="48">
        <f t="shared" si="68"/>
        <v>6843</v>
      </c>
      <c r="AA104" s="48">
        <f t="shared" si="68"/>
        <v>22069</v>
      </c>
      <c r="AB104" s="48">
        <f t="shared" si="45"/>
        <v>8500</v>
      </c>
      <c r="AC104" s="48">
        <f t="shared" si="57"/>
        <v>126869</v>
      </c>
      <c r="AD104" s="49">
        <f t="shared" si="46"/>
        <v>10572</v>
      </c>
      <c r="AE104" s="18"/>
      <c r="AF104" s="45">
        <v>63183</v>
      </c>
      <c r="AG104" s="47">
        <f t="shared" si="47"/>
        <v>63183</v>
      </c>
      <c r="AH104" s="48">
        <f t="shared" si="70"/>
        <v>4833</v>
      </c>
      <c r="AI104" s="48">
        <f t="shared" si="70"/>
        <v>15587</v>
      </c>
      <c r="AJ104" s="48">
        <f t="shared" si="48"/>
        <v>8500</v>
      </c>
      <c r="AK104" s="48">
        <f t="shared" si="58"/>
        <v>92103</v>
      </c>
      <c r="AL104" s="49">
        <f t="shared" si="49"/>
        <v>9210</v>
      </c>
      <c r="AN104" s="42">
        <v>50499</v>
      </c>
      <c r="AO104" s="40">
        <f t="shared" si="50"/>
        <v>50499</v>
      </c>
      <c r="AP104" s="40">
        <f t="shared" si="59"/>
        <v>3863</v>
      </c>
      <c r="AQ104" s="40">
        <f t="shared" si="59"/>
        <v>12458</v>
      </c>
      <c r="AR104" s="48">
        <f t="shared" si="51"/>
        <v>8500</v>
      </c>
      <c r="AS104" s="48">
        <f t="shared" si="60"/>
        <v>75320</v>
      </c>
      <c r="AT104" s="49">
        <f t="shared" si="61"/>
        <v>7532</v>
      </c>
      <c r="AV104" s="42">
        <v>61095</v>
      </c>
      <c r="AW104" s="47">
        <f t="shared" si="62"/>
        <v>61095</v>
      </c>
      <c r="AX104" s="40">
        <f t="shared" si="63"/>
        <v>4674</v>
      </c>
      <c r="AY104" s="40">
        <f t="shared" si="63"/>
        <v>15072</v>
      </c>
      <c r="AZ104" s="48">
        <f t="shared" si="52"/>
        <v>8500</v>
      </c>
      <c r="BA104" s="48">
        <f t="shared" si="64"/>
        <v>89341</v>
      </c>
      <c r="BB104" s="49">
        <f t="shared" si="53"/>
        <v>8934</v>
      </c>
    </row>
    <row r="105" spans="1:54" s="26" customFormat="1" ht="16.350000000000001" customHeight="1">
      <c r="A105" s="46" t="s">
        <v>113</v>
      </c>
      <c r="B105" s="38">
        <v>52457</v>
      </c>
      <c r="C105" s="47">
        <f t="shared" si="54"/>
        <v>52457</v>
      </c>
      <c r="D105" s="48">
        <f t="shared" si="69"/>
        <v>4013</v>
      </c>
      <c r="E105" s="48">
        <f t="shared" si="69"/>
        <v>12941</v>
      </c>
      <c r="F105" s="48">
        <f t="shared" si="38"/>
        <v>8500</v>
      </c>
      <c r="G105" s="49">
        <f t="shared" si="65"/>
        <v>77911</v>
      </c>
      <c r="H105" s="18"/>
      <c r="I105" s="42">
        <v>54188</v>
      </c>
      <c r="J105" s="47">
        <f t="shared" si="39"/>
        <v>54188</v>
      </c>
      <c r="K105" s="48">
        <f t="shared" si="66"/>
        <v>4145</v>
      </c>
      <c r="L105" s="48">
        <f t="shared" si="66"/>
        <v>13368</v>
      </c>
      <c r="M105" s="48">
        <f t="shared" si="40"/>
        <v>8500</v>
      </c>
      <c r="N105" s="48">
        <f t="shared" si="55"/>
        <v>80201</v>
      </c>
      <c r="O105" s="49">
        <f t="shared" si="41"/>
        <v>8020</v>
      </c>
      <c r="P105" s="18"/>
      <c r="Q105" s="42">
        <v>58082</v>
      </c>
      <c r="R105" s="48">
        <f t="shared" si="42"/>
        <v>58082</v>
      </c>
      <c r="S105" s="48">
        <f t="shared" si="67"/>
        <v>4443</v>
      </c>
      <c r="T105" s="48">
        <f t="shared" si="67"/>
        <v>14329</v>
      </c>
      <c r="U105" s="48">
        <f t="shared" si="43"/>
        <v>8500</v>
      </c>
      <c r="V105" s="49">
        <f t="shared" si="56"/>
        <v>85354</v>
      </c>
      <c r="W105" s="18"/>
      <c r="X105" s="42">
        <v>88842</v>
      </c>
      <c r="Y105" s="48">
        <f t="shared" si="44"/>
        <v>88842</v>
      </c>
      <c r="Z105" s="48">
        <f t="shared" si="68"/>
        <v>6796</v>
      </c>
      <c r="AA105" s="48">
        <f t="shared" si="68"/>
        <v>21917</v>
      </c>
      <c r="AB105" s="48">
        <f t="shared" si="45"/>
        <v>8500</v>
      </c>
      <c r="AC105" s="48">
        <f t="shared" si="57"/>
        <v>126055</v>
      </c>
      <c r="AD105" s="49">
        <f t="shared" si="46"/>
        <v>10505</v>
      </c>
      <c r="AE105" s="18"/>
      <c r="AF105" s="45">
        <v>62692</v>
      </c>
      <c r="AG105" s="47">
        <f t="shared" si="47"/>
        <v>62692</v>
      </c>
      <c r="AH105" s="48">
        <f t="shared" si="70"/>
        <v>4796</v>
      </c>
      <c r="AI105" s="48">
        <f t="shared" si="70"/>
        <v>15466</v>
      </c>
      <c r="AJ105" s="48">
        <f t="shared" si="48"/>
        <v>8500</v>
      </c>
      <c r="AK105" s="48">
        <f t="shared" si="58"/>
        <v>91454</v>
      </c>
      <c r="AL105" s="49">
        <f t="shared" si="49"/>
        <v>9145</v>
      </c>
      <c r="AN105" s="42">
        <v>54951</v>
      </c>
      <c r="AO105" s="40">
        <f t="shared" si="50"/>
        <v>54951</v>
      </c>
      <c r="AP105" s="40">
        <f t="shared" si="59"/>
        <v>4204</v>
      </c>
      <c r="AQ105" s="40">
        <f t="shared" si="59"/>
        <v>13556</v>
      </c>
      <c r="AR105" s="48">
        <f t="shared" si="51"/>
        <v>8500</v>
      </c>
      <c r="AS105" s="48">
        <f t="shared" si="60"/>
        <v>81211</v>
      </c>
      <c r="AT105" s="49">
        <f t="shared" si="61"/>
        <v>8121</v>
      </c>
      <c r="AV105" s="42">
        <v>56772</v>
      </c>
      <c r="AW105" s="47">
        <f t="shared" si="62"/>
        <v>56772</v>
      </c>
      <c r="AX105" s="40">
        <f t="shared" si="63"/>
        <v>4343</v>
      </c>
      <c r="AY105" s="40">
        <f t="shared" si="63"/>
        <v>14006</v>
      </c>
      <c r="AZ105" s="48">
        <f t="shared" si="52"/>
        <v>8500</v>
      </c>
      <c r="BA105" s="48">
        <f t="shared" si="64"/>
        <v>83621</v>
      </c>
      <c r="BB105" s="49">
        <f t="shared" si="53"/>
        <v>8362</v>
      </c>
    </row>
    <row r="106" spans="1:54" s="26" customFormat="1" ht="16.350000000000001" customHeight="1">
      <c r="A106" s="46" t="s">
        <v>114</v>
      </c>
      <c r="B106" s="38">
        <v>52982</v>
      </c>
      <c r="C106" s="47">
        <f t="shared" si="54"/>
        <v>52982</v>
      </c>
      <c r="D106" s="48">
        <f t="shared" si="69"/>
        <v>4053</v>
      </c>
      <c r="E106" s="48">
        <f t="shared" si="69"/>
        <v>13071</v>
      </c>
      <c r="F106" s="48">
        <f t="shared" si="38"/>
        <v>8500</v>
      </c>
      <c r="G106" s="49">
        <f t="shared" si="65"/>
        <v>78606</v>
      </c>
      <c r="H106" s="18"/>
      <c r="I106" s="42">
        <v>53977</v>
      </c>
      <c r="J106" s="47">
        <f t="shared" si="39"/>
        <v>53977</v>
      </c>
      <c r="K106" s="48">
        <f t="shared" si="66"/>
        <v>4129</v>
      </c>
      <c r="L106" s="48">
        <f t="shared" si="66"/>
        <v>13316</v>
      </c>
      <c r="M106" s="48">
        <f t="shared" si="40"/>
        <v>8500</v>
      </c>
      <c r="N106" s="48">
        <f t="shared" si="55"/>
        <v>79922</v>
      </c>
      <c r="O106" s="49">
        <f t="shared" si="41"/>
        <v>7992</v>
      </c>
      <c r="P106" s="18"/>
      <c r="Q106" s="42">
        <v>59270</v>
      </c>
      <c r="R106" s="48">
        <f t="shared" si="42"/>
        <v>59270</v>
      </c>
      <c r="S106" s="48">
        <f t="shared" si="67"/>
        <v>4534</v>
      </c>
      <c r="T106" s="48">
        <f t="shared" si="67"/>
        <v>14622</v>
      </c>
      <c r="U106" s="48">
        <f t="shared" si="43"/>
        <v>8500</v>
      </c>
      <c r="V106" s="49">
        <f t="shared" si="56"/>
        <v>86926</v>
      </c>
      <c r="W106" s="18"/>
      <c r="X106" s="42">
        <v>89849</v>
      </c>
      <c r="Y106" s="48">
        <f t="shared" si="44"/>
        <v>89849</v>
      </c>
      <c r="Z106" s="48">
        <f t="shared" si="68"/>
        <v>6873</v>
      </c>
      <c r="AA106" s="48">
        <f t="shared" si="68"/>
        <v>22166</v>
      </c>
      <c r="AB106" s="48">
        <f t="shared" si="45"/>
        <v>8500</v>
      </c>
      <c r="AC106" s="48">
        <f t="shared" si="57"/>
        <v>127388</v>
      </c>
      <c r="AD106" s="49">
        <f t="shared" si="46"/>
        <v>10616</v>
      </c>
      <c r="AE106" s="18"/>
      <c r="AF106" s="45">
        <v>59260</v>
      </c>
      <c r="AG106" s="47">
        <f t="shared" si="47"/>
        <v>59260</v>
      </c>
      <c r="AH106" s="48">
        <f t="shared" si="70"/>
        <v>4533</v>
      </c>
      <c r="AI106" s="48">
        <f t="shared" si="70"/>
        <v>14619</v>
      </c>
      <c r="AJ106" s="48">
        <f t="shared" si="48"/>
        <v>8500</v>
      </c>
      <c r="AK106" s="48">
        <f t="shared" si="58"/>
        <v>86912</v>
      </c>
      <c r="AL106" s="49">
        <f t="shared" si="49"/>
        <v>8691</v>
      </c>
      <c r="AN106" s="42">
        <v>53013</v>
      </c>
      <c r="AO106" s="40">
        <f t="shared" si="50"/>
        <v>53013</v>
      </c>
      <c r="AP106" s="40">
        <f t="shared" si="59"/>
        <v>4055</v>
      </c>
      <c r="AQ106" s="40">
        <f t="shared" si="59"/>
        <v>13078</v>
      </c>
      <c r="AR106" s="48">
        <f t="shared" si="51"/>
        <v>8500</v>
      </c>
      <c r="AS106" s="48">
        <f t="shared" si="60"/>
        <v>78646</v>
      </c>
      <c r="AT106" s="49">
        <f t="shared" si="61"/>
        <v>7865</v>
      </c>
      <c r="AV106" s="42">
        <v>56277</v>
      </c>
      <c r="AW106" s="47">
        <f t="shared" si="62"/>
        <v>56277</v>
      </c>
      <c r="AX106" s="40">
        <f t="shared" si="63"/>
        <v>4305</v>
      </c>
      <c r="AY106" s="40">
        <f t="shared" si="63"/>
        <v>13884</v>
      </c>
      <c r="AZ106" s="48">
        <f t="shared" si="52"/>
        <v>8500</v>
      </c>
      <c r="BA106" s="48">
        <f t="shared" si="64"/>
        <v>82966</v>
      </c>
      <c r="BB106" s="49">
        <f t="shared" si="53"/>
        <v>8297</v>
      </c>
    </row>
    <row r="107" spans="1:54" s="26" customFormat="1" ht="16.350000000000001" customHeight="1">
      <c r="A107" s="46" t="s">
        <v>115</v>
      </c>
      <c r="B107" s="38">
        <v>52938</v>
      </c>
      <c r="C107" s="47">
        <f t="shared" si="54"/>
        <v>52938</v>
      </c>
      <c r="D107" s="48">
        <f t="shared" si="69"/>
        <v>4050</v>
      </c>
      <c r="E107" s="48">
        <f t="shared" si="69"/>
        <v>13060</v>
      </c>
      <c r="F107" s="48">
        <f t="shared" si="38"/>
        <v>8500</v>
      </c>
      <c r="G107" s="49">
        <f t="shared" si="65"/>
        <v>78548</v>
      </c>
      <c r="H107" s="18"/>
      <c r="I107" s="42">
        <v>54372</v>
      </c>
      <c r="J107" s="47">
        <f t="shared" si="39"/>
        <v>54372</v>
      </c>
      <c r="K107" s="48">
        <f t="shared" si="66"/>
        <v>4159</v>
      </c>
      <c r="L107" s="48">
        <f t="shared" si="66"/>
        <v>13414</v>
      </c>
      <c r="M107" s="48">
        <f t="shared" si="40"/>
        <v>8500</v>
      </c>
      <c r="N107" s="48">
        <f t="shared" si="55"/>
        <v>80445</v>
      </c>
      <c r="O107" s="49">
        <f t="shared" si="41"/>
        <v>8045</v>
      </c>
      <c r="P107" s="18"/>
      <c r="Q107" s="42">
        <v>52088</v>
      </c>
      <c r="R107" s="48">
        <f t="shared" si="42"/>
        <v>52088</v>
      </c>
      <c r="S107" s="48">
        <f t="shared" si="67"/>
        <v>3985</v>
      </c>
      <c r="T107" s="48">
        <f t="shared" si="67"/>
        <v>12850</v>
      </c>
      <c r="U107" s="48">
        <f t="shared" si="43"/>
        <v>8500</v>
      </c>
      <c r="V107" s="49">
        <f t="shared" si="56"/>
        <v>77423</v>
      </c>
      <c r="W107" s="18"/>
      <c r="X107" s="42">
        <v>91805</v>
      </c>
      <c r="Y107" s="48">
        <f t="shared" si="44"/>
        <v>91805</v>
      </c>
      <c r="Z107" s="48">
        <f t="shared" si="68"/>
        <v>7023</v>
      </c>
      <c r="AA107" s="48">
        <f t="shared" si="68"/>
        <v>22648</v>
      </c>
      <c r="AB107" s="48">
        <f t="shared" si="45"/>
        <v>8500</v>
      </c>
      <c r="AC107" s="48">
        <f t="shared" si="57"/>
        <v>129976</v>
      </c>
      <c r="AD107" s="49">
        <f t="shared" si="46"/>
        <v>10831</v>
      </c>
      <c r="AE107" s="18"/>
      <c r="AF107" s="45">
        <v>65044</v>
      </c>
      <c r="AG107" s="47">
        <f t="shared" si="47"/>
        <v>65044</v>
      </c>
      <c r="AH107" s="48">
        <f t="shared" si="70"/>
        <v>4976</v>
      </c>
      <c r="AI107" s="48">
        <f t="shared" si="70"/>
        <v>16046</v>
      </c>
      <c r="AJ107" s="48">
        <f t="shared" si="48"/>
        <v>8500</v>
      </c>
      <c r="AK107" s="48">
        <f t="shared" si="58"/>
        <v>94566</v>
      </c>
      <c r="AL107" s="49">
        <f t="shared" si="49"/>
        <v>9457</v>
      </c>
      <c r="AN107" s="42">
        <v>47815</v>
      </c>
      <c r="AO107" s="40">
        <f t="shared" si="50"/>
        <v>47815</v>
      </c>
      <c r="AP107" s="40">
        <f t="shared" si="59"/>
        <v>3658</v>
      </c>
      <c r="AQ107" s="40">
        <f t="shared" si="59"/>
        <v>11796</v>
      </c>
      <c r="AR107" s="48">
        <f t="shared" si="51"/>
        <v>8500</v>
      </c>
      <c r="AS107" s="48">
        <f t="shared" si="60"/>
        <v>71769</v>
      </c>
      <c r="AT107" s="49">
        <f t="shared" si="61"/>
        <v>7177</v>
      </c>
      <c r="AV107" s="42">
        <v>57038</v>
      </c>
      <c r="AW107" s="47">
        <f t="shared" si="62"/>
        <v>57038</v>
      </c>
      <c r="AX107" s="40">
        <f t="shared" si="63"/>
        <v>4363</v>
      </c>
      <c r="AY107" s="40">
        <f t="shared" si="63"/>
        <v>14071</v>
      </c>
      <c r="AZ107" s="48">
        <f t="shared" si="52"/>
        <v>8500</v>
      </c>
      <c r="BA107" s="48">
        <f t="shared" si="64"/>
        <v>83972</v>
      </c>
      <c r="BB107" s="49">
        <f t="shared" si="53"/>
        <v>8397</v>
      </c>
    </row>
    <row r="108" spans="1:54" s="26" customFormat="1" ht="16.350000000000001" customHeight="1">
      <c r="A108" s="46" t="s">
        <v>116</v>
      </c>
      <c r="B108" s="38">
        <v>52668</v>
      </c>
      <c r="C108" s="47">
        <f t="shared" si="54"/>
        <v>52668</v>
      </c>
      <c r="D108" s="48">
        <f t="shared" si="69"/>
        <v>4029</v>
      </c>
      <c r="E108" s="48">
        <f t="shared" si="69"/>
        <v>12993</v>
      </c>
      <c r="F108" s="48">
        <f t="shared" si="38"/>
        <v>8500</v>
      </c>
      <c r="G108" s="49">
        <f t="shared" si="65"/>
        <v>78190</v>
      </c>
      <c r="H108" s="18"/>
      <c r="I108" s="42">
        <v>51378</v>
      </c>
      <c r="J108" s="47">
        <f t="shared" si="39"/>
        <v>51378</v>
      </c>
      <c r="K108" s="48">
        <f t="shared" ref="K108:L121" si="71">ROUND($J108*K$6,0)</f>
        <v>3930</v>
      </c>
      <c r="L108" s="48">
        <f t="shared" si="71"/>
        <v>12675</v>
      </c>
      <c r="M108" s="48">
        <f t="shared" si="40"/>
        <v>8500</v>
      </c>
      <c r="N108" s="48">
        <f t="shared" si="55"/>
        <v>76483</v>
      </c>
      <c r="O108" s="49">
        <f t="shared" si="41"/>
        <v>7648</v>
      </c>
      <c r="P108" s="18"/>
      <c r="Q108" s="42">
        <v>59429</v>
      </c>
      <c r="R108" s="48">
        <f t="shared" si="42"/>
        <v>59429</v>
      </c>
      <c r="S108" s="48">
        <f t="shared" ref="S108:T121" si="72">ROUND($R108*S$6,0)</f>
        <v>4546</v>
      </c>
      <c r="T108" s="48">
        <f t="shared" si="72"/>
        <v>14661</v>
      </c>
      <c r="U108" s="48">
        <f t="shared" si="43"/>
        <v>8500</v>
      </c>
      <c r="V108" s="49">
        <f t="shared" si="56"/>
        <v>87136</v>
      </c>
      <c r="W108" s="18"/>
      <c r="X108" s="42">
        <v>86721</v>
      </c>
      <c r="Y108" s="48">
        <f t="shared" si="44"/>
        <v>86721</v>
      </c>
      <c r="Z108" s="48">
        <f t="shared" ref="Z108:AA121" si="73">ROUND($Y108*Z$6,0)</f>
        <v>6634</v>
      </c>
      <c r="AA108" s="48">
        <f t="shared" si="73"/>
        <v>21394</v>
      </c>
      <c r="AB108" s="48">
        <f t="shared" si="45"/>
        <v>8500</v>
      </c>
      <c r="AC108" s="48">
        <f t="shared" si="57"/>
        <v>123249</v>
      </c>
      <c r="AD108" s="49">
        <f t="shared" si="46"/>
        <v>10271</v>
      </c>
      <c r="AE108" s="18"/>
      <c r="AF108" s="45">
        <v>65286</v>
      </c>
      <c r="AG108" s="47">
        <f t="shared" si="47"/>
        <v>65286</v>
      </c>
      <c r="AH108" s="48">
        <f t="shared" si="70"/>
        <v>4994</v>
      </c>
      <c r="AI108" s="48">
        <f t="shared" si="70"/>
        <v>16106</v>
      </c>
      <c r="AJ108" s="48">
        <f t="shared" si="48"/>
        <v>8500</v>
      </c>
      <c r="AK108" s="48">
        <f t="shared" si="58"/>
        <v>94886</v>
      </c>
      <c r="AL108" s="49">
        <f t="shared" si="49"/>
        <v>9489</v>
      </c>
      <c r="AN108" s="42">
        <v>51595</v>
      </c>
      <c r="AO108" s="40">
        <f t="shared" si="50"/>
        <v>51595</v>
      </c>
      <c r="AP108" s="40">
        <f t="shared" si="59"/>
        <v>3947</v>
      </c>
      <c r="AQ108" s="40">
        <f t="shared" si="59"/>
        <v>12728</v>
      </c>
      <c r="AR108" s="48">
        <f t="shared" si="51"/>
        <v>8500</v>
      </c>
      <c r="AS108" s="48">
        <f t="shared" si="60"/>
        <v>76770</v>
      </c>
      <c r="AT108" s="49">
        <f t="shared" si="61"/>
        <v>7677</v>
      </c>
      <c r="AV108" s="42">
        <v>57426</v>
      </c>
      <c r="AW108" s="47">
        <f t="shared" si="62"/>
        <v>57426</v>
      </c>
      <c r="AX108" s="40">
        <f t="shared" si="63"/>
        <v>4393</v>
      </c>
      <c r="AY108" s="40">
        <f t="shared" si="63"/>
        <v>14167</v>
      </c>
      <c r="AZ108" s="48">
        <f t="shared" si="52"/>
        <v>8500</v>
      </c>
      <c r="BA108" s="48">
        <f t="shared" si="64"/>
        <v>84486</v>
      </c>
      <c r="BB108" s="49">
        <f t="shared" si="53"/>
        <v>8449</v>
      </c>
    </row>
    <row r="109" spans="1:54" s="26" customFormat="1" ht="16.350000000000001" customHeight="1">
      <c r="A109" s="46" t="s">
        <v>117</v>
      </c>
      <c r="B109" s="38">
        <v>55165</v>
      </c>
      <c r="C109" s="47">
        <f t="shared" si="54"/>
        <v>55165</v>
      </c>
      <c r="D109" s="48">
        <f t="shared" ref="D109:E121" si="74">ROUND($C109*D$6,0)</f>
        <v>4220</v>
      </c>
      <c r="E109" s="48">
        <f t="shared" si="74"/>
        <v>13609</v>
      </c>
      <c r="F109" s="48">
        <f t="shared" si="38"/>
        <v>8500</v>
      </c>
      <c r="G109" s="49">
        <f t="shared" si="65"/>
        <v>81494</v>
      </c>
      <c r="H109" s="18"/>
      <c r="I109" s="42">
        <v>53558</v>
      </c>
      <c r="J109" s="47">
        <f t="shared" si="39"/>
        <v>53558</v>
      </c>
      <c r="K109" s="48">
        <f t="shared" si="71"/>
        <v>4097</v>
      </c>
      <c r="L109" s="48">
        <f t="shared" si="71"/>
        <v>13213</v>
      </c>
      <c r="M109" s="48">
        <f t="shared" si="40"/>
        <v>8500</v>
      </c>
      <c r="N109" s="48">
        <f t="shared" si="55"/>
        <v>79368</v>
      </c>
      <c r="O109" s="49">
        <f t="shared" si="41"/>
        <v>7937</v>
      </c>
      <c r="P109" s="18"/>
      <c r="Q109" s="42">
        <v>60443</v>
      </c>
      <c r="R109" s="48">
        <f t="shared" si="42"/>
        <v>60443</v>
      </c>
      <c r="S109" s="48">
        <f t="shared" si="72"/>
        <v>4624</v>
      </c>
      <c r="T109" s="48">
        <f t="shared" si="72"/>
        <v>14911</v>
      </c>
      <c r="U109" s="48">
        <f t="shared" si="43"/>
        <v>8500</v>
      </c>
      <c r="V109" s="49">
        <f t="shared" si="56"/>
        <v>88478</v>
      </c>
      <c r="W109" s="18"/>
      <c r="X109" s="42">
        <v>89261</v>
      </c>
      <c r="Y109" s="48">
        <f t="shared" si="44"/>
        <v>89261</v>
      </c>
      <c r="Z109" s="48">
        <f t="shared" si="73"/>
        <v>6828</v>
      </c>
      <c r="AA109" s="48">
        <f t="shared" si="73"/>
        <v>22021</v>
      </c>
      <c r="AB109" s="48">
        <f t="shared" si="45"/>
        <v>8500</v>
      </c>
      <c r="AC109" s="48">
        <f t="shared" si="57"/>
        <v>126610</v>
      </c>
      <c r="AD109" s="49">
        <f t="shared" si="46"/>
        <v>10551</v>
      </c>
      <c r="AE109" s="18"/>
      <c r="AF109" s="45">
        <v>65989</v>
      </c>
      <c r="AG109" s="47">
        <f t="shared" si="47"/>
        <v>65989</v>
      </c>
      <c r="AH109" s="48">
        <f t="shared" si="70"/>
        <v>5048</v>
      </c>
      <c r="AI109" s="48">
        <f t="shared" si="70"/>
        <v>16279</v>
      </c>
      <c r="AJ109" s="48">
        <f t="shared" si="48"/>
        <v>8500</v>
      </c>
      <c r="AK109" s="48">
        <f t="shared" si="58"/>
        <v>95816</v>
      </c>
      <c r="AL109" s="49">
        <f t="shared" si="49"/>
        <v>9582</v>
      </c>
      <c r="AN109" s="42">
        <v>56110</v>
      </c>
      <c r="AO109" s="40">
        <f t="shared" si="50"/>
        <v>56110</v>
      </c>
      <c r="AP109" s="40">
        <f t="shared" si="59"/>
        <v>4292</v>
      </c>
      <c r="AQ109" s="40">
        <f t="shared" si="59"/>
        <v>13842</v>
      </c>
      <c r="AR109" s="48">
        <f t="shared" si="51"/>
        <v>8500</v>
      </c>
      <c r="AS109" s="48">
        <f t="shared" si="60"/>
        <v>82744</v>
      </c>
      <c r="AT109" s="49">
        <f t="shared" si="61"/>
        <v>8274</v>
      </c>
      <c r="AV109" s="42">
        <v>60811</v>
      </c>
      <c r="AW109" s="47">
        <f t="shared" si="62"/>
        <v>60811</v>
      </c>
      <c r="AX109" s="40">
        <f t="shared" si="63"/>
        <v>4652</v>
      </c>
      <c r="AY109" s="40">
        <f t="shared" si="63"/>
        <v>15002</v>
      </c>
      <c r="AZ109" s="48">
        <f t="shared" si="52"/>
        <v>8500</v>
      </c>
      <c r="BA109" s="48">
        <f t="shared" si="64"/>
        <v>88965</v>
      </c>
      <c r="BB109" s="49">
        <f t="shared" si="53"/>
        <v>8897</v>
      </c>
    </row>
    <row r="110" spans="1:54" s="26" customFormat="1" ht="16.350000000000001" customHeight="1">
      <c r="A110" s="46" t="s">
        <v>118</v>
      </c>
      <c r="B110" s="38">
        <v>53377</v>
      </c>
      <c r="C110" s="47">
        <f t="shared" si="54"/>
        <v>53377</v>
      </c>
      <c r="D110" s="48">
        <f t="shared" si="74"/>
        <v>4083</v>
      </c>
      <c r="E110" s="48">
        <f t="shared" si="74"/>
        <v>13168</v>
      </c>
      <c r="F110" s="48">
        <f t="shared" si="38"/>
        <v>8500</v>
      </c>
      <c r="G110" s="49">
        <f t="shared" si="65"/>
        <v>79128</v>
      </c>
      <c r="H110" s="18"/>
      <c r="I110" s="42">
        <v>54759</v>
      </c>
      <c r="J110" s="47">
        <f t="shared" si="39"/>
        <v>54759</v>
      </c>
      <c r="K110" s="48">
        <f t="shared" si="71"/>
        <v>4189</v>
      </c>
      <c r="L110" s="48">
        <f t="shared" si="71"/>
        <v>13509</v>
      </c>
      <c r="M110" s="48">
        <f t="shared" si="40"/>
        <v>8500</v>
      </c>
      <c r="N110" s="48">
        <f t="shared" si="55"/>
        <v>80957</v>
      </c>
      <c r="O110" s="49">
        <f t="shared" si="41"/>
        <v>8096</v>
      </c>
      <c r="P110" s="18"/>
      <c r="Q110" s="42">
        <v>54168</v>
      </c>
      <c r="R110" s="48">
        <f t="shared" si="42"/>
        <v>54168</v>
      </c>
      <c r="S110" s="48">
        <f t="shared" si="72"/>
        <v>4144</v>
      </c>
      <c r="T110" s="48">
        <f t="shared" si="72"/>
        <v>13363</v>
      </c>
      <c r="U110" s="48">
        <f t="shared" si="43"/>
        <v>8500</v>
      </c>
      <c r="V110" s="49">
        <f t="shared" si="56"/>
        <v>80175</v>
      </c>
      <c r="W110" s="18"/>
      <c r="X110" s="42">
        <v>78104</v>
      </c>
      <c r="Y110" s="48">
        <f t="shared" si="44"/>
        <v>78104</v>
      </c>
      <c r="Z110" s="48">
        <f t="shared" si="73"/>
        <v>5975</v>
      </c>
      <c r="AA110" s="48">
        <f t="shared" si="73"/>
        <v>19268</v>
      </c>
      <c r="AB110" s="48">
        <f t="shared" si="45"/>
        <v>8500</v>
      </c>
      <c r="AC110" s="48">
        <f t="shared" si="57"/>
        <v>111847</v>
      </c>
      <c r="AD110" s="49">
        <f t="shared" si="46"/>
        <v>9321</v>
      </c>
      <c r="AE110" s="18"/>
      <c r="AF110" s="84">
        <v>64991</v>
      </c>
      <c r="AG110" s="88">
        <f t="shared" si="47"/>
        <v>64991</v>
      </c>
      <c r="AH110" s="85">
        <f t="shared" si="70"/>
        <v>4972</v>
      </c>
      <c r="AI110" s="85">
        <f t="shared" si="70"/>
        <v>16033</v>
      </c>
      <c r="AJ110" s="85">
        <f t="shared" si="48"/>
        <v>8500</v>
      </c>
      <c r="AK110" s="85">
        <f t="shared" si="58"/>
        <v>94496</v>
      </c>
      <c r="AL110" s="86">
        <f t="shared" si="49"/>
        <v>9450</v>
      </c>
      <c r="AN110" s="42">
        <v>55950</v>
      </c>
      <c r="AO110" s="40">
        <f t="shared" si="50"/>
        <v>55950</v>
      </c>
      <c r="AP110" s="40">
        <f t="shared" si="59"/>
        <v>4280</v>
      </c>
      <c r="AQ110" s="40">
        <f t="shared" si="59"/>
        <v>13803</v>
      </c>
      <c r="AR110" s="48">
        <f t="shared" si="51"/>
        <v>8500</v>
      </c>
      <c r="AS110" s="48">
        <f t="shared" si="60"/>
        <v>82533</v>
      </c>
      <c r="AT110" s="49">
        <f t="shared" si="61"/>
        <v>8253</v>
      </c>
      <c r="AV110" s="42">
        <v>67673</v>
      </c>
      <c r="AW110" s="47">
        <f t="shared" si="62"/>
        <v>67673</v>
      </c>
      <c r="AX110" s="40">
        <f t="shared" si="63"/>
        <v>5177</v>
      </c>
      <c r="AY110" s="40">
        <f t="shared" si="63"/>
        <v>16695</v>
      </c>
      <c r="AZ110" s="48">
        <f t="shared" si="52"/>
        <v>8500</v>
      </c>
      <c r="BA110" s="48">
        <f t="shared" si="64"/>
        <v>98045</v>
      </c>
      <c r="BB110" s="49">
        <f t="shared" si="53"/>
        <v>9805</v>
      </c>
    </row>
    <row r="111" spans="1:54" s="26" customFormat="1" ht="16.350000000000001" customHeight="1">
      <c r="A111" s="46" t="s">
        <v>119</v>
      </c>
      <c r="B111" s="38">
        <v>52892</v>
      </c>
      <c r="C111" s="47">
        <f t="shared" si="54"/>
        <v>52892</v>
      </c>
      <c r="D111" s="48">
        <f t="shared" si="74"/>
        <v>4046</v>
      </c>
      <c r="E111" s="48">
        <f t="shared" si="74"/>
        <v>13048</v>
      </c>
      <c r="F111" s="48">
        <f t="shared" si="38"/>
        <v>8500</v>
      </c>
      <c r="G111" s="49">
        <f t="shared" si="65"/>
        <v>78486</v>
      </c>
      <c r="H111" s="18"/>
      <c r="I111" s="42">
        <v>52612</v>
      </c>
      <c r="J111" s="47">
        <f t="shared" si="39"/>
        <v>52612</v>
      </c>
      <c r="K111" s="48">
        <f t="shared" si="71"/>
        <v>4025</v>
      </c>
      <c r="L111" s="48">
        <f t="shared" si="71"/>
        <v>12979</v>
      </c>
      <c r="M111" s="48">
        <f t="shared" si="40"/>
        <v>8500</v>
      </c>
      <c r="N111" s="48">
        <f t="shared" si="55"/>
        <v>78116</v>
      </c>
      <c r="O111" s="49">
        <f t="shared" si="41"/>
        <v>7812</v>
      </c>
      <c r="P111" s="18"/>
      <c r="Q111" s="42">
        <v>59662</v>
      </c>
      <c r="R111" s="48">
        <f t="shared" si="42"/>
        <v>59662</v>
      </c>
      <c r="S111" s="48">
        <f t="shared" si="72"/>
        <v>4564</v>
      </c>
      <c r="T111" s="48">
        <f t="shared" si="72"/>
        <v>14719</v>
      </c>
      <c r="U111" s="48">
        <f t="shared" si="43"/>
        <v>8500</v>
      </c>
      <c r="V111" s="49">
        <f t="shared" si="56"/>
        <v>87445</v>
      </c>
      <c r="W111" s="18"/>
      <c r="X111" s="42">
        <v>95865</v>
      </c>
      <c r="Y111" s="48">
        <f t="shared" si="44"/>
        <v>95865</v>
      </c>
      <c r="Z111" s="48">
        <f t="shared" si="73"/>
        <v>7334</v>
      </c>
      <c r="AA111" s="48">
        <f t="shared" si="73"/>
        <v>23650</v>
      </c>
      <c r="AB111" s="48">
        <f t="shared" si="45"/>
        <v>8500</v>
      </c>
      <c r="AC111" s="48">
        <f t="shared" si="57"/>
        <v>135349</v>
      </c>
      <c r="AD111" s="49">
        <f t="shared" si="46"/>
        <v>11279</v>
      </c>
      <c r="AE111" s="18"/>
      <c r="AF111" s="45">
        <v>65343</v>
      </c>
      <c r="AG111" s="47">
        <f t="shared" si="47"/>
        <v>65343</v>
      </c>
      <c r="AH111" s="48">
        <f t="shared" si="70"/>
        <v>4999</v>
      </c>
      <c r="AI111" s="48">
        <f t="shared" si="70"/>
        <v>16120</v>
      </c>
      <c r="AJ111" s="48">
        <f t="shared" si="48"/>
        <v>8500</v>
      </c>
      <c r="AK111" s="48">
        <f t="shared" si="58"/>
        <v>94962</v>
      </c>
      <c r="AL111" s="49">
        <f t="shared" si="49"/>
        <v>9496</v>
      </c>
      <c r="AN111" s="42">
        <v>53295</v>
      </c>
      <c r="AO111" s="40">
        <f t="shared" si="50"/>
        <v>53295</v>
      </c>
      <c r="AP111" s="40">
        <f t="shared" si="59"/>
        <v>4077</v>
      </c>
      <c r="AQ111" s="40">
        <f t="shared" si="59"/>
        <v>13148</v>
      </c>
      <c r="AR111" s="48">
        <f t="shared" si="51"/>
        <v>8500</v>
      </c>
      <c r="AS111" s="48">
        <f t="shared" si="60"/>
        <v>79020</v>
      </c>
      <c r="AT111" s="49">
        <f t="shared" si="61"/>
        <v>7902</v>
      </c>
      <c r="AV111" s="42">
        <v>57774</v>
      </c>
      <c r="AW111" s="47">
        <f t="shared" si="62"/>
        <v>57774</v>
      </c>
      <c r="AX111" s="40">
        <f t="shared" si="63"/>
        <v>4420</v>
      </c>
      <c r="AY111" s="40">
        <f t="shared" si="63"/>
        <v>14253</v>
      </c>
      <c r="AZ111" s="48">
        <f t="shared" si="52"/>
        <v>8500</v>
      </c>
      <c r="BA111" s="48">
        <f t="shared" si="64"/>
        <v>84947</v>
      </c>
      <c r="BB111" s="49">
        <f t="shared" si="53"/>
        <v>8495</v>
      </c>
    </row>
    <row r="112" spans="1:54" s="26" customFormat="1" ht="16.350000000000001" customHeight="1">
      <c r="A112" s="46" t="s">
        <v>120</v>
      </c>
      <c r="B112" s="38">
        <v>52578</v>
      </c>
      <c r="C112" s="47">
        <f t="shared" si="54"/>
        <v>52578</v>
      </c>
      <c r="D112" s="48">
        <f t="shared" si="74"/>
        <v>4022</v>
      </c>
      <c r="E112" s="48">
        <f t="shared" si="74"/>
        <v>12971</v>
      </c>
      <c r="F112" s="48">
        <f t="shared" si="38"/>
        <v>8500</v>
      </c>
      <c r="G112" s="49">
        <f t="shared" si="65"/>
        <v>78071</v>
      </c>
      <c r="H112" s="18"/>
      <c r="I112" s="42">
        <v>55405</v>
      </c>
      <c r="J112" s="47">
        <f t="shared" si="39"/>
        <v>55405</v>
      </c>
      <c r="K112" s="48">
        <f t="shared" si="71"/>
        <v>4238</v>
      </c>
      <c r="L112" s="48">
        <f t="shared" si="71"/>
        <v>13668</v>
      </c>
      <c r="M112" s="48">
        <f t="shared" si="40"/>
        <v>8500</v>
      </c>
      <c r="N112" s="48">
        <f t="shared" si="55"/>
        <v>81811</v>
      </c>
      <c r="O112" s="49">
        <f t="shared" si="41"/>
        <v>8181</v>
      </c>
      <c r="P112" s="18"/>
      <c r="Q112" s="42">
        <v>56540</v>
      </c>
      <c r="R112" s="48">
        <f t="shared" si="42"/>
        <v>56540</v>
      </c>
      <c r="S112" s="48">
        <f t="shared" si="72"/>
        <v>4325</v>
      </c>
      <c r="T112" s="48">
        <f t="shared" si="72"/>
        <v>13948</v>
      </c>
      <c r="U112" s="48">
        <f t="shared" si="43"/>
        <v>8500</v>
      </c>
      <c r="V112" s="49">
        <f t="shared" si="56"/>
        <v>83313</v>
      </c>
      <c r="W112" s="18"/>
      <c r="X112" s="42">
        <v>85027</v>
      </c>
      <c r="Y112" s="48">
        <f t="shared" si="44"/>
        <v>85027</v>
      </c>
      <c r="Z112" s="48">
        <f t="shared" si="73"/>
        <v>6505</v>
      </c>
      <c r="AA112" s="48">
        <f t="shared" si="73"/>
        <v>20976</v>
      </c>
      <c r="AB112" s="48">
        <f t="shared" si="45"/>
        <v>8500</v>
      </c>
      <c r="AC112" s="48">
        <f t="shared" si="57"/>
        <v>121008</v>
      </c>
      <c r="AD112" s="49">
        <f t="shared" si="46"/>
        <v>10084</v>
      </c>
      <c r="AE112" s="18"/>
      <c r="AF112" s="45">
        <v>66781</v>
      </c>
      <c r="AG112" s="47">
        <f t="shared" si="47"/>
        <v>66781</v>
      </c>
      <c r="AH112" s="48">
        <f t="shared" si="70"/>
        <v>5109</v>
      </c>
      <c r="AI112" s="48">
        <f t="shared" si="70"/>
        <v>16475</v>
      </c>
      <c r="AJ112" s="48">
        <f t="shared" si="48"/>
        <v>8500</v>
      </c>
      <c r="AK112" s="48">
        <f t="shared" si="58"/>
        <v>96865</v>
      </c>
      <c r="AL112" s="49">
        <f t="shared" si="49"/>
        <v>9687</v>
      </c>
      <c r="AN112" s="42">
        <v>47917</v>
      </c>
      <c r="AO112" s="40">
        <f t="shared" si="50"/>
        <v>47917</v>
      </c>
      <c r="AP112" s="40">
        <f t="shared" si="59"/>
        <v>3666</v>
      </c>
      <c r="AQ112" s="40">
        <f t="shared" si="59"/>
        <v>11821</v>
      </c>
      <c r="AR112" s="48">
        <f t="shared" si="51"/>
        <v>8500</v>
      </c>
      <c r="AS112" s="48">
        <f t="shared" si="60"/>
        <v>71904</v>
      </c>
      <c r="AT112" s="49">
        <f t="shared" si="61"/>
        <v>7190</v>
      </c>
      <c r="AV112" s="42">
        <v>59600</v>
      </c>
      <c r="AW112" s="47">
        <f t="shared" si="62"/>
        <v>59600</v>
      </c>
      <c r="AX112" s="40">
        <f t="shared" si="63"/>
        <v>4559</v>
      </c>
      <c r="AY112" s="40">
        <f t="shared" si="63"/>
        <v>14703</v>
      </c>
      <c r="AZ112" s="48">
        <f t="shared" si="52"/>
        <v>8500</v>
      </c>
      <c r="BA112" s="48">
        <f t="shared" si="64"/>
        <v>87362</v>
      </c>
      <c r="BB112" s="49">
        <f t="shared" si="53"/>
        <v>8736</v>
      </c>
    </row>
    <row r="113" spans="1:55" s="26" customFormat="1" ht="16.350000000000001" customHeight="1">
      <c r="A113" s="46" t="s">
        <v>121</v>
      </c>
      <c r="B113" s="38">
        <v>56652</v>
      </c>
      <c r="C113" s="47">
        <f t="shared" si="54"/>
        <v>56652</v>
      </c>
      <c r="D113" s="48">
        <f t="shared" si="74"/>
        <v>4334</v>
      </c>
      <c r="E113" s="48">
        <f t="shared" si="74"/>
        <v>13976</v>
      </c>
      <c r="F113" s="48">
        <f t="shared" si="38"/>
        <v>8500</v>
      </c>
      <c r="G113" s="49">
        <f t="shared" si="65"/>
        <v>83462</v>
      </c>
      <c r="H113" s="18"/>
      <c r="I113" s="42">
        <v>54272</v>
      </c>
      <c r="J113" s="47">
        <f t="shared" si="39"/>
        <v>54272</v>
      </c>
      <c r="K113" s="48">
        <f t="shared" si="71"/>
        <v>4152</v>
      </c>
      <c r="L113" s="48">
        <f t="shared" si="71"/>
        <v>13389</v>
      </c>
      <c r="M113" s="48">
        <f t="shared" si="40"/>
        <v>8500</v>
      </c>
      <c r="N113" s="48">
        <f t="shared" si="55"/>
        <v>80313</v>
      </c>
      <c r="O113" s="49">
        <f t="shared" si="41"/>
        <v>8031</v>
      </c>
      <c r="P113" s="18"/>
      <c r="Q113" s="42">
        <v>61384</v>
      </c>
      <c r="R113" s="48">
        <f t="shared" si="42"/>
        <v>61384</v>
      </c>
      <c r="S113" s="48">
        <f t="shared" si="72"/>
        <v>4696</v>
      </c>
      <c r="T113" s="48">
        <f t="shared" si="72"/>
        <v>15143</v>
      </c>
      <c r="U113" s="48">
        <f t="shared" si="43"/>
        <v>8500</v>
      </c>
      <c r="V113" s="49">
        <f t="shared" si="56"/>
        <v>89723</v>
      </c>
      <c r="W113" s="18"/>
      <c r="X113" s="42">
        <v>95615</v>
      </c>
      <c r="Y113" s="48">
        <f t="shared" si="44"/>
        <v>95615</v>
      </c>
      <c r="Z113" s="48">
        <f t="shared" si="73"/>
        <v>7315</v>
      </c>
      <c r="AA113" s="48">
        <f t="shared" si="73"/>
        <v>23588</v>
      </c>
      <c r="AB113" s="48">
        <f t="shared" si="45"/>
        <v>8500</v>
      </c>
      <c r="AC113" s="48">
        <f t="shared" si="57"/>
        <v>135018</v>
      </c>
      <c r="AD113" s="49">
        <f t="shared" si="46"/>
        <v>11252</v>
      </c>
      <c r="AE113" s="18"/>
      <c r="AF113" s="45">
        <v>65399</v>
      </c>
      <c r="AG113" s="47">
        <f t="shared" si="47"/>
        <v>65399</v>
      </c>
      <c r="AH113" s="48">
        <f t="shared" si="70"/>
        <v>5003</v>
      </c>
      <c r="AI113" s="48">
        <f t="shared" si="70"/>
        <v>16134</v>
      </c>
      <c r="AJ113" s="48">
        <f t="shared" si="48"/>
        <v>8500</v>
      </c>
      <c r="AK113" s="48">
        <f t="shared" si="58"/>
        <v>95036</v>
      </c>
      <c r="AL113" s="49">
        <f t="shared" si="49"/>
        <v>9504</v>
      </c>
      <c r="AN113" s="42">
        <v>55689</v>
      </c>
      <c r="AO113" s="40">
        <f t="shared" si="50"/>
        <v>55689</v>
      </c>
      <c r="AP113" s="40">
        <f t="shared" si="59"/>
        <v>4260</v>
      </c>
      <c r="AQ113" s="40">
        <f t="shared" si="59"/>
        <v>13738</v>
      </c>
      <c r="AR113" s="48">
        <f t="shared" si="51"/>
        <v>8500</v>
      </c>
      <c r="AS113" s="48">
        <f t="shared" si="60"/>
        <v>82187</v>
      </c>
      <c r="AT113" s="49">
        <f t="shared" si="61"/>
        <v>8219</v>
      </c>
      <c r="AV113" s="42">
        <v>63814</v>
      </c>
      <c r="AW113" s="47">
        <f t="shared" si="62"/>
        <v>63814</v>
      </c>
      <c r="AX113" s="40">
        <f t="shared" si="63"/>
        <v>4882</v>
      </c>
      <c r="AY113" s="40">
        <f t="shared" si="63"/>
        <v>15743</v>
      </c>
      <c r="AZ113" s="48">
        <f t="shared" si="52"/>
        <v>8500</v>
      </c>
      <c r="BA113" s="48">
        <f t="shared" si="64"/>
        <v>92939</v>
      </c>
      <c r="BB113" s="49">
        <f t="shared" si="53"/>
        <v>9294</v>
      </c>
    </row>
    <row r="114" spans="1:55" s="26" customFormat="1" ht="16.350000000000001" customHeight="1">
      <c r="A114" s="46" t="s">
        <v>122</v>
      </c>
      <c r="B114" s="38">
        <v>55299</v>
      </c>
      <c r="C114" s="47">
        <f t="shared" si="54"/>
        <v>55299</v>
      </c>
      <c r="D114" s="48">
        <f t="shared" si="74"/>
        <v>4230</v>
      </c>
      <c r="E114" s="48">
        <f t="shared" si="74"/>
        <v>13642</v>
      </c>
      <c r="F114" s="48">
        <f t="shared" si="38"/>
        <v>8500</v>
      </c>
      <c r="G114" s="49">
        <f t="shared" si="65"/>
        <v>81671</v>
      </c>
      <c r="H114" s="18"/>
      <c r="I114" s="42">
        <v>58233</v>
      </c>
      <c r="J114" s="47">
        <f t="shared" si="39"/>
        <v>58233</v>
      </c>
      <c r="K114" s="48">
        <f t="shared" si="71"/>
        <v>4455</v>
      </c>
      <c r="L114" s="48">
        <f t="shared" si="71"/>
        <v>14366</v>
      </c>
      <c r="M114" s="48">
        <f t="shared" si="40"/>
        <v>8500</v>
      </c>
      <c r="N114" s="48">
        <f t="shared" si="55"/>
        <v>85554</v>
      </c>
      <c r="O114" s="49">
        <f t="shared" si="41"/>
        <v>8555</v>
      </c>
      <c r="P114" s="18"/>
      <c r="Q114" s="42">
        <v>55629</v>
      </c>
      <c r="R114" s="48">
        <f t="shared" si="42"/>
        <v>55629</v>
      </c>
      <c r="S114" s="48">
        <f t="shared" si="72"/>
        <v>4256</v>
      </c>
      <c r="T114" s="48">
        <f t="shared" si="72"/>
        <v>13724</v>
      </c>
      <c r="U114" s="48">
        <f t="shared" si="43"/>
        <v>8500</v>
      </c>
      <c r="V114" s="49">
        <f t="shared" si="56"/>
        <v>82109</v>
      </c>
      <c r="W114" s="18"/>
      <c r="X114" s="42">
        <v>83348</v>
      </c>
      <c r="Y114" s="48">
        <f t="shared" si="44"/>
        <v>83348</v>
      </c>
      <c r="Z114" s="48">
        <f t="shared" si="73"/>
        <v>6376</v>
      </c>
      <c r="AA114" s="48">
        <f t="shared" si="73"/>
        <v>20562</v>
      </c>
      <c r="AB114" s="48">
        <f t="shared" si="45"/>
        <v>8500</v>
      </c>
      <c r="AC114" s="48">
        <f t="shared" si="57"/>
        <v>118786</v>
      </c>
      <c r="AD114" s="49">
        <f t="shared" si="46"/>
        <v>9899</v>
      </c>
      <c r="AE114" s="18"/>
      <c r="AF114" s="84">
        <v>64991</v>
      </c>
      <c r="AG114" s="88">
        <f t="shared" si="47"/>
        <v>64991</v>
      </c>
      <c r="AH114" s="85">
        <f t="shared" si="70"/>
        <v>4972</v>
      </c>
      <c r="AI114" s="85">
        <f t="shared" si="70"/>
        <v>16033</v>
      </c>
      <c r="AJ114" s="85">
        <f t="shared" si="48"/>
        <v>8500</v>
      </c>
      <c r="AK114" s="85">
        <f t="shared" si="58"/>
        <v>94496</v>
      </c>
      <c r="AL114" s="86">
        <f t="shared" si="49"/>
        <v>9450</v>
      </c>
      <c r="AN114" s="87">
        <v>53475</v>
      </c>
      <c r="AO114" s="89">
        <f t="shared" si="50"/>
        <v>53475</v>
      </c>
      <c r="AP114" s="89">
        <f t="shared" si="59"/>
        <v>4091</v>
      </c>
      <c r="AQ114" s="89">
        <f t="shared" si="59"/>
        <v>13192</v>
      </c>
      <c r="AR114" s="85">
        <f t="shared" si="51"/>
        <v>8500</v>
      </c>
      <c r="AS114" s="85">
        <f t="shared" si="60"/>
        <v>79258</v>
      </c>
      <c r="AT114" s="86">
        <f t="shared" si="61"/>
        <v>7926</v>
      </c>
      <c r="AV114" s="87">
        <v>60329</v>
      </c>
      <c r="AW114" s="88">
        <f t="shared" si="62"/>
        <v>60329</v>
      </c>
      <c r="AX114" s="89">
        <f t="shared" si="63"/>
        <v>4615</v>
      </c>
      <c r="AY114" s="89">
        <f t="shared" si="63"/>
        <v>14883</v>
      </c>
      <c r="AZ114" s="85">
        <f t="shared" si="52"/>
        <v>8500</v>
      </c>
      <c r="BA114" s="85">
        <f t="shared" si="64"/>
        <v>88327</v>
      </c>
      <c r="BB114" s="86">
        <f t="shared" si="53"/>
        <v>8833</v>
      </c>
    </row>
    <row r="115" spans="1:55" s="26" customFormat="1" ht="16.350000000000001" customHeight="1">
      <c r="A115" s="46" t="s">
        <v>123</v>
      </c>
      <c r="B115" s="38">
        <v>48988</v>
      </c>
      <c r="C115" s="47">
        <f t="shared" si="54"/>
        <v>48988</v>
      </c>
      <c r="D115" s="48">
        <f t="shared" si="74"/>
        <v>3748</v>
      </c>
      <c r="E115" s="48">
        <f t="shared" si="74"/>
        <v>12085</v>
      </c>
      <c r="F115" s="48">
        <f t="shared" si="38"/>
        <v>8500</v>
      </c>
      <c r="G115" s="49">
        <f t="shared" si="65"/>
        <v>73321</v>
      </c>
      <c r="H115" s="18"/>
      <c r="I115" s="42">
        <v>58993</v>
      </c>
      <c r="J115" s="47">
        <f t="shared" si="39"/>
        <v>58993</v>
      </c>
      <c r="K115" s="48">
        <f t="shared" si="71"/>
        <v>4513</v>
      </c>
      <c r="L115" s="48">
        <f t="shared" si="71"/>
        <v>14554</v>
      </c>
      <c r="M115" s="48">
        <f t="shared" si="40"/>
        <v>8500</v>
      </c>
      <c r="N115" s="48">
        <f t="shared" si="55"/>
        <v>86560</v>
      </c>
      <c r="O115" s="49">
        <f t="shared" si="41"/>
        <v>8656</v>
      </c>
      <c r="P115" s="18"/>
      <c r="Q115" s="42">
        <v>60270</v>
      </c>
      <c r="R115" s="48">
        <f t="shared" si="42"/>
        <v>60270</v>
      </c>
      <c r="S115" s="48">
        <f t="shared" si="72"/>
        <v>4611</v>
      </c>
      <c r="T115" s="48">
        <f t="shared" si="72"/>
        <v>14869</v>
      </c>
      <c r="U115" s="48">
        <f t="shared" si="43"/>
        <v>8500</v>
      </c>
      <c r="V115" s="49">
        <f t="shared" si="56"/>
        <v>88250</v>
      </c>
      <c r="W115" s="18"/>
      <c r="X115" s="42">
        <v>93381</v>
      </c>
      <c r="Y115" s="48">
        <f t="shared" si="44"/>
        <v>93381</v>
      </c>
      <c r="Z115" s="48">
        <f t="shared" si="73"/>
        <v>7144</v>
      </c>
      <c r="AA115" s="48">
        <f t="shared" si="73"/>
        <v>23037</v>
      </c>
      <c r="AB115" s="48">
        <f t="shared" si="45"/>
        <v>8500</v>
      </c>
      <c r="AC115" s="48">
        <f t="shared" si="57"/>
        <v>132062</v>
      </c>
      <c r="AD115" s="49">
        <f t="shared" si="46"/>
        <v>11005</v>
      </c>
      <c r="AE115" s="18"/>
      <c r="AF115" s="45">
        <v>65350</v>
      </c>
      <c r="AG115" s="47">
        <f t="shared" si="47"/>
        <v>65350</v>
      </c>
      <c r="AH115" s="48">
        <f t="shared" si="70"/>
        <v>4999</v>
      </c>
      <c r="AI115" s="48">
        <f t="shared" si="70"/>
        <v>16122</v>
      </c>
      <c r="AJ115" s="48">
        <f t="shared" si="48"/>
        <v>8500</v>
      </c>
      <c r="AK115" s="48">
        <f t="shared" si="58"/>
        <v>94971</v>
      </c>
      <c r="AL115" s="49">
        <f t="shared" si="49"/>
        <v>9497</v>
      </c>
      <c r="AN115" s="42">
        <v>55950</v>
      </c>
      <c r="AO115" s="40">
        <f t="shared" si="50"/>
        <v>55950</v>
      </c>
      <c r="AP115" s="40">
        <f t="shared" si="59"/>
        <v>4280</v>
      </c>
      <c r="AQ115" s="40">
        <f t="shared" si="59"/>
        <v>13803</v>
      </c>
      <c r="AR115" s="48">
        <f t="shared" si="51"/>
        <v>8500</v>
      </c>
      <c r="AS115" s="48">
        <f t="shared" si="60"/>
        <v>82533</v>
      </c>
      <c r="AT115" s="49">
        <f t="shared" si="61"/>
        <v>8253</v>
      </c>
      <c r="AV115" s="42">
        <v>60400</v>
      </c>
      <c r="AW115" s="47">
        <f t="shared" si="62"/>
        <v>60400</v>
      </c>
      <c r="AX115" s="40">
        <f t="shared" si="63"/>
        <v>4621</v>
      </c>
      <c r="AY115" s="40">
        <f t="shared" si="63"/>
        <v>14901</v>
      </c>
      <c r="AZ115" s="48">
        <f t="shared" si="52"/>
        <v>8500</v>
      </c>
      <c r="BA115" s="48">
        <f t="shared" si="64"/>
        <v>88422</v>
      </c>
      <c r="BB115" s="49">
        <f t="shared" si="53"/>
        <v>8842</v>
      </c>
    </row>
    <row r="116" spans="1:55" s="26" customFormat="1" ht="16.350000000000001" customHeight="1">
      <c r="A116" s="46" t="s">
        <v>124</v>
      </c>
      <c r="B116" s="38">
        <v>56881</v>
      </c>
      <c r="C116" s="47">
        <f t="shared" si="54"/>
        <v>56881</v>
      </c>
      <c r="D116" s="48">
        <f t="shared" si="74"/>
        <v>4351</v>
      </c>
      <c r="E116" s="48">
        <f t="shared" si="74"/>
        <v>14033</v>
      </c>
      <c r="F116" s="48">
        <f t="shared" si="38"/>
        <v>8500</v>
      </c>
      <c r="G116" s="49">
        <f t="shared" si="65"/>
        <v>83765</v>
      </c>
      <c r="H116" s="18"/>
      <c r="I116" s="42">
        <v>54210</v>
      </c>
      <c r="J116" s="47">
        <f t="shared" si="39"/>
        <v>54210</v>
      </c>
      <c r="K116" s="48">
        <f t="shared" si="71"/>
        <v>4147</v>
      </c>
      <c r="L116" s="48">
        <f t="shared" si="71"/>
        <v>13374</v>
      </c>
      <c r="M116" s="48">
        <f t="shared" si="40"/>
        <v>8500</v>
      </c>
      <c r="N116" s="48">
        <f t="shared" si="55"/>
        <v>80231</v>
      </c>
      <c r="O116" s="49">
        <f t="shared" si="41"/>
        <v>8023</v>
      </c>
      <c r="P116" s="18"/>
      <c r="Q116" s="42">
        <v>62006</v>
      </c>
      <c r="R116" s="48">
        <f t="shared" si="42"/>
        <v>62006</v>
      </c>
      <c r="S116" s="48">
        <f t="shared" si="72"/>
        <v>4743</v>
      </c>
      <c r="T116" s="48">
        <f t="shared" si="72"/>
        <v>15297</v>
      </c>
      <c r="U116" s="48">
        <f t="shared" si="43"/>
        <v>8500</v>
      </c>
      <c r="V116" s="49">
        <f t="shared" si="56"/>
        <v>90546</v>
      </c>
      <c r="W116" s="18"/>
      <c r="X116" s="42">
        <v>89503</v>
      </c>
      <c r="Y116" s="48">
        <f t="shared" si="44"/>
        <v>89503</v>
      </c>
      <c r="Z116" s="48">
        <f t="shared" si="73"/>
        <v>6847</v>
      </c>
      <c r="AA116" s="48">
        <f t="shared" si="73"/>
        <v>22080</v>
      </c>
      <c r="AB116" s="48">
        <f t="shared" si="45"/>
        <v>8500</v>
      </c>
      <c r="AC116" s="48">
        <f t="shared" si="57"/>
        <v>126930</v>
      </c>
      <c r="AD116" s="49">
        <f t="shared" si="46"/>
        <v>10578</v>
      </c>
      <c r="AE116" s="18"/>
      <c r="AF116" s="45">
        <v>64976</v>
      </c>
      <c r="AG116" s="47">
        <f t="shared" si="47"/>
        <v>64976</v>
      </c>
      <c r="AH116" s="48">
        <f t="shared" si="70"/>
        <v>4971</v>
      </c>
      <c r="AI116" s="48">
        <f t="shared" si="70"/>
        <v>16030</v>
      </c>
      <c r="AJ116" s="48">
        <f t="shared" si="48"/>
        <v>8500</v>
      </c>
      <c r="AK116" s="48">
        <f t="shared" si="58"/>
        <v>94477</v>
      </c>
      <c r="AL116" s="49">
        <f t="shared" si="49"/>
        <v>9448</v>
      </c>
      <c r="AN116" s="42">
        <v>54204</v>
      </c>
      <c r="AO116" s="40">
        <f t="shared" si="50"/>
        <v>54204</v>
      </c>
      <c r="AP116" s="40">
        <f t="shared" si="59"/>
        <v>4147</v>
      </c>
      <c r="AQ116" s="40">
        <f t="shared" si="59"/>
        <v>13372</v>
      </c>
      <c r="AR116" s="48">
        <f t="shared" si="51"/>
        <v>8500</v>
      </c>
      <c r="AS116" s="48">
        <f t="shared" si="60"/>
        <v>80223</v>
      </c>
      <c r="AT116" s="49">
        <f t="shared" si="61"/>
        <v>8022</v>
      </c>
      <c r="AV116" s="42">
        <v>64121</v>
      </c>
      <c r="AW116" s="47">
        <f t="shared" si="62"/>
        <v>64121</v>
      </c>
      <c r="AX116" s="40">
        <f t="shared" si="63"/>
        <v>4905</v>
      </c>
      <c r="AY116" s="40">
        <f t="shared" si="63"/>
        <v>15819</v>
      </c>
      <c r="AZ116" s="48">
        <f t="shared" si="52"/>
        <v>8500</v>
      </c>
      <c r="BA116" s="48">
        <f t="shared" si="64"/>
        <v>93345</v>
      </c>
      <c r="BB116" s="49">
        <f t="shared" si="53"/>
        <v>9335</v>
      </c>
    </row>
    <row r="117" spans="1:55" s="26" customFormat="1" ht="16.350000000000001" customHeight="1">
      <c r="A117" s="46" t="s">
        <v>125</v>
      </c>
      <c r="B117" s="38">
        <v>52439</v>
      </c>
      <c r="C117" s="47">
        <f t="shared" si="54"/>
        <v>52439</v>
      </c>
      <c r="D117" s="48">
        <f t="shared" si="74"/>
        <v>4012</v>
      </c>
      <c r="E117" s="48">
        <f t="shared" si="74"/>
        <v>12937</v>
      </c>
      <c r="F117" s="48">
        <f t="shared" si="38"/>
        <v>8500</v>
      </c>
      <c r="G117" s="49">
        <f t="shared" si="65"/>
        <v>77888</v>
      </c>
      <c r="H117" s="18"/>
      <c r="I117" s="42">
        <v>52532</v>
      </c>
      <c r="J117" s="47">
        <f t="shared" si="39"/>
        <v>52532</v>
      </c>
      <c r="K117" s="48">
        <f t="shared" si="71"/>
        <v>4019</v>
      </c>
      <c r="L117" s="48">
        <f t="shared" si="71"/>
        <v>12960</v>
      </c>
      <c r="M117" s="48">
        <f t="shared" si="40"/>
        <v>8500</v>
      </c>
      <c r="N117" s="48">
        <f t="shared" si="55"/>
        <v>78011</v>
      </c>
      <c r="O117" s="49">
        <f t="shared" si="41"/>
        <v>7801</v>
      </c>
      <c r="P117" s="18"/>
      <c r="Q117" s="42">
        <v>58009</v>
      </c>
      <c r="R117" s="48">
        <f t="shared" si="42"/>
        <v>58009</v>
      </c>
      <c r="S117" s="48">
        <f t="shared" si="72"/>
        <v>4438</v>
      </c>
      <c r="T117" s="48">
        <f t="shared" si="72"/>
        <v>14311</v>
      </c>
      <c r="U117" s="48">
        <f t="shared" si="43"/>
        <v>8500</v>
      </c>
      <c r="V117" s="49">
        <f t="shared" si="56"/>
        <v>85258</v>
      </c>
      <c r="W117" s="18"/>
      <c r="X117" s="42">
        <v>90456</v>
      </c>
      <c r="Y117" s="48">
        <f t="shared" si="44"/>
        <v>90456</v>
      </c>
      <c r="Z117" s="48">
        <f t="shared" si="73"/>
        <v>6920</v>
      </c>
      <c r="AA117" s="48">
        <f t="shared" si="73"/>
        <v>22315</v>
      </c>
      <c r="AB117" s="48">
        <f t="shared" si="45"/>
        <v>8500</v>
      </c>
      <c r="AC117" s="48">
        <f t="shared" si="57"/>
        <v>128191</v>
      </c>
      <c r="AD117" s="49">
        <f t="shared" si="46"/>
        <v>10683</v>
      </c>
      <c r="AE117" s="18"/>
      <c r="AF117" s="45">
        <v>64860</v>
      </c>
      <c r="AG117" s="47">
        <f t="shared" si="47"/>
        <v>64860</v>
      </c>
      <c r="AH117" s="48">
        <f t="shared" si="70"/>
        <v>4962</v>
      </c>
      <c r="AI117" s="48">
        <f t="shared" si="70"/>
        <v>16001</v>
      </c>
      <c r="AJ117" s="48">
        <f t="shared" si="48"/>
        <v>8500</v>
      </c>
      <c r="AK117" s="48">
        <f t="shared" si="58"/>
        <v>94323</v>
      </c>
      <c r="AL117" s="49">
        <f t="shared" si="49"/>
        <v>9432</v>
      </c>
      <c r="AN117" s="42">
        <v>51751</v>
      </c>
      <c r="AO117" s="40">
        <f t="shared" si="50"/>
        <v>51751</v>
      </c>
      <c r="AP117" s="40">
        <f t="shared" si="59"/>
        <v>3959</v>
      </c>
      <c r="AQ117" s="40">
        <f t="shared" si="59"/>
        <v>12767</v>
      </c>
      <c r="AR117" s="48">
        <f t="shared" si="51"/>
        <v>8500</v>
      </c>
      <c r="AS117" s="48">
        <f t="shared" si="60"/>
        <v>76977</v>
      </c>
      <c r="AT117" s="49">
        <f t="shared" si="61"/>
        <v>7698</v>
      </c>
      <c r="AV117" s="42">
        <v>58905</v>
      </c>
      <c r="AW117" s="47">
        <f t="shared" si="62"/>
        <v>58905</v>
      </c>
      <c r="AX117" s="40">
        <f t="shared" si="63"/>
        <v>4506</v>
      </c>
      <c r="AY117" s="40">
        <f t="shared" si="63"/>
        <v>14532</v>
      </c>
      <c r="AZ117" s="48">
        <f t="shared" si="52"/>
        <v>8500</v>
      </c>
      <c r="BA117" s="48">
        <f t="shared" si="64"/>
        <v>86443</v>
      </c>
      <c r="BB117" s="49">
        <f t="shared" si="53"/>
        <v>8644</v>
      </c>
    </row>
    <row r="118" spans="1:55" s="26" customFormat="1" ht="16.350000000000001" customHeight="1">
      <c r="A118" s="46" t="s">
        <v>126</v>
      </c>
      <c r="B118" s="38">
        <v>52480</v>
      </c>
      <c r="C118" s="47">
        <f t="shared" si="54"/>
        <v>52480</v>
      </c>
      <c r="D118" s="48">
        <f t="shared" si="74"/>
        <v>4015</v>
      </c>
      <c r="E118" s="48">
        <f t="shared" si="74"/>
        <v>12947</v>
      </c>
      <c r="F118" s="48">
        <f t="shared" si="38"/>
        <v>8500</v>
      </c>
      <c r="G118" s="49">
        <f t="shared" si="65"/>
        <v>77942</v>
      </c>
      <c r="H118" s="18"/>
      <c r="I118" s="42">
        <v>54767</v>
      </c>
      <c r="J118" s="47">
        <f t="shared" si="39"/>
        <v>54767</v>
      </c>
      <c r="K118" s="48">
        <f t="shared" si="71"/>
        <v>4190</v>
      </c>
      <c r="L118" s="48">
        <f t="shared" si="71"/>
        <v>13511</v>
      </c>
      <c r="M118" s="48">
        <f t="shared" si="40"/>
        <v>8500</v>
      </c>
      <c r="N118" s="48">
        <f t="shared" si="55"/>
        <v>80968</v>
      </c>
      <c r="O118" s="49">
        <f t="shared" si="41"/>
        <v>8097</v>
      </c>
      <c r="P118" s="18"/>
      <c r="Q118" s="42">
        <v>58745</v>
      </c>
      <c r="R118" s="48">
        <f t="shared" si="42"/>
        <v>58745</v>
      </c>
      <c r="S118" s="48">
        <f t="shared" si="72"/>
        <v>4494</v>
      </c>
      <c r="T118" s="48">
        <f t="shared" si="72"/>
        <v>14492</v>
      </c>
      <c r="U118" s="48">
        <f t="shared" si="43"/>
        <v>8500</v>
      </c>
      <c r="V118" s="49">
        <f t="shared" si="56"/>
        <v>86231</v>
      </c>
      <c r="W118" s="18"/>
      <c r="X118" s="42">
        <v>87900</v>
      </c>
      <c r="Y118" s="48">
        <f t="shared" si="44"/>
        <v>87900</v>
      </c>
      <c r="Z118" s="48">
        <f t="shared" si="73"/>
        <v>6724</v>
      </c>
      <c r="AA118" s="48">
        <f t="shared" si="73"/>
        <v>21685</v>
      </c>
      <c r="AB118" s="48">
        <f t="shared" si="45"/>
        <v>8500</v>
      </c>
      <c r="AC118" s="48">
        <f t="shared" si="57"/>
        <v>124809</v>
      </c>
      <c r="AD118" s="49">
        <f t="shared" si="46"/>
        <v>10401</v>
      </c>
      <c r="AE118" s="18"/>
      <c r="AF118" s="45">
        <v>64428</v>
      </c>
      <c r="AG118" s="47">
        <f t="shared" si="47"/>
        <v>64428</v>
      </c>
      <c r="AH118" s="48">
        <f t="shared" si="70"/>
        <v>4929</v>
      </c>
      <c r="AI118" s="48">
        <f t="shared" si="70"/>
        <v>15894</v>
      </c>
      <c r="AJ118" s="48">
        <f t="shared" si="48"/>
        <v>8500</v>
      </c>
      <c r="AK118" s="48">
        <f t="shared" si="58"/>
        <v>93751</v>
      </c>
      <c r="AL118" s="49">
        <f t="shared" si="49"/>
        <v>9375</v>
      </c>
      <c r="AN118" s="42">
        <v>50971</v>
      </c>
      <c r="AO118" s="40">
        <f t="shared" si="50"/>
        <v>50971</v>
      </c>
      <c r="AP118" s="40">
        <f t="shared" si="59"/>
        <v>3899</v>
      </c>
      <c r="AQ118" s="40">
        <f t="shared" si="59"/>
        <v>12575</v>
      </c>
      <c r="AR118" s="48">
        <f t="shared" si="51"/>
        <v>8500</v>
      </c>
      <c r="AS118" s="48">
        <f t="shared" si="60"/>
        <v>75945</v>
      </c>
      <c r="AT118" s="49">
        <f t="shared" si="61"/>
        <v>7595</v>
      </c>
      <c r="AV118" s="42">
        <v>63239</v>
      </c>
      <c r="AW118" s="47">
        <f t="shared" si="62"/>
        <v>63239</v>
      </c>
      <c r="AX118" s="40">
        <f t="shared" si="63"/>
        <v>4838</v>
      </c>
      <c r="AY118" s="40">
        <f t="shared" si="63"/>
        <v>15601</v>
      </c>
      <c r="AZ118" s="48">
        <f t="shared" si="52"/>
        <v>8500</v>
      </c>
      <c r="BA118" s="48">
        <f t="shared" si="64"/>
        <v>92178</v>
      </c>
      <c r="BB118" s="49">
        <f t="shared" si="53"/>
        <v>9218</v>
      </c>
    </row>
    <row r="119" spans="1:55" s="26" customFormat="1" ht="16.350000000000001" customHeight="1">
      <c r="A119" s="46" t="s">
        <v>127</v>
      </c>
      <c r="B119" s="38">
        <v>51269</v>
      </c>
      <c r="C119" s="47">
        <f t="shared" si="54"/>
        <v>51269</v>
      </c>
      <c r="D119" s="48">
        <f t="shared" si="74"/>
        <v>3922</v>
      </c>
      <c r="E119" s="48">
        <f t="shared" si="74"/>
        <v>12648</v>
      </c>
      <c r="F119" s="48">
        <f t="shared" si="38"/>
        <v>8500</v>
      </c>
      <c r="G119" s="49">
        <f t="shared" si="65"/>
        <v>76339</v>
      </c>
      <c r="H119" s="18"/>
      <c r="I119" s="42">
        <v>52369</v>
      </c>
      <c r="J119" s="47">
        <f t="shared" si="39"/>
        <v>52369</v>
      </c>
      <c r="K119" s="48">
        <f t="shared" si="71"/>
        <v>4006</v>
      </c>
      <c r="L119" s="48">
        <f t="shared" si="71"/>
        <v>12919</v>
      </c>
      <c r="M119" s="48">
        <f t="shared" si="40"/>
        <v>8500</v>
      </c>
      <c r="N119" s="48">
        <f t="shared" si="55"/>
        <v>77794</v>
      </c>
      <c r="O119" s="49">
        <f t="shared" si="41"/>
        <v>7779</v>
      </c>
      <c r="P119" s="18"/>
      <c r="Q119" s="42">
        <v>60251</v>
      </c>
      <c r="R119" s="48">
        <f t="shared" si="42"/>
        <v>60251</v>
      </c>
      <c r="S119" s="48">
        <f t="shared" si="72"/>
        <v>4609</v>
      </c>
      <c r="T119" s="48">
        <f t="shared" si="72"/>
        <v>14864</v>
      </c>
      <c r="U119" s="48">
        <f t="shared" si="43"/>
        <v>8500</v>
      </c>
      <c r="V119" s="49">
        <f t="shared" si="56"/>
        <v>88224</v>
      </c>
      <c r="W119" s="18"/>
      <c r="X119" s="42">
        <v>88365</v>
      </c>
      <c r="Y119" s="48">
        <f t="shared" si="44"/>
        <v>88365</v>
      </c>
      <c r="Z119" s="48">
        <f t="shared" si="73"/>
        <v>6760</v>
      </c>
      <c r="AA119" s="48">
        <f t="shared" si="73"/>
        <v>21800</v>
      </c>
      <c r="AB119" s="48">
        <f t="shared" si="45"/>
        <v>8500</v>
      </c>
      <c r="AC119" s="48">
        <f t="shared" si="57"/>
        <v>125425</v>
      </c>
      <c r="AD119" s="49">
        <f t="shared" si="46"/>
        <v>10452</v>
      </c>
      <c r="AE119" s="18"/>
      <c r="AF119" s="45">
        <v>64154</v>
      </c>
      <c r="AG119" s="47">
        <f t="shared" si="47"/>
        <v>64154</v>
      </c>
      <c r="AH119" s="48">
        <f t="shared" si="70"/>
        <v>4908</v>
      </c>
      <c r="AI119" s="48">
        <f t="shared" si="70"/>
        <v>15827</v>
      </c>
      <c r="AJ119" s="48">
        <f t="shared" si="48"/>
        <v>8500</v>
      </c>
      <c r="AK119" s="48">
        <f t="shared" si="58"/>
        <v>93389</v>
      </c>
      <c r="AL119" s="49">
        <f t="shared" si="49"/>
        <v>9339</v>
      </c>
      <c r="AN119" s="42">
        <v>49423</v>
      </c>
      <c r="AO119" s="40">
        <f t="shared" si="50"/>
        <v>49423</v>
      </c>
      <c r="AP119" s="40">
        <f t="shared" si="59"/>
        <v>3781</v>
      </c>
      <c r="AQ119" s="40">
        <f t="shared" si="59"/>
        <v>12193</v>
      </c>
      <c r="AR119" s="48">
        <f t="shared" si="51"/>
        <v>8500</v>
      </c>
      <c r="AS119" s="48">
        <f t="shared" si="60"/>
        <v>73897</v>
      </c>
      <c r="AT119" s="49">
        <f t="shared" si="61"/>
        <v>7390</v>
      </c>
      <c r="AV119" s="42">
        <v>59273</v>
      </c>
      <c r="AW119" s="47">
        <f t="shared" si="62"/>
        <v>59273</v>
      </c>
      <c r="AX119" s="40">
        <f t="shared" si="63"/>
        <v>4534</v>
      </c>
      <c r="AY119" s="40">
        <f t="shared" si="63"/>
        <v>14623</v>
      </c>
      <c r="AZ119" s="48">
        <f t="shared" si="52"/>
        <v>8500</v>
      </c>
      <c r="BA119" s="48">
        <f t="shared" si="64"/>
        <v>86930</v>
      </c>
      <c r="BB119" s="49">
        <f t="shared" si="53"/>
        <v>8693</v>
      </c>
    </row>
    <row r="120" spans="1:55" s="26" customFormat="1" ht="16.350000000000001" customHeight="1">
      <c r="A120" s="46" t="s">
        <v>128</v>
      </c>
      <c r="B120" s="38">
        <v>53798</v>
      </c>
      <c r="C120" s="47">
        <f t="shared" si="54"/>
        <v>53798</v>
      </c>
      <c r="D120" s="48">
        <f t="shared" si="74"/>
        <v>4116</v>
      </c>
      <c r="E120" s="48">
        <f t="shared" si="74"/>
        <v>13272</v>
      </c>
      <c r="F120" s="48">
        <f t="shared" si="38"/>
        <v>8500</v>
      </c>
      <c r="G120" s="49">
        <f t="shared" si="65"/>
        <v>79686</v>
      </c>
      <c r="H120" s="18"/>
      <c r="I120" s="42">
        <v>56963</v>
      </c>
      <c r="J120" s="47">
        <f t="shared" si="39"/>
        <v>56963</v>
      </c>
      <c r="K120" s="48">
        <f t="shared" si="71"/>
        <v>4358</v>
      </c>
      <c r="L120" s="48">
        <f t="shared" si="71"/>
        <v>14053</v>
      </c>
      <c r="M120" s="48">
        <f t="shared" si="40"/>
        <v>8500</v>
      </c>
      <c r="N120" s="48">
        <f t="shared" si="55"/>
        <v>83874</v>
      </c>
      <c r="O120" s="49">
        <f t="shared" si="41"/>
        <v>8387</v>
      </c>
      <c r="P120" s="18"/>
      <c r="Q120" s="42">
        <v>59779</v>
      </c>
      <c r="R120" s="48">
        <f t="shared" si="42"/>
        <v>59779</v>
      </c>
      <c r="S120" s="48">
        <f t="shared" si="72"/>
        <v>4573</v>
      </c>
      <c r="T120" s="48">
        <f t="shared" si="72"/>
        <v>14747</v>
      </c>
      <c r="U120" s="48">
        <f t="shared" si="43"/>
        <v>8500</v>
      </c>
      <c r="V120" s="49">
        <f t="shared" si="56"/>
        <v>87599</v>
      </c>
      <c r="W120" s="18"/>
      <c r="X120" s="42">
        <v>85981</v>
      </c>
      <c r="Y120" s="48">
        <f t="shared" si="44"/>
        <v>85981</v>
      </c>
      <c r="Z120" s="48">
        <f t="shared" si="73"/>
        <v>6578</v>
      </c>
      <c r="AA120" s="48">
        <f t="shared" si="73"/>
        <v>21212</v>
      </c>
      <c r="AB120" s="48">
        <f t="shared" si="45"/>
        <v>8500</v>
      </c>
      <c r="AC120" s="48">
        <f t="shared" si="57"/>
        <v>122271</v>
      </c>
      <c r="AD120" s="49">
        <f t="shared" si="46"/>
        <v>10189</v>
      </c>
      <c r="AE120" s="18"/>
      <c r="AF120" s="45">
        <v>64930</v>
      </c>
      <c r="AG120" s="47">
        <f t="shared" si="47"/>
        <v>64930</v>
      </c>
      <c r="AH120" s="48">
        <f t="shared" si="70"/>
        <v>4967</v>
      </c>
      <c r="AI120" s="48">
        <f t="shared" si="70"/>
        <v>16018</v>
      </c>
      <c r="AJ120" s="48">
        <f t="shared" si="48"/>
        <v>8500</v>
      </c>
      <c r="AK120" s="48">
        <f t="shared" si="58"/>
        <v>94415</v>
      </c>
      <c r="AL120" s="49">
        <f t="shared" si="49"/>
        <v>9442</v>
      </c>
      <c r="AN120" s="42">
        <v>52593</v>
      </c>
      <c r="AO120" s="40">
        <f t="shared" si="50"/>
        <v>52593</v>
      </c>
      <c r="AP120" s="40">
        <f t="shared" si="59"/>
        <v>4023</v>
      </c>
      <c r="AQ120" s="40">
        <f t="shared" si="59"/>
        <v>12975</v>
      </c>
      <c r="AR120" s="48">
        <f t="shared" si="51"/>
        <v>8500</v>
      </c>
      <c r="AS120" s="48">
        <f t="shared" si="60"/>
        <v>78091</v>
      </c>
      <c r="AT120" s="49">
        <f t="shared" si="61"/>
        <v>7809</v>
      </c>
      <c r="AV120" s="42">
        <v>60237</v>
      </c>
      <c r="AW120" s="47">
        <f t="shared" si="62"/>
        <v>60237</v>
      </c>
      <c r="AX120" s="40">
        <f t="shared" si="63"/>
        <v>4608</v>
      </c>
      <c r="AY120" s="40">
        <f t="shared" si="63"/>
        <v>14860</v>
      </c>
      <c r="AZ120" s="48">
        <f t="shared" si="52"/>
        <v>8500</v>
      </c>
      <c r="BA120" s="48">
        <f t="shared" si="64"/>
        <v>88205</v>
      </c>
      <c r="BB120" s="49">
        <f t="shared" si="53"/>
        <v>8821</v>
      </c>
    </row>
    <row r="121" spans="1:55" s="26" customFormat="1" ht="16.350000000000001" customHeight="1" thickBot="1">
      <c r="A121" s="91" t="s">
        <v>129</v>
      </c>
      <c r="B121" s="92">
        <v>54654</v>
      </c>
      <c r="C121" s="50">
        <f t="shared" si="54"/>
        <v>54654</v>
      </c>
      <c r="D121" s="51">
        <f t="shared" si="74"/>
        <v>4181</v>
      </c>
      <c r="E121" s="51">
        <f t="shared" si="74"/>
        <v>13483</v>
      </c>
      <c r="F121" s="51">
        <f t="shared" si="38"/>
        <v>8500</v>
      </c>
      <c r="G121" s="52">
        <f t="shared" si="65"/>
        <v>80818</v>
      </c>
      <c r="H121" s="18"/>
      <c r="I121" s="93">
        <v>55665</v>
      </c>
      <c r="J121" s="50">
        <f t="shared" si="39"/>
        <v>55665</v>
      </c>
      <c r="K121" s="51">
        <f t="shared" si="71"/>
        <v>4258</v>
      </c>
      <c r="L121" s="51">
        <f t="shared" si="71"/>
        <v>13733</v>
      </c>
      <c r="M121" s="51">
        <f t="shared" si="40"/>
        <v>8500</v>
      </c>
      <c r="N121" s="51">
        <f t="shared" si="55"/>
        <v>82156</v>
      </c>
      <c r="O121" s="52">
        <f>ROUND(N121/10,0)</f>
        <v>8216</v>
      </c>
      <c r="P121" s="18"/>
      <c r="Q121" s="93">
        <v>61506</v>
      </c>
      <c r="R121" s="51">
        <f t="shared" si="42"/>
        <v>61506</v>
      </c>
      <c r="S121" s="51">
        <f t="shared" si="72"/>
        <v>4705</v>
      </c>
      <c r="T121" s="51">
        <f t="shared" si="72"/>
        <v>15174</v>
      </c>
      <c r="U121" s="51">
        <f t="shared" si="43"/>
        <v>8500</v>
      </c>
      <c r="V121" s="52">
        <f t="shared" si="56"/>
        <v>89885</v>
      </c>
      <c r="W121" s="18"/>
      <c r="X121" s="93">
        <v>90562</v>
      </c>
      <c r="Y121" s="51">
        <f t="shared" si="44"/>
        <v>90562</v>
      </c>
      <c r="Z121" s="51">
        <f t="shared" si="73"/>
        <v>6928</v>
      </c>
      <c r="AA121" s="51">
        <f t="shared" si="73"/>
        <v>22342</v>
      </c>
      <c r="AB121" s="51">
        <f t="shared" si="45"/>
        <v>8500</v>
      </c>
      <c r="AC121" s="51">
        <f t="shared" si="57"/>
        <v>128332</v>
      </c>
      <c r="AD121" s="52">
        <f t="shared" si="46"/>
        <v>10694</v>
      </c>
      <c r="AE121" s="18"/>
      <c r="AF121" s="94">
        <v>64680</v>
      </c>
      <c r="AG121" s="53">
        <f t="shared" si="47"/>
        <v>64680</v>
      </c>
      <c r="AH121" s="51">
        <f>ROUND($AG121*AH$6,0)</f>
        <v>4948</v>
      </c>
      <c r="AI121" s="51">
        <f t="shared" si="70"/>
        <v>15957</v>
      </c>
      <c r="AJ121" s="51">
        <f t="shared" si="48"/>
        <v>8500</v>
      </c>
      <c r="AK121" s="51">
        <f t="shared" si="58"/>
        <v>94085</v>
      </c>
      <c r="AL121" s="52">
        <f t="shared" si="49"/>
        <v>9409</v>
      </c>
      <c r="AN121" s="93">
        <v>53469</v>
      </c>
      <c r="AO121" s="54">
        <f t="shared" si="50"/>
        <v>53469</v>
      </c>
      <c r="AP121" s="51">
        <f t="shared" si="59"/>
        <v>4090</v>
      </c>
      <c r="AQ121" s="51">
        <f t="shared" si="59"/>
        <v>13191</v>
      </c>
      <c r="AR121" s="51">
        <f t="shared" si="51"/>
        <v>8500</v>
      </c>
      <c r="AS121" s="51">
        <f t="shared" si="60"/>
        <v>79250</v>
      </c>
      <c r="AT121" s="52">
        <f t="shared" si="61"/>
        <v>7925</v>
      </c>
      <c r="AV121" s="93">
        <v>58873</v>
      </c>
      <c r="AW121" s="55">
        <f t="shared" si="62"/>
        <v>58873</v>
      </c>
      <c r="AX121" s="56">
        <f t="shared" si="63"/>
        <v>4504</v>
      </c>
      <c r="AY121" s="56">
        <f t="shared" si="63"/>
        <v>14524</v>
      </c>
      <c r="AZ121" s="51">
        <f t="shared" si="52"/>
        <v>8500</v>
      </c>
      <c r="BA121" s="51">
        <f t="shared" si="64"/>
        <v>86401</v>
      </c>
      <c r="BB121" s="52">
        <f t="shared" si="53"/>
        <v>8640</v>
      </c>
    </row>
    <row r="122" spans="1:55" s="26" customFormat="1" ht="16.350000000000001" customHeight="1">
      <c r="A122" s="18"/>
      <c r="B122" s="57"/>
      <c r="C122" s="57"/>
      <c r="D122" s="57"/>
      <c r="E122" s="57"/>
      <c r="F122" s="57"/>
      <c r="G122" s="57"/>
      <c r="H122" s="18"/>
      <c r="I122" s="57"/>
      <c r="J122" s="57"/>
      <c r="K122" s="57"/>
      <c r="L122" s="57"/>
      <c r="M122" s="57"/>
      <c r="N122" s="57"/>
      <c r="O122" s="57"/>
      <c r="P122" s="18"/>
      <c r="Q122" s="57"/>
      <c r="R122" s="57"/>
      <c r="S122" s="57"/>
      <c r="T122" s="57"/>
      <c r="U122" s="57"/>
      <c r="V122" s="57"/>
      <c r="W122" s="18"/>
      <c r="X122" s="58"/>
      <c r="Y122" s="57"/>
      <c r="Z122" s="57"/>
      <c r="AA122" s="57"/>
      <c r="AB122" s="57"/>
      <c r="AC122" s="57"/>
      <c r="AD122" s="57"/>
      <c r="AE122" s="17"/>
      <c r="AF122" s="59"/>
      <c r="AG122" s="57"/>
      <c r="AH122" s="57"/>
      <c r="AI122" s="57"/>
      <c r="AJ122" s="57"/>
      <c r="AK122" s="57"/>
      <c r="AM122" s="60"/>
      <c r="AN122" s="59"/>
      <c r="AO122" s="57"/>
      <c r="AP122" s="57"/>
      <c r="AQ122" s="57"/>
      <c r="AR122" s="57"/>
      <c r="AS122" s="57"/>
      <c r="AV122" s="59"/>
      <c r="AW122" s="57"/>
      <c r="AX122" s="57"/>
      <c r="AY122" s="57"/>
      <c r="AZ122" s="57"/>
      <c r="BA122" s="57"/>
    </row>
    <row r="123" spans="1:55" s="26" customFormat="1">
      <c r="A123" s="11"/>
      <c r="B123" s="57"/>
      <c r="C123" s="11"/>
      <c r="D123" s="11"/>
      <c r="E123" s="11"/>
      <c r="F123" s="11"/>
      <c r="G123" s="11"/>
      <c r="H123" s="11"/>
      <c r="I123" s="57"/>
      <c r="J123" s="11"/>
      <c r="K123" s="11"/>
      <c r="L123" s="11"/>
      <c r="M123" s="11"/>
      <c r="N123" s="11"/>
      <c r="O123" s="11"/>
      <c r="P123" s="11"/>
      <c r="Q123" s="57"/>
      <c r="R123" s="11"/>
      <c r="S123" s="11"/>
      <c r="T123" s="11"/>
      <c r="U123" s="11"/>
      <c r="V123" s="11"/>
      <c r="W123" s="11"/>
      <c r="X123" s="57"/>
      <c r="Y123" s="11"/>
      <c r="Z123" s="11"/>
      <c r="AA123" s="11"/>
      <c r="AB123" s="11"/>
      <c r="AC123" s="11"/>
      <c r="AD123" s="11"/>
      <c r="AE123" s="17"/>
      <c r="AF123" s="61"/>
      <c r="AG123" s="11"/>
      <c r="AH123" s="11"/>
      <c r="AI123" s="11"/>
      <c r="AJ123" s="11"/>
      <c r="AK123" s="11"/>
      <c r="AN123" s="61"/>
      <c r="AO123" s="11"/>
      <c r="AP123" s="11"/>
      <c r="AQ123" s="11"/>
      <c r="AR123" s="11"/>
      <c r="AS123" s="11"/>
      <c r="AV123" s="61"/>
      <c r="AW123" s="11"/>
      <c r="AX123" s="11"/>
      <c r="AY123" s="11"/>
      <c r="AZ123" s="11"/>
      <c r="BA123" s="11"/>
    </row>
    <row r="124" spans="1:55">
      <c r="B124" s="98">
        <v>53525</v>
      </c>
      <c r="C124" s="88">
        <f>ROUND(B124*(1+C$6),0)</f>
        <v>53525</v>
      </c>
      <c r="D124" s="85">
        <f>ROUND($C124*D$6,0)</f>
        <v>4095</v>
      </c>
      <c r="E124" s="85">
        <f>ROUND($C124*E$6,0)</f>
        <v>13205</v>
      </c>
      <c r="F124" s="85">
        <f>F$6</f>
        <v>8500</v>
      </c>
      <c r="G124" s="85">
        <f>SUM(C124:F124)</f>
        <v>79325</v>
      </c>
      <c r="I124" s="98">
        <v>53516</v>
      </c>
      <c r="J124" s="88">
        <f>ROUND(I124*(1+J$6),0)</f>
        <v>53516</v>
      </c>
      <c r="K124" s="85">
        <f>ROUND($J124*K$6,0)</f>
        <v>4094</v>
      </c>
      <c r="L124" s="85">
        <f>ROUND($J124*L$6,0)</f>
        <v>13202</v>
      </c>
      <c r="M124" s="85">
        <f>M$6</f>
        <v>8500</v>
      </c>
      <c r="N124" s="85">
        <f>SUM(J124:M124)</f>
        <v>79312</v>
      </c>
      <c r="O124" s="85">
        <f>ROUND(N124/10,0)</f>
        <v>7931</v>
      </c>
      <c r="Q124" s="98">
        <v>59247</v>
      </c>
      <c r="R124" s="85">
        <f>ROUND(Q124*(1+R$6),0)</f>
        <v>59247</v>
      </c>
      <c r="S124" s="85">
        <f>ROUND($R124*S$6,0)</f>
        <v>4532</v>
      </c>
      <c r="T124" s="85">
        <f>ROUND($R124*T$6,0)</f>
        <v>14616</v>
      </c>
      <c r="U124" s="85">
        <f>U$6</f>
        <v>8500</v>
      </c>
      <c r="V124" s="85">
        <f>SUM(R124:U124)</f>
        <v>86895</v>
      </c>
      <c r="X124" s="98">
        <v>91213</v>
      </c>
      <c r="Y124" s="85">
        <f>ROUND(X124*(1+Y$6),0)</f>
        <v>91213</v>
      </c>
      <c r="Z124" s="85">
        <f>ROUND($Y124*Z$6,0)</f>
        <v>6978</v>
      </c>
      <c r="AA124" s="85">
        <f>ROUND($Y124*AA$6,0)</f>
        <v>22502</v>
      </c>
      <c r="AB124" s="85">
        <f>AB$6</f>
        <v>8500</v>
      </c>
      <c r="AC124" s="85">
        <f>SUM(Y124:AB124)</f>
        <v>129193</v>
      </c>
      <c r="AD124" s="85">
        <f>ROUND(AC124/12,0)</f>
        <v>10766</v>
      </c>
      <c r="AF124" s="100">
        <v>64991</v>
      </c>
      <c r="AG124" s="88">
        <f>ROUND(AF124*(1+AG$6),0)</f>
        <v>64991</v>
      </c>
      <c r="AH124" s="85">
        <f>ROUND($AG124*AH$6,0)</f>
        <v>4972</v>
      </c>
      <c r="AI124" s="85">
        <f>ROUND($AG124*AI$6,0)</f>
        <v>16033</v>
      </c>
      <c r="AJ124" s="85">
        <f>AJ$6</f>
        <v>8500</v>
      </c>
      <c r="AK124" s="85">
        <f>SUM(AG124:AJ124)</f>
        <v>94496</v>
      </c>
      <c r="AL124" s="85">
        <f>ROUND(AK124/10,0)</f>
        <v>9450</v>
      </c>
      <c r="AN124" s="98">
        <v>53475</v>
      </c>
      <c r="AO124" s="85">
        <f>ROUND(AN124*(1+AO$6),0)</f>
        <v>53475</v>
      </c>
      <c r="AP124" s="85">
        <f>ROUND($AO124*AP$6,0)</f>
        <v>4091</v>
      </c>
      <c r="AQ124" s="85">
        <f>ROUND($AO124*AQ$6,0)</f>
        <v>13192</v>
      </c>
      <c r="AR124" s="85">
        <f>AR$6</f>
        <v>8500</v>
      </c>
      <c r="AS124" s="85">
        <f>SUM(AO124:AR124)</f>
        <v>79258</v>
      </c>
      <c r="AT124" s="85">
        <f>ROUND(AS124/10,0)</f>
        <v>7926</v>
      </c>
      <c r="AV124" s="98">
        <v>60329</v>
      </c>
      <c r="AW124" s="88">
        <f>ROUND(AV124*(1+AW$6),0)</f>
        <v>60329</v>
      </c>
      <c r="AX124" s="85">
        <f>ROUND($AW124*AX$6,0)</f>
        <v>4615</v>
      </c>
      <c r="AY124" s="85">
        <f>ROUND($AW124*AY$6,0)</f>
        <v>14883</v>
      </c>
      <c r="AZ124" s="85">
        <f>AZ$6</f>
        <v>8500</v>
      </c>
      <c r="BA124" s="85">
        <f>SUM(AW124:AZ124)</f>
        <v>88327</v>
      </c>
      <c r="BB124" s="85">
        <f>ROUND(BA124/10,0)</f>
        <v>8833</v>
      </c>
    </row>
    <row r="125" spans="1:55">
      <c r="B125" s="113" t="s">
        <v>160</v>
      </c>
      <c r="C125" s="113"/>
      <c r="D125" s="113"/>
      <c r="E125" s="113"/>
      <c r="F125" s="113"/>
      <c r="G125" s="113"/>
      <c r="H125" s="113"/>
      <c r="I125" s="113" t="s">
        <v>161</v>
      </c>
      <c r="J125" s="113"/>
      <c r="K125" s="113"/>
      <c r="L125" s="113"/>
      <c r="M125" s="113"/>
      <c r="N125" s="113"/>
      <c r="O125" s="113"/>
      <c r="Q125" s="113" t="s">
        <v>162</v>
      </c>
      <c r="R125" s="113"/>
      <c r="S125" s="113"/>
      <c r="T125" s="113"/>
      <c r="U125" s="113"/>
      <c r="V125" s="113"/>
      <c r="W125" s="62"/>
      <c r="X125" s="113" t="s">
        <v>163</v>
      </c>
      <c r="Y125" s="113"/>
      <c r="Z125" s="113"/>
      <c r="AA125" s="113"/>
      <c r="AB125" s="113"/>
      <c r="AC125" s="113"/>
      <c r="AD125" s="113"/>
      <c r="AF125" s="113" t="s">
        <v>164</v>
      </c>
      <c r="AG125" s="113"/>
      <c r="AH125" s="113"/>
      <c r="AI125" s="113"/>
      <c r="AJ125" s="113"/>
      <c r="AK125" s="113"/>
      <c r="AL125" s="113"/>
      <c r="AN125" s="113" t="s">
        <v>165</v>
      </c>
      <c r="AO125" s="113"/>
      <c r="AP125" s="113"/>
      <c r="AQ125" s="113"/>
      <c r="AR125" s="113"/>
      <c r="AS125" s="113"/>
      <c r="AT125" s="113"/>
      <c r="AV125" s="113" t="s">
        <v>166</v>
      </c>
      <c r="AW125" s="113"/>
      <c r="AX125" s="113"/>
      <c r="AY125" s="113"/>
      <c r="AZ125" s="113"/>
      <c r="BA125" s="113"/>
      <c r="BB125" s="113"/>
      <c r="BC125" s="1"/>
    </row>
    <row r="126" spans="1:55" ht="24" customHeight="1">
      <c r="I126" s="11"/>
      <c r="Q126" s="11"/>
      <c r="X126" s="11"/>
      <c r="AF126" s="63"/>
      <c r="AG126" s="1"/>
      <c r="AH126" s="1"/>
      <c r="AI126" s="1"/>
      <c r="AJ126" s="1"/>
      <c r="AK126" s="1"/>
      <c r="AL126" s="64"/>
      <c r="AN126" s="65"/>
      <c r="AO126" s="1"/>
      <c r="AP126" s="1"/>
      <c r="AQ126" s="1"/>
      <c r="AR126" s="1"/>
      <c r="AS126" s="1"/>
      <c r="AT126" s="64"/>
      <c r="AV126" s="1"/>
      <c r="AW126" s="1"/>
      <c r="AX126" s="1"/>
      <c r="AY126" s="1"/>
      <c r="AZ126" s="1"/>
      <c r="BA126" s="1"/>
      <c r="BB126" s="64"/>
    </row>
    <row r="127" spans="1:55">
      <c r="C127" s="1"/>
      <c r="D127" s="1"/>
      <c r="E127" s="1"/>
      <c r="R127" s="57"/>
      <c r="S127" s="57"/>
      <c r="T127" s="57"/>
      <c r="U127" s="57"/>
      <c r="V127" s="57"/>
      <c r="AF127" s="1"/>
      <c r="AG127" s="1"/>
      <c r="AH127" s="1"/>
      <c r="AI127" s="1"/>
      <c r="AJ127" s="1"/>
      <c r="AK127" s="1"/>
      <c r="AL127" s="66"/>
      <c r="AN127" s="67"/>
      <c r="AO127" s="1"/>
      <c r="AP127" s="1"/>
      <c r="AQ127" s="1"/>
      <c r="AR127" s="1"/>
      <c r="AS127" s="1"/>
      <c r="AT127" s="66"/>
      <c r="AW127" s="1"/>
      <c r="AX127" s="1"/>
      <c r="AY127" s="1"/>
      <c r="AZ127" s="1"/>
      <c r="BA127" s="1"/>
      <c r="BB127" s="66"/>
    </row>
    <row r="128" spans="1:55" ht="13.5" thickBot="1">
      <c r="AK128" s="1"/>
      <c r="AL128" s="66"/>
      <c r="AS128" s="1"/>
      <c r="AT128" s="66"/>
      <c r="BA128" s="1"/>
      <c r="BB128" s="66"/>
    </row>
    <row r="129" spans="2:54" ht="29.1" customHeight="1">
      <c r="B129" s="99">
        <v>62583</v>
      </c>
      <c r="C129" s="95">
        <f>ROUND(B129*(1+C$6),0)</f>
        <v>62583</v>
      </c>
      <c r="D129" s="96">
        <f>ROUND($C129*D$6,0)</f>
        <v>4788</v>
      </c>
      <c r="E129" s="96">
        <f>ROUND($C129*E$6,0)</f>
        <v>15439</v>
      </c>
      <c r="F129" s="96">
        <f>F$6</f>
        <v>8500</v>
      </c>
      <c r="G129" s="97">
        <f>SUM(C129:F129)</f>
        <v>91310</v>
      </c>
      <c r="AF129" s="68"/>
      <c r="AL129" s="66"/>
      <c r="AN129" s="68"/>
      <c r="AT129" s="66"/>
      <c r="AV129" s="68"/>
      <c r="BB129" s="66"/>
    </row>
    <row r="130" spans="2:54" ht="13.5" thickBot="1">
      <c r="B130" s="114" t="s">
        <v>167</v>
      </c>
      <c r="C130" s="115"/>
      <c r="D130" s="115"/>
      <c r="E130" s="115"/>
      <c r="F130" s="115"/>
      <c r="G130" s="116"/>
    </row>
    <row r="131" spans="2:54">
      <c r="B131" s="11"/>
      <c r="I131" s="11"/>
      <c r="AF131" s="1"/>
      <c r="AG131" s="1"/>
      <c r="AH131" s="1"/>
      <c r="AI131" s="1"/>
      <c r="AJ131" s="1"/>
      <c r="AN131" s="1"/>
      <c r="AO131" s="1"/>
      <c r="AP131" s="1"/>
      <c r="AQ131" s="1"/>
      <c r="AR131" s="1"/>
      <c r="AV131" s="1"/>
      <c r="AW131" s="1"/>
      <c r="AX131" s="1"/>
      <c r="AY131" s="1"/>
      <c r="AZ131" s="1"/>
    </row>
    <row r="132" spans="2:54">
      <c r="AF132" s="1"/>
      <c r="AG132" s="1"/>
      <c r="AH132" s="1"/>
      <c r="AI132" s="1"/>
      <c r="AJ132" s="1"/>
      <c r="AN132" s="1"/>
      <c r="AO132" s="1"/>
      <c r="AP132" s="1"/>
      <c r="AQ132" s="1"/>
      <c r="AR132" s="1"/>
      <c r="AV132" s="1"/>
      <c r="AW132" s="1"/>
      <c r="AX132" s="1"/>
      <c r="AY132" s="1"/>
      <c r="AZ132" s="1"/>
    </row>
  </sheetData>
  <mergeCells count="16">
    <mergeCell ref="AV125:BB125"/>
    <mergeCell ref="I125:O125"/>
    <mergeCell ref="Q125:V125"/>
    <mergeCell ref="X125:AD125"/>
    <mergeCell ref="AF125:AL125"/>
    <mergeCell ref="AN125:AT125"/>
    <mergeCell ref="AV1:BB1"/>
    <mergeCell ref="X2:AD2"/>
    <mergeCell ref="AF2:AL2"/>
    <mergeCell ref="AN2:AT2"/>
    <mergeCell ref="AV2:BB2"/>
    <mergeCell ref="B125:H125"/>
    <mergeCell ref="B130:G130"/>
    <mergeCell ref="X1:AD1"/>
    <mergeCell ref="AF1:AL1"/>
    <mergeCell ref="AN1:AT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LEA Salary Calculator</vt:lpstr>
      <vt:lpstr>FY27 Planning Salary Tab</vt:lpstr>
      <vt:lpstr>'LEA Salary Calculator'!Annual_Avg_Salary</vt:lpstr>
      <vt:lpstr>'LEA Salary Calculator'!PRC</vt:lpstr>
      <vt:lpstr>'LEA Salary Calculator'!PRC_Name</vt:lpstr>
      <vt:lpstr>'LEA Salary Calculator'!Rounded_Salary_Month__1</vt:lpstr>
      <vt:lpstr>'LEA Salary Calculator'!Salary_Month</vt:lpstr>
      <vt:lpstr>'LEA Salary Calculator'!Salary_Source__2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2026-03-31T21:19:01Z</dcterms:created>
  <dcterms:modified xsi:type="dcterms:W3CDTF">2026-04-02T15:48:33Z</dcterms:modified>
</cp:coreProperties>
</file>