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ECC7843B-ADC6-419E-B48F-28F85A7F86F5}" xr6:coauthVersionLast="45" xr6:coauthVersionMax="45" xr10:uidLastSave="{00000000-0000-0000-0000-000000000000}"/>
  <bookViews>
    <workbookView xWindow="-15390" yWindow="7785" windowWidth="14070" windowHeight="13035" activeTab="1" xr2:uid="{44CF751D-78BF-437C-88FC-81EF807A7845}"/>
  </bookViews>
  <sheets>
    <sheet name="Notes" sheetId="2" r:id="rId1"/>
    <sheet name="Allocation Summary RPT 1-15-21" sheetId="1" r:id="rId2"/>
  </sheets>
  <externalReferences>
    <externalReference r:id="rId3"/>
  </externalReferences>
  <definedNames>
    <definedName name="_Fill" localSheetId="1" hidden="1">#REF!</definedName>
    <definedName name="_Fill" hidden="1">#REF!</definedName>
    <definedName name="_Fill_Delete1" localSheetId="1" hidden="1">#REF!</definedName>
    <definedName name="_Fill_Delete1" hidden="1">#REF!</definedName>
    <definedName name="_xlnm._FilterDatabase" localSheetId="1" hidden="1">'Allocation Summary RPT 1-15-21'!$A$2:$AB$374</definedName>
    <definedName name="_Order1" hidden="1">255</definedName>
    <definedName name="CRF_Allocations">'Allocation Summary RPT 1-15-21'!$K$1:$Z$384</definedName>
    <definedName name="CRF_Allocations_PSU">'Allocation Summary RPT 1-15-21'!$C$2:$AA$374</definedName>
    <definedName name="MFR_CS_PRCTotals">'[1]PRC Totals CALC (MFR+Nuns)'!$D$43:$H$59</definedName>
    <definedName name="MFR_LEA_PRCTotals">'[1]PRC Totals CALC (MFR+Nuns)'!$D$23:$H$39</definedName>
    <definedName name="_xlnm.Print_Area" localSheetId="1">'Allocation Summary RPT 1-15-21'!$A$2:$AA$379</definedName>
    <definedName name="_xlnm.Print_Titles" localSheetId="1">'Allocation Summary RPT 1-15-21'!$C:$C,'Allocation Summary RPT 1-15-21'!$2:$2</definedName>
    <definedName name="PSUList_JHA">'[1]JHA PSU List'!$A$4:$E$354</definedName>
    <definedName name="PSUList_MFR">'[1]MFR PSU List'!$A$4:$F$309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74" i="1" l="1"/>
  <c r="R381" i="1" l="1"/>
  <c r="R382" i="1"/>
  <c r="R374" i="1" l="1"/>
  <c r="N381" i="1" l="1"/>
  <c r="Q381" i="1"/>
  <c r="Z383" i="1"/>
  <c r="Y383" i="1"/>
  <c r="X383" i="1"/>
  <c r="W383" i="1"/>
  <c r="V383" i="1"/>
  <c r="U383" i="1"/>
  <c r="U384" i="1" s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Z382" i="1"/>
  <c r="Y382" i="1"/>
  <c r="X382" i="1"/>
  <c r="W382" i="1"/>
  <c r="V382" i="1"/>
  <c r="U382" i="1"/>
  <c r="T382" i="1"/>
  <c r="S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Z381" i="1"/>
  <c r="Y381" i="1"/>
  <c r="X381" i="1"/>
  <c r="W381" i="1"/>
  <c r="V381" i="1"/>
  <c r="U381" i="1"/>
  <c r="T381" i="1"/>
  <c r="S381" i="1"/>
  <c r="P381" i="1"/>
  <c r="O381" i="1"/>
  <c r="M381" i="1"/>
  <c r="L381" i="1"/>
  <c r="K381" i="1"/>
  <c r="J381" i="1"/>
  <c r="I381" i="1"/>
  <c r="H381" i="1"/>
  <c r="G381" i="1"/>
  <c r="F381" i="1"/>
  <c r="E381" i="1"/>
  <c r="Z374" i="1"/>
  <c r="Z384" i="1" s="1"/>
  <c r="Y374" i="1"/>
  <c r="X374" i="1"/>
  <c r="W374" i="1"/>
  <c r="W384" i="1" s="1"/>
  <c r="V374" i="1"/>
  <c r="V384" i="1" s="1"/>
  <c r="T374" i="1"/>
  <c r="S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AB372" i="1"/>
  <c r="AA372" i="1"/>
  <c r="AB371" i="1"/>
  <c r="AA371" i="1"/>
  <c r="AB370" i="1"/>
  <c r="AA370" i="1"/>
  <c r="AB369" i="1"/>
  <c r="AA369" i="1"/>
  <c r="AB366" i="1"/>
  <c r="AA366" i="1"/>
  <c r="AB365" i="1"/>
  <c r="AA365" i="1"/>
  <c r="AB364" i="1"/>
  <c r="AA364" i="1"/>
  <c r="AB363" i="1"/>
  <c r="AA363" i="1"/>
  <c r="AB362" i="1"/>
  <c r="AA362" i="1"/>
  <c r="AB361" i="1"/>
  <c r="AA361" i="1"/>
  <c r="AB360" i="1"/>
  <c r="AA360" i="1"/>
  <c r="AB359" i="1"/>
  <c r="AA359" i="1"/>
  <c r="AB358" i="1"/>
  <c r="AA358" i="1"/>
  <c r="AB357" i="1"/>
  <c r="AA357" i="1"/>
  <c r="AB356" i="1"/>
  <c r="AA356" i="1"/>
  <c r="AB355" i="1"/>
  <c r="AA355" i="1"/>
  <c r="AB354" i="1"/>
  <c r="AA354" i="1"/>
  <c r="AB353" i="1"/>
  <c r="AA353" i="1"/>
  <c r="AB352" i="1"/>
  <c r="AA352" i="1"/>
  <c r="AB351" i="1"/>
  <c r="AA351" i="1"/>
  <c r="AB350" i="1"/>
  <c r="AA350" i="1"/>
  <c r="AB349" i="1"/>
  <c r="AA349" i="1"/>
  <c r="AB348" i="1"/>
  <c r="AA348" i="1"/>
  <c r="AB347" i="1"/>
  <c r="AA347" i="1"/>
  <c r="AB346" i="1"/>
  <c r="AA346" i="1"/>
  <c r="AB345" i="1"/>
  <c r="AA345" i="1"/>
  <c r="AB344" i="1"/>
  <c r="AA344" i="1"/>
  <c r="AB343" i="1"/>
  <c r="AA343" i="1"/>
  <c r="AB342" i="1"/>
  <c r="AA342" i="1"/>
  <c r="AB341" i="1"/>
  <c r="AA341" i="1"/>
  <c r="AB340" i="1"/>
  <c r="AA340" i="1"/>
  <c r="AB338" i="1"/>
  <c r="AA338" i="1"/>
  <c r="AB337" i="1"/>
  <c r="AA337" i="1"/>
  <c r="AB336" i="1"/>
  <c r="AA336" i="1"/>
  <c r="AB335" i="1"/>
  <c r="AA335" i="1"/>
  <c r="AA382" i="1" s="1"/>
  <c r="AB333" i="1"/>
  <c r="AA333" i="1"/>
  <c r="AB332" i="1"/>
  <c r="AA332" i="1"/>
  <c r="AB331" i="1"/>
  <c r="AA331" i="1"/>
  <c r="AB330" i="1"/>
  <c r="AA330" i="1"/>
  <c r="AB329" i="1"/>
  <c r="AA329" i="1"/>
  <c r="AB328" i="1"/>
  <c r="AA328" i="1"/>
  <c r="AB326" i="1"/>
  <c r="AA326" i="1"/>
  <c r="AB325" i="1"/>
  <c r="AA325" i="1"/>
  <c r="AB324" i="1"/>
  <c r="AA324" i="1"/>
  <c r="AB323" i="1"/>
  <c r="AA323" i="1"/>
  <c r="AB322" i="1"/>
  <c r="AA322" i="1"/>
  <c r="AB321" i="1"/>
  <c r="AA321" i="1"/>
  <c r="AB320" i="1"/>
  <c r="AA320" i="1"/>
  <c r="AB319" i="1"/>
  <c r="AA319" i="1"/>
  <c r="AB318" i="1"/>
  <c r="AA318" i="1"/>
  <c r="AB317" i="1"/>
  <c r="AA317" i="1"/>
  <c r="AB316" i="1"/>
  <c r="AA316" i="1"/>
  <c r="AB315" i="1"/>
  <c r="AA315" i="1"/>
  <c r="AB314" i="1"/>
  <c r="AA314" i="1"/>
  <c r="AB313" i="1"/>
  <c r="AA313" i="1"/>
  <c r="AB312" i="1"/>
  <c r="AA312" i="1"/>
  <c r="AB311" i="1"/>
  <c r="AA311" i="1"/>
  <c r="AB310" i="1"/>
  <c r="AA310" i="1"/>
  <c r="AB309" i="1"/>
  <c r="AA309" i="1"/>
  <c r="AB308" i="1"/>
  <c r="AA308" i="1"/>
  <c r="AB307" i="1"/>
  <c r="AA307" i="1"/>
  <c r="AB306" i="1"/>
  <c r="AA306" i="1"/>
  <c r="AB305" i="1"/>
  <c r="AA305" i="1"/>
  <c r="AB304" i="1"/>
  <c r="AA304" i="1"/>
  <c r="AB303" i="1"/>
  <c r="AA303" i="1"/>
  <c r="AB302" i="1"/>
  <c r="AA302" i="1"/>
  <c r="AB301" i="1"/>
  <c r="AA301" i="1"/>
  <c r="AB300" i="1"/>
  <c r="AA300" i="1"/>
  <c r="AB299" i="1"/>
  <c r="AA299" i="1"/>
  <c r="AB298" i="1"/>
  <c r="AA298" i="1"/>
  <c r="AB297" i="1"/>
  <c r="AA297" i="1"/>
  <c r="AB296" i="1"/>
  <c r="AA296" i="1"/>
  <c r="AB295" i="1"/>
  <c r="AA295" i="1"/>
  <c r="AB294" i="1"/>
  <c r="AA294" i="1"/>
  <c r="AB293" i="1"/>
  <c r="AA293" i="1"/>
  <c r="AB292" i="1"/>
  <c r="AA292" i="1"/>
  <c r="AB291" i="1"/>
  <c r="AA291" i="1"/>
  <c r="AB290" i="1"/>
  <c r="AA290" i="1"/>
  <c r="AB289" i="1"/>
  <c r="AA289" i="1"/>
  <c r="AB288" i="1"/>
  <c r="AA288" i="1"/>
  <c r="AB287" i="1"/>
  <c r="AA287" i="1"/>
  <c r="AB286" i="1"/>
  <c r="AA286" i="1"/>
  <c r="AB285" i="1"/>
  <c r="AA285" i="1"/>
  <c r="AB284" i="1"/>
  <c r="AA284" i="1"/>
  <c r="AB283" i="1"/>
  <c r="AA283" i="1"/>
  <c r="AB282" i="1"/>
  <c r="AA282" i="1"/>
  <c r="AB281" i="1"/>
  <c r="AA281" i="1"/>
  <c r="AB280" i="1"/>
  <c r="AA280" i="1"/>
  <c r="AB279" i="1"/>
  <c r="AA279" i="1"/>
  <c r="AB278" i="1"/>
  <c r="AA278" i="1"/>
  <c r="AB277" i="1"/>
  <c r="AA277" i="1"/>
  <c r="AB276" i="1"/>
  <c r="AA276" i="1"/>
  <c r="AB275" i="1"/>
  <c r="AA275" i="1"/>
  <c r="AB274" i="1"/>
  <c r="AA274" i="1"/>
  <c r="AB273" i="1"/>
  <c r="AA273" i="1"/>
  <c r="AB272" i="1"/>
  <c r="AA272" i="1"/>
  <c r="AB271" i="1"/>
  <c r="AA271" i="1"/>
  <c r="AB270" i="1"/>
  <c r="AA270" i="1"/>
  <c r="AB269" i="1"/>
  <c r="AA269" i="1"/>
  <c r="AB268" i="1"/>
  <c r="AA268" i="1"/>
  <c r="AB267" i="1"/>
  <c r="AA267" i="1"/>
  <c r="AB266" i="1"/>
  <c r="AA266" i="1"/>
  <c r="AB265" i="1"/>
  <c r="AA265" i="1"/>
  <c r="AB264" i="1"/>
  <c r="AA264" i="1"/>
  <c r="AB263" i="1"/>
  <c r="AA263" i="1"/>
  <c r="AB262" i="1"/>
  <c r="AA262" i="1"/>
  <c r="AB261" i="1"/>
  <c r="AA261" i="1"/>
  <c r="AB260" i="1"/>
  <c r="AA260" i="1"/>
  <c r="AB259" i="1"/>
  <c r="AA259" i="1"/>
  <c r="AB258" i="1"/>
  <c r="AA258" i="1"/>
  <c r="AB257" i="1"/>
  <c r="AA257" i="1"/>
  <c r="AB256" i="1"/>
  <c r="AA256" i="1"/>
  <c r="AB255" i="1"/>
  <c r="AA255" i="1"/>
  <c r="AB254" i="1"/>
  <c r="AA254" i="1"/>
  <c r="AB253" i="1"/>
  <c r="AA253" i="1"/>
  <c r="AB252" i="1"/>
  <c r="AA252" i="1"/>
  <c r="AB251" i="1"/>
  <c r="AA251" i="1"/>
  <c r="AB250" i="1"/>
  <c r="AA250" i="1"/>
  <c r="AB249" i="1"/>
  <c r="AA249" i="1"/>
  <c r="AB248" i="1"/>
  <c r="AA248" i="1"/>
  <c r="AB247" i="1"/>
  <c r="AA247" i="1"/>
  <c r="AB246" i="1"/>
  <c r="AA246" i="1"/>
  <c r="AB245" i="1"/>
  <c r="AA245" i="1"/>
  <c r="AB244" i="1"/>
  <c r="AA244" i="1"/>
  <c r="AB243" i="1"/>
  <c r="AA243" i="1"/>
  <c r="AB242" i="1"/>
  <c r="AA242" i="1"/>
  <c r="AB241" i="1"/>
  <c r="AA241" i="1"/>
  <c r="AB240" i="1"/>
  <c r="AA240" i="1"/>
  <c r="AB239" i="1"/>
  <c r="AA239" i="1"/>
  <c r="AB238" i="1"/>
  <c r="AA238" i="1"/>
  <c r="AB237" i="1"/>
  <c r="AA237" i="1"/>
  <c r="AB236" i="1"/>
  <c r="AA236" i="1"/>
  <c r="AB235" i="1"/>
  <c r="AA235" i="1"/>
  <c r="AB234" i="1"/>
  <c r="AA234" i="1"/>
  <c r="AB233" i="1"/>
  <c r="AA233" i="1"/>
  <c r="AB232" i="1"/>
  <c r="AA232" i="1"/>
  <c r="AB231" i="1"/>
  <c r="AA231" i="1"/>
  <c r="AB230" i="1"/>
  <c r="AA230" i="1"/>
  <c r="AB229" i="1"/>
  <c r="AA229" i="1"/>
  <c r="AB228" i="1"/>
  <c r="AA228" i="1"/>
  <c r="AB227" i="1"/>
  <c r="AA227" i="1"/>
  <c r="AB226" i="1"/>
  <c r="AA226" i="1"/>
  <c r="AB225" i="1"/>
  <c r="AA225" i="1"/>
  <c r="AB224" i="1"/>
  <c r="AA224" i="1"/>
  <c r="AB223" i="1"/>
  <c r="AA223" i="1"/>
  <c r="AB222" i="1"/>
  <c r="AA222" i="1"/>
  <c r="AB221" i="1"/>
  <c r="AA221" i="1"/>
  <c r="AB220" i="1"/>
  <c r="AA220" i="1"/>
  <c r="AB219" i="1"/>
  <c r="AA219" i="1"/>
  <c r="AB218" i="1"/>
  <c r="AA218" i="1"/>
  <c r="AB217" i="1"/>
  <c r="AA217" i="1"/>
  <c r="AB216" i="1"/>
  <c r="AA216" i="1"/>
  <c r="AB215" i="1"/>
  <c r="AA215" i="1"/>
  <c r="AB214" i="1"/>
  <c r="AA214" i="1"/>
  <c r="AB213" i="1"/>
  <c r="AA213" i="1"/>
  <c r="AB212" i="1"/>
  <c r="AA212" i="1"/>
  <c r="AB211" i="1"/>
  <c r="AA211" i="1"/>
  <c r="AB210" i="1"/>
  <c r="AA210" i="1"/>
  <c r="AB209" i="1"/>
  <c r="AA209" i="1"/>
  <c r="AB208" i="1"/>
  <c r="AA208" i="1"/>
  <c r="AB207" i="1"/>
  <c r="AA207" i="1"/>
  <c r="AB206" i="1"/>
  <c r="AA206" i="1"/>
  <c r="AB205" i="1"/>
  <c r="AA205" i="1"/>
  <c r="AB204" i="1"/>
  <c r="AA204" i="1"/>
  <c r="AB203" i="1"/>
  <c r="AA203" i="1"/>
  <c r="AB202" i="1"/>
  <c r="AA202" i="1"/>
  <c r="AB201" i="1"/>
  <c r="AA201" i="1"/>
  <c r="AB200" i="1"/>
  <c r="AA200" i="1"/>
  <c r="AB199" i="1"/>
  <c r="AA199" i="1"/>
  <c r="AB198" i="1"/>
  <c r="AA198" i="1"/>
  <c r="AB197" i="1"/>
  <c r="AA197" i="1"/>
  <c r="AB196" i="1"/>
  <c r="AA196" i="1"/>
  <c r="AB195" i="1"/>
  <c r="AA195" i="1"/>
  <c r="AB194" i="1"/>
  <c r="AA194" i="1"/>
  <c r="AB193" i="1"/>
  <c r="AA193" i="1"/>
  <c r="AB192" i="1"/>
  <c r="AA192" i="1"/>
  <c r="AB191" i="1"/>
  <c r="AA191" i="1"/>
  <c r="AB190" i="1"/>
  <c r="AA190" i="1"/>
  <c r="AB189" i="1"/>
  <c r="AA189" i="1"/>
  <c r="AB188" i="1"/>
  <c r="AA188" i="1"/>
  <c r="AB187" i="1"/>
  <c r="AA187" i="1"/>
  <c r="AB186" i="1"/>
  <c r="AA186" i="1"/>
  <c r="AB185" i="1"/>
  <c r="AA185" i="1"/>
  <c r="AB184" i="1"/>
  <c r="AA184" i="1"/>
  <c r="AB183" i="1"/>
  <c r="AA183" i="1"/>
  <c r="AB182" i="1"/>
  <c r="AA182" i="1"/>
  <c r="AB181" i="1"/>
  <c r="AA181" i="1"/>
  <c r="AB180" i="1"/>
  <c r="AA180" i="1"/>
  <c r="AB179" i="1"/>
  <c r="AA179" i="1"/>
  <c r="AB178" i="1"/>
  <c r="AA178" i="1"/>
  <c r="AB177" i="1"/>
  <c r="AA177" i="1"/>
  <c r="AB176" i="1"/>
  <c r="AA176" i="1"/>
  <c r="AB175" i="1"/>
  <c r="AA175" i="1"/>
  <c r="AB174" i="1"/>
  <c r="AA174" i="1"/>
  <c r="AB173" i="1"/>
  <c r="AA173" i="1"/>
  <c r="AB172" i="1"/>
  <c r="AA172" i="1"/>
  <c r="AB171" i="1"/>
  <c r="AA171" i="1"/>
  <c r="AB170" i="1"/>
  <c r="AA170" i="1"/>
  <c r="AB169" i="1"/>
  <c r="AA169" i="1"/>
  <c r="AB168" i="1"/>
  <c r="AA168" i="1"/>
  <c r="AB167" i="1"/>
  <c r="AA167" i="1"/>
  <c r="AB166" i="1"/>
  <c r="AA166" i="1"/>
  <c r="AB165" i="1"/>
  <c r="AA165" i="1"/>
  <c r="AB164" i="1"/>
  <c r="AA164" i="1"/>
  <c r="AB163" i="1"/>
  <c r="AA163" i="1"/>
  <c r="AB162" i="1"/>
  <c r="AA162" i="1"/>
  <c r="AB161" i="1"/>
  <c r="AA161" i="1"/>
  <c r="AB160" i="1"/>
  <c r="AA160" i="1"/>
  <c r="AB159" i="1"/>
  <c r="AA159" i="1"/>
  <c r="AB158" i="1"/>
  <c r="AA158" i="1"/>
  <c r="AB157" i="1"/>
  <c r="AA157" i="1"/>
  <c r="AB156" i="1"/>
  <c r="AA156" i="1"/>
  <c r="AB155" i="1"/>
  <c r="AA155" i="1"/>
  <c r="AB154" i="1"/>
  <c r="AA154" i="1"/>
  <c r="AB153" i="1"/>
  <c r="AA153" i="1"/>
  <c r="AB152" i="1"/>
  <c r="AA152" i="1"/>
  <c r="AB151" i="1"/>
  <c r="AA151" i="1"/>
  <c r="AB150" i="1"/>
  <c r="AA150" i="1"/>
  <c r="AB149" i="1"/>
  <c r="AA149" i="1"/>
  <c r="AB148" i="1"/>
  <c r="AA148" i="1"/>
  <c r="AB147" i="1"/>
  <c r="AA147" i="1"/>
  <c r="AB146" i="1"/>
  <c r="AA146" i="1"/>
  <c r="AB145" i="1"/>
  <c r="AA145" i="1"/>
  <c r="AB144" i="1"/>
  <c r="AA144" i="1"/>
  <c r="AB143" i="1"/>
  <c r="AA143" i="1"/>
  <c r="AB142" i="1"/>
  <c r="AA142" i="1"/>
  <c r="AB141" i="1"/>
  <c r="AA141" i="1"/>
  <c r="AB140" i="1"/>
  <c r="AA140" i="1"/>
  <c r="AB139" i="1"/>
  <c r="AA139" i="1"/>
  <c r="AB138" i="1"/>
  <c r="AA138" i="1"/>
  <c r="AB137" i="1"/>
  <c r="AA137" i="1"/>
  <c r="AB136" i="1"/>
  <c r="AA136" i="1"/>
  <c r="AB135" i="1"/>
  <c r="AA135" i="1"/>
  <c r="AB134" i="1"/>
  <c r="AA134" i="1"/>
  <c r="AB133" i="1"/>
  <c r="AA133" i="1"/>
  <c r="AB132" i="1"/>
  <c r="AA132" i="1"/>
  <c r="AB131" i="1"/>
  <c r="AA131" i="1"/>
  <c r="AB130" i="1"/>
  <c r="AA130" i="1"/>
  <c r="AB129" i="1"/>
  <c r="AA129" i="1"/>
  <c r="AB128" i="1"/>
  <c r="AA128" i="1"/>
  <c r="AB127" i="1"/>
  <c r="AA127" i="1"/>
  <c r="AB126" i="1"/>
  <c r="AA126" i="1"/>
  <c r="AB125" i="1"/>
  <c r="AA125" i="1"/>
  <c r="AB124" i="1"/>
  <c r="AA124" i="1"/>
  <c r="AB123" i="1"/>
  <c r="AA123" i="1"/>
  <c r="AB122" i="1"/>
  <c r="AA122" i="1"/>
  <c r="AA381" i="1" s="1"/>
  <c r="AB119" i="1"/>
  <c r="AA119" i="1"/>
  <c r="AB118" i="1"/>
  <c r="AA118" i="1"/>
  <c r="AB117" i="1"/>
  <c r="AA117" i="1"/>
  <c r="AB116" i="1"/>
  <c r="AA116" i="1"/>
  <c r="AB115" i="1"/>
  <c r="AA115" i="1"/>
  <c r="AB114" i="1"/>
  <c r="AA114" i="1"/>
  <c r="AB113" i="1"/>
  <c r="AA113" i="1"/>
  <c r="AB112" i="1"/>
  <c r="AA112" i="1"/>
  <c r="AB111" i="1"/>
  <c r="AA111" i="1"/>
  <c r="AB110" i="1"/>
  <c r="AA110" i="1"/>
  <c r="AB109" i="1"/>
  <c r="AA109" i="1"/>
  <c r="AB108" i="1"/>
  <c r="AA108" i="1"/>
  <c r="AB107" i="1"/>
  <c r="AA107" i="1"/>
  <c r="AB106" i="1"/>
  <c r="AA106" i="1"/>
  <c r="AB105" i="1"/>
  <c r="AA105" i="1"/>
  <c r="AB104" i="1"/>
  <c r="AA104" i="1"/>
  <c r="AB103" i="1"/>
  <c r="AA103" i="1"/>
  <c r="AB102" i="1"/>
  <c r="AA102" i="1"/>
  <c r="AB101" i="1"/>
  <c r="AA101" i="1"/>
  <c r="AB100" i="1"/>
  <c r="AA100" i="1"/>
  <c r="AB99" i="1"/>
  <c r="AA99" i="1"/>
  <c r="AB98" i="1"/>
  <c r="AA98" i="1"/>
  <c r="AB97" i="1"/>
  <c r="AA97" i="1"/>
  <c r="AB96" i="1"/>
  <c r="AA96" i="1"/>
  <c r="AB95" i="1"/>
  <c r="AA95" i="1"/>
  <c r="AB94" i="1"/>
  <c r="AA94" i="1"/>
  <c r="AB93" i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3" i="1"/>
  <c r="AA83" i="1"/>
  <c r="AB82" i="1"/>
  <c r="AA82" i="1"/>
  <c r="AB81" i="1"/>
  <c r="AA81" i="1"/>
  <c r="AB80" i="1"/>
  <c r="AA80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73" i="1"/>
  <c r="AA73" i="1"/>
  <c r="AB72" i="1"/>
  <c r="AA72" i="1"/>
  <c r="AB71" i="1"/>
  <c r="AA71" i="1"/>
  <c r="AB70" i="1"/>
  <c r="AA70" i="1"/>
  <c r="AB69" i="1"/>
  <c r="AA69" i="1"/>
  <c r="AB68" i="1"/>
  <c r="AA68" i="1"/>
  <c r="AB67" i="1"/>
  <c r="AA67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7" i="1"/>
  <c r="AA57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4" i="1"/>
  <c r="AA44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  <c r="AB5" i="1"/>
  <c r="AA5" i="1"/>
  <c r="AB4" i="1"/>
  <c r="AB120" i="1" s="1"/>
  <c r="AA4" i="1"/>
  <c r="F384" i="1" l="1"/>
  <c r="J384" i="1"/>
  <c r="AA120" i="1"/>
  <c r="K384" i="1"/>
  <c r="P384" i="1"/>
  <c r="E384" i="1"/>
  <c r="M384" i="1"/>
  <c r="H384" i="1"/>
  <c r="S384" i="1"/>
  <c r="X384" i="1"/>
  <c r="I384" i="1"/>
  <c r="G384" i="1"/>
  <c r="O384" i="1"/>
  <c r="T384" i="1"/>
  <c r="Y384" i="1"/>
  <c r="AA383" i="1"/>
  <c r="Q384" i="1"/>
  <c r="AA374" i="1"/>
  <c r="AB374" i="1"/>
  <c r="N384" i="1"/>
  <c r="R384" i="1"/>
  <c r="L384" i="1"/>
  <c r="AA384" i="1" l="1"/>
  <c r="AA375" i="1"/>
</calcChain>
</file>

<file path=xl/sharedStrings.xml><?xml version="1.0" encoding="utf-8"?>
<sst xmlns="http://schemas.openxmlformats.org/spreadsheetml/2006/main" count="1457" uniqueCount="877">
  <si>
    <t>Data as of December 31, 2020 (6P FY2021)</t>
  </si>
  <si>
    <t>132</t>
  </si>
  <si>
    <t>SBE
Region</t>
  </si>
  <si>
    <t>County</t>
  </si>
  <si>
    <t>PSU
Number</t>
  </si>
  <si>
    <t>Public School Unit Name</t>
  </si>
  <si>
    <t>PRC
163
CARES Act -
Emergency
Relieve Fund</t>
  </si>
  <si>
    <t>PRC
164
CARES Act - 
CS Supplement
(PLANNING)</t>
  </si>
  <si>
    <t>PRC
165
CARES Act - 
Digital Curricula
 (PLANNING)</t>
  </si>
  <si>
    <t>PRC 166
CARES Act - 
Learning Mgmt.
System
(PLANNING)</t>
  </si>
  <si>
    <t>PRC
169
GEER
Student Health
Support</t>
  </si>
  <si>
    <t>PRC
170
GEER
Supplemental
Instr. Service.</t>
  </si>
  <si>
    <t>PRC
121
Summer
Learning</t>
  </si>
  <si>
    <t>PRC
122
Mental
Health
Prof</t>
  </si>
  <si>
    <t>PRC
123
Non
Digital
Resources</t>
  </si>
  <si>
    <t>PRC
124
Student
Computers</t>
  </si>
  <si>
    <t>PRC
125
Child
Nutrition</t>
  </si>
  <si>
    <t>PRC
126
Personnel
Devices</t>
  </si>
  <si>
    <t>PRC
127
Bus
Wi-Fi</t>
  </si>
  <si>
    <t>PRC
128
Hotspots</t>
  </si>
  <si>
    <t>PRC
129
Learning
Mgt. Sys</t>
  </si>
  <si>
    <t>PRC
132
EC
Grants</t>
  </si>
  <si>
    <t>PRC
133
ELISS
Grant</t>
  </si>
  <si>
    <t>PRC
134
Low
Wealth
Supplement</t>
  </si>
  <si>
    <t xml:space="preserve">PRC
135
Cyber
security
</t>
  </si>
  <si>
    <t xml:space="preserve">PRC
136
COVID
Direct
Appropriations 
</t>
  </si>
  <si>
    <t>PRC
137
Personnel
Protective
Equipment</t>
  </si>
  <si>
    <t xml:space="preserve">PRC
138
Gaggle
Safety
Management
</t>
  </si>
  <si>
    <t>Total
Allocations
to
date</t>
  </si>
  <si>
    <t>Total
CRF
Only
Allocation</t>
  </si>
  <si>
    <t>Piedmont Triad</t>
  </si>
  <si>
    <t>Alamance</t>
  </si>
  <si>
    <t>010</t>
  </si>
  <si>
    <t>Alamance-Burlington Schools</t>
  </si>
  <si>
    <t>Northwest</t>
  </si>
  <si>
    <t>Alexander</t>
  </si>
  <si>
    <t>020</t>
  </si>
  <si>
    <t>Alexander County Schools</t>
  </si>
  <si>
    <t>Alleghany</t>
  </si>
  <si>
    <t>030</t>
  </si>
  <si>
    <t>Alleghany County Schools</t>
  </si>
  <si>
    <t>Southwest</t>
  </si>
  <si>
    <t>Anson</t>
  </si>
  <si>
    <t>040</t>
  </si>
  <si>
    <t>Anson County Schools</t>
  </si>
  <si>
    <t>Ashe</t>
  </si>
  <si>
    <t>050</t>
  </si>
  <si>
    <t>Ashe County Schools</t>
  </si>
  <si>
    <t>Avery</t>
  </si>
  <si>
    <t>060</t>
  </si>
  <si>
    <t>Avery County Schools</t>
  </si>
  <si>
    <t>Northeast</t>
  </si>
  <si>
    <t>Beaufort</t>
  </si>
  <si>
    <t>070</t>
  </si>
  <si>
    <t>Beaufort County Schools</t>
  </si>
  <si>
    <t>Bertie</t>
  </si>
  <si>
    <t>080</t>
  </si>
  <si>
    <t>Bertie County Schools</t>
  </si>
  <si>
    <t>Sandhills</t>
  </si>
  <si>
    <t>Bladen</t>
  </si>
  <si>
    <t>090</t>
  </si>
  <si>
    <t>Bladen County Schools</t>
  </si>
  <si>
    <t>Southeast</t>
  </si>
  <si>
    <t>Brunswick</t>
  </si>
  <si>
    <t>100</t>
  </si>
  <si>
    <t>Brunswick County Schools</t>
  </si>
  <si>
    <t>Western</t>
  </si>
  <si>
    <t>Buncombe</t>
  </si>
  <si>
    <t>110</t>
  </si>
  <si>
    <t>Buncombe County Schools</t>
  </si>
  <si>
    <t>111</t>
  </si>
  <si>
    <t>Asheville City Schools</t>
  </si>
  <si>
    <t>Burke</t>
  </si>
  <si>
    <t>120</t>
  </si>
  <si>
    <t>Burke County Schools</t>
  </si>
  <si>
    <t>Cabarrus</t>
  </si>
  <si>
    <t>130</t>
  </si>
  <si>
    <t>Cabarrus County Schools</t>
  </si>
  <si>
    <t>Kannapolis City Schools</t>
  </si>
  <si>
    <t>Caldwell</t>
  </si>
  <si>
    <t>140</t>
  </si>
  <si>
    <t>Caldwell County Schools</t>
  </si>
  <si>
    <t>Camden</t>
  </si>
  <si>
    <t>150</t>
  </si>
  <si>
    <t>Camden County Schools</t>
  </si>
  <si>
    <t>Carteret</t>
  </si>
  <si>
    <t>160</t>
  </si>
  <si>
    <t>Carteret County Public Schools</t>
  </si>
  <si>
    <t>Caswell</t>
  </si>
  <si>
    <t>170</t>
  </si>
  <si>
    <t>Caswell County Schools</t>
  </si>
  <si>
    <t>Catawba</t>
  </si>
  <si>
    <t>180</t>
  </si>
  <si>
    <t>Catawba County Schools</t>
  </si>
  <si>
    <t>181</t>
  </si>
  <si>
    <t>Hickory City Schools</t>
  </si>
  <si>
    <t>182</t>
  </si>
  <si>
    <t>Newton Conover City Schools</t>
  </si>
  <si>
    <t>North Central</t>
  </si>
  <si>
    <t>Chatham</t>
  </si>
  <si>
    <t>190</t>
  </si>
  <si>
    <t>Chatham County Schools</t>
  </si>
  <si>
    <t>Cherokee</t>
  </si>
  <si>
    <t>200</t>
  </si>
  <si>
    <t>Cherokee County Schools</t>
  </si>
  <si>
    <t>Chowan</t>
  </si>
  <si>
    <t>210</t>
  </si>
  <si>
    <t>Edenton-Chowan Schools</t>
  </si>
  <si>
    <t>Clay</t>
  </si>
  <si>
    <t>220</t>
  </si>
  <si>
    <t>Clay County Schools</t>
  </si>
  <si>
    <t>Cleveland</t>
  </si>
  <si>
    <t>230</t>
  </si>
  <si>
    <t>Cleveland County Schools</t>
  </si>
  <si>
    <t>Columbus</t>
  </si>
  <si>
    <t>240</t>
  </si>
  <si>
    <t>Columbus County Schools</t>
  </si>
  <si>
    <t>241</t>
  </si>
  <si>
    <t>Whiteville City Schools</t>
  </si>
  <si>
    <t>Craven</t>
  </si>
  <si>
    <t>250</t>
  </si>
  <si>
    <t>Craven County Schools</t>
  </si>
  <si>
    <t>Cumberland</t>
  </si>
  <si>
    <t>260</t>
  </si>
  <si>
    <t>Cumberland County Schools</t>
  </si>
  <si>
    <t>Currituck</t>
  </si>
  <si>
    <t>270</t>
  </si>
  <si>
    <t>Currituck County Schools</t>
  </si>
  <si>
    <t>Dare</t>
  </si>
  <si>
    <t>280</t>
  </si>
  <si>
    <t>Dare County Schools</t>
  </si>
  <si>
    <t>Davidson</t>
  </si>
  <si>
    <t>290</t>
  </si>
  <si>
    <t>Davidson County Schools</t>
  </si>
  <si>
    <t>291</t>
  </si>
  <si>
    <t>Lexington City Schools</t>
  </si>
  <si>
    <t>292</t>
  </si>
  <si>
    <t>Thomasville City Schools</t>
  </si>
  <si>
    <t>Davie</t>
  </si>
  <si>
    <t>300</t>
  </si>
  <si>
    <t>Davie County Schools</t>
  </si>
  <si>
    <t>Duplin</t>
  </si>
  <si>
    <t>310</t>
  </si>
  <si>
    <t>Duplin County Schools</t>
  </si>
  <si>
    <t>Durham</t>
  </si>
  <si>
    <t>320</t>
  </si>
  <si>
    <t>Durham Public Schools</t>
  </si>
  <si>
    <t>Edgecombe</t>
  </si>
  <si>
    <t>330</t>
  </si>
  <si>
    <t>Edgecombe County Public Schools</t>
  </si>
  <si>
    <t>Forsyth</t>
  </si>
  <si>
    <t>340</t>
  </si>
  <si>
    <t>Winston Salem / Forsyth County Schools</t>
  </si>
  <si>
    <t>Franklin</t>
  </si>
  <si>
    <t>350</t>
  </si>
  <si>
    <t>Franklin County Schools</t>
  </si>
  <si>
    <t>Gaston</t>
  </si>
  <si>
    <t>360</t>
  </si>
  <si>
    <t>Gaston County Schools</t>
  </si>
  <si>
    <t>Gates</t>
  </si>
  <si>
    <t>370</t>
  </si>
  <si>
    <t>Gates County Schools</t>
  </si>
  <si>
    <t>Graham</t>
  </si>
  <si>
    <t>380</t>
  </si>
  <si>
    <t>Graham County Schools</t>
  </si>
  <si>
    <t>Granville</t>
  </si>
  <si>
    <t>390</t>
  </si>
  <si>
    <t>Granville County Schools</t>
  </si>
  <si>
    <t>Greene</t>
  </si>
  <si>
    <t>400</t>
  </si>
  <si>
    <t>Greene County Schools</t>
  </si>
  <si>
    <t>Guilford</t>
  </si>
  <si>
    <t>410</t>
  </si>
  <si>
    <t>Guilford County Schools</t>
  </si>
  <si>
    <t>Halifax</t>
  </si>
  <si>
    <t>420</t>
  </si>
  <si>
    <t>Halifax County Schools</t>
  </si>
  <si>
    <t>421</t>
  </si>
  <si>
    <t>Roanoke Rapids City Schools</t>
  </si>
  <si>
    <t>422</t>
  </si>
  <si>
    <t>Weldon City Schools</t>
  </si>
  <si>
    <t>Harnett</t>
  </si>
  <si>
    <t>430</t>
  </si>
  <si>
    <t>Harnett County Schools</t>
  </si>
  <si>
    <t>Haywood</t>
  </si>
  <si>
    <t>440</t>
  </si>
  <si>
    <t>Haywood County Schools</t>
  </si>
  <si>
    <t>Henderson</t>
  </si>
  <si>
    <t>450</t>
  </si>
  <si>
    <t>Henderson County Schools</t>
  </si>
  <si>
    <t>Hertford</t>
  </si>
  <si>
    <t>460</t>
  </si>
  <si>
    <t>Hertford County Schools</t>
  </si>
  <si>
    <t>Hoke</t>
  </si>
  <si>
    <t>470</t>
  </si>
  <si>
    <t>Hoke County Schools</t>
  </si>
  <si>
    <t>Hyde</t>
  </si>
  <si>
    <t>480</t>
  </si>
  <si>
    <t>Hyde County Schools</t>
  </si>
  <si>
    <t>Iredell</t>
  </si>
  <si>
    <t>490</t>
  </si>
  <si>
    <t>Iredell-Statesville Schools</t>
  </si>
  <si>
    <t>491</t>
  </si>
  <si>
    <t>Mooresville Graded School District</t>
  </si>
  <si>
    <t>Jackson</t>
  </si>
  <si>
    <t>500</t>
  </si>
  <si>
    <t>Jackson County Public Schools</t>
  </si>
  <si>
    <t>Johnston</t>
  </si>
  <si>
    <t>510</t>
  </si>
  <si>
    <t>Johnston County Public Schools</t>
  </si>
  <si>
    <t>Jones</t>
  </si>
  <si>
    <t>520</t>
  </si>
  <si>
    <t>Jones County Schools</t>
  </si>
  <si>
    <t>Lee</t>
  </si>
  <si>
    <t>530</t>
  </si>
  <si>
    <t>Lee County Schools</t>
  </si>
  <si>
    <t>Lenoir</t>
  </si>
  <si>
    <t>540</t>
  </si>
  <si>
    <t>Lenoir County Public Schools</t>
  </si>
  <si>
    <t>Lincoln</t>
  </si>
  <si>
    <t>550</t>
  </si>
  <si>
    <t>Lincoln County Schools</t>
  </si>
  <si>
    <t>Macon</t>
  </si>
  <si>
    <t>560</t>
  </si>
  <si>
    <t>Macon County Schools</t>
  </si>
  <si>
    <t>Madison</t>
  </si>
  <si>
    <t>570</t>
  </si>
  <si>
    <t>Madison County Schools</t>
  </si>
  <si>
    <t>Martin</t>
  </si>
  <si>
    <t>580</t>
  </si>
  <si>
    <t>Martin County Schools</t>
  </si>
  <si>
    <t>McDowell</t>
  </si>
  <si>
    <t>590</t>
  </si>
  <si>
    <t>McDowell County Schools</t>
  </si>
  <si>
    <t>Mecklenburg</t>
  </si>
  <si>
    <t>600</t>
  </si>
  <si>
    <t>Charlotte-Mecklenburg Schools</t>
  </si>
  <si>
    <t>Mitchell</t>
  </si>
  <si>
    <t>610</t>
  </si>
  <si>
    <t>Mitchell County Schools</t>
  </si>
  <si>
    <t>Montgomery</t>
  </si>
  <si>
    <t>620</t>
  </si>
  <si>
    <t>Montgomery County Schools</t>
  </si>
  <si>
    <t>Moore</t>
  </si>
  <si>
    <t>630</t>
  </si>
  <si>
    <t>Moore County Schools</t>
  </si>
  <si>
    <t>Nash</t>
  </si>
  <si>
    <t>640</t>
  </si>
  <si>
    <t>Nash County Public Schools</t>
  </si>
  <si>
    <t>New Hanover</t>
  </si>
  <si>
    <t>650</t>
  </si>
  <si>
    <t>New Hanover County Schools</t>
  </si>
  <si>
    <t>Northampton</t>
  </si>
  <si>
    <t>660</t>
  </si>
  <si>
    <t>Northampton County Schools</t>
  </si>
  <si>
    <t>Onslow</t>
  </si>
  <si>
    <t>670</t>
  </si>
  <si>
    <t>Onslow County Schools</t>
  </si>
  <si>
    <t>Orange</t>
  </si>
  <si>
    <t>680</t>
  </si>
  <si>
    <t>Orange County Schools</t>
  </si>
  <si>
    <t>681</t>
  </si>
  <si>
    <t>Chapel Hill-Carrboro City Schools</t>
  </si>
  <si>
    <t>Pamlico</t>
  </si>
  <si>
    <t>690</t>
  </si>
  <si>
    <t>Pamlico County Schools</t>
  </si>
  <si>
    <t>Pasquotank</t>
  </si>
  <si>
    <t>700</t>
  </si>
  <si>
    <t>Elizabeth City-Pasquotank Public Schools</t>
  </si>
  <si>
    <t>Pender</t>
  </si>
  <si>
    <t>710</t>
  </si>
  <si>
    <t>Pender County Schools</t>
  </si>
  <si>
    <t>Perquimans</t>
  </si>
  <si>
    <t>720</t>
  </si>
  <si>
    <t>Perquimans County Schools</t>
  </si>
  <si>
    <t>Person</t>
  </si>
  <si>
    <t>730</t>
  </si>
  <si>
    <t>Person County Schools</t>
  </si>
  <si>
    <t>Pitt</t>
  </si>
  <si>
    <t>740</t>
  </si>
  <si>
    <t>Pitt County Schools</t>
  </si>
  <si>
    <t>Polk</t>
  </si>
  <si>
    <t>750</t>
  </si>
  <si>
    <t>Polk County Schools</t>
  </si>
  <si>
    <t>Randolph</t>
  </si>
  <si>
    <t>760</t>
  </si>
  <si>
    <t>Randolph County School System</t>
  </si>
  <si>
    <t>761</t>
  </si>
  <si>
    <t>Asheboro City Schools</t>
  </si>
  <si>
    <t>Richmond</t>
  </si>
  <si>
    <t>770</t>
  </si>
  <si>
    <t>Richmond County Schools</t>
  </si>
  <si>
    <t>Robeson</t>
  </si>
  <si>
    <t>780</t>
  </si>
  <si>
    <t>Public Schools of Robeson County</t>
  </si>
  <si>
    <t>Rockingham</t>
  </si>
  <si>
    <t>790</t>
  </si>
  <si>
    <t>Rockingham County Schools</t>
  </si>
  <si>
    <t>Rowan</t>
  </si>
  <si>
    <t>800</t>
  </si>
  <si>
    <t>Rowan-Salisbury Schools</t>
  </si>
  <si>
    <t>Rutherford</t>
  </si>
  <si>
    <t>810</t>
  </si>
  <si>
    <t>Rutherford County Schools</t>
  </si>
  <si>
    <t>Sampson</t>
  </si>
  <si>
    <t>820</t>
  </si>
  <si>
    <t>Sampson County Schools</t>
  </si>
  <si>
    <t>821</t>
  </si>
  <si>
    <t>Clinton City Schools</t>
  </si>
  <si>
    <t>Scotland</t>
  </si>
  <si>
    <t>830</t>
  </si>
  <si>
    <t>Scotland County Schools</t>
  </si>
  <si>
    <t>Stanly</t>
  </si>
  <si>
    <t>840</t>
  </si>
  <si>
    <t>Stanly County Schools</t>
  </si>
  <si>
    <t>Stokes</t>
  </si>
  <si>
    <t>850</t>
  </si>
  <si>
    <t>Stokes County Schools</t>
  </si>
  <si>
    <t>Surry</t>
  </si>
  <si>
    <t>860</t>
  </si>
  <si>
    <t>Surry County Schools</t>
  </si>
  <si>
    <t>861</t>
  </si>
  <si>
    <t>Elkin City Schools</t>
  </si>
  <si>
    <t>862</t>
  </si>
  <si>
    <t>Mount Airy City Schools</t>
  </si>
  <si>
    <t>Swain</t>
  </si>
  <si>
    <t>870</t>
  </si>
  <si>
    <t>Swain County Schools</t>
  </si>
  <si>
    <t>Transylvania</t>
  </si>
  <si>
    <t>880</t>
  </si>
  <si>
    <t>Transylvania County Schools</t>
  </si>
  <si>
    <t>Tyrrell</t>
  </si>
  <si>
    <t>890</t>
  </si>
  <si>
    <t>Tyrrell County Schools</t>
  </si>
  <si>
    <t>Union</t>
  </si>
  <si>
    <t>900</t>
  </si>
  <si>
    <t>Union County Public Schools</t>
  </si>
  <si>
    <t>Vance</t>
  </si>
  <si>
    <t>910</t>
  </si>
  <si>
    <t>Vance County Schools</t>
  </si>
  <si>
    <t>Wake</t>
  </si>
  <si>
    <t>920</t>
  </si>
  <si>
    <t>Wake County Schools</t>
  </si>
  <si>
    <t>Warren</t>
  </si>
  <si>
    <t>930</t>
  </si>
  <si>
    <t>Warren County Schools</t>
  </si>
  <si>
    <t>Washington</t>
  </si>
  <si>
    <t>940</t>
  </si>
  <si>
    <t>Washington County Schools</t>
  </si>
  <si>
    <t>Watauga</t>
  </si>
  <si>
    <t>950</t>
  </si>
  <si>
    <t>Watauga County Schools</t>
  </si>
  <si>
    <t>Wayne</t>
  </si>
  <si>
    <t>960</t>
  </si>
  <si>
    <t>Wayne County Public Schools</t>
  </si>
  <si>
    <t>Wilkes</t>
  </si>
  <si>
    <t>970</t>
  </si>
  <si>
    <t>Wilkes County Schools</t>
  </si>
  <si>
    <t>Wilson</t>
  </si>
  <si>
    <t>980</t>
  </si>
  <si>
    <t>Wilson County Schools</t>
  </si>
  <si>
    <t>Yadkin</t>
  </si>
  <si>
    <t>990</t>
  </si>
  <si>
    <t>Yadkin County Schools</t>
  </si>
  <si>
    <t>Yancey</t>
  </si>
  <si>
    <t>995</t>
  </si>
  <si>
    <t>Yancey County Schools</t>
  </si>
  <si>
    <t>LEA Subtotal</t>
  </si>
  <si>
    <t>00A</t>
  </si>
  <si>
    <t>North Carolina Cyber Academy</t>
  </si>
  <si>
    <t>00B</t>
  </si>
  <si>
    <t>NC Virtual Academy</t>
  </si>
  <si>
    <t>01B</t>
  </si>
  <si>
    <t>River Mill Academy</t>
  </si>
  <si>
    <t>01C</t>
  </si>
  <si>
    <t>Clover Garden</t>
  </si>
  <si>
    <t>01D</t>
  </si>
  <si>
    <t>The Hawbridge School</t>
  </si>
  <si>
    <t>01F</t>
  </si>
  <si>
    <t>Alamance Community School</t>
  </si>
  <si>
    <t>06A</t>
  </si>
  <si>
    <t>Grandfather Academy (1)</t>
  </si>
  <si>
    <t>06B</t>
  </si>
  <si>
    <t>Marjorie Williams Academy</t>
  </si>
  <si>
    <t>07A</t>
  </si>
  <si>
    <t>Washington Montessori</t>
  </si>
  <si>
    <t>08A</t>
  </si>
  <si>
    <t>Three Rivers Academy</t>
  </si>
  <si>
    <t>09A</t>
  </si>
  <si>
    <t>Paul R Brown Leadership Academy</t>
  </si>
  <si>
    <t>09B</t>
  </si>
  <si>
    <t>Emereau: Bladen</t>
  </si>
  <si>
    <t>10A</t>
  </si>
  <si>
    <t>Charter Day School</t>
  </si>
  <si>
    <t>10B</t>
  </si>
  <si>
    <t>South Brunswick Charter School</t>
  </si>
  <si>
    <t>11A</t>
  </si>
  <si>
    <t>Evergreen Community Charter</t>
  </si>
  <si>
    <t>11B</t>
  </si>
  <si>
    <t>ArtSpace Charter</t>
  </si>
  <si>
    <t>11C</t>
  </si>
  <si>
    <t>Invest Collegiate - Imagine</t>
  </si>
  <si>
    <t>11D</t>
  </si>
  <si>
    <t>The Franklin School of Innovation</t>
  </si>
  <si>
    <t>11K</t>
  </si>
  <si>
    <t>Francine Delany New School</t>
  </si>
  <si>
    <t>12A</t>
  </si>
  <si>
    <t>The New Dimensions School</t>
  </si>
  <si>
    <t>13A</t>
  </si>
  <si>
    <t>Carolina International School</t>
  </si>
  <si>
    <t>13B</t>
  </si>
  <si>
    <t>Cabarrus Charter Academy</t>
  </si>
  <si>
    <t>13C</t>
  </si>
  <si>
    <t>A.C.E. Academy</t>
  </si>
  <si>
    <t>13D</t>
  </si>
  <si>
    <t>Concord Lake STEAM Academy</t>
  </si>
  <si>
    <t>16B</t>
  </si>
  <si>
    <t>Tiller School</t>
  </si>
  <si>
    <t>19A</t>
  </si>
  <si>
    <t>Chatham Charter</t>
  </si>
  <si>
    <t>19B</t>
  </si>
  <si>
    <t>Woods Charter School</t>
  </si>
  <si>
    <t>19C</t>
  </si>
  <si>
    <t>Willow Oak Montessori</t>
  </si>
  <si>
    <t>20A</t>
  </si>
  <si>
    <t>The Learning Center</t>
  </si>
  <si>
    <t>23A</t>
  </si>
  <si>
    <t>Pinnacle Classical Academy</t>
  </si>
  <si>
    <t>24B</t>
  </si>
  <si>
    <t>Thomas Academy</t>
  </si>
  <si>
    <t>24N</t>
  </si>
  <si>
    <t>Columbus Charter School</t>
  </si>
  <si>
    <t>26B</t>
  </si>
  <si>
    <t>Alpha Academy</t>
  </si>
  <si>
    <t>26C</t>
  </si>
  <si>
    <t>The Capitol Encore Academy</t>
  </si>
  <si>
    <t>27A</t>
  </si>
  <si>
    <t>Water's Edge Village School</t>
  </si>
  <si>
    <t>29A</t>
  </si>
  <si>
    <t>Davidson Charter Academy</t>
  </si>
  <si>
    <t>32A</t>
  </si>
  <si>
    <t>Maureen Joy Charter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</si>
  <si>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</si>
  <si>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</si>
  <si>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</si>
  <si>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</si>
  <si>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</si>
  <si>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</si>
  <si>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</si>
  <si>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</si>
  <si>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</si>
  <si>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</si>
  <si>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</si>
  <si>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</si>
  <si>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</si>
  <si>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</si>
  <si>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</si>
  <si>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</si>
  <si>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</si>
  <si>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</si>
  <si>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</si>
  <si>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</si>
  <si>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</si>
  <si>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</si>
  <si>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</si>
  <si>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</si>
  <si>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32T</t>
  </si>
  <si>
    <t>Discovery Charter School</t>
  </si>
  <si>
    <t>33A</t>
  </si>
  <si>
    <t>North East Carolina Preparatory School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</si>
  <si>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</si>
  <si>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</si>
  <si>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</si>
  <si>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</si>
  <si>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</si>
  <si>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</si>
  <si>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</si>
  <si>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Arts Based School</t>
  </si>
  <si>
    <t>34H</t>
  </si>
  <si>
    <t>NC Leadership Charter Academy</t>
  </si>
  <si>
    <t>34K</t>
  </si>
  <si>
    <t>B.L.U.E.-G.R.E.E.N. Academy (1)</t>
  </si>
  <si>
    <t>35A</t>
  </si>
  <si>
    <t>Crosscreek Charter School</t>
  </si>
  <si>
    <t>35B</t>
  </si>
  <si>
    <t>Youngsville Academy</t>
  </si>
  <si>
    <t>36B</t>
  </si>
  <si>
    <t>Piedmont Community Charter</t>
  </si>
  <si>
    <t>36C</t>
  </si>
  <si>
    <t>Mountain Island Charter</t>
  </si>
  <si>
    <t>36F</t>
  </si>
  <si>
    <t>Ridgeview Charter School</t>
  </si>
  <si>
    <t>36G</t>
  </si>
  <si>
    <t>TeamCFA - Community Public Charter</t>
  </si>
  <si>
    <t>39A</t>
  </si>
  <si>
    <t>Falls Lake Academy</t>
  </si>
  <si>
    <t>39B</t>
  </si>
  <si>
    <t>Oxford Preparatory School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</si>
  <si>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</si>
  <si>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</si>
  <si>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</si>
  <si>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</si>
  <si>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</si>
  <si>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</si>
  <si>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</si>
  <si>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</si>
  <si>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</si>
  <si>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</si>
  <si>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</si>
  <si>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</si>
  <si>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</si>
  <si>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</si>
  <si>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41K</t>
  </si>
  <si>
    <t>Piedmont Classical High School</t>
  </si>
  <si>
    <t>41L</t>
  </si>
  <si>
    <t>Gate City Charter Academy</t>
  </si>
  <si>
    <t>41M</t>
  </si>
  <si>
    <t>Next Generation Academy</t>
  </si>
  <si>
    <t>41N</t>
  </si>
  <si>
    <t>The Experiential School of Greensboro</t>
  </si>
  <si>
    <t>41Q</t>
  </si>
  <si>
    <t>Revolution Academy</t>
  </si>
  <si>
    <t>42A</t>
  </si>
  <si>
    <t>KIPP Halifax College Preparatory</t>
  </si>
  <si>
    <t>42B</t>
  </si>
  <si>
    <t>Hobgood Charter School</t>
  </si>
  <si>
    <t>43C</t>
  </si>
  <si>
    <t>Anderson Creek Academy</t>
  </si>
  <si>
    <t>43D</t>
  </si>
  <si>
    <t>Achievement Charter Academy</t>
  </si>
  <si>
    <t>44A</t>
  </si>
  <si>
    <t>Shining Rock Classical Academy: CFA</t>
  </si>
  <si>
    <t>45A</t>
  </si>
  <si>
    <t>The Mountain Community Sch</t>
  </si>
  <si>
    <t>45B</t>
  </si>
  <si>
    <t>FernLeaf Community Charter School</t>
  </si>
  <si>
    <t>49B</t>
  </si>
  <si>
    <t>American Renaissance School</t>
  </si>
  <si>
    <t>49D</t>
  </si>
  <si>
    <t>Success Charter School</t>
  </si>
  <si>
    <t>49E</t>
  </si>
  <si>
    <t>Pine Lake Preparatory</t>
  </si>
  <si>
    <t>49F</t>
  </si>
  <si>
    <t>Langtree Charter Academy</t>
  </si>
  <si>
    <t>49G</t>
  </si>
  <si>
    <t>Iredell Charter Academy</t>
  </si>
  <si>
    <t>50A</t>
  </si>
  <si>
    <t>Summit Charter</t>
  </si>
  <si>
    <t>51A</t>
  </si>
  <si>
    <t>Neuse Charter School</t>
  </si>
  <si>
    <t>51B</t>
  </si>
  <si>
    <t>Johnston Charter Academy</t>
  </si>
  <si>
    <t>53B</t>
  </si>
  <si>
    <t>Ascend Leadership Academy: Lee County</t>
  </si>
  <si>
    <t>53C</t>
  </si>
  <si>
    <t>MINA Charter School of Lee County</t>
  </si>
  <si>
    <t>54A</t>
  </si>
  <si>
    <t>Children's Village Academy</t>
  </si>
  <si>
    <t>55A</t>
  </si>
  <si>
    <t>Lincoln Charter School</t>
  </si>
  <si>
    <t>55B</t>
  </si>
  <si>
    <t>West Lake Preparatory Academy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</si>
  <si>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</si>
  <si>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</si>
  <si>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</si>
  <si>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</si>
  <si>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</si>
  <si>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</si>
  <si>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</si>
  <si>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</si>
  <si>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</si>
  <si>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Queen's Grant Community School</t>
  </si>
  <si>
    <t>60I</t>
  </si>
  <si>
    <t>Community School of Davidson</t>
  </si>
  <si>
    <t>60J</t>
  </si>
  <si>
    <t>Socrates Academy</t>
  </si>
  <si>
    <t>60K</t>
  </si>
  <si>
    <t>Charlotte Secondary School</t>
  </si>
  <si>
    <t>60L</t>
  </si>
  <si>
    <t>KIPP: Charlotte</t>
  </si>
  <si>
    <t>60M</t>
  </si>
  <si>
    <t>Corvian Community School</t>
  </si>
  <si>
    <t>60N</t>
  </si>
  <si>
    <t>Aristotle Preparatory Academy</t>
  </si>
  <si>
    <t>60P</t>
  </si>
  <si>
    <t>Eastside STREAM Academy</t>
  </si>
  <si>
    <t>60Q</t>
  </si>
  <si>
    <t>Invest Collegiate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</si>
  <si>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</si>
  <si>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</si>
  <si>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</si>
  <si>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</si>
  <si>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</si>
  <si>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</si>
  <si>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</si>
  <si>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Lakeside Charter Academy  fka Thunderbird</t>
  </si>
  <si>
    <t>61K</t>
  </si>
  <si>
    <t>United Community School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</si>
  <si>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</si>
  <si>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</si>
  <si>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</si>
  <si>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</si>
  <si>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</si>
  <si>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</si>
  <si>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</si>
  <si>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</si>
  <si>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61Q</t>
  </si>
  <si>
    <t>Mallard Creek STEM Academy</t>
  </si>
  <si>
    <t>61R</t>
  </si>
  <si>
    <t>Matthews Charter Academy</t>
  </si>
  <si>
    <t>61S</t>
  </si>
  <si>
    <t>Unity Classical Charter School</t>
  </si>
  <si>
    <t>61T</t>
  </si>
  <si>
    <t>Movement Charter School</t>
  </si>
  <si>
    <t>61U</t>
  </si>
  <si>
    <t>UpROAR Leadership Academy</t>
  </si>
  <si>
    <t>61V</t>
  </si>
  <si>
    <t>Bonnie Cone Classical Academy</t>
  </si>
  <si>
    <t>61W</t>
  </si>
  <si>
    <t>East Voyager Academy</t>
  </si>
  <si>
    <t>61X</t>
  </si>
  <si>
    <t>Mountain Island Day Community Charter Sc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</si>
  <si>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</si>
  <si>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</si>
  <si>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</si>
  <si>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</si>
  <si>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</si>
  <si>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</si>
  <si>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62K</t>
  </si>
  <si>
    <t>Movement School Eastland</t>
  </si>
  <si>
    <t>63A</t>
  </si>
  <si>
    <t>The Academy of Moore County</t>
  </si>
  <si>
    <t>63B</t>
  </si>
  <si>
    <t>Sandhills Theatre Arts Renaiss</t>
  </si>
  <si>
    <t>63C</t>
  </si>
  <si>
    <t>Moore Montessori Community School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</si>
  <si>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</si>
  <si>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</si>
  <si>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</si>
  <si>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</si>
  <si>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</si>
  <si>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</si>
  <si>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</si>
  <si>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Douglass Academy</t>
  </si>
  <si>
    <t>65D</t>
  </si>
  <si>
    <t>Island Montessori Charter</t>
  </si>
  <si>
    <t>65F</t>
  </si>
  <si>
    <t>Coastal Preparatory Academy</t>
  </si>
  <si>
    <t>65G</t>
  </si>
  <si>
    <t>Girls Leadership Academy of Wilmington</t>
  </si>
  <si>
    <t>65H</t>
  </si>
  <si>
    <t>Wilmington School of the Arts</t>
  </si>
  <si>
    <t>66A</t>
  </si>
  <si>
    <t>Gaston College Preparatory</t>
  </si>
  <si>
    <t>67B</t>
  </si>
  <si>
    <t>Z.E.C.A. School of Arts and Technology</t>
  </si>
  <si>
    <t>68A</t>
  </si>
  <si>
    <t>Eno River Academy</t>
  </si>
  <si>
    <t>68C</t>
  </si>
  <si>
    <t>The Expedition School</t>
  </si>
  <si>
    <t>69A</t>
  </si>
  <si>
    <t>Arapahoe Charter School</t>
  </si>
  <si>
    <t>70A</t>
  </si>
  <si>
    <t>Northeast Academy of Aerospace &amp; AdvTech</t>
  </si>
  <si>
    <t>72A</t>
  </si>
  <si>
    <t>Elain Riddick Charter (2)</t>
  </si>
  <si>
    <t>73A</t>
  </si>
  <si>
    <t>Bethel Hill Charter</t>
  </si>
  <si>
    <t>73B</t>
  </si>
  <si>
    <t>Roxboro Community School</t>
  </si>
  <si>
    <t>74B</t>
  </si>
  <si>
    <t>Ignite Innovation Academy - Pitt (1)</t>
  </si>
  <si>
    <t>74C</t>
  </si>
  <si>
    <t>Winterville Charter Academy</t>
  </si>
  <si>
    <t>76A</t>
  </si>
  <si>
    <t>Uwharrie Charter Academy</t>
  </si>
  <si>
    <t>78A</t>
  </si>
  <si>
    <t>CIS Academy</t>
  </si>
  <si>
    <t>78B</t>
  </si>
  <si>
    <t>Southeastern Academy</t>
  </si>
  <si>
    <t>79A</t>
  </si>
  <si>
    <t>Bethany Community School</t>
  </si>
  <si>
    <t>80B</t>
  </si>
  <si>
    <t>Essie Mae Kiser Foxx Charter School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</si>
  <si>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</si>
  <si>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</si>
  <si>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</si>
  <si>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</si>
  <si>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</si>
  <si>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</si>
  <si>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</si>
  <si>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</si>
  <si>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87A</t>
  </si>
  <si>
    <t>Mountain Discovery Charter School</t>
  </si>
  <si>
    <t>88A</t>
  </si>
  <si>
    <t>Brevard Academy</t>
  </si>
  <si>
    <t>90A</t>
  </si>
  <si>
    <t>Union Academy Charter School</t>
  </si>
  <si>
    <t>90B</t>
  </si>
  <si>
    <t>Union Day School</t>
  </si>
  <si>
    <t>90C</t>
  </si>
  <si>
    <t>Union Preparatory Academy at Indian Trail</t>
  </si>
  <si>
    <t>90D</t>
  </si>
  <si>
    <t>Monroe Charter Academy</t>
  </si>
  <si>
    <t>90F</t>
  </si>
  <si>
    <t>Apprentice Academy HS of NC</t>
  </si>
  <si>
    <t>91A</t>
  </si>
  <si>
    <t>Vance Charter School</t>
  </si>
  <si>
    <t>91B</t>
  </si>
  <si>
    <t>Henderson Collegiate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</si>
  <si>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</si>
  <si>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</si>
  <si>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</si>
  <si>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</si>
  <si>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</si>
  <si>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</si>
  <si>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</si>
  <si>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</si>
  <si>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</si>
  <si>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</si>
  <si>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</si>
  <si>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</si>
  <si>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92L</t>
  </si>
  <si>
    <t>Torchlight Academy</t>
  </si>
  <si>
    <t>92M</t>
  </si>
  <si>
    <t>PreEminent Charter School</t>
  </si>
  <si>
    <t>92N</t>
  </si>
  <si>
    <t>Quest Academy</t>
  </si>
  <si>
    <t>92P</t>
  </si>
  <si>
    <t>Southern Wake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</si>
  <si>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</si>
  <si>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</si>
  <si>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</si>
  <si>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</si>
  <si>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</si>
  <si>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</si>
  <si>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</si>
  <si>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</si>
  <si>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</si>
  <si>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</si>
  <si>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</si>
  <si>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</si>
  <si>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92Y</t>
  </si>
  <si>
    <t>Envision Science Academy</t>
  </si>
  <si>
    <t>93A</t>
  </si>
  <si>
    <t>Haliwa-Saponi Tribal School</t>
  </si>
  <si>
    <t>93J</t>
  </si>
  <si>
    <t>PAVE Southeast Raleigh Charter School</t>
  </si>
  <si>
    <t>93L</t>
  </si>
  <si>
    <t>Central Wake Charter High School</t>
  </si>
  <si>
    <t>93M</t>
  </si>
  <si>
    <t>Peak Charter Academy</t>
  </si>
  <si>
    <t>93N</t>
  </si>
  <si>
    <t>Pine Springs Preparatory Academy: CFA</t>
  </si>
  <si>
    <t>93P</t>
  </si>
  <si>
    <t>Rolesville Charter Academy</t>
  </si>
  <si>
    <t>93Q</t>
  </si>
  <si>
    <t>Carolina Charter Academy: CFA</t>
  </si>
  <si>
    <t>93R</t>
  </si>
  <si>
    <t>Raleigh Oak Charter School</t>
  </si>
  <si>
    <t>93T</t>
  </si>
  <si>
    <t>Cardinal Charter Acad at Wendell Falls</t>
  </si>
  <si>
    <t>94A</t>
  </si>
  <si>
    <t>Pocosin Innovative Charter</t>
  </si>
  <si>
    <t>95A</t>
  </si>
  <si>
    <t>Two Rivers Community School</t>
  </si>
  <si>
    <t>96C</t>
  </si>
  <si>
    <t>Dillard Academy</t>
  </si>
  <si>
    <t>96F</t>
  </si>
  <si>
    <t>Wayne Preparatory</t>
  </si>
  <si>
    <t>97D</t>
  </si>
  <si>
    <t>Bridges Academy</t>
  </si>
  <si>
    <t>98A</t>
  </si>
  <si>
    <t>Sallie B Howard School</t>
  </si>
  <si>
    <t>98B</t>
  </si>
  <si>
    <t>Wilson Preparatory Academy</t>
  </si>
  <si>
    <t>94Z</t>
  </si>
  <si>
    <t>Northeast Regional School - Biotech/Agri</t>
  </si>
  <si>
    <t>34Z</t>
  </si>
  <si>
    <t>Appalachian State U Academy Middle Fork</t>
  </si>
  <si>
    <t>50Z</t>
  </si>
  <si>
    <t>Catamount School</t>
  </si>
  <si>
    <t>60Z</t>
  </si>
  <si>
    <t>Niner University Elementary School</t>
  </si>
  <si>
    <t>65Z</t>
  </si>
  <si>
    <t>D.C. Virgo Preparatory Academy</t>
  </si>
  <si>
    <t>74Z</t>
  </si>
  <si>
    <t>East Carolina Community School</t>
  </si>
  <si>
    <t>79Z</t>
  </si>
  <si>
    <t>Moss Street Partnership School</t>
  </si>
  <si>
    <t>295</t>
  </si>
  <si>
    <t>Innovative School District</t>
  </si>
  <si>
    <t>Statewide</t>
  </si>
  <si>
    <t>996</t>
  </si>
  <si>
    <t>DPS Education Services (fka Div Prisons)</t>
  </si>
  <si>
    <t>997</t>
  </si>
  <si>
    <t>NC Health and Human Services</t>
  </si>
  <si>
    <t>298</t>
  </si>
  <si>
    <t>Deaf and Blind Schools (Residential Schools)</t>
  </si>
  <si>
    <t>Non Unit</t>
  </si>
  <si>
    <t>A05</t>
  </si>
  <si>
    <t>CIS of Brunswick County</t>
  </si>
  <si>
    <t>A07</t>
  </si>
  <si>
    <t>YMCA of Northwest North Carolina</t>
  </si>
  <si>
    <t>A39</t>
  </si>
  <si>
    <t>Communities In Schools of Cape Fear</t>
  </si>
  <si>
    <t>A43</t>
  </si>
  <si>
    <t>RAM Organization</t>
  </si>
  <si>
    <t>B90</t>
  </si>
  <si>
    <t>The Family Institute for Health &amp; Human Services dba Project Cares</t>
  </si>
  <si>
    <t>B95</t>
  </si>
  <si>
    <t>FBC-W CSA dba Charlotte Community Services Association</t>
  </si>
  <si>
    <t>C10</t>
  </si>
  <si>
    <t>Kinetic Minds</t>
  </si>
  <si>
    <t>C18</t>
  </si>
  <si>
    <t>Student U</t>
  </si>
  <si>
    <t>C33</t>
  </si>
  <si>
    <t>Wilson Youth United, Inc. dba the SPOT</t>
  </si>
  <si>
    <t>C41</t>
  </si>
  <si>
    <t>United Way of Pitt County</t>
  </si>
  <si>
    <t>C50</t>
  </si>
  <si>
    <t>Boys &amp; Girls Club of Cabarrus County</t>
  </si>
  <si>
    <t>C62</t>
  </si>
  <si>
    <t>Communities In Schools of Montgomery County</t>
  </si>
  <si>
    <t>C63</t>
  </si>
  <si>
    <t>CIS Rowan</t>
  </si>
  <si>
    <t>C68</t>
  </si>
  <si>
    <t>Book Harvest</t>
  </si>
  <si>
    <t>E07</t>
  </si>
  <si>
    <t>Boys &amp; Girls Clubs of Greater High Point</t>
  </si>
  <si>
    <t>E09</t>
  </si>
  <si>
    <t>Abundant Life Community Services</t>
  </si>
  <si>
    <t>E10</t>
  </si>
  <si>
    <t>Alliance for Children &amp; Youth/Communities In Schools</t>
  </si>
  <si>
    <t>E11</t>
  </si>
  <si>
    <t>Children First/Communities in Schools of Buncombe County</t>
  </si>
  <si>
    <t>E12</t>
  </si>
  <si>
    <t>CIS of Lincoln County</t>
  </si>
  <si>
    <t>E13</t>
  </si>
  <si>
    <t>Communities In Schools of Robeson County</t>
  </si>
  <si>
    <t>E14</t>
  </si>
  <si>
    <t>East Durham Children's Initiative</t>
  </si>
  <si>
    <t>E15</t>
  </si>
  <si>
    <t>Jehovah Rapha International, Inc.</t>
  </si>
  <si>
    <t>E16</t>
  </si>
  <si>
    <t>Math &amp; Esther Christian, Inc.</t>
  </si>
  <si>
    <t>E17</t>
  </si>
  <si>
    <t xml:space="preserve">MeckEd </t>
  </si>
  <si>
    <t>E18</t>
  </si>
  <si>
    <t>Piedmont Conservation Council, Inc.</t>
  </si>
  <si>
    <t>E19</t>
  </si>
  <si>
    <t>Reeves Community Center Foundation</t>
  </si>
  <si>
    <t>C67</t>
  </si>
  <si>
    <t>Communities in Schools</t>
  </si>
  <si>
    <t>IPS</t>
  </si>
  <si>
    <t>IPS (CS, ISD, VPS, Regional, Residential)</t>
  </si>
  <si>
    <t>NUNS</t>
  </si>
  <si>
    <t>Non Units</t>
  </si>
  <si>
    <t>Res</t>
  </si>
  <si>
    <t>Reserve/Unallotted</t>
  </si>
  <si>
    <t>LEA</t>
  </si>
  <si>
    <t>Total</t>
  </si>
  <si>
    <t>Notes:</t>
  </si>
  <si>
    <r>
      <rPr>
        <sz val="10"/>
        <color rgb="FFFF0000"/>
        <rFont val="Arial"/>
        <family val="2"/>
      </rPr>
      <t>(1)</t>
    </r>
    <r>
      <rPr>
        <sz val="11"/>
        <color theme="1"/>
        <rFont val="Calibri"/>
        <family val="2"/>
        <scheme val="minor"/>
      </rPr>
      <t xml:space="preserve">  Charters 06A, 34K and 74B are closed as of 6/30/2020</t>
    </r>
  </si>
  <si>
    <r>
      <rPr>
        <sz val="10"/>
        <color rgb="FFFF0000"/>
        <rFont val="Arial"/>
        <family val="2"/>
      </rPr>
      <t>(2)</t>
    </r>
    <r>
      <rPr>
        <sz val="11"/>
        <color theme="1"/>
        <rFont val="Calibri"/>
        <family val="2"/>
        <scheme val="minor"/>
      </rPr>
      <t xml:space="preserve">  Funds for Charter 72A are on hold due to missing Occupancy Certificate; School will not open in FY2020-21</t>
    </r>
  </si>
  <si>
    <r>
      <rPr>
        <sz val="10"/>
        <color rgb="FFFF0000"/>
        <rFont val="Arial"/>
        <family val="2"/>
      </rPr>
      <t>(3)</t>
    </r>
    <r>
      <rPr>
        <sz val="11"/>
        <color theme="1"/>
        <rFont val="Calibri"/>
        <family val="2"/>
        <scheme val="minor"/>
      </rPr>
      <t xml:space="preserve">  COVID Funding Schedule and Status available at</t>
    </r>
  </si>
  <si>
    <t>CS, Reg, VPS</t>
  </si>
  <si>
    <t>Charters + Regional + VPS</t>
  </si>
  <si>
    <t>LEA + 295</t>
  </si>
  <si>
    <t>LEA + ISD</t>
  </si>
  <si>
    <t>Other units + Res</t>
  </si>
  <si>
    <t>Reserve and other units</t>
  </si>
  <si>
    <t>Edit Check</t>
  </si>
  <si>
    <t>EditCheck</t>
  </si>
  <si>
    <t>updated on 1/13/21</t>
  </si>
  <si>
    <t>Allocation Summary of COVID funds</t>
  </si>
  <si>
    <t>https://files.nc.gov/dpi/documents/fbs/covid-summary-10-9-20.pdf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</si>
</sst>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u/>
      <sz val="11"/>
      <color rgb="FF7030A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1" applyAlignment="1">
      <alignment horizontal="center"/>
    </xf>
    <xf numFmtId="164" fontId="0" fillId="0" borderId="0" xfId="3" applyNumberFormat="1" applyFont="1"/>
    <xf numFmtId="0" fontId="2" fillId="0" borderId="0" xfId="1"/>
    <xf numFmtId="0" fontId="6" fillId="3" borderId="0" xfId="1" applyFont="1" applyFill="1" applyAlignment="1">
      <alignment horizontal="left" vertical="top" wrapText="1"/>
    </xf>
    <xf numFmtId="0" fontId="6" fillId="3" borderId="0" xfId="1" applyFont="1" applyFill="1" applyAlignment="1">
      <alignment horizontal="center" vertical="top" wrapText="1"/>
    </xf>
    <xf numFmtId="49" fontId="6" fillId="3" borderId="0" xfId="1" applyNumberFormat="1" applyFont="1" applyFill="1" applyAlignment="1">
      <alignment vertical="top" wrapText="1"/>
    </xf>
    <xf numFmtId="0" fontId="6" fillId="3" borderId="0" xfId="1" applyFont="1" applyFill="1" applyAlignment="1">
      <alignment vertical="top"/>
    </xf>
    <xf numFmtId="164" fontId="6" fillId="3" borderId="0" xfId="3" applyNumberFormat="1" applyFont="1" applyFill="1" applyAlignment="1">
      <alignment horizontal="center" vertical="top" wrapText="1"/>
    </xf>
    <xf numFmtId="0" fontId="6" fillId="0" borderId="0" xfId="1" applyFont="1" applyAlignment="1">
      <alignment horizontal="left"/>
    </xf>
    <xf numFmtId="0" fontId="6" fillId="0" borderId="0" xfId="1" applyFont="1"/>
    <xf numFmtId="164" fontId="6" fillId="0" borderId="3" xfId="3" applyNumberFormat="1" applyFont="1" applyBorder="1"/>
    <xf numFmtId="164" fontId="6" fillId="0" borderId="0" xfId="3" applyNumberFormat="1" applyFont="1" applyBorder="1"/>
    <xf numFmtId="164" fontId="0" fillId="0" borderId="4" xfId="3" applyNumberFormat="1" applyFont="1" applyBorder="1"/>
    <xf numFmtId="0" fontId="7" fillId="0" borderId="5" xfId="1" applyFont="1" applyBorder="1" applyAlignment="1">
      <alignment horizontal="left"/>
    </xf>
    <xf numFmtId="0" fontId="3" fillId="0" borderId="6" xfId="4" applyFont="1" applyBorder="1"/>
    <xf numFmtId="49" fontId="2" fillId="0" borderId="6" xfId="1" applyNumberFormat="1" applyBorder="1" applyAlignment="1">
      <alignment horizontal="center"/>
    </xf>
    <xf numFmtId="0" fontId="2" fillId="0" borderId="6" xfId="1" applyBorder="1"/>
    <xf numFmtId="164" fontId="0" fillId="0" borderId="4" xfId="3" quotePrefix="1" applyNumberFormat="1" applyFont="1" applyBorder="1"/>
    <xf numFmtId="0" fontId="7" fillId="0" borderId="7" xfId="1" applyFont="1" applyBorder="1" applyAlignment="1">
      <alignment horizontal="left"/>
    </xf>
    <xf numFmtId="0" fontId="3" fillId="0" borderId="8" xfId="4" applyFont="1" applyBorder="1"/>
    <xf numFmtId="49" fontId="2" fillId="0" borderId="8" xfId="1" applyNumberFormat="1" applyBorder="1" applyAlignment="1">
      <alignment horizontal="center"/>
    </xf>
    <xf numFmtId="0" fontId="2" fillId="0" borderId="8" xfId="1" applyBorder="1"/>
    <xf numFmtId="0" fontId="3" fillId="0" borderId="8" xfId="5" applyFont="1" applyBorder="1"/>
    <xf numFmtId="0" fontId="3" fillId="0" borderId="8" xfId="4" quotePrefix="1" applyFont="1" applyBorder="1"/>
    <xf numFmtId="0" fontId="9" fillId="0" borderId="8" xfId="1" applyFont="1" applyBorder="1"/>
    <xf numFmtId="0" fontId="7" fillId="0" borderId="9" xfId="1" applyFont="1" applyBorder="1" applyAlignment="1">
      <alignment horizontal="left"/>
    </xf>
    <xf numFmtId="0" fontId="3" fillId="0" borderId="10" xfId="4" applyFont="1" applyBorder="1"/>
    <xf numFmtId="49" fontId="2" fillId="0" borderId="10" xfId="1" applyNumberFormat="1" applyBorder="1" applyAlignment="1">
      <alignment horizontal="center"/>
    </xf>
    <xf numFmtId="0" fontId="2" fillId="0" borderId="10" xfId="1" applyBorder="1"/>
    <xf numFmtId="164" fontId="0" fillId="0" borderId="11" xfId="3" applyNumberFormat="1" applyFont="1" applyBorder="1"/>
    <xf numFmtId="0" fontId="2" fillId="0" borderId="0" xfId="1" applyAlignment="1">
      <alignment horizontal="left"/>
    </xf>
    <xf numFmtId="49" fontId="2" fillId="0" borderId="0" xfId="1" applyNumberFormat="1" applyAlignment="1">
      <alignment horizontal="center"/>
    </xf>
    <xf numFmtId="0" fontId="6" fillId="0" borderId="12" xfId="1" applyFont="1" applyBorder="1"/>
    <xf numFmtId="164" fontId="6" fillId="0" borderId="0" xfId="3" applyNumberFormat="1" applyFont="1"/>
    <xf numFmtId="41" fontId="2" fillId="0" borderId="6" xfId="1" applyNumberFormat="1" applyBorder="1" applyAlignment="1">
      <alignment horizontal="center"/>
    </xf>
    <xf numFmtId="164" fontId="0" fillId="0" borderId="13" xfId="3" applyNumberFormat="1" applyFont="1" applyBorder="1"/>
    <xf numFmtId="41" fontId="2" fillId="0" borderId="8" xfId="1" applyNumberFormat="1" applyBorder="1" applyAlignment="1">
      <alignment horizontal="center"/>
    </xf>
    <xf numFmtId="41" fontId="2" fillId="0" borderId="8" xfId="1" applyNumberFormat="1" applyBorder="1"/>
    <xf numFmtId="164" fontId="0" fillId="0" borderId="14" xfId="3" applyNumberFormat="1" applyFont="1" applyBorder="1"/>
    <xf numFmtId="0" fontId="2" fillId="0" borderId="8" xfId="1" quotePrefix="1" applyBorder="1"/>
    <xf numFmtId="49" fontId="2" fillId="0" borderId="8" xfId="1" applyNumberFormat="1" applyBorder="1"/>
    <xf numFmtId="0" fontId="7" fillId="0" borderId="15" xfId="1" applyFont="1" applyBorder="1" applyAlignment="1">
      <alignment horizontal="left"/>
    </xf>
    <xf numFmtId="49" fontId="2" fillId="0" borderId="16" xfId="1" applyNumberFormat="1" applyBorder="1"/>
    <xf numFmtId="41" fontId="2" fillId="0" borderId="16" xfId="1" applyNumberFormat="1" applyBorder="1" applyAlignment="1">
      <alignment horizontal="center"/>
    </xf>
    <xf numFmtId="41" fontId="2" fillId="0" borderId="16" xfId="1" applyNumberFormat="1" applyBorder="1"/>
    <xf numFmtId="164" fontId="0" fillId="0" borderId="17" xfId="3" applyNumberFormat="1" applyFont="1" applyBorder="1"/>
    <xf numFmtId="0" fontId="2" fillId="0" borderId="9" xfId="1" applyBorder="1" applyAlignment="1">
      <alignment horizontal="left"/>
    </xf>
    <xf numFmtId="41" fontId="2" fillId="0" borderId="10" xfId="1" applyNumberFormat="1" applyBorder="1" applyAlignment="1">
      <alignment horizontal="center"/>
    </xf>
    <xf numFmtId="41" fontId="2" fillId="0" borderId="10" xfId="1" applyNumberFormat="1" applyBorder="1"/>
    <xf numFmtId="164" fontId="0" fillId="0" borderId="11" xfId="3" applyNumberFormat="1" applyFont="1" applyFill="1" applyBorder="1"/>
    <xf numFmtId="0" fontId="3" fillId="0" borderId="0" xfId="4" applyFont="1"/>
    <xf numFmtId="41" fontId="2" fillId="0" borderId="0" xfId="1" applyNumberFormat="1" applyAlignment="1">
      <alignment horizontal="center"/>
    </xf>
    <xf numFmtId="41" fontId="2" fillId="0" borderId="0" xfId="1" applyNumberFormat="1"/>
    <xf numFmtId="164" fontId="0" fillId="0" borderId="0" xfId="3" applyNumberFormat="1" applyFont="1" applyFill="1" applyBorder="1"/>
    <xf numFmtId="49" fontId="2" fillId="0" borderId="0" xfId="1" applyNumberFormat="1"/>
    <xf numFmtId="0" fontId="6" fillId="0" borderId="3" xfId="1" applyFont="1" applyBorder="1"/>
    <xf numFmtId="0" fontId="2" fillId="0" borderId="3" xfId="1" applyBorder="1"/>
    <xf numFmtId="164" fontId="2" fillId="0" borderId="3" xfId="3" applyNumberFormat="1" applyBorder="1"/>
    <xf numFmtId="0" fontId="6" fillId="0" borderId="18" xfId="1" applyFont="1" applyBorder="1"/>
    <xf numFmtId="164" fontId="6" fillId="0" borderId="18" xfId="3" applyNumberFormat="1" applyFont="1" applyBorder="1"/>
    <xf numFmtId="0" fontId="10" fillId="0" borderId="0" xfId="1" applyFont="1" applyAlignment="1">
      <alignment horizontal="left"/>
    </xf>
    <xf numFmtId="0" fontId="11" fillId="0" borderId="0" xfId="6" applyBorder="1" applyAlignment="1">
      <alignment horizontal="left"/>
    </xf>
    <xf numFmtId="49" fontId="6" fillId="0" borderId="0" xfId="1" applyNumberFormat="1" applyFont="1" applyAlignment="1">
      <alignment horizontal="right"/>
    </xf>
    <xf numFmtId="0" fontId="2" fillId="2" borderId="0" xfId="1" applyFill="1"/>
    <xf numFmtId="164" fontId="2" fillId="2" borderId="0" xfId="1" applyNumberFormat="1" applyFill="1"/>
    <xf numFmtId="164" fontId="2" fillId="0" borderId="0" xfId="1" applyNumberFormat="1"/>
    <xf numFmtId="0" fontId="4" fillId="0" borderId="1" xfId="2" applyFont="1" applyFill="1" applyBorder="1" applyAlignment="1">
      <alignment horizontal="center"/>
    </xf>
    <xf numFmtId="0" fontId="5" fillId="0" borderId="0" xfId="0" applyFont="1" applyFill="1"/>
    <xf numFmtId="0" fontId="4" fillId="0" borderId="2" xfId="2" applyFont="1" applyFill="1" applyBorder="1"/>
    <xf numFmtId="0" fontId="7" fillId="0" borderId="7" xfId="1" applyFont="1" applyFill="1" applyBorder="1" applyAlignment="1">
      <alignment horizontal="left"/>
    </xf>
    <xf numFmtId="0" fontId="3" fillId="0" borderId="8" xfId="4" applyFont="1" applyFill="1" applyBorder="1"/>
    <xf numFmtId="41" fontId="2" fillId="0" borderId="8" xfId="1" applyNumberFormat="1" applyFill="1" applyBorder="1" applyAlignment="1">
      <alignment horizontal="center"/>
    </xf>
    <xf numFmtId="0" fontId="2" fillId="0" borderId="8" xfId="1" applyFill="1" applyBorder="1"/>
    <xf numFmtId="164" fontId="0" fillId="0" borderId="4" xfId="3" applyNumberFormat="1" applyFont="1" applyFill="1" applyBorder="1"/>
    <xf numFmtId="0" fontId="2" fillId="0" borderId="0" xfId="1" applyFill="1"/>
    <xf numFmtId="0" fontId="2" fillId="0" borderId="7" xfId="1" applyFill="1" applyBorder="1" applyAlignment="1">
      <alignment horizontal="left"/>
    </xf>
    <xf numFmtId="0" fontId="2" fillId="0" borderId="8" xfId="1" quotePrefix="1" applyFill="1" applyBorder="1"/>
    <xf numFmtId="0" fontId="13" fillId="0" borderId="0" xfId="7"/>
  </cellXfs>
  <cellStyles count="8">
    <cellStyle name="Comma 2" xfId="3" xr:uid="{4E8467A2-951A-4276-B66D-23155810E74A}"/>
    <cellStyle name="Hyperlink" xfId="7" builtinId="8"/>
    <cellStyle name="Hyperlink 2" xfId="6" xr:uid="{08F1EF79-E800-4612-A7DC-F64F41D759B4}"/>
    <cellStyle name="Normal" xfId="0" builtinId="0"/>
    <cellStyle name="Normal 2" xfId="1" xr:uid="{3E283116-7B01-4C1A-B9DC-36EAF2399EDE}"/>
    <cellStyle name="Normal_Data used for FY03-04 Planning" xfId="5" xr:uid="{C450E458-4820-4901-9995-B688C311BE63}"/>
    <cellStyle name="Normal_Sheet1_1" xfId="2" xr:uid="{C1C5E7F2-64B7-4470-A722-18AC24B670BD}"/>
    <cellStyle name="Normal_Wksht J" xfId="4" xr:uid="{4E9D929C-C96C-4A75-A54C-CCB2DFF57B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BS\INFOANALYSIS\Expenditures\Covid%2019\NC%20PRO%202020\CALC%20Monthly%20Files\MFR%20CRF%20Expenditures%20for%20NC%20PRO%20-%20FY2021%20PP06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FR Data for NCPRO (6P FY2021)"/>
      <sheetName val="PRC Totals CALC (MFR+Nuns)"/>
      <sheetName val="PRCTotals RPT 6P FY2021"/>
      <sheetName val="JHA vs MFR PRC Totals CALC"/>
      <sheetName val="Allocation Summary RPT 12-7-20"/>
      <sheetName val="JHA PSU List"/>
      <sheetName val="MFR PSU List"/>
    </sheetNames>
    <sheetDataSet>
      <sheetData sheetId="0"/>
      <sheetData sheetId="1"/>
      <sheetData sheetId="2">
        <row r="23">
          <cell r="D23" t="str">
            <v>PRC</v>
          </cell>
          <cell r="E23" t="str">
            <v>PRCName</v>
          </cell>
          <cell r="F23" t="str">
            <v>MTD Exp</v>
          </cell>
          <cell r="G23" t="str">
            <v>YTD Exp</v>
          </cell>
          <cell r="H23" t="str">
            <v>Encumbr</v>
          </cell>
        </row>
        <row r="24">
          <cell r="D24" t="str">
            <v>121</v>
          </cell>
          <cell r="E24" t="str">
            <v>CRF-Summer Learning</v>
          </cell>
          <cell r="F24">
            <v>5511729.7800000003</v>
          </cell>
          <cell r="G24">
            <v>53428749.280000001</v>
          </cell>
          <cell r="H24">
            <v>1121026.1599999999</v>
          </cell>
        </row>
        <row r="25">
          <cell r="D25" t="str">
            <v>122</v>
          </cell>
          <cell r="E25" t="str">
            <v>CRF-Instructional Support</v>
          </cell>
          <cell r="F25">
            <v>2840192.78</v>
          </cell>
          <cell r="G25">
            <v>4324478.51</v>
          </cell>
          <cell r="H25">
            <v>759643.21</v>
          </cell>
        </row>
        <row r="26">
          <cell r="D26" t="str">
            <v>123</v>
          </cell>
          <cell r="E26" t="str">
            <v>CRF-Nondigital Recourses</v>
          </cell>
          <cell r="F26">
            <v>1344273.88</v>
          </cell>
          <cell r="G26">
            <v>2601397.9</v>
          </cell>
          <cell r="H26">
            <v>137041.15</v>
          </cell>
        </row>
        <row r="27">
          <cell r="D27" t="str">
            <v>124</v>
          </cell>
          <cell r="E27" t="str">
            <v>CRF-Student Computers and Devices</v>
          </cell>
          <cell r="F27">
            <v>18215296.82</v>
          </cell>
          <cell r="G27">
            <v>30156565.190000001</v>
          </cell>
          <cell r="H27">
            <v>9217573.0299999993</v>
          </cell>
        </row>
        <row r="28">
          <cell r="D28" t="str">
            <v>125</v>
          </cell>
          <cell r="E28" t="str">
            <v>CRF-School Nutrition</v>
          </cell>
          <cell r="F28">
            <v>11909108.050000001</v>
          </cell>
          <cell r="G28">
            <v>31249994.390000001</v>
          </cell>
          <cell r="H28">
            <v>806945.64</v>
          </cell>
        </row>
        <row r="29">
          <cell r="D29" t="str">
            <v>126</v>
          </cell>
          <cell r="E29" t="str">
            <v>CRF-Personnel Computers and Devices</v>
          </cell>
          <cell r="F29">
            <v>3102450.24</v>
          </cell>
          <cell r="G29">
            <v>5845160.0700000003</v>
          </cell>
          <cell r="H29">
            <v>1039328.6</v>
          </cell>
        </row>
        <row r="30">
          <cell r="D30" t="str">
            <v>127</v>
          </cell>
          <cell r="E30" t="str">
            <v>CRF-Mobile Wi-Fi for School Buses</v>
          </cell>
          <cell r="F30">
            <v>227035.32</v>
          </cell>
          <cell r="G30">
            <v>413791.52</v>
          </cell>
          <cell r="H30">
            <v>6448.92</v>
          </cell>
        </row>
        <row r="31">
          <cell r="D31" t="str">
            <v>128</v>
          </cell>
          <cell r="E31" t="str">
            <v>CRF-Mobile Wi-Fi for Homes and Communities</v>
          </cell>
          <cell r="F31">
            <v>1695895.81</v>
          </cell>
          <cell r="G31">
            <v>8048885.1799999997</v>
          </cell>
          <cell r="H31">
            <v>973629.14</v>
          </cell>
        </row>
        <row r="32">
          <cell r="D32" t="str">
            <v>129</v>
          </cell>
          <cell r="E32" t="str">
            <v>CRF-Learning Management Platform</v>
          </cell>
          <cell r="F32">
            <v>32075.34</v>
          </cell>
          <cell r="G32">
            <v>1035729.86</v>
          </cell>
          <cell r="H32">
            <v>5984</v>
          </cell>
        </row>
        <row r="33">
          <cell r="D33" t="str">
            <v>132</v>
          </cell>
          <cell r="E33" t="str">
            <v>CRF-Service for Exceptional Children</v>
          </cell>
          <cell r="F33">
            <v>13973961.189999999</v>
          </cell>
          <cell r="G33">
            <v>22805035.84</v>
          </cell>
          <cell r="H33">
            <v>4489919.54</v>
          </cell>
        </row>
        <row r="34">
          <cell r="D34" t="str">
            <v>133</v>
          </cell>
          <cell r="E34" t="str">
            <v>CRF-ELISS (CALC)</v>
          </cell>
          <cell r="F34">
            <v>1151011.17</v>
          </cell>
          <cell r="G34">
            <v>3008665.86</v>
          </cell>
          <cell r="H34">
            <v>0</v>
          </cell>
        </row>
        <row r="35">
          <cell r="D35" t="str">
            <v>134</v>
          </cell>
          <cell r="E35" t="str">
            <v>CRF-Low wealth Supplemental Funds</v>
          </cell>
          <cell r="F35">
            <v>21361329.16</v>
          </cell>
          <cell r="G35">
            <v>31042750.940000001</v>
          </cell>
          <cell r="H35">
            <v>4115458.69</v>
          </cell>
        </row>
        <row r="36">
          <cell r="D36" t="str">
            <v>135</v>
          </cell>
          <cell r="E36" t="str">
            <v>CRF-Cybersecurity</v>
          </cell>
          <cell r="F36">
            <v>2179040.5</v>
          </cell>
          <cell r="G36">
            <v>3157431.92</v>
          </cell>
          <cell r="H36">
            <v>245650</v>
          </cell>
        </row>
        <row r="37">
          <cell r="D37" t="str">
            <v>136</v>
          </cell>
          <cell r="E37" t="str">
            <v>CRF-Covid Direct Appropriations (CALC)</v>
          </cell>
          <cell r="F37">
            <v>804770.1</v>
          </cell>
          <cell r="G37">
            <v>2293937.2400000002</v>
          </cell>
          <cell r="H37">
            <v>296486.45</v>
          </cell>
        </row>
        <row r="38">
          <cell r="D38" t="str">
            <v>137</v>
          </cell>
          <cell r="E38" t="str">
            <v>CRF-Personal Protective Equipment</v>
          </cell>
          <cell r="F38">
            <v>15756671.33</v>
          </cell>
          <cell r="G38">
            <v>24079615.489999998</v>
          </cell>
          <cell r="H38">
            <v>3018155.86</v>
          </cell>
        </row>
        <row r="39">
          <cell r="D39" t="str">
            <v>138</v>
          </cell>
          <cell r="E39" t="str">
            <v>CRF-Gaggle Safety Management</v>
          </cell>
          <cell r="F39">
            <v>565556.17000000004</v>
          </cell>
          <cell r="G39">
            <v>829133.77</v>
          </cell>
          <cell r="H39">
            <v>0</v>
          </cell>
        </row>
        <row r="43">
          <cell r="D43" t="str">
            <v>PRC</v>
          </cell>
          <cell r="E43" t="str">
            <v>PRCName</v>
          </cell>
          <cell r="F43" t="str">
            <v>MTD Exp</v>
          </cell>
          <cell r="G43" t="str">
            <v>YTD Exp</v>
          </cell>
          <cell r="H43" t="str">
            <v>Encumbr</v>
          </cell>
        </row>
        <row r="44">
          <cell r="D44" t="str">
            <v>121</v>
          </cell>
          <cell r="E44" t="str">
            <v>CRF-Summer Learning</v>
          </cell>
          <cell r="F44">
            <v>680300.2</v>
          </cell>
          <cell r="G44">
            <v>3816683.71</v>
          </cell>
          <cell r="H44">
            <v>0</v>
          </cell>
        </row>
        <row r="45">
          <cell r="D45" t="str">
            <v>122</v>
          </cell>
          <cell r="E45" t="str">
            <v>CRF-Instructional Support</v>
          </cell>
          <cell r="F45">
            <v>108467.91</v>
          </cell>
          <cell r="G45">
            <v>187988.58</v>
          </cell>
          <cell r="H45">
            <v>910.89</v>
          </cell>
        </row>
        <row r="46">
          <cell r="D46" t="str">
            <v>123</v>
          </cell>
          <cell r="E46" t="str">
            <v>CRF-Nondigital Recourses</v>
          </cell>
          <cell r="F46">
            <v>256377.43</v>
          </cell>
          <cell r="G46">
            <v>330901.87</v>
          </cell>
          <cell r="H46">
            <v>0</v>
          </cell>
        </row>
        <row r="47">
          <cell r="D47" t="str">
            <v>124</v>
          </cell>
          <cell r="E47" t="str">
            <v>CRF-Student Computers and Devices</v>
          </cell>
          <cell r="F47">
            <v>1944892.19</v>
          </cell>
          <cell r="G47">
            <v>3490537.86</v>
          </cell>
          <cell r="H47">
            <v>0</v>
          </cell>
        </row>
        <row r="48">
          <cell r="D48" t="str">
            <v>125</v>
          </cell>
          <cell r="E48" t="str">
            <v>CRF-School Nutrition</v>
          </cell>
          <cell r="F48">
            <v>638925.18000000005</v>
          </cell>
          <cell r="G48">
            <v>720139.07</v>
          </cell>
          <cell r="H48">
            <v>0</v>
          </cell>
        </row>
        <row r="49">
          <cell r="D49" t="str">
            <v>126</v>
          </cell>
          <cell r="E49" t="str">
            <v>CRF-Personnel Computers and Devices</v>
          </cell>
          <cell r="F49">
            <v>761145.57</v>
          </cell>
          <cell r="G49">
            <v>976623.91</v>
          </cell>
          <cell r="H49">
            <v>0</v>
          </cell>
        </row>
        <row r="50">
          <cell r="D50" t="str">
            <v>127</v>
          </cell>
          <cell r="E50" t="str">
            <v>CRF-Mobile Wi-Fi for School Buses</v>
          </cell>
          <cell r="F50">
            <v>2054.64</v>
          </cell>
          <cell r="G50">
            <v>13005.93</v>
          </cell>
          <cell r="H50">
            <v>0</v>
          </cell>
        </row>
        <row r="51">
          <cell r="D51" t="str">
            <v>128</v>
          </cell>
          <cell r="E51" t="str">
            <v>CRF-Mobile Wi-Fi for Homes and Communities</v>
          </cell>
          <cell r="F51">
            <v>151213.23000000001</v>
          </cell>
          <cell r="G51">
            <v>321211.07</v>
          </cell>
          <cell r="H51">
            <v>0</v>
          </cell>
        </row>
        <row r="52">
          <cell r="D52" t="str">
            <v>129</v>
          </cell>
          <cell r="E52" t="str">
            <v>CRF-Learning Management Platform</v>
          </cell>
          <cell r="F52">
            <v>45267.95</v>
          </cell>
          <cell r="G52">
            <v>237819.33</v>
          </cell>
          <cell r="H52">
            <v>0</v>
          </cell>
        </row>
        <row r="53">
          <cell r="D53" t="str">
            <v>132</v>
          </cell>
          <cell r="E53" t="str">
            <v>CRF-Service for Exceptional Children</v>
          </cell>
          <cell r="F53">
            <v>531899.72</v>
          </cell>
          <cell r="G53">
            <v>789726.57</v>
          </cell>
          <cell r="H53">
            <v>4846.3500000000004</v>
          </cell>
        </row>
        <row r="54">
          <cell r="D54"/>
          <cell r="E54"/>
          <cell r="F54"/>
          <cell r="G54"/>
          <cell r="H54"/>
        </row>
        <row r="55">
          <cell r="D55" t="str">
            <v>134</v>
          </cell>
          <cell r="E55" t="str">
            <v>CRF-Low wealth Supplemental Funds</v>
          </cell>
          <cell r="F55">
            <v>869241.83</v>
          </cell>
          <cell r="G55">
            <v>1260831.68</v>
          </cell>
          <cell r="H55">
            <v>0</v>
          </cell>
        </row>
        <row r="56">
          <cell r="D56" t="str">
            <v>135</v>
          </cell>
          <cell r="E56" t="str">
            <v>CRF-Cybersecurity</v>
          </cell>
          <cell r="F56">
            <v>182788.24</v>
          </cell>
          <cell r="G56">
            <v>326063.38</v>
          </cell>
          <cell r="H56">
            <v>0</v>
          </cell>
        </row>
        <row r="57">
          <cell r="D57" t="str">
            <v>136</v>
          </cell>
          <cell r="E57" t="str">
            <v>CRF-Covid Direct Appropriations</v>
          </cell>
          <cell r="F57">
            <v>3961</v>
          </cell>
          <cell r="G57">
            <v>3961</v>
          </cell>
          <cell r="H57">
            <v>0</v>
          </cell>
        </row>
        <row r="58">
          <cell r="D58" t="str">
            <v>137</v>
          </cell>
          <cell r="E58" t="str">
            <v>CRF-Personal Protective Equipment</v>
          </cell>
          <cell r="F58">
            <v>1345526.74</v>
          </cell>
          <cell r="G58">
            <v>1768367.98</v>
          </cell>
          <cell r="H58">
            <v>1888.5</v>
          </cell>
        </row>
        <row r="59">
          <cell r="D59" t="str">
            <v>138</v>
          </cell>
          <cell r="E59" t="str">
            <v>CRF-Gaggle Safety Management</v>
          </cell>
          <cell r="F59">
            <v>10756.16</v>
          </cell>
          <cell r="G59">
            <v>23965.66</v>
          </cell>
          <cell r="H59">
            <v>0</v>
          </cell>
        </row>
      </sheetData>
      <sheetData sheetId="3"/>
      <sheetData sheetId="4"/>
      <sheetData sheetId="5"/>
      <sheetData sheetId="6">
        <row r="4">
          <cell r="A4" t="str">
            <v>PSU</v>
          </cell>
          <cell r="B4" t="str">
            <v>PSU_Name</v>
          </cell>
          <cell r="C4" t="str">
            <v>CRF_Allotment</v>
          </cell>
          <cell r="D4" t="str">
            <v>YTD_Exp</v>
          </cell>
          <cell r="E4" t="str">
            <v>Rpt</v>
          </cell>
        </row>
        <row r="5">
          <cell r="A5" t="str">
            <v>010</v>
          </cell>
          <cell r="B5" t="str">
            <v>Alamance-Burlington Schools</v>
          </cell>
          <cell r="C5">
            <v>5607659</v>
          </cell>
          <cell r="D5">
            <v>3163447.39</v>
          </cell>
          <cell r="E5" t="str">
            <v>JHA355EG_R03_LEA</v>
          </cell>
        </row>
        <row r="6">
          <cell r="A6" t="str">
            <v>020</v>
          </cell>
          <cell r="B6" t="str">
            <v>Alexander County Schools</v>
          </cell>
          <cell r="C6">
            <v>887887</v>
          </cell>
          <cell r="D6">
            <v>663237.5</v>
          </cell>
          <cell r="E6" t="str">
            <v>JHA355EG_R03_LEA</v>
          </cell>
        </row>
        <row r="7">
          <cell r="A7" t="str">
            <v>030</v>
          </cell>
          <cell r="B7" t="str">
            <v>Alleghany County Schools</v>
          </cell>
          <cell r="C7">
            <v>272470</v>
          </cell>
          <cell r="D7">
            <v>123469.48</v>
          </cell>
          <cell r="E7" t="str">
            <v>JHA355EG_R03_LEA</v>
          </cell>
        </row>
        <row r="8">
          <cell r="A8" t="str">
            <v>040</v>
          </cell>
          <cell r="B8" t="str">
            <v>Anson County Schools</v>
          </cell>
          <cell r="C8">
            <v>822687</v>
          </cell>
          <cell r="D8">
            <v>233597.66</v>
          </cell>
          <cell r="E8" t="str">
            <v>JHA355EG_R03_LEA</v>
          </cell>
        </row>
        <row r="9">
          <cell r="A9" t="str">
            <v>050</v>
          </cell>
          <cell r="B9" t="str">
            <v>Ashe County Schools</v>
          </cell>
          <cell r="C9">
            <v>402141</v>
          </cell>
          <cell r="D9">
            <v>125563.3</v>
          </cell>
          <cell r="E9" t="str">
            <v>JHA355EG_R03_LEA</v>
          </cell>
        </row>
        <row r="10">
          <cell r="A10" t="str">
            <v>060</v>
          </cell>
          <cell r="B10" t="str">
            <v>Avery County Schools</v>
          </cell>
          <cell r="C10">
            <v>390509</v>
          </cell>
          <cell r="D10">
            <v>134301.91</v>
          </cell>
          <cell r="E10" t="str">
            <v>JHA355EG_R03_LEA</v>
          </cell>
        </row>
        <row r="11">
          <cell r="A11" t="str">
            <v>070</v>
          </cell>
          <cell r="B11" t="str">
            <v>Beaufort County Schools</v>
          </cell>
          <cell r="C11">
            <v>1069069</v>
          </cell>
          <cell r="D11">
            <v>693511.89</v>
          </cell>
          <cell r="E11" t="str">
            <v>JHA355EG_R03_LEA</v>
          </cell>
        </row>
        <row r="12">
          <cell r="A12" t="str">
            <v>080</v>
          </cell>
          <cell r="B12" t="str">
            <v>Bertie County Schools</v>
          </cell>
          <cell r="C12">
            <v>613932</v>
          </cell>
          <cell r="D12">
            <v>268999.53999999998</v>
          </cell>
          <cell r="E12" t="str">
            <v>JHA355EG_R03_LEA</v>
          </cell>
        </row>
        <row r="13">
          <cell r="A13" t="str">
            <v>090</v>
          </cell>
          <cell r="B13" t="str">
            <v>Bladen County Schools</v>
          </cell>
          <cell r="C13">
            <v>700415</v>
          </cell>
          <cell r="D13">
            <v>236443.98</v>
          </cell>
          <cell r="E13" t="str">
            <v>JHA355EG_R03_LEA</v>
          </cell>
        </row>
        <row r="14">
          <cell r="A14" t="str">
            <v>100</v>
          </cell>
          <cell r="B14" t="str">
            <v>Brunswick County Schools</v>
          </cell>
          <cell r="C14">
            <v>2465533</v>
          </cell>
          <cell r="D14">
            <v>1481511.11</v>
          </cell>
          <cell r="E14" t="str">
            <v>JHA355EG_R03_LEA</v>
          </cell>
        </row>
        <row r="15">
          <cell r="A15" t="str">
            <v>110</v>
          </cell>
          <cell r="B15" t="str">
            <v>Buncombe County Schools</v>
          </cell>
          <cell r="C15">
            <v>4154488</v>
          </cell>
          <cell r="D15">
            <v>2348567.08</v>
          </cell>
          <cell r="E15" t="str">
            <v>JHA355EG_R03_LEA</v>
          </cell>
        </row>
        <row r="16">
          <cell r="A16" t="str">
            <v>111</v>
          </cell>
          <cell r="B16" t="str">
            <v>Asheville City Schools</v>
          </cell>
          <cell r="C16">
            <v>510251</v>
          </cell>
          <cell r="D16">
            <v>194415.76</v>
          </cell>
          <cell r="E16" t="str">
            <v>JHA355EG_R03_LEA</v>
          </cell>
        </row>
        <row r="17">
          <cell r="A17" t="str">
            <v>120</v>
          </cell>
          <cell r="B17" t="str">
            <v>Burke County Schools</v>
          </cell>
          <cell r="C17">
            <v>2850632</v>
          </cell>
          <cell r="D17">
            <v>1501575.08</v>
          </cell>
          <cell r="E17" t="str">
            <v>JHA355EG_R03_LEA</v>
          </cell>
        </row>
        <row r="18">
          <cell r="A18" t="str">
            <v>130</v>
          </cell>
          <cell r="B18" t="str">
            <v>Cabarrus County Schools</v>
          </cell>
          <cell r="C18">
            <v>4339129</v>
          </cell>
          <cell r="D18">
            <v>3328167.76</v>
          </cell>
          <cell r="E18" t="str">
            <v>JHA355EG_R03_LEA</v>
          </cell>
        </row>
        <row r="19">
          <cell r="A19" t="str">
            <v>132</v>
          </cell>
          <cell r="B19" t="str">
            <v>Kannapolis City Schools</v>
          </cell>
          <cell r="C19">
            <v>1205936</v>
          </cell>
          <cell r="D19">
            <v>545861.30000000005</v>
          </cell>
          <cell r="E19" t="str">
            <v>JHA355EG_R03_LEA</v>
          </cell>
        </row>
        <row r="20">
          <cell r="A20" t="str">
            <v>140</v>
          </cell>
          <cell r="B20" t="str">
            <v>Caldwell County Schools</v>
          </cell>
          <cell r="C20">
            <v>2435379</v>
          </cell>
          <cell r="D20">
            <v>1594219.73</v>
          </cell>
          <cell r="E20" t="str">
            <v>JHA355EG_R03_LEA</v>
          </cell>
        </row>
        <row r="21">
          <cell r="A21" t="str">
            <v>150</v>
          </cell>
          <cell r="B21" t="str">
            <v>Camden County Schools</v>
          </cell>
          <cell r="C21">
            <v>375777</v>
          </cell>
          <cell r="D21">
            <v>157071.60999999999</v>
          </cell>
          <cell r="E21" t="str">
            <v>JHA355EG_R03_LEA</v>
          </cell>
        </row>
        <row r="22">
          <cell r="A22" t="str">
            <v>160</v>
          </cell>
          <cell r="B22" t="str">
            <v>Carteret County Public Schools</v>
          </cell>
          <cell r="C22">
            <v>924521</v>
          </cell>
          <cell r="D22">
            <v>393183.83</v>
          </cell>
          <cell r="E22" t="str">
            <v>JHA355EG_R03_LEA</v>
          </cell>
        </row>
        <row r="23">
          <cell r="A23" t="str">
            <v>170</v>
          </cell>
          <cell r="B23" t="str">
            <v>Caswell County Schools</v>
          </cell>
          <cell r="C23">
            <v>515223</v>
          </cell>
          <cell r="D23">
            <v>374719.08</v>
          </cell>
          <cell r="E23" t="str">
            <v>JHA355EG_R03_LEA</v>
          </cell>
        </row>
        <row r="24">
          <cell r="A24" t="str">
            <v>180</v>
          </cell>
          <cell r="B24" t="str">
            <v>Catawba County Schools</v>
          </cell>
          <cell r="C24">
            <v>2779636</v>
          </cell>
          <cell r="D24">
            <v>2063807.26</v>
          </cell>
          <cell r="E24" t="str">
            <v>JHA355EG_R03_LEA</v>
          </cell>
        </row>
        <row r="25">
          <cell r="A25" t="str">
            <v>181</v>
          </cell>
          <cell r="B25" t="str">
            <v>Hickory City Schools</v>
          </cell>
          <cell r="C25">
            <v>705686</v>
          </cell>
          <cell r="D25">
            <v>361886.36</v>
          </cell>
          <cell r="E25" t="str">
            <v>JHA355EG_R03_LEA</v>
          </cell>
        </row>
        <row r="26">
          <cell r="A26" t="str">
            <v>182</v>
          </cell>
          <cell r="B26" t="str">
            <v>Newton Conover City Schools</v>
          </cell>
          <cell r="C26">
            <v>484593</v>
          </cell>
          <cell r="D26">
            <v>240422.92</v>
          </cell>
          <cell r="E26" t="str">
            <v>JHA355EG_R03_LEA</v>
          </cell>
        </row>
        <row r="27">
          <cell r="A27" t="str">
            <v>190</v>
          </cell>
          <cell r="B27" t="str">
            <v>Chatham County Schools</v>
          </cell>
          <cell r="C27">
            <v>1399497</v>
          </cell>
          <cell r="D27">
            <v>939853.45</v>
          </cell>
          <cell r="E27" t="str">
            <v>JHA355EG_R03_LEA</v>
          </cell>
        </row>
        <row r="28">
          <cell r="A28" t="str">
            <v>200</v>
          </cell>
          <cell r="B28" t="str">
            <v>Cherokee County Schools</v>
          </cell>
          <cell r="C28">
            <v>626493</v>
          </cell>
          <cell r="D28">
            <v>260339.31</v>
          </cell>
          <cell r="E28" t="str">
            <v>JHA355EG_R03_LEA</v>
          </cell>
        </row>
        <row r="29">
          <cell r="A29" t="str">
            <v>210</v>
          </cell>
          <cell r="B29" t="str">
            <v>Edenton-Chowan Schools</v>
          </cell>
          <cell r="C29">
            <v>534006</v>
          </cell>
          <cell r="D29">
            <v>145236.69</v>
          </cell>
          <cell r="E29" t="str">
            <v>JHA355EG_R03_LEA</v>
          </cell>
        </row>
        <row r="30">
          <cell r="A30" t="str">
            <v>220</v>
          </cell>
          <cell r="B30" t="str">
            <v>Clay County Schools</v>
          </cell>
          <cell r="C30">
            <v>204078</v>
          </cell>
          <cell r="D30">
            <v>84515.43</v>
          </cell>
          <cell r="E30" t="str">
            <v>JHA355EG_R03_LEA</v>
          </cell>
        </row>
        <row r="31">
          <cell r="A31" t="str">
            <v>230</v>
          </cell>
          <cell r="B31" t="str">
            <v>Cleveland County Schools</v>
          </cell>
          <cell r="C31">
            <v>2481850</v>
          </cell>
          <cell r="D31">
            <v>1466525.47</v>
          </cell>
          <cell r="E31" t="str">
            <v>JHA355EG_R03_LEA</v>
          </cell>
        </row>
        <row r="32">
          <cell r="A32" t="str">
            <v>240</v>
          </cell>
          <cell r="B32" t="str">
            <v>Columbus County Schools</v>
          </cell>
          <cell r="C32">
            <v>1224775</v>
          </cell>
          <cell r="D32">
            <v>539112.64</v>
          </cell>
          <cell r="E32" t="str">
            <v>JHA355EG_R03_LEA</v>
          </cell>
        </row>
        <row r="33">
          <cell r="A33" t="str">
            <v>241</v>
          </cell>
          <cell r="B33" t="str">
            <v>Whiteville City Schools</v>
          </cell>
          <cell r="C33">
            <v>669700</v>
          </cell>
          <cell r="D33">
            <v>204407.26</v>
          </cell>
          <cell r="E33" t="str">
            <v>JHA355EG_R03_LEA</v>
          </cell>
        </row>
        <row r="34">
          <cell r="A34" t="str">
            <v>250</v>
          </cell>
          <cell r="B34" t="str">
            <v>Craven County Schools</v>
          </cell>
          <cell r="C34">
            <v>2344434</v>
          </cell>
          <cell r="D34">
            <v>835252.51</v>
          </cell>
          <cell r="E34" t="str">
            <v>JHA355EG_R03_LEA</v>
          </cell>
        </row>
        <row r="35">
          <cell r="A35" t="str">
            <v>260</v>
          </cell>
          <cell r="B35" t="str">
            <v>Cumberland County Schools</v>
          </cell>
          <cell r="C35">
            <v>11493301</v>
          </cell>
          <cell r="D35">
            <v>3197888.93</v>
          </cell>
          <cell r="E35" t="str">
            <v>JHA355EG_R03_LEA</v>
          </cell>
        </row>
        <row r="36">
          <cell r="A36" t="str">
            <v>270</v>
          </cell>
          <cell r="B36" t="str">
            <v>Currituck County Schools</v>
          </cell>
          <cell r="C36">
            <v>403685</v>
          </cell>
          <cell r="D36">
            <v>258434.07</v>
          </cell>
          <cell r="E36" t="str">
            <v>JHA355EG_R03_LEA</v>
          </cell>
        </row>
        <row r="37">
          <cell r="A37" t="str">
            <v>280</v>
          </cell>
          <cell r="B37" t="str">
            <v>Dare County Schools</v>
          </cell>
          <cell r="C37">
            <v>656887</v>
          </cell>
          <cell r="D37">
            <v>361804.64</v>
          </cell>
          <cell r="E37" t="str">
            <v>JHA355EG_R03_LEA</v>
          </cell>
        </row>
        <row r="38">
          <cell r="A38" t="str">
            <v>290</v>
          </cell>
          <cell r="B38" t="str">
            <v>Davidson County Schools</v>
          </cell>
          <cell r="C38">
            <v>3441503</v>
          </cell>
          <cell r="D38">
            <v>1677268.56</v>
          </cell>
          <cell r="E38" t="str">
            <v>JHA355EG_R03_LEA</v>
          </cell>
        </row>
        <row r="39">
          <cell r="A39" t="str">
            <v>291</v>
          </cell>
          <cell r="B39" t="str">
            <v>Lexington City Schools</v>
          </cell>
          <cell r="C39">
            <v>610595</v>
          </cell>
          <cell r="D39">
            <v>269587.96000000002</v>
          </cell>
          <cell r="E39" t="str">
            <v>JHA355EG_R03_LEA</v>
          </cell>
        </row>
        <row r="40">
          <cell r="A40" t="str">
            <v>292</v>
          </cell>
          <cell r="B40" t="str">
            <v>Thomasville City Schools</v>
          </cell>
          <cell r="C40">
            <v>601244</v>
          </cell>
          <cell r="D40">
            <v>186833.56</v>
          </cell>
          <cell r="E40" t="str">
            <v>JHA355EG_R03_LEA</v>
          </cell>
        </row>
        <row r="41">
          <cell r="A41" t="str">
            <v>295</v>
          </cell>
          <cell r="B41" t="str">
            <v>Innovative School District</v>
          </cell>
          <cell r="C41">
            <v>74560</v>
          </cell>
          <cell r="D41">
            <v>5697</v>
          </cell>
          <cell r="E41" t="str">
            <v>JHA355EG_R03_LEA</v>
          </cell>
        </row>
        <row r="42">
          <cell r="A42" t="str">
            <v>300</v>
          </cell>
          <cell r="B42" t="str">
            <v>Davie County Schools</v>
          </cell>
          <cell r="C42">
            <v>1189911</v>
          </cell>
          <cell r="D42">
            <v>279278.21000000002</v>
          </cell>
          <cell r="E42" t="str">
            <v>JHA355EG_R03_LEA</v>
          </cell>
        </row>
        <row r="43">
          <cell r="A43" t="str">
            <v>310</v>
          </cell>
          <cell r="B43" t="str">
            <v>Duplin County Schools</v>
          </cell>
          <cell r="C43">
            <v>2687928</v>
          </cell>
          <cell r="D43">
            <v>1652191.29</v>
          </cell>
          <cell r="E43" t="str">
            <v>JHA355EG_R03_LEA</v>
          </cell>
        </row>
        <row r="44">
          <cell r="A44" t="str">
            <v>320</v>
          </cell>
          <cell r="B44" t="str">
            <v>Durham Public Schools</v>
          </cell>
          <cell r="C44">
            <v>5611199</v>
          </cell>
          <cell r="D44">
            <v>2948846.87</v>
          </cell>
          <cell r="E44" t="str">
            <v>JHA355EG_R03_LEA</v>
          </cell>
        </row>
        <row r="45">
          <cell r="A45" t="str">
            <v>330</v>
          </cell>
          <cell r="B45" t="str">
            <v>Edgecombe County Public Schools</v>
          </cell>
          <cell r="C45">
            <v>1393647</v>
          </cell>
          <cell r="D45">
            <v>270437.46000000002</v>
          </cell>
          <cell r="E45" t="str">
            <v>JHA355EG_R03_LEA</v>
          </cell>
        </row>
        <row r="46">
          <cell r="A46" t="str">
            <v>340</v>
          </cell>
          <cell r="B46" t="str">
            <v>Winston Salem / Forsyth County Schools</v>
          </cell>
          <cell r="C46">
            <v>8868916</v>
          </cell>
          <cell r="D46">
            <v>2161928.33</v>
          </cell>
          <cell r="E46" t="str">
            <v>JHA355EG_R03_LEA</v>
          </cell>
        </row>
        <row r="47">
          <cell r="A47" t="str">
            <v>350</v>
          </cell>
          <cell r="B47" t="str">
            <v>Franklin County Schools</v>
          </cell>
          <cell r="C47">
            <v>1349153</v>
          </cell>
          <cell r="D47">
            <v>894230.21</v>
          </cell>
          <cell r="E47" t="str">
            <v>JHA355EG_R03_LEA</v>
          </cell>
        </row>
        <row r="48">
          <cell r="A48" t="str">
            <v>360</v>
          </cell>
          <cell r="B48" t="str">
            <v>Gaston County Schools</v>
          </cell>
          <cell r="C48">
            <v>6828072</v>
          </cell>
          <cell r="D48">
            <v>4397674.99</v>
          </cell>
          <cell r="E48" t="str">
            <v>JHA355EG_R03_LEA</v>
          </cell>
        </row>
        <row r="49">
          <cell r="A49" t="str">
            <v>370</v>
          </cell>
          <cell r="B49" t="str">
            <v>Gates County Schools</v>
          </cell>
          <cell r="C49">
            <v>290989</v>
          </cell>
          <cell r="D49">
            <v>147375.62</v>
          </cell>
          <cell r="E49" t="str">
            <v>JHA355EG_R03_LEA</v>
          </cell>
        </row>
        <row r="50">
          <cell r="A50" t="str">
            <v>380</v>
          </cell>
          <cell r="B50" t="str">
            <v>Graham County Schools</v>
          </cell>
          <cell r="C50">
            <v>187934</v>
          </cell>
          <cell r="D50">
            <v>66232.53</v>
          </cell>
          <cell r="E50" t="str">
            <v>JHA355EG_R03_LEA</v>
          </cell>
        </row>
        <row r="51">
          <cell r="A51" t="str">
            <v>390</v>
          </cell>
          <cell r="B51" t="str">
            <v>Granville County Schools</v>
          </cell>
          <cell r="C51">
            <v>1634220</v>
          </cell>
          <cell r="D51">
            <v>543345.51</v>
          </cell>
          <cell r="E51" t="str">
            <v>JHA355EG_R03_LEA</v>
          </cell>
        </row>
        <row r="52">
          <cell r="A52" t="str">
            <v>400</v>
          </cell>
          <cell r="B52" t="str">
            <v>Greene County Schools</v>
          </cell>
          <cell r="C52">
            <v>650185</v>
          </cell>
          <cell r="D52">
            <v>539230.19999999995</v>
          </cell>
          <cell r="E52" t="str">
            <v>JHA355EG_R03_LEA</v>
          </cell>
        </row>
        <row r="53">
          <cell r="A53" t="str">
            <v>410</v>
          </cell>
          <cell r="B53" t="str">
            <v>Guilford County Schools</v>
          </cell>
          <cell r="C53">
            <v>11932889</v>
          </cell>
          <cell r="D53">
            <v>6970068.1399999997</v>
          </cell>
          <cell r="E53" t="str">
            <v>JHA355EG_R03_LEA</v>
          </cell>
        </row>
        <row r="54">
          <cell r="A54" t="str">
            <v>420</v>
          </cell>
          <cell r="B54" t="str">
            <v>Halifax County Schools</v>
          </cell>
          <cell r="C54">
            <v>558303</v>
          </cell>
          <cell r="D54">
            <v>237086.4</v>
          </cell>
          <cell r="E54" t="str">
            <v>JHA355EG_R03_LEA</v>
          </cell>
        </row>
        <row r="55">
          <cell r="A55" t="str">
            <v>421</v>
          </cell>
          <cell r="B55" t="str">
            <v>Roanoke Rapids City Schools</v>
          </cell>
          <cell r="C55">
            <v>623012</v>
          </cell>
          <cell r="D55">
            <v>242839.81</v>
          </cell>
          <cell r="E55" t="str">
            <v>JHA355EG_R03_LEA</v>
          </cell>
        </row>
        <row r="56">
          <cell r="A56" t="str">
            <v>422</v>
          </cell>
          <cell r="B56" t="str">
            <v>Weldon City Schools</v>
          </cell>
          <cell r="C56">
            <v>209504</v>
          </cell>
          <cell r="D56">
            <v>119055.88</v>
          </cell>
          <cell r="E56" t="str">
            <v>JHA355EG_R03_LEA</v>
          </cell>
        </row>
        <row r="57">
          <cell r="A57" t="str">
            <v>430</v>
          </cell>
          <cell r="B57" t="str">
            <v>Harnett County Schools</v>
          </cell>
          <cell r="C57">
            <v>5027656</v>
          </cell>
          <cell r="D57">
            <v>3544063.82</v>
          </cell>
          <cell r="E57" t="str">
            <v>JHA355EG_R03_LEA</v>
          </cell>
        </row>
        <row r="58">
          <cell r="A58" t="str">
            <v>440</v>
          </cell>
          <cell r="B58" t="str">
            <v>Haywood County Schools</v>
          </cell>
          <cell r="C58">
            <v>1312367</v>
          </cell>
          <cell r="D58">
            <v>511463.36</v>
          </cell>
          <cell r="E58" t="str">
            <v>JHA355EG_R03_LEA</v>
          </cell>
        </row>
        <row r="59">
          <cell r="A59" t="str">
            <v>450</v>
          </cell>
          <cell r="B59" t="str">
            <v>Henderson County Schools</v>
          </cell>
          <cell r="C59">
            <v>1668200</v>
          </cell>
          <cell r="D59">
            <v>727176.38</v>
          </cell>
          <cell r="E59" t="str">
            <v>JHA355EG_R03_LEA</v>
          </cell>
        </row>
        <row r="60">
          <cell r="A60" t="str">
            <v>460</v>
          </cell>
          <cell r="B60" t="str">
            <v>Hertford County Schools</v>
          </cell>
          <cell r="C60">
            <v>724147</v>
          </cell>
          <cell r="D60">
            <v>277144.28999999998</v>
          </cell>
          <cell r="E60" t="str">
            <v>JHA355EG_R03_LEA</v>
          </cell>
        </row>
        <row r="61">
          <cell r="A61" t="str">
            <v>470</v>
          </cell>
          <cell r="B61" t="str">
            <v>Hoke County Schools</v>
          </cell>
          <cell r="C61">
            <v>2258482</v>
          </cell>
          <cell r="D61">
            <v>1589314.02</v>
          </cell>
          <cell r="E61" t="str">
            <v>JHA355EG_R03_LEA</v>
          </cell>
        </row>
        <row r="62">
          <cell r="A62" t="str">
            <v>480</v>
          </cell>
          <cell r="B62" t="str">
            <v>Hyde County Schools</v>
          </cell>
          <cell r="C62">
            <v>129174</v>
          </cell>
          <cell r="D62">
            <v>18121.38</v>
          </cell>
          <cell r="E62" t="str">
            <v>JHA355EG_R03_LEA</v>
          </cell>
        </row>
        <row r="63">
          <cell r="A63" t="str">
            <v>490</v>
          </cell>
          <cell r="B63" t="str">
            <v>Iredell-Statesville Schools</v>
          </cell>
          <cell r="C63">
            <v>2658168</v>
          </cell>
          <cell r="D63">
            <v>1705739.37</v>
          </cell>
          <cell r="E63" t="str">
            <v>JHA355EG_R03_LEA</v>
          </cell>
        </row>
        <row r="64">
          <cell r="A64" t="str">
            <v>491</v>
          </cell>
          <cell r="B64" t="str">
            <v>Mooresville Graded School District</v>
          </cell>
          <cell r="C64">
            <v>725009</v>
          </cell>
          <cell r="D64">
            <v>409241.41</v>
          </cell>
          <cell r="E64" t="str">
            <v>JHA355EG_R03_LEA</v>
          </cell>
        </row>
        <row r="65">
          <cell r="A65" t="str">
            <v>500</v>
          </cell>
          <cell r="B65" t="str">
            <v>Jackson County Public Schools</v>
          </cell>
          <cell r="C65">
            <v>555548</v>
          </cell>
          <cell r="D65">
            <v>428819.49</v>
          </cell>
          <cell r="E65" t="str">
            <v>JHA355EG_R03_LEA</v>
          </cell>
        </row>
        <row r="66">
          <cell r="A66" t="str">
            <v>510</v>
          </cell>
          <cell r="B66" t="str">
            <v>Johnston County Public Schools</v>
          </cell>
          <cell r="C66">
            <v>7503425</v>
          </cell>
          <cell r="D66">
            <v>2549731.6</v>
          </cell>
          <cell r="E66" t="str">
            <v>JHA355EG_R03_LEA</v>
          </cell>
        </row>
        <row r="67">
          <cell r="A67" t="str">
            <v>520</v>
          </cell>
          <cell r="B67" t="str">
            <v>Jones County Schools</v>
          </cell>
          <cell r="C67">
            <v>215050</v>
          </cell>
          <cell r="D67">
            <v>126866.52</v>
          </cell>
          <cell r="E67" t="str">
            <v>JHA355EG_R03_LEA</v>
          </cell>
        </row>
        <row r="68">
          <cell r="A68" t="str">
            <v>530</v>
          </cell>
          <cell r="B68" t="str">
            <v>Lee County Schools</v>
          </cell>
          <cell r="C68">
            <v>1890140</v>
          </cell>
          <cell r="D68">
            <v>1399257.86</v>
          </cell>
          <cell r="E68" t="str">
            <v>JHA355EG_R03_LEA</v>
          </cell>
        </row>
        <row r="69">
          <cell r="A69" t="str">
            <v>540</v>
          </cell>
          <cell r="B69" t="str">
            <v>Lenoir County Public Schools</v>
          </cell>
          <cell r="C69">
            <v>2255419</v>
          </cell>
          <cell r="D69">
            <v>760293.4</v>
          </cell>
          <cell r="E69" t="str">
            <v>JHA355EG_R03_LEA</v>
          </cell>
        </row>
        <row r="70">
          <cell r="A70" t="str">
            <v>550</v>
          </cell>
          <cell r="B70" t="str">
            <v>Lincoln County Schools</v>
          </cell>
          <cell r="C70">
            <v>1919697</v>
          </cell>
          <cell r="D70">
            <v>588191.59</v>
          </cell>
          <cell r="E70" t="str">
            <v>JHA355EG_R03_LEA</v>
          </cell>
        </row>
        <row r="71">
          <cell r="A71" t="str">
            <v>560</v>
          </cell>
          <cell r="B71" t="str">
            <v>Macon County Schools</v>
          </cell>
          <cell r="C71">
            <v>727563</v>
          </cell>
          <cell r="D71">
            <v>402991.52</v>
          </cell>
          <cell r="E71" t="str">
            <v>JHA355EG_R03_LEA</v>
          </cell>
        </row>
        <row r="72">
          <cell r="A72" t="str">
            <v>570</v>
          </cell>
          <cell r="B72" t="str">
            <v>Madison County Schools</v>
          </cell>
          <cell r="C72">
            <v>309329</v>
          </cell>
          <cell r="D72">
            <v>67352.88</v>
          </cell>
          <cell r="E72" t="str">
            <v>JHA355EG_R03_LEA</v>
          </cell>
        </row>
        <row r="73">
          <cell r="A73" t="str">
            <v>580</v>
          </cell>
          <cell r="B73" t="str">
            <v>Martin County Schools</v>
          </cell>
          <cell r="C73">
            <v>775124</v>
          </cell>
          <cell r="D73">
            <v>376241.74</v>
          </cell>
          <cell r="E73" t="str">
            <v>JHA355EG_R03_LEA</v>
          </cell>
        </row>
        <row r="74">
          <cell r="A74" t="str">
            <v>590</v>
          </cell>
          <cell r="B74" t="str">
            <v>McDowell County Schools</v>
          </cell>
          <cell r="C74">
            <v>1131815</v>
          </cell>
          <cell r="D74">
            <v>728674.14</v>
          </cell>
          <cell r="E74" t="str">
            <v>JHA355EG_R03_LEA</v>
          </cell>
        </row>
        <row r="75">
          <cell r="A75" t="str">
            <v>600</v>
          </cell>
          <cell r="B75" t="str">
            <v>Charlotte-Mecklenburg Schools</v>
          </cell>
          <cell r="C75">
            <v>19925222</v>
          </cell>
          <cell r="D75">
            <v>11369025.369999999</v>
          </cell>
          <cell r="E75" t="str">
            <v>JHA355EG_R03_LEA</v>
          </cell>
        </row>
        <row r="76">
          <cell r="A76" t="str">
            <v>610</v>
          </cell>
          <cell r="B76" t="str">
            <v>Mitchell County Schools</v>
          </cell>
          <cell r="C76">
            <v>283018</v>
          </cell>
          <cell r="D76">
            <v>182670.09</v>
          </cell>
          <cell r="E76" t="str">
            <v>JHA355EG_R03_LEA</v>
          </cell>
        </row>
        <row r="77">
          <cell r="A77" t="str">
            <v>620</v>
          </cell>
          <cell r="B77" t="str">
            <v>Montgomery County Schools</v>
          </cell>
          <cell r="C77">
            <v>728167</v>
          </cell>
          <cell r="D77">
            <v>432263.57</v>
          </cell>
          <cell r="E77" t="str">
            <v>JHA355EG_R03_LEA</v>
          </cell>
        </row>
        <row r="78">
          <cell r="A78" t="str">
            <v>630</v>
          </cell>
          <cell r="B78" t="str">
            <v>Moore County Schools</v>
          </cell>
          <cell r="C78">
            <v>1981492</v>
          </cell>
          <cell r="D78">
            <v>811344.34</v>
          </cell>
          <cell r="E78" t="str">
            <v>JHA355EG_R03_LEA</v>
          </cell>
        </row>
        <row r="79">
          <cell r="A79" t="str">
            <v>640</v>
          </cell>
          <cell r="B79" t="str">
            <v>Nash-Rocky Mount Schools</v>
          </cell>
          <cell r="C79">
            <v>2730726</v>
          </cell>
          <cell r="D79">
            <v>962494.39</v>
          </cell>
          <cell r="E79" t="str">
            <v>JHA355EG_R03_LEA</v>
          </cell>
        </row>
        <row r="80">
          <cell r="A80" t="str">
            <v>650</v>
          </cell>
          <cell r="B80" t="str">
            <v>New Hanover County Schools</v>
          </cell>
          <cell r="C80">
            <v>4158442</v>
          </cell>
          <cell r="D80">
            <v>1429351.13</v>
          </cell>
          <cell r="E80" t="str">
            <v>JHA355EG_R03_LEA</v>
          </cell>
        </row>
        <row r="81">
          <cell r="A81" t="str">
            <v>660</v>
          </cell>
          <cell r="B81" t="str">
            <v>Northampton County Schools</v>
          </cell>
          <cell r="C81">
            <v>340706</v>
          </cell>
          <cell r="D81">
            <v>151521.44</v>
          </cell>
          <cell r="E81" t="str">
            <v>JHA355EG_R03_LEA</v>
          </cell>
        </row>
        <row r="82">
          <cell r="A82" t="str">
            <v>670</v>
          </cell>
          <cell r="B82" t="str">
            <v>Onslow County Schools</v>
          </cell>
          <cell r="C82">
            <v>4936219</v>
          </cell>
          <cell r="D82">
            <v>2876492.89</v>
          </cell>
          <cell r="E82" t="str">
            <v>JHA355EG_R03_LEA</v>
          </cell>
        </row>
        <row r="83">
          <cell r="A83" t="str">
            <v>680</v>
          </cell>
          <cell r="B83" t="str">
            <v>Orange County Schools</v>
          </cell>
          <cell r="C83">
            <v>1128573</v>
          </cell>
          <cell r="D83">
            <v>395032.93</v>
          </cell>
          <cell r="E83" t="str">
            <v>JHA355EG_R03_LEA</v>
          </cell>
        </row>
        <row r="84">
          <cell r="A84" t="str">
            <v>681</v>
          </cell>
          <cell r="B84" t="str">
            <v>Chapel Hill-Carrboro City Schools</v>
          </cell>
          <cell r="C84">
            <v>1274045</v>
          </cell>
          <cell r="D84">
            <v>569775.81000000006</v>
          </cell>
          <cell r="E84" t="str">
            <v>JHA355EG_R03_LEA</v>
          </cell>
        </row>
        <row r="85">
          <cell r="A85" t="str">
            <v>690</v>
          </cell>
          <cell r="B85" t="str">
            <v>Pamlico County Schools</v>
          </cell>
          <cell r="C85">
            <v>235454</v>
          </cell>
          <cell r="D85">
            <v>95853.84</v>
          </cell>
          <cell r="E85" t="str">
            <v>JHA355EG_R03_LEA</v>
          </cell>
        </row>
        <row r="86">
          <cell r="A86" t="str">
            <v>700</v>
          </cell>
          <cell r="B86" t="str">
            <v>Elizabeth City-Pasquotank Public Schools</v>
          </cell>
          <cell r="C86">
            <v>1293677</v>
          </cell>
          <cell r="D86">
            <v>462441.49</v>
          </cell>
          <cell r="E86" t="str">
            <v>JHA355EG_R03_LEA</v>
          </cell>
        </row>
        <row r="87">
          <cell r="A87" t="str">
            <v>710</v>
          </cell>
          <cell r="B87" t="str">
            <v>Pender County Schools</v>
          </cell>
          <cell r="C87">
            <v>1647692</v>
          </cell>
          <cell r="D87">
            <v>884119.1</v>
          </cell>
          <cell r="E87" t="str">
            <v>JHA355EG_R03_LEA</v>
          </cell>
        </row>
        <row r="88">
          <cell r="A88" t="str">
            <v>720</v>
          </cell>
          <cell r="B88" t="str">
            <v>Perquimans County Schools</v>
          </cell>
          <cell r="C88">
            <v>431937</v>
          </cell>
          <cell r="D88">
            <v>296313.63</v>
          </cell>
          <cell r="E88" t="str">
            <v>JHA355EG_R03_LEA</v>
          </cell>
        </row>
        <row r="89">
          <cell r="A89" t="str">
            <v>730</v>
          </cell>
          <cell r="B89" t="str">
            <v>Person County Schools</v>
          </cell>
          <cell r="C89">
            <v>807614</v>
          </cell>
          <cell r="D89">
            <v>532225.41</v>
          </cell>
          <cell r="E89" t="str">
            <v>JHA355EG_R03_LEA</v>
          </cell>
        </row>
        <row r="90">
          <cell r="A90" t="str">
            <v>740</v>
          </cell>
          <cell r="B90" t="str">
            <v>Pitt County Schools</v>
          </cell>
          <cell r="C90">
            <v>4835159</v>
          </cell>
          <cell r="D90">
            <v>3635706.67</v>
          </cell>
          <cell r="E90" t="str">
            <v>JHA355EG_R03_LEA</v>
          </cell>
        </row>
        <row r="91">
          <cell r="A91" t="str">
            <v>750</v>
          </cell>
          <cell r="B91" t="str">
            <v>Polk County Schools</v>
          </cell>
          <cell r="C91">
            <v>358490</v>
          </cell>
          <cell r="D91">
            <v>52359.44</v>
          </cell>
          <cell r="E91" t="str">
            <v>JHA355EG_R03_LEA</v>
          </cell>
        </row>
        <row r="92">
          <cell r="A92" t="str">
            <v>760</v>
          </cell>
          <cell r="B92" t="str">
            <v>Randolph County School System</v>
          </cell>
          <cell r="C92">
            <v>3412580</v>
          </cell>
          <cell r="D92">
            <v>1346857.74</v>
          </cell>
          <cell r="E92" t="str">
            <v>JHA355EG_R03_LEA</v>
          </cell>
        </row>
        <row r="93">
          <cell r="A93" t="str">
            <v>761</v>
          </cell>
          <cell r="B93" t="str">
            <v>Asheboro City Schools</v>
          </cell>
          <cell r="C93">
            <v>1171628</v>
          </cell>
          <cell r="D93">
            <v>497954.75</v>
          </cell>
          <cell r="E93" t="str">
            <v>JHA355EG_R03_LEA</v>
          </cell>
        </row>
        <row r="94">
          <cell r="A94" t="str">
            <v>770</v>
          </cell>
          <cell r="B94" t="str">
            <v>Richmond County Schools</v>
          </cell>
          <cell r="C94">
            <v>1879978</v>
          </cell>
          <cell r="D94">
            <v>1204514.67</v>
          </cell>
          <cell r="E94" t="str">
            <v>JHA355EG_R03_LEA</v>
          </cell>
        </row>
        <row r="95">
          <cell r="A95" t="str">
            <v>780</v>
          </cell>
          <cell r="B95" t="str">
            <v>Public Schools of Robeson County</v>
          </cell>
          <cell r="C95">
            <v>6709855</v>
          </cell>
          <cell r="D95">
            <v>1770344.63</v>
          </cell>
          <cell r="E95" t="str">
            <v>JHA355EG_R03_LEA</v>
          </cell>
        </row>
        <row r="96">
          <cell r="A96" t="str">
            <v>790</v>
          </cell>
          <cell r="B96" t="str">
            <v>Rockingham County Schools</v>
          </cell>
          <cell r="C96">
            <v>2752666</v>
          </cell>
          <cell r="D96">
            <v>352031.88</v>
          </cell>
          <cell r="E96" t="str">
            <v>JHA355EG_R03_LEA</v>
          </cell>
        </row>
        <row r="97">
          <cell r="A97" t="str">
            <v>800</v>
          </cell>
          <cell r="B97" t="str">
            <v>Rowan-Salisbury Schools</v>
          </cell>
          <cell r="C97">
            <v>3826486</v>
          </cell>
          <cell r="D97">
            <v>2176456.25</v>
          </cell>
          <cell r="E97" t="str">
            <v>JHA355EG_R03_LEA</v>
          </cell>
        </row>
        <row r="98">
          <cell r="A98" t="str">
            <v>810</v>
          </cell>
          <cell r="B98" t="str">
            <v>Rutherford County Schools</v>
          </cell>
          <cell r="C98">
            <v>1658850</v>
          </cell>
          <cell r="D98">
            <v>721787.09</v>
          </cell>
          <cell r="E98" t="str">
            <v>JHA355EG_R03_LEA</v>
          </cell>
        </row>
        <row r="99">
          <cell r="A99" t="str">
            <v>820</v>
          </cell>
          <cell r="B99" t="str">
            <v>Sampson County Schools</v>
          </cell>
          <cell r="C99">
            <v>2083999</v>
          </cell>
          <cell r="D99">
            <v>741166.81</v>
          </cell>
          <cell r="E99" t="str">
            <v>JHA355EG_R03_LEA</v>
          </cell>
        </row>
        <row r="100">
          <cell r="A100" t="str">
            <v>821</v>
          </cell>
          <cell r="B100" t="str">
            <v>Clinton City Schools</v>
          </cell>
          <cell r="C100">
            <v>827207</v>
          </cell>
          <cell r="D100">
            <v>283733.02</v>
          </cell>
          <cell r="E100" t="str">
            <v>JHA355EG_R03_LEA</v>
          </cell>
        </row>
        <row r="101">
          <cell r="A101" t="str">
            <v>830</v>
          </cell>
          <cell r="B101" t="str">
            <v>Scotland County Schools</v>
          </cell>
          <cell r="C101">
            <v>1240763</v>
          </cell>
          <cell r="D101">
            <v>423898.14</v>
          </cell>
          <cell r="E101" t="str">
            <v>JHA355EG_R03_LEA</v>
          </cell>
        </row>
        <row r="102">
          <cell r="A102" t="str">
            <v>840</v>
          </cell>
          <cell r="B102" t="str">
            <v>Stanly County Schools</v>
          </cell>
          <cell r="C102">
            <v>1491537</v>
          </cell>
          <cell r="D102">
            <v>569369.01</v>
          </cell>
          <cell r="E102" t="str">
            <v>JHA355EG_R03_LEA</v>
          </cell>
        </row>
        <row r="103">
          <cell r="A103" t="str">
            <v>850</v>
          </cell>
          <cell r="B103" t="str">
            <v>Stokes County Schools</v>
          </cell>
          <cell r="C103">
            <v>1064691</v>
          </cell>
          <cell r="D103">
            <v>517211.23</v>
          </cell>
          <cell r="E103" t="str">
            <v>JHA355EG_R03_LEA</v>
          </cell>
        </row>
        <row r="104">
          <cell r="A104" t="str">
            <v>860</v>
          </cell>
          <cell r="B104" t="str">
            <v>Surry County Schools</v>
          </cell>
          <cell r="C104">
            <v>1679542</v>
          </cell>
          <cell r="D104">
            <v>1010271.13</v>
          </cell>
          <cell r="E104" t="str">
            <v>JHA355EG_R03_LEA</v>
          </cell>
        </row>
        <row r="105">
          <cell r="A105" t="str">
            <v>861</v>
          </cell>
          <cell r="B105" t="str">
            <v>Elkin City Schools</v>
          </cell>
          <cell r="C105">
            <v>228579</v>
          </cell>
          <cell r="D105">
            <v>80558.06</v>
          </cell>
          <cell r="E105" t="str">
            <v>JHA355EG_R03_LEA</v>
          </cell>
        </row>
        <row r="106">
          <cell r="A106" t="str">
            <v>862</v>
          </cell>
          <cell r="B106" t="str">
            <v>Mount Airy City Schools</v>
          </cell>
          <cell r="C106">
            <v>508502</v>
          </cell>
          <cell r="D106">
            <v>258925</v>
          </cell>
          <cell r="E106" t="str">
            <v>JHA355EG_R03_LEA</v>
          </cell>
        </row>
        <row r="107">
          <cell r="A107" t="str">
            <v>870</v>
          </cell>
          <cell r="B107" t="str">
            <v>Swain County Schools</v>
          </cell>
          <cell r="C107">
            <v>327557</v>
          </cell>
          <cell r="D107">
            <v>167647.20000000001</v>
          </cell>
          <cell r="E107" t="str">
            <v>JHA355EG_R03_LEA</v>
          </cell>
        </row>
        <row r="108">
          <cell r="A108" t="str">
            <v>880</v>
          </cell>
          <cell r="B108" t="str">
            <v>Transylvania County Schools</v>
          </cell>
          <cell r="C108">
            <v>443174</v>
          </cell>
          <cell r="D108">
            <v>187745.9</v>
          </cell>
          <cell r="E108" t="str">
            <v>JHA355EG_R03_LEA</v>
          </cell>
        </row>
        <row r="109">
          <cell r="A109" t="str">
            <v>890</v>
          </cell>
          <cell r="B109" t="str">
            <v>Tyrrell County Schools</v>
          </cell>
          <cell r="C109">
            <v>158067</v>
          </cell>
          <cell r="D109">
            <v>120675.71</v>
          </cell>
          <cell r="E109" t="str">
            <v>JHA355EG_R03_LEA</v>
          </cell>
        </row>
        <row r="110">
          <cell r="A110" t="str">
            <v>900</v>
          </cell>
          <cell r="B110" t="str">
            <v>Union County Public Schools</v>
          </cell>
          <cell r="C110">
            <v>4568847</v>
          </cell>
          <cell r="D110">
            <v>2247947.61</v>
          </cell>
          <cell r="E110" t="str">
            <v>JHA355EG_R03_LEA</v>
          </cell>
        </row>
        <row r="111">
          <cell r="A111" t="str">
            <v>910</v>
          </cell>
          <cell r="B111" t="str">
            <v>Vance County Schools</v>
          </cell>
          <cell r="C111">
            <v>1458850</v>
          </cell>
          <cell r="D111">
            <v>1060483.8500000001</v>
          </cell>
          <cell r="E111" t="str">
            <v>JHA355EG_R03_LEA</v>
          </cell>
        </row>
        <row r="112">
          <cell r="A112" t="str">
            <v>920</v>
          </cell>
          <cell r="B112" t="str">
            <v>Wake County Schools</v>
          </cell>
          <cell r="C112">
            <v>16869050</v>
          </cell>
          <cell r="D112">
            <v>6513827.4500000002</v>
          </cell>
          <cell r="E112" t="str">
            <v>JHA355EG_R03_LEA</v>
          </cell>
        </row>
        <row r="113">
          <cell r="A113" t="str">
            <v>930</v>
          </cell>
          <cell r="B113" t="str">
            <v>Warren County Schools</v>
          </cell>
          <cell r="C113">
            <v>368214</v>
          </cell>
          <cell r="D113">
            <v>80020.42</v>
          </cell>
          <cell r="E113" t="str">
            <v>JHA355EG_R03_LEA</v>
          </cell>
        </row>
        <row r="114">
          <cell r="A114" t="str">
            <v>940</v>
          </cell>
          <cell r="B114" t="str">
            <v>Washington County Schools</v>
          </cell>
          <cell r="C114">
            <v>371535</v>
          </cell>
          <cell r="D114">
            <v>82385.89</v>
          </cell>
          <cell r="E114" t="str">
            <v>JHA355EG_R03_LEA</v>
          </cell>
        </row>
        <row r="115">
          <cell r="A115" t="str">
            <v>950</v>
          </cell>
          <cell r="B115" t="str">
            <v>Watauga County Schools</v>
          </cell>
          <cell r="C115">
            <v>722900</v>
          </cell>
          <cell r="D115">
            <v>169568.84</v>
          </cell>
          <cell r="E115" t="str">
            <v>JHA355EG_R03_LEA</v>
          </cell>
        </row>
        <row r="116">
          <cell r="A116" t="str">
            <v>960</v>
          </cell>
          <cell r="B116" t="str">
            <v>Wayne County Public Schools</v>
          </cell>
          <cell r="C116">
            <v>3813315</v>
          </cell>
          <cell r="D116">
            <v>2188142.14</v>
          </cell>
          <cell r="E116" t="str">
            <v>JHA355EG_R03_LEA</v>
          </cell>
        </row>
        <row r="117">
          <cell r="A117" t="str">
            <v>970</v>
          </cell>
          <cell r="B117" t="str">
            <v>Wilkes County Schools</v>
          </cell>
          <cell r="C117">
            <v>2001979</v>
          </cell>
          <cell r="D117">
            <v>1279461.6000000001</v>
          </cell>
          <cell r="E117" t="str">
            <v>JHA355EG_R03_LEA</v>
          </cell>
        </row>
        <row r="118">
          <cell r="A118" t="str">
            <v>980</v>
          </cell>
          <cell r="B118" t="str">
            <v>Wilson County Schools</v>
          </cell>
          <cell r="C118">
            <v>2414803</v>
          </cell>
          <cell r="D118">
            <v>1246777.44</v>
          </cell>
          <cell r="E118" t="str">
            <v>JHA355EG_R03_LEA</v>
          </cell>
        </row>
        <row r="119">
          <cell r="A119" t="str">
            <v>990</v>
          </cell>
          <cell r="B119" t="str">
            <v>Yadkin County Schools</v>
          </cell>
          <cell r="C119">
            <v>964529</v>
          </cell>
          <cell r="D119">
            <v>277396.08</v>
          </cell>
          <cell r="E119" t="str">
            <v>JHA355EG_R03_LEA</v>
          </cell>
        </row>
        <row r="120">
          <cell r="A120" t="str">
            <v>995</v>
          </cell>
          <cell r="B120" t="str">
            <v>Yancey County Schools</v>
          </cell>
          <cell r="C120">
            <v>328938</v>
          </cell>
          <cell r="D120">
            <v>214611.93</v>
          </cell>
          <cell r="E120" t="str">
            <v>JHA355EG_R03_LEA</v>
          </cell>
        </row>
        <row r="121">
          <cell r="A121" t="str">
            <v>A05</v>
          </cell>
          <cell r="B121" t="str">
            <v>Communities In-Schools</v>
          </cell>
          <cell r="C121">
            <v>137524</v>
          </cell>
          <cell r="D121">
            <v>55147.1</v>
          </cell>
          <cell r="E121" t="str">
            <v>JHA355EG_R03_NUN</v>
          </cell>
        </row>
        <row r="122">
          <cell r="A122" t="str">
            <v>A07</v>
          </cell>
          <cell r="B122" t="str">
            <v>YMCA Of Nwest NC</v>
          </cell>
          <cell r="C122">
            <v>202500</v>
          </cell>
          <cell r="D122">
            <v>130728.77</v>
          </cell>
          <cell r="E122" t="str">
            <v>JHA355EG_R03_NUN</v>
          </cell>
        </row>
        <row r="123">
          <cell r="A123" t="str">
            <v>A39</v>
          </cell>
          <cell r="B123" t="str">
            <v>CIS Wire</v>
          </cell>
          <cell r="C123">
            <v>173198</v>
          </cell>
          <cell r="D123">
            <v>112633.2</v>
          </cell>
          <cell r="E123" t="str">
            <v>JHA355EG_R03_NUN</v>
          </cell>
        </row>
        <row r="124">
          <cell r="A124" t="str">
            <v>A43</v>
          </cell>
          <cell r="B124" t="str">
            <v>Turning Kids Around</v>
          </cell>
          <cell r="C124">
            <v>268000</v>
          </cell>
          <cell r="D124">
            <v>177209.91</v>
          </cell>
          <cell r="E124" t="str">
            <v>JHA355EG_R03_NUN</v>
          </cell>
        </row>
        <row r="125">
          <cell r="A125" t="str">
            <v>B90</v>
          </cell>
          <cell r="B125" t="str">
            <v>The Family Institute for Health and Human Services</v>
          </cell>
          <cell r="C125">
            <v>112000</v>
          </cell>
          <cell r="D125">
            <v>75534</v>
          </cell>
          <cell r="E125" t="str">
            <v>JHA355EG_R03_NUN</v>
          </cell>
        </row>
        <row r="126">
          <cell r="A126" t="str">
            <v>B95</v>
          </cell>
          <cell r="B126" t="str">
            <v>West Community Service Association - First Baptist Church</v>
          </cell>
          <cell r="C126">
            <v>166698</v>
          </cell>
          <cell r="D126">
            <v>49582.32</v>
          </cell>
          <cell r="E126" t="str">
            <v>JHA355EG_R03_NUN</v>
          </cell>
        </row>
        <row r="127">
          <cell r="A127" t="str">
            <v>C10</v>
          </cell>
          <cell r="B127" t="str">
            <v>Kinetic Minds</v>
          </cell>
          <cell r="C127">
            <v>202500</v>
          </cell>
          <cell r="D127">
            <v>86816.39</v>
          </cell>
          <cell r="E127" t="str">
            <v>JHA355EG_R03_NUN</v>
          </cell>
        </row>
        <row r="128">
          <cell r="A128" t="str">
            <v>C18</v>
          </cell>
          <cell r="B128" t="str">
            <v>Student U</v>
          </cell>
          <cell r="C128">
            <v>224836</v>
          </cell>
          <cell r="D128">
            <v>73778.11</v>
          </cell>
          <cell r="E128" t="str">
            <v>JHA355EG_R03_NUN</v>
          </cell>
        </row>
        <row r="129">
          <cell r="A129" t="str">
            <v>C33</v>
          </cell>
          <cell r="B129" t="str">
            <v>Wilson Youth United, Inc. dba the SPOT</v>
          </cell>
          <cell r="C129">
            <v>161392</v>
          </cell>
          <cell r="D129">
            <v>67793.91</v>
          </cell>
          <cell r="E129" t="str">
            <v>JHA355EG_R03_NUN</v>
          </cell>
        </row>
        <row r="130">
          <cell r="A130" t="str">
            <v>C41</v>
          </cell>
          <cell r="B130" t="str">
            <v>United Way of Pitt County</v>
          </cell>
          <cell r="C130">
            <v>295000</v>
          </cell>
          <cell r="D130">
            <v>239813.27</v>
          </cell>
          <cell r="E130" t="str">
            <v>JHA355EG_R03_NUN</v>
          </cell>
        </row>
        <row r="131">
          <cell r="A131" t="str">
            <v>C50</v>
          </cell>
          <cell r="B131" t="str">
            <v>Boys &amp; Girls Club of Cabarrus County</v>
          </cell>
          <cell r="C131">
            <v>294999</v>
          </cell>
          <cell r="D131">
            <v>0</v>
          </cell>
          <cell r="E131" t="str">
            <v>JHA355EG_R03_NUN</v>
          </cell>
        </row>
        <row r="132">
          <cell r="A132" t="str">
            <v>C62</v>
          </cell>
          <cell r="B132" t="str">
            <v xml:space="preserve">Communities </v>
          </cell>
          <cell r="C132">
            <v>269829</v>
          </cell>
          <cell r="D132">
            <v>0</v>
          </cell>
          <cell r="E132" t="str">
            <v>JHA355EG_R03_NUN</v>
          </cell>
        </row>
        <row r="133">
          <cell r="A133" t="str">
            <v>C63</v>
          </cell>
          <cell r="B133" t="str">
            <v>CIS Rowan</v>
          </cell>
          <cell r="C133">
            <v>180116</v>
          </cell>
          <cell r="D133">
            <v>42940.03</v>
          </cell>
          <cell r="E133" t="str">
            <v>JHA355EG_R03_NUN</v>
          </cell>
        </row>
        <row r="134">
          <cell r="A134" t="str">
            <v>C67</v>
          </cell>
          <cell r="B134" t="str">
            <v>Communities in Schools of North Carolina</v>
          </cell>
          <cell r="C134">
            <v>1100000</v>
          </cell>
          <cell r="D134">
            <v>550000</v>
          </cell>
          <cell r="E134" t="str">
            <v>JHA355EG_R03_NUN</v>
          </cell>
        </row>
        <row r="135">
          <cell r="A135" t="str">
            <v>C68</v>
          </cell>
          <cell r="B135" t="str">
            <v>Book Harvest</v>
          </cell>
          <cell r="C135">
            <v>179041</v>
          </cell>
          <cell r="D135">
            <v>15800.3</v>
          </cell>
          <cell r="E135" t="str">
            <v>JHA355EG_R03_NUN</v>
          </cell>
        </row>
        <row r="136">
          <cell r="A136" t="str">
            <v>E07</v>
          </cell>
          <cell r="B136" t="str">
            <v>Boys &amp; Girls Club of Greater High Point</v>
          </cell>
          <cell r="C136">
            <v>228698</v>
          </cell>
          <cell r="D136">
            <v>125451.2</v>
          </cell>
          <cell r="E136" t="str">
            <v>JHA355EG_R03_NUN</v>
          </cell>
        </row>
        <row r="137">
          <cell r="A137" t="str">
            <v>E09</v>
          </cell>
          <cell r="B137" t="str">
            <v>Abundant Life Community Services</v>
          </cell>
          <cell r="C137">
            <v>67200</v>
          </cell>
          <cell r="D137">
            <v>38045.94</v>
          </cell>
          <cell r="E137" t="str">
            <v>JHA355EG_R03_NUN</v>
          </cell>
        </row>
        <row r="138">
          <cell r="A138" t="str">
            <v>E10</v>
          </cell>
          <cell r="B138" t="str">
            <v>Alliance for Children &amp; Youth/Communities In Schools</v>
          </cell>
          <cell r="C138">
            <v>220188</v>
          </cell>
          <cell r="D138">
            <v>24761.27</v>
          </cell>
          <cell r="E138" t="str">
            <v>JHA355EG_R03_NUN</v>
          </cell>
        </row>
        <row r="139">
          <cell r="A139" t="str">
            <v>E11</v>
          </cell>
          <cell r="B139" t="str">
            <v>Children First/Communities in Schools of Buncombe County</v>
          </cell>
          <cell r="C139">
            <v>80500</v>
          </cell>
          <cell r="D139">
            <v>53114.46</v>
          </cell>
          <cell r="E139" t="str">
            <v>JHA355EG_R03_NUN</v>
          </cell>
        </row>
        <row r="140">
          <cell r="A140" t="str">
            <v>E12</v>
          </cell>
          <cell r="B140" t="str">
            <v>CIS of Lincoln County</v>
          </cell>
          <cell r="C140">
            <v>79670</v>
          </cell>
          <cell r="D140">
            <v>0</v>
          </cell>
          <cell r="E140" t="str">
            <v>JHA355EG_R03_NUN</v>
          </cell>
        </row>
        <row r="141">
          <cell r="A141" t="str">
            <v>E13</v>
          </cell>
          <cell r="B141" t="str">
            <v>Communities In Schools of Robeson County</v>
          </cell>
          <cell r="C141">
            <v>201017</v>
          </cell>
          <cell r="D141">
            <v>113031.54</v>
          </cell>
          <cell r="E141" t="str">
            <v>JHA355EG_R03_NUN</v>
          </cell>
        </row>
        <row r="142">
          <cell r="A142" t="str">
            <v>E14</v>
          </cell>
          <cell r="B142" t="str">
            <v>East Durham Children's Initiative</v>
          </cell>
          <cell r="C142">
            <v>200115</v>
          </cell>
          <cell r="D142">
            <v>83656.81</v>
          </cell>
          <cell r="E142" t="str">
            <v>JHA355EG_R03_NUN</v>
          </cell>
        </row>
        <row r="143">
          <cell r="A143" t="str">
            <v>E15</v>
          </cell>
          <cell r="B143" t="str">
            <v>Jehovah Rapha International, Inc.</v>
          </cell>
          <cell r="C143">
            <v>79500</v>
          </cell>
          <cell r="D143">
            <v>52859.57</v>
          </cell>
          <cell r="E143" t="str">
            <v>JHA355EG_R03_NUN</v>
          </cell>
        </row>
        <row r="144">
          <cell r="A144" t="str">
            <v>E16</v>
          </cell>
          <cell r="B144" t="str">
            <v>Math &amp; Esther Christian, Inc.</v>
          </cell>
          <cell r="C144">
            <v>270000</v>
          </cell>
          <cell r="D144">
            <v>141719.03</v>
          </cell>
          <cell r="E144" t="str">
            <v>JHA355EG_R03_NUN</v>
          </cell>
        </row>
        <row r="145">
          <cell r="A145" t="str">
            <v>E17</v>
          </cell>
          <cell r="B145" t="str">
            <v xml:space="preserve">MeckEd </v>
          </cell>
          <cell r="C145">
            <v>128779</v>
          </cell>
          <cell r="D145">
            <v>50476.56</v>
          </cell>
          <cell r="E145" t="str">
            <v>JHA355EG_R03_NUN</v>
          </cell>
        </row>
        <row r="146">
          <cell r="A146" t="str">
            <v>E18</v>
          </cell>
          <cell r="B146" t="str">
            <v>Piedmont Conservation Council, Inc.</v>
          </cell>
          <cell r="C146">
            <v>24000</v>
          </cell>
          <cell r="D146">
            <v>3386</v>
          </cell>
          <cell r="E146" t="str">
            <v>JHA355EG_R03_NUN</v>
          </cell>
        </row>
        <row r="147">
          <cell r="A147" t="str">
            <v>E19</v>
          </cell>
          <cell r="B147" t="str">
            <v>Reeves Community Center Foundation</v>
          </cell>
          <cell r="C147">
            <v>65575</v>
          </cell>
          <cell r="D147">
            <v>43375</v>
          </cell>
          <cell r="E147" t="str">
            <v>JHA355EG_R03_NUN</v>
          </cell>
        </row>
        <row r="148">
          <cell r="A148" t="str">
            <v>00A</v>
          </cell>
          <cell r="B148" t="str">
            <v>NC CYBER ACADEMY</v>
          </cell>
          <cell r="C148">
            <v>216478</v>
          </cell>
          <cell r="D148">
            <v>20174.86</v>
          </cell>
          <cell r="E148" t="str">
            <v>JHA705EG_CS</v>
          </cell>
        </row>
        <row r="149">
          <cell r="A149" t="str">
            <v>00B</v>
          </cell>
          <cell r="B149" t="str">
            <v>NC VIRTUAL ACADEMY</v>
          </cell>
          <cell r="C149">
            <v>310189</v>
          </cell>
          <cell r="D149">
            <v>161584.28</v>
          </cell>
          <cell r="E149" t="str">
            <v>JHA705EG_CS</v>
          </cell>
        </row>
        <row r="150">
          <cell r="A150" t="str">
            <v>01B</v>
          </cell>
          <cell r="B150" t="str">
            <v>RIVER MILL</v>
          </cell>
          <cell r="C150">
            <v>66954</v>
          </cell>
          <cell r="D150">
            <v>22175</v>
          </cell>
          <cell r="E150" t="str">
            <v>JHA705EG_CS</v>
          </cell>
        </row>
        <row r="151">
          <cell r="A151" t="str">
            <v>01C</v>
          </cell>
          <cell r="B151" t="str">
            <v>CLOVER GARDEN SCHOOL</v>
          </cell>
          <cell r="C151">
            <v>87850</v>
          </cell>
          <cell r="D151">
            <v>28142.55</v>
          </cell>
          <cell r="E151" t="str">
            <v>JHA705EG_CS</v>
          </cell>
        </row>
        <row r="152">
          <cell r="A152" t="str">
            <v>01D</v>
          </cell>
          <cell r="B152" t="str">
            <v>THE HAWBRIDGE SCHOOL</v>
          </cell>
          <cell r="C152">
            <v>38216</v>
          </cell>
          <cell r="D152">
            <v>19437.48</v>
          </cell>
          <cell r="E152" t="str">
            <v>JHA705EG_CS</v>
          </cell>
        </row>
        <row r="153">
          <cell r="A153" t="str">
            <v>01F</v>
          </cell>
          <cell r="B153" t="str">
            <v>ALAMANCE COMMUNITY SCHOOL</v>
          </cell>
          <cell r="C153">
            <v>35434</v>
          </cell>
          <cell r="D153">
            <v>3393.36</v>
          </cell>
          <cell r="E153" t="str">
            <v>JHA705EG_CS</v>
          </cell>
        </row>
        <row r="154">
          <cell r="A154" t="str">
            <v>06B</v>
          </cell>
          <cell r="B154" t="str">
            <v>MARJORIE WILLIAMS ACADEMY</v>
          </cell>
          <cell r="C154">
            <v>25413</v>
          </cell>
          <cell r="D154">
            <v>22398.12</v>
          </cell>
          <cell r="E154" t="str">
            <v>JHA705EG_CS</v>
          </cell>
        </row>
        <row r="155">
          <cell r="A155" t="str">
            <v>07A</v>
          </cell>
          <cell r="B155" t="str">
            <v>WASHINGTON MONTESSORI CHARTER</v>
          </cell>
          <cell r="C155">
            <v>60946</v>
          </cell>
          <cell r="D155">
            <v>33537.480000000003</v>
          </cell>
          <cell r="E155" t="str">
            <v>JHA705EG_CS</v>
          </cell>
        </row>
        <row r="156">
          <cell r="A156" t="str">
            <v>08A</v>
          </cell>
          <cell r="B156" t="str">
            <v>THREE RIVERS CHARTERS</v>
          </cell>
          <cell r="C156">
            <v>37454</v>
          </cell>
          <cell r="D156">
            <v>0</v>
          </cell>
          <cell r="E156" t="str">
            <v>JHA705EG_CS</v>
          </cell>
        </row>
        <row r="157">
          <cell r="A157" t="str">
            <v>09A</v>
          </cell>
          <cell r="B157" t="str">
            <v>PAUL R BROWN LEADERSHIP ACAD</v>
          </cell>
          <cell r="C157">
            <v>27849</v>
          </cell>
          <cell r="D157">
            <v>0</v>
          </cell>
          <cell r="E157" t="str">
            <v>JHA705EG_CS</v>
          </cell>
        </row>
        <row r="158">
          <cell r="A158" t="str">
            <v>09B</v>
          </cell>
          <cell r="B158" t="str">
            <v>EMEREAU: BLADEN</v>
          </cell>
          <cell r="C158">
            <v>117563</v>
          </cell>
          <cell r="D158">
            <v>15705.87</v>
          </cell>
          <cell r="E158" t="str">
            <v>JHA705EG_CS</v>
          </cell>
        </row>
        <row r="159">
          <cell r="A159" t="str">
            <v>10A</v>
          </cell>
          <cell r="B159" t="str">
            <v>CHARTER DAY SCHOOL</v>
          </cell>
          <cell r="C159">
            <v>101544</v>
          </cell>
          <cell r="D159">
            <v>43398.35</v>
          </cell>
          <cell r="E159" t="str">
            <v>JHA705EG_CS</v>
          </cell>
        </row>
        <row r="160">
          <cell r="A160" t="str">
            <v>10B</v>
          </cell>
          <cell r="B160" t="str">
            <v>SOUTH BRUNSWICK CHARTER SCH</v>
          </cell>
          <cell r="C160">
            <v>48952</v>
          </cell>
          <cell r="D160">
            <v>15424.34</v>
          </cell>
          <cell r="E160" t="str">
            <v>JHA705EG_CS</v>
          </cell>
        </row>
        <row r="161">
          <cell r="A161" t="str">
            <v>11A</v>
          </cell>
          <cell r="B161" t="str">
            <v>EVERGREEN COMMUNITY CHARTER</v>
          </cell>
          <cell r="C161">
            <v>53984</v>
          </cell>
          <cell r="D161">
            <v>27453.33</v>
          </cell>
          <cell r="E161" t="str">
            <v>JHA705EG_CS</v>
          </cell>
        </row>
        <row r="162">
          <cell r="A162" t="str">
            <v>11B</v>
          </cell>
          <cell r="B162" t="str">
            <v>THE ARTSPACE CHARTER SCHOOL</v>
          </cell>
          <cell r="C162">
            <v>49080</v>
          </cell>
          <cell r="D162">
            <v>35570.74</v>
          </cell>
          <cell r="E162" t="str">
            <v>JHA705EG_CS</v>
          </cell>
        </row>
        <row r="163">
          <cell r="A163" t="str">
            <v>11C</v>
          </cell>
          <cell r="B163" t="str">
            <v>INVEST COLLEGIATE (BUNCOMBE)</v>
          </cell>
          <cell r="C163">
            <v>124959</v>
          </cell>
          <cell r="D163">
            <v>18926.259999999998</v>
          </cell>
          <cell r="E163" t="str">
            <v>JHA705EG_CS</v>
          </cell>
        </row>
        <row r="164">
          <cell r="A164" t="str">
            <v>11D</v>
          </cell>
          <cell r="B164" t="str">
            <v>THE FRANKLIN SCHOOL OF INNOVA</v>
          </cell>
          <cell r="C164">
            <v>44940</v>
          </cell>
          <cell r="D164">
            <v>23863.07</v>
          </cell>
          <cell r="E164" t="str">
            <v>JHA705EG_CS</v>
          </cell>
        </row>
        <row r="165">
          <cell r="A165" t="str">
            <v>11K</v>
          </cell>
          <cell r="B165" t="str">
            <v>FRANCINE DELANY NEW SCHL</v>
          </cell>
          <cell r="C165">
            <v>30702</v>
          </cell>
          <cell r="D165">
            <v>28672</v>
          </cell>
          <cell r="E165" t="str">
            <v>JHA705EG_CS</v>
          </cell>
        </row>
        <row r="166">
          <cell r="A166" t="str">
            <v>12A</v>
          </cell>
          <cell r="B166" t="str">
            <v>THE NEW DIMENSIONS SCHOOL</v>
          </cell>
          <cell r="C166">
            <v>66561</v>
          </cell>
          <cell r="D166">
            <v>50302.51</v>
          </cell>
          <cell r="E166" t="str">
            <v>JHA705EG_CS</v>
          </cell>
        </row>
        <row r="167">
          <cell r="A167" t="str">
            <v>13A</v>
          </cell>
          <cell r="B167" t="str">
            <v>CAROLINA INTERNATIONAL SCH</v>
          </cell>
          <cell r="C167">
            <v>85025</v>
          </cell>
          <cell r="D167">
            <v>13768.09</v>
          </cell>
          <cell r="E167" t="str">
            <v>JHA705EG_CS</v>
          </cell>
        </row>
        <row r="168">
          <cell r="A168" t="str">
            <v>13B</v>
          </cell>
          <cell r="B168" t="str">
            <v>CABARRUS CHARTER ACADEMY</v>
          </cell>
          <cell r="C168">
            <v>178444</v>
          </cell>
          <cell r="D168">
            <v>0</v>
          </cell>
          <cell r="E168" t="str">
            <v>JHA705EG_CS</v>
          </cell>
        </row>
        <row r="169">
          <cell r="A169" t="str">
            <v>13C</v>
          </cell>
          <cell r="B169" t="str">
            <v>ACE ACADEMY</v>
          </cell>
          <cell r="C169">
            <v>81800</v>
          </cell>
          <cell r="D169">
            <v>41704.410000000003</v>
          </cell>
          <cell r="E169" t="str">
            <v>JHA705EG_CS</v>
          </cell>
        </row>
        <row r="170">
          <cell r="A170" t="str">
            <v>13D</v>
          </cell>
          <cell r="B170" t="str">
            <v>CONCORD LAKE STEAM ACADEMY</v>
          </cell>
          <cell r="C170">
            <v>116873</v>
          </cell>
          <cell r="D170">
            <v>0</v>
          </cell>
          <cell r="E170" t="str">
            <v>JHA705EG_CS</v>
          </cell>
        </row>
        <row r="171">
          <cell r="A171" t="str">
            <v>16B</v>
          </cell>
          <cell r="B171" t="str">
            <v>TILLER SCHOOL</v>
          </cell>
          <cell r="C171">
            <v>36632</v>
          </cell>
          <cell r="D171">
            <v>19192.36</v>
          </cell>
          <cell r="E171" t="str">
            <v>JHA705EG_CS</v>
          </cell>
        </row>
        <row r="172">
          <cell r="A172" t="str">
            <v>19A</v>
          </cell>
          <cell r="B172" t="str">
            <v>CHATHAM CHARTER SCHOOL</v>
          </cell>
          <cell r="C172">
            <v>56152</v>
          </cell>
          <cell r="D172">
            <v>31697.99</v>
          </cell>
          <cell r="E172" t="str">
            <v>JHA705EG_CS</v>
          </cell>
        </row>
        <row r="173">
          <cell r="A173" t="str">
            <v>19B</v>
          </cell>
          <cell r="B173" t="str">
            <v>THE WOODS CHARTER SCHOOL</v>
          </cell>
          <cell r="C173">
            <v>54766</v>
          </cell>
          <cell r="D173">
            <v>29561.72</v>
          </cell>
          <cell r="E173" t="str">
            <v>JHA705EG_CS</v>
          </cell>
        </row>
        <row r="174">
          <cell r="A174" t="str">
            <v>19C</v>
          </cell>
          <cell r="B174" t="str">
            <v>WILLOW OAK MONTESSORI</v>
          </cell>
          <cell r="C174">
            <v>35605</v>
          </cell>
          <cell r="D174">
            <v>3566.35</v>
          </cell>
          <cell r="E174" t="str">
            <v>JHA705EG_CS</v>
          </cell>
        </row>
        <row r="175">
          <cell r="A175" t="str">
            <v>20A</v>
          </cell>
          <cell r="B175" t="str">
            <v>LEARNING CENTER (THE)</v>
          </cell>
          <cell r="C175">
            <v>45449</v>
          </cell>
          <cell r="D175">
            <v>18334.48</v>
          </cell>
          <cell r="E175" t="str">
            <v>JHA705EG_CS</v>
          </cell>
        </row>
        <row r="176">
          <cell r="A176" t="str">
            <v>23A</v>
          </cell>
          <cell r="B176" t="str">
            <v>PINNACLE CLASSICAL ACADEMY</v>
          </cell>
          <cell r="C176">
            <v>155067</v>
          </cell>
          <cell r="D176">
            <v>101186.25</v>
          </cell>
          <cell r="E176" t="str">
            <v>JHA705EG_CS</v>
          </cell>
        </row>
        <row r="177">
          <cell r="A177" t="str">
            <v>24B</v>
          </cell>
          <cell r="B177" t="str">
            <v>THOMAS ACADEMY</v>
          </cell>
          <cell r="C177">
            <v>16018</v>
          </cell>
          <cell r="D177">
            <v>10064.129999999999</v>
          </cell>
          <cell r="E177" t="str">
            <v>JHA705EG_CS</v>
          </cell>
        </row>
        <row r="178">
          <cell r="A178" t="str">
            <v>24N</v>
          </cell>
          <cell r="B178" t="str">
            <v>COLUMBUS CHARTER SCHOOL</v>
          </cell>
          <cell r="C178">
            <v>215085</v>
          </cell>
          <cell r="D178">
            <v>44571.360000000001</v>
          </cell>
          <cell r="E178" t="str">
            <v>JHA705EG_CS</v>
          </cell>
        </row>
        <row r="179">
          <cell r="A179" t="str">
            <v>26B</v>
          </cell>
          <cell r="B179" t="str">
            <v>ALPHA ACADEMY</v>
          </cell>
          <cell r="C179">
            <v>133083</v>
          </cell>
          <cell r="D179">
            <v>81488</v>
          </cell>
          <cell r="E179" t="str">
            <v>JHA705EG_CS</v>
          </cell>
        </row>
        <row r="180">
          <cell r="A180" t="str">
            <v>26C</v>
          </cell>
          <cell r="B180" t="str">
            <v>THE CAPITOL ENCORE ACADEMY</v>
          </cell>
          <cell r="C180">
            <v>114818</v>
          </cell>
          <cell r="D180">
            <v>35037.71</v>
          </cell>
          <cell r="E180" t="str">
            <v>JHA705EG_CS</v>
          </cell>
        </row>
        <row r="181">
          <cell r="A181" t="str">
            <v>27A</v>
          </cell>
          <cell r="B181" t="str">
            <v>WATERS EDGE VILLAGE SCHOOL</v>
          </cell>
          <cell r="C181">
            <v>21320</v>
          </cell>
          <cell r="D181">
            <v>14608.9</v>
          </cell>
          <cell r="E181" t="str">
            <v>JHA705EG_CS</v>
          </cell>
        </row>
        <row r="182">
          <cell r="A182" t="str">
            <v>29A</v>
          </cell>
          <cell r="B182" t="str">
            <v>DAVIDSON CHARTER ACADEMY CFA</v>
          </cell>
          <cell r="C182">
            <v>40666</v>
          </cell>
          <cell r="D182">
            <v>7132</v>
          </cell>
          <cell r="E182" t="str">
            <v>JHA705EG_CS</v>
          </cell>
        </row>
        <row r="183">
          <cell r="A183" t="str">
            <v>32A</v>
          </cell>
          <cell r="B183" t="str">
            <v>MAUREEN JOY CHARTER SCHOOL</v>
          </cell>
          <cell r="C183">
            <v>116552</v>
          </cell>
          <cell r="D183">
            <v>68673</v>
          </cell>
          <cell r="E183" t="str">
            <v>JHA705EG_CS</v>
          </cell>
        </row>
        <row r="184">
          <cell r="A184" t="str">
            <v>32B</v>
          </cell>
          <cell r="B184" t="str">
            <v>HEALTHY START ACADEMY CHARTER</v>
          </cell>
          <cell r="C184">
            <v>106703</v>
          </cell>
          <cell r="D184">
            <v>55799.29</v>
          </cell>
          <cell r="E184" t="str">
            <v>JHA705EG_CS</v>
          </cell>
        </row>
        <row r="185">
          <cell r="A185" t="str">
            <v>32C</v>
          </cell>
          <cell r="B185" t="str">
            <v>CARTER COMMUNITY SCHOOL</v>
          </cell>
          <cell r="C185">
            <v>59286</v>
          </cell>
          <cell r="D185">
            <v>28988.68</v>
          </cell>
          <cell r="E185" t="str">
            <v>JHA705EG_CS</v>
          </cell>
        </row>
        <row r="186">
          <cell r="A186" t="str">
            <v>32D</v>
          </cell>
          <cell r="B186" t="str">
            <v>KESTREL HEIGHTS SCHOOL</v>
          </cell>
          <cell r="C186">
            <v>78475</v>
          </cell>
          <cell r="D186">
            <v>37715.54</v>
          </cell>
          <cell r="E186" t="str">
            <v>JHA705EG_CS</v>
          </cell>
        </row>
        <row r="187">
          <cell r="A187" t="str">
            <v>32H</v>
          </cell>
          <cell r="B187" t="str">
            <v>RESEARCH TRIANGLE CHARTER AC</v>
          </cell>
          <cell r="C187">
            <v>149381</v>
          </cell>
          <cell r="D187">
            <v>45046.29</v>
          </cell>
          <cell r="E187" t="str">
            <v>JHA705EG_CS</v>
          </cell>
        </row>
        <row r="188">
          <cell r="A188" t="str">
            <v>32K</v>
          </cell>
          <cell r="B188" t="str">
            <v>CENTRAL PARK SCHOOL FOR CHILD</v>
          </cell>
          <cell r="C188">
            <v>74610</v>
          </cell>
          <cell r="D188">
            <v>41019.660000000003</v>
          </cell>
          <cell r="E188" t="str">
            <v>JHA705EG_CS</v>
          </cell>
        </row>
        <row r="189">
          <cell r="A189" t="str">
            <v>32L</v>
          </cell>
          <cell r="B189" t="str">
            <v>VOYAGER ACADEMY CHARTER</v>
          </cell>
          <cell r="C189">
            <v>136209</v>
          </cell>
          <cell r="D189">
            <v>68822.63</v>
          </cell>
          <cell r="E189" t="str">
            <v>JHA705EG_CS</v>
          </cell>
        </row>
        <row r="190">
          <cell r="A190" t="str">
            <v>32M</v>
          </cell>
          <cell r="B190" t="str">
            <v>GLOBAL SCHOLARS ACADEMY CHART</v>
          </cell>
          <cell r="C190">
            <v>52364</v>
          </cell>
          <cell r="D190">
            <v>22222.76</v>
          </cell>
          <cell r="E190" t="str">
            <v>JHA705EG_CS</v>
          </cell>
        </row>
        <row r="191">
          <cell r="A191" t="str">
            <v>32N</v>
          </cell>
          <cell r="B191" t="str">
            <v>RESEARCH TRIANGLE HIGH SCHOOL</v>
          </cell>
          <cell r="C191">
            <v>27949</v>
          </cell>
          <cell r="D191">
            <v>17648.75</v>
          </cell>
          <cell r="E191" t="str">
            <v>JHA705EG_CS</v>
          </cell>
        </row>
        <row r="192">
          <cell r="A192" t="str">
            <v>32P</v>
          </cell>
          <cell r="B192" t="str">
            <v>THE INSTITUTE FOR THE DEVELOP</v>
          </cell>
          <cell r="C192">
            <v>69227</v>
          </cell>
          <cell r="D192">
            <v>29092.29</v>
          </cell>
          <cell r="E192" t="str">
            <v>JHA705EG_CS</v>
          </cell>
        </row>
        <row r="193">
          <cell r="A193" t="str">
            <v>32Q</v>
          </cell>
          <cell r="B193" t="str">
            <v>REACHING ALL MINDS ACADEMY</v>
          </cell>
          <cell r="C193">
            <v>70788</v>
          </cell>
          <cell r="D193">
            <v>59038.45</v>
          </cell>
          <cell r="E193" t="str">
            <v>JHA705EG_CS</v>
          </cell>
        </row>
        <row r="194">
          <cell r="A194" t="str">
            <v>32R</v>
          </cell>
          <cell r="B194" t="str">
            <v>EXCELSIOR CLASSICAL ACADEMY</v>
          </cell>
          <cell r="C194">
            <v>108524</v>
          </cell>
          <cell r="D194">
            <v>28787.43</v>
          </cell>
          <cell r="E194" t="str">
            <v>JHA705EG_CS</v>
          </cell>
        </row>
        <row r="195">
          <cell r="A195" t="str">
            <v>32S</v>
          </cell>
          <cell r="B195" t="str">
            <v>KIPP DURHAM COLLEGE PREP</v>
          </cell>
          <cell r="C195">
            <v>58040</v>
          </cell>
          <cell r="D195">
            <v>11801.49</v>
          </cell>
          <cell r="E195" t="str">
            <v>JHA705EG_CS</v>
          </cell>
        </row>
        <row r="196">
          <cell r="A196" t="str">
            <v>32T</v>
          </cell>
          <cell r="B196" t="str">
            <v>DISCOVERY CHARTER SCHOOL</v>
          </cell>
          <cell r="C196">
            <v>9374</v>
          </cell>
          <cell r="D196">
            <v>592</v>
          </cell>
          <cell r="E196" t="str">
            <v>JHA705EG_CS</v>
          </cell>
        </row>
        <row r="197">
          <cell r="A197" t="str">
            <v>33A</v>
          </cell>
          <cell r="B197" t="str">
            <v>NORTH EAST CAROLINA PREP</v>
          </cell>
          <cell r="C197">
            <v>215144</v>
          </cell>
          <cell r="D197">
            <v>77585.539999999994</v>
          </cell>
          <cell r="E197" t="str">
            <v>JHA705EG_CS</v>
          </cell>
        </row>
        <row r="198">
          <cell r="A198" t="str">
            <v>34B</v>
          </cell>
          <cell r="B198" t="str">
            <v>QUALITY EDUCATION ACADEMY</v>
          </cell>
          <cell r="C198">
            <v>115527</v>
          </cell>
          <cell r="D198">
            <v>35831.230000000003</v>
          </cell>
          <cell r="E198" t="str">
            <v>JHA705EG_CS</v>
          </cell>
        </row>
        <row r="199">
          <cell r="A199" t="str">
            <v>34D</v>
          </cell>
          <cell r="B199" t="str">
            <v>CARTER G WOODSON SCHL CHALLG</v>
          </cell>
          <cell r="C199">
            <v>63204</v>
          </cell>
          <cell r="D199">
            <v>46274.17</v>
          </cell>
          <cell r="E199" t="str">
            <v>JHA705EG_CS</v>
          </cell>
        </row>
        <row r="200">
          <cell r="A200" t="str">
            <v>34F</v>
          </cell>
          <cell r="B200" t="str">
            <v>FORSYTH ACADEMIES</v>
          </cell>
          <cell r="C200">
            <v>153891</v>
          </cell>
          <cell r="D200">
            <v>56847.68</v>
          </cell>
          <cell r="E200" t="str">
            <v>JHA705EG_CS</v>
          </cell>
        </row>
        <row r="201">
          <cell r="A201" t="str">
            <v>34G</v>
          </cell>
          <cell r="B201" t="str">
            <v>ARTS-BASED ELEMENTARY</v>
          </cell>
          <cell r="C201">
            <v>69023</v>
          </cell>
          <cell r="D201">
            <v>32258.28</v>
          </cell>
          <cell r="E201" t="str">
            <v>JHA705EG_CS</v>
          </cell>
        </row>
        <row r="202">
          <cell r="A202" t="str">
            <v>34H</v>
          </cell>
          <cell r="B202" t="str">
            <v>THE NORTH CAROLINA LEADERSHIP</v>
          </cell>
          <cell r="C202">
            <v>88817</v>
          </cell>
          <cell r="D202">
            <v>87638.25</v>
          </cell>
          <cell r="E202" t="str">
            <v>JHA705EG_CS</v>
          </cell>
        </row>
        <row r="203">
          <cell r="A203" t="str">
            <v>34Z</v>
          </cell>
          <cell r="B203" t="str">
            <v>APPALACHIAN ST UNIV ACADEMY</v>
          </cell>
          <cell r="C203">
            <v>10797</v>
          </cell>
          <cell r="D203">
            <v>5104</v>
          </cell>
          <cell r="E203" t="str">
            <v>JHA705EG_CS</v>
          </cell>
        </row>
        <row r="204">
          <cell r="A204" t="str">
            <v>35A</v>
          </cell>
          <cell r="B204" t="str">
            <v>CROSSCREEK CHARTER</v>
          </cell>
          <cell r="C204">
            <v>70532</v>
          </cell>
          <cell r="D204">
            <v>16295.59</v>
          </cell>
          <cell r="E204" t="str">
            <v>JHA705EG_CS</v>
          </cell>
        </row>
        <row r="205">
          <cell r="A205" t="str">
            <v>35B</v>
          </cell>
          <cell r="B205" t="str">
            <v>YOUNGSVILLE ACADEMY</v>
          </cell>
          <cell r="C205">
            <v>41964</v>
          </cell>
          <cell r="D205">
            <v>18371.77</v>
          </cell>
          <cell r="E205" t="str">
            <v>JHA705EG_CS</v>
          </cell>
        </row>
        <row r="206">
          <cell r="A206" t="str">
            <v>36B</v>
          </cell>
          <cell r="B206" t="str">
            <v>PIEDMONT COMMUNITY SCHOOL</v>
          </cell>
          <cell r="C206">
            <v>178538</v>
          </cell>
          <cell r="D206">
            <v>52503.4</v>
          </cell>
          <cell r="E206" t="str">
            <v>JHA705EG_CS</v>
          </cell>
        </row>
        <row r="207">
          <cell r="A207" t="str">
            <v>36C</v>
          </cell>
          <cell r="B207" t="str">
            <v>MOUNTAIN ISLAND CHARTER SCH</v>
          </cell>
          <cell r="C207">
            <v>189709</v>
          </cell>
          <cell r="D207">
            <v>34859.9</v>
          </cell>
          <cell r="E207" t="str">
            <v>JHA705EG_CS</v>
          </cell>
        </row>
        <row r="208">
          <cell r="A208" t="str">
            <v>36F</v>
          </cell>
          <cell r="B208" t="str">
            <v>RIDGEVIEW CHARTER SCHOOL</v>
          </cell>
          <cell r="C208">
            <v>37626</v>
          </cell>
          <cell r="D208">
            <v>20233.04</v>
          </cell>
          <cell r="E208" t="str">
            <v>JHA705EG_CS</v>
          </cell>
        </row>
        <row r="209">
          <cell r="A209" t="str">
            <v>36G</v>
          </cell>
          <cell r="B209" t="str">
            <v>TEAMCFA-COMMUNITY PUBLIC CHAR</v>
          </cell>
          <cell r="C209">
            <v>53279</v>
          </cell>
          <cell r="D209">
            <v>34190.559999999998</v>
          </cell>
          <cell r="E209" t="str">
            <v>JHA705EG_CS</v>
          </cell>
        </row>
        <row r="210">
          <cell r="A210" t="str">
            <v>39A</v>
          </cell>
          <cell r="B210" t="str">
            <v>FALLS LAKE ACADEMY</v>
          </cell>
          <cell r="C210">
            <v>175140</v>
          </cell>
          <cell r="D210">
            <v>76226.86</v>
          </cell>
          <cell r="E210" t="str">
            <v>JHA705EG_CS</v>
          </cell>
        </row>
        <row r="211">
          <cell r="A211" t="str">
            <v>39B</v>
          </cell>
          <cell r="B211" t="str">
            <v>OXFORD PREPARATORY HIGH SCHOO</v>
          </cell>
          <cell r="C211">
            <v>66203</v>
          </cell>
          <cell r="D211">
            <v>53195.8</v>
          </cell>
          <cell r="E211" t="str">
            <v>JHA705EG_CS</v>
          </cell>
        </row>
        <row r="212">
          <cell r="A212" t="str">
            <v>41B</v>
          </cell>
          <cell r="B212" t="str">
            <v>GREENSBORO ACADEMY</v>
          </cell>
          <cell r="C212">
            <v>66070</v>
          </cell>
          <cell r="D212">
            <v>21642.51</v>
          </cell>
          <cell r="E212" t="str">
            <v>JHA705EG_CS</v>
          </cell>
        </row>
        <row r="213">
          <cell r="A213" t="str">
            <v>41C</v>
          </cell>
          <cell r="B213" t="str">
            <v>GUILFORD CHARTER SCHOOL</v>
          </cell>
          <cell r="C213">
            <v>72827</v>
          </cell>
          <cell r="D213">
            <v>20004.3</v>
          </cell>
          <cell r="E213" t="str">
            <v>JHA705EG_CS</v>
          </cell>
        </row>
        <row r="214">
          <cell r="A214" t="str">
            <v>41D</v>
          </cell>
          <cell r="B214" t="str">
            <v>PHOENIX ACADEMY</v>
          </cell>
          <cell r="C214">
            <v>116623</v>
          </cell>
          <cell r="D214">
            <v>39727</v>
          </cell>
          <cell r="E214" t="str">
            <v>JHA705EG_CS</v>
          </cell>
        </row>
        <row r="215">
          <cell r="A215" t="str">
            <v>41F</v>
          </cell>
          <cell r="B215" t="str">
            <v>TRIAD MATH AND SCIENCE</v>
          </cell>
          <cell r="C215">
            <v>162415</v>
          </cell>
          <cell r="D215">
            <v>46186.18</v>
          </cell>
          <cell r="E215" t="str">
            <v>JHA705EG_CS</v>
          </cell>
        </row>
        <row r="216">
          <cell r="A216" t="str">
            <v>41G</v>
          </cell>
          <cell r="B216" t="str">
            <v>CORNERSTONE ACADEMY</v>
          </cell>
          <cell r="C216">
            <v>113339</v>
          </cell>
          <cell r="D216">
            <v>70665.17</v>
          </cell>
          <cell r="E216" t="str">
            <v>JHA705EG_CS</v>
          </cell>
        </row>
        <row r="217">
          <cell r="A217" t="str">
            <v>41H</v>
          </cell>
          <cell r="B217" t="str">
            <v>THE COLLEGE PREPARATORY &amp; LEA</v>
          </cell>
          <cell r="C217">
            <v>136129</v>
          </cell>
          <cell r="D217">
            <v>66669.2</v>
          </cell>
          <cell r="E217" t="str">
            <v>JHA705EG_CS</v>
          </cell>
        </row>
        <row r="218">
          <cell r="A218" t="str">
            <v>41J</v>
          </cell>
          <cell r="B218" t="str">
            <v>SUMMERFIELD CHARTER ACADEMY</v>
          </cell>
          <cell r="C218">
            <v>80533</v>
          </cell>
          <cell r="D218">
            <v>25880.67</v>
          </cell>
          <cell r="E218" t="str">
            <v>JHA705EG_CS</v>
          </cell>
        </row>
        <row r="219">
          <cell r="A219" t="str">
            <v>41K</v>
          </cell>
          <cell r="B219" t="str">
            <v>PIEDMONT CLASSICAL HIGH SCH</v>
          </cell>
          <cell r="C219">
            <v>44409</v>
          </cell>
          <cell r="D219">
            <v>26379.48</v>
          </cell>
          <cell r="E219" t="str">
            <v>JHA705EG_CS</v>
          </cell>
        </row>
        <row r="220">
          <cell r="A220" t="str">
            <v>41L</v>
          </cell>
          <cell r="B220" t="str">
            <v>GATE CITY CHARTER ACADEMY</v>
          </cell>
          <cell r="C220">
            <v>144968</v>
          </cell>
          <cell r="D220">
            <v>19902.98</v>
          </cell>
          <cell r="E220" t="str">
            <v>JHA705EG_CS</v>
          </cell>
        </row>
        <row r="221">
          <cell r="A221" t="str">
            <v>41M</v>
          </cell>
          <cell r="B221" t="str">
            <v>NEXT GENERATION ACADEMY</v>
          </cell>
          <cell r="C221">
            <v>57140</v>
          </cell>
          <cell r="D221">
            <v>25131</v>
          </cell>
          <cell r="E221" t="str">
            <v>JHA705EG_CS</v>
          </cell>
        </row>
        <row r="222">
          <cell r="A222" t="str">
            <v>41N</v>
          </cell>
          <cell r="B222" t="str">
            <v>THE EXPERIENTIAL SCH OF GREEN</v>
          </cell>
          <cell r="C222">
            <v>48556</v>
          </cell>
          <cell r="D222">
            <v>22137.56</v>
          </cell>
          <cell r="E222" t="str">
            <v>JHA705EG_CS</v>
          </cell>
        </row>
        <row r="223">
          <cell r="A223" t="str">
            <v>41Q</v>
          </cell>
          <cell r="B223" t="str">
            <v>REVOLUTION ACADEMY</v>
          </cell>
          <cell r="C223">
            <v>28418</v>
          </cell>
          <cell r="D223">
            <v>13738.75</v>
          </cell>
          <cell r="E223" t="str">
            <v>JHA705EG_CS</v>
          </cell>
        </row>
        <row r="224">
          <cell r="A224" t="str">
            <v>42A</v>
          </cell>
          <cell r="B224" t="str">
            <v>KIPP HALIFAX COLLEGE PREPARAT</v>
          </cell>
          <cell r="C224">
            <v>128335</v>
          </cell>
          <cell r="D224">
            <v>37544.980000000003</v>
          </cell>
          <cell r="E224" t="str">
            <v>JHA705EG_CS</v>
          </cell>
        </row>
        <row r="225">
          <cell r="A225" t="str">
            <v>42B</v>
          </cell>
          <cell r="B225" t="str">
            <v>HOBGOOD CHARTER SCHOOL</v>
          </cell>
          <cell r="C225">
            <v>56065</v>
          </cell>
          <cell r="D225">
            <v>23017.49</v>
          </cell>
          <cell r="E225" t="str">
            <v>JHA705EG_CS</v>
          </cell>
        </row>
        <row r="226">
          <cell r="A226" t="str">
            <v>43C</v>
          </cell>
          <cell r="B226" t="str">
            <v>ANDERSON CREEK CLUB</v>
          </cell>
          <cell r="C226">
            <v>53288</v>
          </cell>
          <cell r="D226">
            <v>16500</v>
          </cell>
          <cell r="E226" t="str">
            <v>JHA705EG_CS</v>
          </cell>
        </row>
        <row r="227">
          <cell r="A227" t="str">
            <v>43D</v>
          </cell>
          <cell r="B227" t="str">
            <v>ACHIEVEMENT CHARTER ACADEMY</v>
          </cell>
          <cell r="C227">
            <v>35192</v>
          </cell>
          <cell r="D227">
            <v>10958</v>
          </cell>
          <cell r="E227" t="str">
            <v>JHA705EG_CS</v>
          </cell>
        </row>
        <row r="228">
          <cell r="A228" t="str">
            <v>44A</v>
          </cell>
          <cell r="B228" t="str">
            <v>SHINING ROCK CLASSICAL ACAD</v>
          </cell>
          <cell r="C228">
            <v>50072</v>
          </cell>
          <cell r="D228">
            <v>24241.75</v>
          </cell>
          <cell r="E228" t="str">
            <v>JHA705EG_CS</v>
          </cell>
        </row>
        <row r="229">
          <cell r="A229" t="str">
            <v>45A</v>
          </cell>
          <cell r="B229" t="str">
            <v>THE MOUNTAIN COMMUNTIY SCHOOL</v>
          </cell>
          <cell r="C229">
            <v>34742</v>
          </cell>
          <cell r="D229">
            <v>1258.3900000000001</v>
          </cell>
          <cell r="E229" t="str">
            <v>JHA705EG_CS</v>
          </cell>
        </row>
        <row r="230">
          <cell r="A230" t="str">
            <v>45B</v>
          </cell>
          <cell r="B230" t="str">
            <v>FERNLEAF COMMUNITY CHARTER</v>
          </cell>
          <cell r="C230">
            <v>43771</v>
          </cell>
          <cell r="D230">
            <v>25781.84</v>
          </cell>
          <cell r="E230" t="str">
            <v>JHA705EG_CS</v>
          </cell>
        </row>
        <row r="231">
          <cell r="A231" t="str">
            <v>49B</v>
          </cell>
          <cell r="B231" t="str">
            <v>AMERICAN RENISSANCE MIDDLE SCH</v>
          </cell>
          <cell r="C231">
            <v>73862</v>
          </cell>
          <cell r="D231">
            <v>36855.31</v>
          </cell>
          <cell r="E231" t="str">
            <v>JHA705EG_CS</v>
          </cell>
        </row>
        <row r="232">
          <cell r="A232" t="str">
            <v>49D</v>
          </cell>
          <cell r="B232" t="str">
            <v>SUCCESS INSTITUTE</v>
          </cell>
          <cell r="C232">
            <v>27546</v>
          </cell>
          <cell r="D232">
            <v>18303.689999999999</v>
          </cell>
          <cell r="E232" t="str">
            <v>JHA705EG_CS</v>
          </cell>
        </row>
        <row r="233">
          <cell r="A233" t="str">
            <v>49E</v>
          </cell>
          <cell r="B233" t="str">
            <v>PINE LAKE PREPARATORY</v>
          </cell>
          <cell r="C233">
            <v>131652</v>
          </cell>
          <cell r="D233">
            <v>97575.46</v>
          </cell>
          <cell r="E233" t="str">
            <v>JHA705EG_CS</v>
          </cell>
        </row>
        <row r="234">
          <cell r="A234" t="str">
            <v>49F</v>
          </cell>
          <cell r="B234" t="str">
            <v>LANGTREE CHARTER ACADEMY</v>
          </cell>
          <cell r="C234">
            <v>188156</v>
          </cell>
          <cell r="D234">
            <v>0</v>
          </cell>
          <cell r="E234" t="str">
            <v>JHA705EG_CS</v>
          </cell>
        </row>
        <row r="235">
          <cell r="A235" t="str">
            <v>49G</v>
          </cell>
          <cell r="B235" t="str">
            <v>IREDELL CHARTER ACADEMY</v>
          </cell>
          <cell r="C235">
            <v>135997</v>
          </cell>
          <cell r="D235">
            <v>0</v>
          </cell>
          <cell r="E235" t="str">
            <v>JHA705EG_CS</v>
          </cell>
        </row>
        <row r="236">
          <cell r="A236" t="str">
            <v>50A</v>
          </cell>
          <cell r="B236" t="str">
            <v>SUMMITT CHARTER SCHOOL</v>
          </cell>
          <cell r="C236">
            <v>34215</v>
          </cell>
          <cell r="D236">
            <v>24223</v>
          </cell>
          <cell r="E236" t="str">
            <v>JHA705EG_CS</v>
          </cell>
        </row>
        <row r="237">
          <cell r="A237" t="str">
            <v>50Z</v>
          </cell>
          <cell r="B237" t="str">
            <v>CATAMOUNT SCHOOL</v>
          </cell>
          <cell r="C237">
            <v>4036</v>
          </cell>
          <cell r="D237">
            <v>2589.61</v>
          </cell>
          <cell r="E237" t="str">
            <v>JHA705EG_CS</v>
          </cell>
        </row>
        <row r="238">
          <cell r="A238" t="str">
            <v>51A</v>
          </cell>
          <cell r="B238" t="str">
            <v>NEUSE CHARTER SCHOOL</v>
          </cell>
          <cell r="C238">
            <v>147654</v>
          </cell>
          <cell r="D238">
            <v>77452.97</v>
          </cell>
          <cell r="E238" t="str">
            <v>JHA705EG_CS</v>
          </cell>
        </row>
        <row r="239">
          <cell r="A239" t="str">
            <v>51B</v>
          </cell>
          <cell r="B239" t="str">
            <v>JOHNSTON CHARTER ACADEMY</v>
          </cell>
          <cell r="C239">
            <v>129484</v>
          </cell>
          <cell r="D239">
            <v>34690.879999999997</v>
          </cell>
          <cell r="E239" t="str">
            <v>JHA705EG_CS</v>
          </cell>
        </row>
        <row r="240">
          <cell r="A240" t="str">
            <v>53B</v>
          </cell>
          <cell r="B240" t="str">
            <v>ASCEND LEADERSHIP ACA: LEE CO</v>
          </cell>
          <cell r="C240">
            <v>35127</v>
          </cell>
          <cell r="D240">
            <v>30590.3</v>
          </cell>
          <cell r="E240" t="str">
            <v>JHA705EG_CS</v>
          </cell>
        </row>
        <row r="241">
          <cell r="A241" t="str">
            <v>53C</v>
          </cell>
          <cell r="B241" t="str">
            <v>MINA CHARTER SCHOOL OF LEE CO</v>
          </cell>
          <cell r="C241">
            <v>28612</v>
          </cell>
          <cell r="D241">
            <v>0</v>
          </cell>
          <cell r="E241" t="str">
            <v>JHA705EG_CS</v>
          </cell>
        </row>
        <row r="242">
          <cell r="A242" t="str">
            <v>54A</v>
          </cell>
          <cell r="B242" t="str">
            <v>CHILDREN'S VILLAGE ACADEMY</v>
          </cell>
          <cell r="C242">
            <v>35154</v>
          </cell>
          <cell r="D242">
            <v>21021.64</v>
          </cell>
          <cell r="E242" t="str">
            <v>JHA705EG_CS</v>
          </cell>
        </row>
        <row r="243">
          <cell r="A243" t="str">
            <v>55A</v>
          </cell>
          <cell r="B243" t="str">
            <v>LINCOLN CHARTER SCHOOL</v>
          </cell>
          <cell r="C243">
            <v>199982</v>
          </cell>
          <cell r="D243">
            <v>110922.36</v>
          </cell>
          <cell r="E243" t="str">
            <v>JHA705EG_CS</v>
          </cell>
        </row>
        <row r="244">
          <cell r="A244" t="str">
            <v>55B</v>
          </cell>
          <cell r="B244" t="str">
            <v>WEST LAKE PREPARATORY ACADEMY</v>
          </cell>
          <cell r="C244">
            <v>27737</v>
          </cell>
          <cell r="D244">
            <v>0</v>
          </cell>
          <cell r="E244" t="str">
            <v>JHA705EG_CS</v>
          </cell>
        </row>
        <row r="245">
          <cell r="A245" t="str">
            <v>58B</v>
          </cell>
          <cell r="B245" t="str">
            <v>BEAR GRASS</v>
          </cell>
          <cell r="C245">
            <v>59632</v>
          </cell>
          <cell r="D245">
            <v>15740.97</v>
          </cell>
          <cell r="E245" t="str">
            <v>JHA705EG_CS</v>
          </cell>
        </row>
        <row r="246">
          <cell r="A246" t="str">
            <v>60B</v>
          </cell>
          <cell r="B246" t="str">
            <v>SUGAR CREEK CHARTER SCHOOL</v>
          </cell>
          <cell r="C246">
            <v>383223</v>
          </cell>
          <cell r="D246">
            <v>72433.2</v>
          </cell>
          <cell r="E246" t="str">
            <v>JHA705EG_CS</v>
          </cell>
        </row>
        <row r="247">
          <cell r="A247" t="str">
            <v>60D</v>
          </cell>
          <cell r="B247" t="str">
            <v>LAKE NORMAN CHARTER SCH</v>
          </cell>
          <cell r="C247">
            <v>166019</v>
          </cell>
          <cell r="D247">
            <v>63383.67</v>
          </cell>
          <cell r="E247" t="str">
            <v>JHA705EG_CS</v>
          </cell>
        </row>
        <row r="248">
          <cell r="A248" t="str">
            <v>60F</v>
          </cell>
          <cell r="B248" t="str">
            <v>METROLINA REG. SCHOLARS' ACAD</v>
          </cell>
          <cell r="C248">
            <v>38243</v>
          </cell>
          <cell r="D248">
            <v>7871.46</v>
          </cell>
          <cell r="E248" t="str">
            <v>JHA705EG_CS</v>
          </cell>
        </row>
        <row r="249">
          <cell r="A249" t="str">
            <v>60G</v>
          </cell>
          <cell r="B249" t="str">
            <v>QUEENS GRANT COMMUNITY SCHOOL</v>
          </cell>
          <cell r="C249">
            <v>162946</v>
          </cell>
          <cell r="D249">
            <v>49536.03</v>
          </cell>
          <cell r="E249" t="str">
            <v>JHA705EG_CS</v>
          </cell>
        </row>
        <row r="250">
          <cell r="A250" t="str">
            <v>60I</v>
          </cell>
          <cell r="B250" t="str">
            <v>COMMUNITY SCHOOL OF DAVIDSON</v>
          </cell>
          <cell r="C250">
            <v>146048</v>
          </cell>
          <cell r="D250">
            <v>116916.46</v>
          </cell>
          <cell r="E250" t="str">
            <v>JHA705EG_CS</v>
          </cell>
        </row>
        <row r="251">
          <cell r="A251" t="str">
            <v>60J</v>
          </cell>
          <cell r="B251" t="str">
            <v>SOCRATES ACADEMY</v>
          </cell>
          <cell r="C251">
            <v>74481</v>
          </cell>
          <cell r="D251">
            <v>33474.120000000003</v>
          </cell>
          <cell r="E251" t="str">
            <v>JHA705EG_CS</v>
          </cell>
        </row>
        <row r="252">
          <cell r="A252" t="str">
            <v>60K</v>
          </cell>
          <cell r="B252" t="str">
            <v>CHARLOTTE SECONDARY</v>
          </cell>
          <cell r="C252">
            <v>21061</v>
          </cell>
          <cell r="D252">
            <v>8305.64</v>
          </cell>
          <cell r="E252" t="str">
            <v>JHA705EG_CS</v>
          </cell>
        </row>
        <row r="253">
          <cell r="A253" t="str">
            <v>60L</v>
          </cell>
          <cell r="B253" t="str">
            <v>KIPP CHARLOTTE CHARTER SCHOOL</v>
          </cell>
          <cell r="C253">
            <v>170285</v>
          </cell>
          <cell r="D253">
            <v>67121.25</v>
          </cell>
          <cell r="E253" t="str">
            <v>JHA705EG_CS</v>
          </cell>
        </row>
        <row r="254">
          <cell r="A254" t="str">
            <v>60M</v>
          </cell>
          <cell r="B254" t="str">
            <v>CORVIAN COMMUNITY SCHOOL</v>
          </cell>
          <cell r="C254">
            <v>110141</v>
          </cell>
          <cell r="D254">
            <v>64235.66</v>
          </cell>
          <cell r="E254" t="str">
            <v>JHA705EG_CS</v>
          </cell>
        </row>
        <row r="255">
          <cell r="A255" t="str">
            <v>60N</v>
          </cell>
          <cell r="B255" t="str">
            <v>ARISTOLE PREPARATORY ACADEMY</v>
          </cell>
          <cell r="C255">
            <v>36488</v>
          </cell>
          <cell r="D255">
            <v>34689</v>
          </cell>
          <cell r="E255" t="str">
            <v>JHA705EG_CS</v>
          </cell>
        </row>
        <row r="256">
          <cell r="A256" t="str">
            <v>60P</v>
          </cell>
          <cell r="B256" t="str">
            <v>EASTSIDE STREAM ACADEMY</v>
          </cell>
          <cell r="C256">
            <v>45249</v>
          </cell>
          <cell r="D256">
            <v>8953.91</v>
          </cell>
          <cell r="E256" t="str">
            <v>JHA705EG_CS</v>
          </cell>
        </row>
        <row r="257">
          <cell r="A257" t="str">
            <v>60Q</v>
          </cell>
          <cell r="B257" t="str">
            <v>INVEST COLLEGIATE</v>
          </cell>
          <cell r="C257">
            <v>68412</v>
          </cell>
          <cell r="D257">
            <v>29364.21</v>
          </cell>
          <cell r="E257" t="str">
            <v>JHA705EG_CS</v>
          </cell>
        </row>
        <row r="258">
          <cell r="A258" t="str">
            <v>60S</v>
          </cell>
          <cell r="B258" t="str">
            <v>BRADFORD PREPARATORY SCHOOL</v>
          </cell>
          <cell r="C258">
            <v>169548</v>
          </cell>
          <cell r="D258">
            <v>97089.86</v>
          </cell>
          <cell r="E258" t="str">
            <v>JHA705EG_CS</v>
          </cell>
        </row>
        <row r="259">
          <cell r="A259" t="str">
            <v>60U</v>
          </cell>
          <cell r="B259" t="str">
            <v>COMMONWEALTH HIGH SCHOOL</v>
          </cell>
          <cell r="C259">
            <v>8466</v>
          </cell>
          <cell r="D259">
            <v>0</v>
          </cell>
          <cell r="E259" t="str">
            <v>JHA705EG_CS</v>
          </cell>
        </row>
        <row r="260">
          <cell r="A260" t="str">
            <v>60Y</v>
          </cell>
          <cell r="B260" t="str">
            <v>PIONEER SPRINGS COMMUNITY SCH</v>
          </cell>
          <cell r="C260">
            <v>50366</v>
          </cell>
          <cell r="D260">
            <v>34421</v>
          </cell>
          <cell r="E260" t="str">
            <v>JHA705EG_CS</v>
          </cell>
        </row>
        <row r="261">
          <cell r="A261" t="str">
            <v>60Z</v>
          </cell>
          <cell r="B261" t="str">
            <v>NINER UNIVERSITY ELEMENTARY</v>
          </cell>
          <cell r="C261">
            <v>2329</v>
          </cell>
          <cell r="D261">
            <v>0</v>
          </cell>
          <cell r="E261" t="str">
            <v>JHA705EG_CS</v>
          </cell>
        </row>
        <row r="262">
          <cell r="A262" t="str">
            <v>61J</v>
          </cell>
          <cell r="B262" t="str">
            <v>THUNDERBIRD PREPARATORY SCHOO</v>
          </cell>
          <cell r="C262">
            <v>33645</v>
          </cell>
          <cell r="D262">
            <v>24992</v>
          </cell>
          <cell r="E262" t="str">
            <v>JHA705EG_CS</v>
          </cell>
        </row>
        <row r="263">
          <cell r="A263" t="str">
            <v>61K</v>
          </cell>
          <cell r="B263" t="str">
            <v>UNITED COMMUNITY SCHOOL</v>
          </cell>
          <cell r="C263">
            <v>31838</v>
          </cell>
          <cell r="D263">
            <v>24598</v>
          </cell>
          <cell r="E263" t="str">
            <v>JHA705EG_CS</v>
          </cell>
        </row>
        <row r="264">
          <cell r="A264" t="str">
            <v>61L</v>
          </cell>
          <cell r="B264" t="str">
            <v>STEWART CREEK HIGH SCHOOL</v>
          </cell>
          <cell r="C264">
            <v>9916</v>
          </cell>
          <cell r="D264">
            <v>0</v>
          </cell>
          <cell r="E264" t="str">
            <v>JHA705EG_CS</v>
          </cell>
        </row>
        <row r="265">
          <cell r="A265" t="str">
            <v>61M</v>
          </cell>
          <cell r="B265" t="str">
            <v>CHARLOTTE LAB SCHOOL</v>
          </cell>
          <cell r="C265">
            <v>66343</v>
          </cell>
          <cell r="D265">
            <v>12599.3</v>
          </cell>
          <cell r="E265" t="str">
            <v>JHA705EG_CS</v>
          </cell>
        </row>
        <row r="266">
          <cell r="A266" t="str">
            <v>61N</v>
          </cell>
          <cell r="B266" t="str">
            <v>QUEEN CITY STEM SCHOOL</v>
          </cell>
          <cell r="C266">
            <v>72531</v>
          </cell>
          <cell r="D266">
            <v>27544.46</v>
          </cell>
          <cell r="E266" t="str">
            <v>JHA705EG_CS</v>
          </cell>
        </row>
        <row r="267">
          <cell r="A267" t="str">
            <v>61P</v>
          </cell>
          <cell r="B267" t="str">
            <v>VERITAS COMMUNITY SCHOOL</v>
          </cell>
          <cell r="C267">
            <v>27554</v>
          </cell>
          <cell r="D267">
            <v>20937.939999999999</v>
          </cell>
          <cell r="E267" t="str">
            <v>JHA705EG_CS</v>
          </cell>
        </row>
        <row r="268">
          <cell r="A268" t="str">
            <v>61Q</v>
          </cell>
          <cell r="B268" t="str">
            <v>MALLARD CREEK STEM ACADEMY</v>
          </cell>
          <cell r="C268">
            <v>124848</v>
          </cell>
          <cell r="D268">
            <v>11752.66</v>
          </cell>
          <cell r="E268" t="str">
            <v>JHA705EG_CS</v>
          </cell>
        </row>
        <row r="269">
          <cell r="A269" t="str">
            <v>61R</v>
          </cell>
          <cell r="B269" t="str">
            <v>MATTHEWS CHARTER ACADEMY</v>
          </cell>
          <cell r="C269">
            <v>127426</v>
          </cell>
          <cell r="D269">
            <v>37709.86</v>
          </cell>
          <cell r="E269" t="str">
            <v>JHA705EG_CS</v>
          </cell>
        </row>
        <row r="270">
          <cell r="A270" t="str">
            <v>61S</v>
          </cell>
          <cell r="B270" t="str">
            <v>UNITY CLASSICAL CHARTER</v>
          </cell>
          <cell r="C270">
            <v>37925</v>
          </cell>
          <cell r="D270">
            <v>16065</v>
          </cell>
          <cell r="E270" t="str">
            <v>JHA705EG_CS</v>
          </cell>
        </row>
        <row r="271">
          <cell r="A271" t="str">
            <v>61T</v>
          </cell>
          <cell r="B271" t="str">
            <v>MOVEMENT SCHOOL</v>
          </cell>
          <cell r="C271">
            <v>120506</v>
          </cell>
          <cell r="D271">
            <v>91005.39</v>
          </cell>
          <cell r="E271" t="str">
            <v>JHA705EG_CS</v>
          </cell>
        </row>
        <row r="272">
          <cell r="A272" t="str">
            <v>61U</v>
          </cell>
          <cell r="B272" t="str">
            <v>UPROAR LEADERSHIP ACADEMY</v>
          </cell>
          <cell r="C272">
            <v>14684</v>
          </cell>
          <cell r="D272">
            <v>4695</v>
          </cell>
          <cell r="E272" t="str">
            <v>JHA705EG_CS</v>
          </cell>
        </row>
        <row r="273">
          <cell r="A273" t="str">
            <v>61V</v>
          </cell>
          <cell r="B273" t="str">
            <v>BONNIE CONE CLASSICAL ACADEMY</v>
          </cell>
          <cell r="C273">
            <v>47638</v>
          </cell>
          <cell r="D273">
            <v>21770.14</v>
          </cell>
          <cell r="E273" t="str">
            <v>JHA705EG_CS</v>
          </cell>
        </row>
        <row r="274">
          <cell r="A274" t="str">
            <v>61W</v>
          </cell>
          <cell r="B274" t="str">
            <v>EAST VOYAGER ACADEMY</v>
          </cell>
          <cell r="C274">
            <v>25923</v>
          </cell>
          <cell r="D274">
            <v>17129</v>
          </cell>
          <cell r="E274" t="str">
            <v>JHA705EG_CS</v>
          </cell>
        </row>
        <row r="275">
          <cell r="A275" t="str">
            <v>61X</v>
          </cell>
          <cell r="B275" t="str">
            <v>MOUNTAIN ISLAND DAY COMMUNITY</v>
          </cell>
          <cell r="C275">
            <v>51485</v>
          </cell>
          <cell r="D275">
            <v>0</v>
          </cell>
          <cell r="E275" t="str">
            <v>JHA705EG_CS</v>
          </cell>
        </row>
        <row r="276">
          <cell r="A276" t="str">
            <v>61Y</v>
          </cell>
          <cell r="B276" t="str">
            <v>STEELE CREEK PREPARATORY ACA</v>
          </cell>
          <cell r="C276">
            <v>69376</v>
          </cell>
          <cell r="D276">
            <v>0</v>
          </cell>
          <cell r="E276" t="str">
            <v>JHA705EG_CS</v>
          </cell>
        </row>
        <row r="277">
          <cell r="A277" t="str">
            <v>62A</v>
          </cell>
          <cell r="B277" t="str">
            <v>TILLERY CHARTER ACADEMY</v>
          </cell>
          <cell r="C277">
            <v>24632</v>
          </cell>
          <cell r="D277">
            <v>3606.04</v>
          </cell>
          <cell r="E277" t="str">
            <v>JHA705EG_CS</v>
          </cell>
        </row>
        <row r="278">
          <cell r="A278" t="str">
            <v>62J</v>
          </cell>
          <cell r="B278" t="str">
            <v>SOUTHWEST CHARLOTTE STEM ACAD</v>
          </cell>
          <cell r="C278">
            <v>65126</v>
          </cell>
          <cell r="D278">
            <v>81064.69</v>
          </cell>
          <cell r="E278" t="str">
            <v>JHA705EG_CS</v>
          </cell>
        </row>
        <row r="279">
          <cell r="A279" t="str">
            <v>62K</v>
          </cell>
          <cell r="B279" t="str">
            <v>MOVEMENT SCHOOL EASTLAND</v>
          </cell>
          <cell r="C279">
            <v>20842</v>
          </cell>
          <cell r="D279">
            <v>3667</v>
          </cell>
          <cell r="E279" t="str">
            <v>JHA705EG_CS</v>
          </cell>
        </row>
        <row r="280">
          <cell r="A280" t="str">
            <v>63A</v>
          </cell>
          <cell r="B280" t="str">
            <v>THE ACADEMY OF MOORE COUNTY</v>
          </cell>
          <cell r="C280">
            <v>48430</v>
          </cell>
          <cell r="D280">
            <v>37571</v>
          </cell>
          <cell r="E280" t="str">
            <v>JHA705EG_CS</v>
          </cell>
        </row>
        <row r="281">
          <cell r="A281" t="str">
            <v>63B</v>
          </cell>
          <cell r="B281" t="str">
            <v>SANDHILLS THEATER ARTS (STARS)</v>
          </cell>
          <cell r="C281">
            <v>61196</v>
          </cell>
          <cell r="D281">
            <v>33300</v>
          </cell>
          <cell r="E281" t="str">
            <v>JHA705EG_CS</v>
          </cell>
        </row>
        <row r="282">
          <cell r="A282" t="str">
            <v>63C</v>
          </cell>
          <cell r="B282" t="str">
            <v>MOORE MONTESSORI COMMUNITY SC</v>
          </cell>
          <cell r="C282">
            <v>29403</v>
          </cell>
          <cell r="D282">
            <v>20520.96</v>
          </cell>
          <cell r="E282" t="str">
            <v>JHA705EG_CS</v>
          </cell>
        </row>
        <row r="283">
          <cell r="A283" t="str">
            <v>64A</v>
          </cell>
          <cell r="B283" t="str">
            <v>ROCKY MOUNT PUBLIC CHARTER</v>
          </cell>
          <cell r="C283">
            <v>235949</v>
          </cell>
          <cell r="D283">
            <v>93297.74</v>
          </cell>
          <cell r="E283" t="str">
            <v>JHA705EG_CS</v>
          </cell>
        </row>
        <row r="284">
          <cell r="A284" t="str">
            <v>65A</v>
          </cell>
          <cell r="B284" t="str">
            <v>CAPE FEAR CENTER FOR INQUIRY</v>
          </cell>
          <cell r="C284">
            <v>49163</v>
          </cell>
          <cell r="D284">
            <v>23282.55</v>
          </cell>
          <cell r="E284" t="str">
            <v>JHA705EG_CS</v>
          </cell>
        </row>
        <row r="285">
          <cell r="A285" t="str">
            <v>65B</v>
          </cell>
          <cell r="B285" t="str">
            <v>WILMINGTON PREPARATORY</v>
          </cell>
          <cell r="C285">
            <v>23960</v>
          </cell>
          <cell r="D285">
            <v>10704.25</v>
          </cell>
          <cell r="E285" t="str">
            <v>JHA705EG_CS</v>
          </cell>
        </row>
        <row r="286">
          <cell r="A286" t="str">
            <v>65C</v>
          </cell>
          <cell r="B286" t="str">
            <v>DOUGLASS ACADEMY</v>
          </cell>
          <cell r="C286">
            <v>37166</v>
          </cell>
          <cell r="D286">
            <v>7333.84</v>
          </cell>
          <cell r="E286" t="str">
            <v>JHA705EG_CS</v>
          </cell>
        </row>
        <row r="287">
          <cell r="A287" t="str">
            <v>65D</v>
          </cell>
          <cell r="B287" t="str">
            <v>ISLAND MONTESSORI CHARTER</v>
          </cell>
          <cell r="C287">
            <v>34024</v>
          </cell>
          <cell r="D287">
            <v>20236.669999999998</v>
          </cell>
          <cell r="E287" t="str">
            <v>JHA705EG_CS</v>
          </cell>
        </row>
        <row r="288">
          <cell r="A288" t="str">
            <v>65F</v>
          </cell>
          <cell r="B288" t="str">
            <v>COASTAL PREPARATORY ACADEMY</v>
          </cell>
          <cell r="C288">
            <v>77687</v>
          </cell>
          <cell r="D288">
            <v>45333.14</v>
          </cell>
          <cell r="E288" t="str">
            <v>JHA705EG_CS</v>
          </cell>
        </row>
        <row r="289">
          <cell r="A289" t="str">
            <v>65G</v>
          </cell>
          <cell r="B289" t="str">
            <v>GIRLS LEADERSHIP ACADEMY OF W</v>
          </cell>
          <cell r="C289">
            <v>29248</v>
          </cell>
          <cell r="D289">
            <v>6904.1</v>
          </cell>
          <cell r="E289" t="str">
            <v>JHA705EG_CS</v>
          </cell>
        </row>
        <row r="290">
          <cell r="A290" t="str">
            <v>65H</v>
          </cell>
          <cell r="B290" t="str">
            <v>WILMINGTON SCHOOL OF THE ARTS</v>
          </cell>
          <cell r="C290">
            <v>11051</v>
          </cell>
          <cell r="D290">
            <v>5891.65</v>
          </cell>
          <cell r="E290" t="str">
            <v>JHA705EG_CS</v>
          </cell>
        </row>
        <row r="291">
          <cell r="A291" t="str">
            <v>65Z</v>
          </cell>
          <cell r="B291" t="str">
            <v>DC VIRGO PREP ACADEMY</v>
          </cell>
          <cell r="C291">
            <v>12519</v>
          </cell>
          <cell r="D291">
            <v>562.69000000000005</v>
          </cell>
          <cell r="E291" t="str">
            <v>JHA705EG_CS</v>
          </cell>
        </row>
        <row r="292">
          <cell r="A292" t="str">
            <v>66A</v>
          </cell>
          <cell r="B292" t="str">
            <v>GASTON COLLEGE PREPARATORY</v>
          </cell>
          <cell r="C292">
            <v>222990</v>
          </cell>
          <cell r="D292">
            <v>67747.070000000007</v>
          </cell>
          <cell r="E292" t="str">
            <v>JHA705EG_CS</v>
          </cell>
        </row>
        <row r="293">
          <cell r="A293" t="str">
            <v>67B</v>
          </cell>
          <cell r="B293" t="str">
            <v>ZECA SCHOOL OF ARTS AND TECHN</v>
          </cell>
          <cell r="C293">
            <v>43611</v>
          </cell>
          <cell r="D293">
            <v>27005.51</v>
          </cell>
          <cell r="E293" t="str">
            <v>JHA705EG_CS</v>
          </cell>
        </row>
        <row r="294">
          <cell r="A294" t="str">
            <v>68A</v>
          </cell>
          <cell r="B294" t="str">
            <v>ENO RIVER ACADEMY</v>
          </cell>
          <cell r="C294">
            <v>76229</v>
          </cell>
          <cell r="D294">
            <v>36199.75</v>
          </cell>
          <cell r="E294" t="str">
            <v>JHA705EG_CS</v>
          </cell>
        </row>
        <row r="295">
          <cell r="A295" t="str">
            <v>68C</v>
          </cell>
          <cell r="B295" t="str">
            <v>THE EXPEDITION SCHOOL</v>
          </cell>
          <cell r="C295">
            <v>40638</v>
          </cell>
          <cell r="D295">
            <v>31162.240000000002</v>
          </cell>
          <cell r="E295" t="str">
            <v>JHA705EG_CS</v>
          </cell>
        </row>
        <row r="296">
          <cell r="A296" t="str">
            <v>69A</v>
          </cell>
          <cell r="B296" t="str">
            <v>ARAPAHOE CHARTER SCHOOL</v>
          </cell>
          <cell r="C296">
            <v>91749</v>
          </cell>
          <cell r="D296">
            <v>39314.839999999997</v>
          </cell>
          <cell r="E296" t="str">
            <v>JHA705EG_CS</v>
          </cell>
        </row>
        <row r="297">
          <cell r="A297" t="str">
            <v>70A</v>
          </cell>
          <cell r="B297" t="str">
            <v>NE ACADEMY OF AEROSPACE</v>
          </cell>
          <cell r="C297">
            <v>70350</v>
          </cell>
          <cell r="D297">
            <v>15641.42</v>
          </cell>
          <cell r="E297" t="str">
            <v>JHA705EG_CS</v>
          </cell>
        </row>
        <row r="298">
          <cell r="A298" t="str">
            <v>73A</v>
          </cell>
          <cell r="B298" t="str">
            <v>BETHEL HILL CHARTER SCHOOL</v>
          </cell>
          <cell r="C298">
            <v>76362</v>
          </cell>
          <cell r="D298">
            <v>18240.37</v>
          </cell>
          <cell r="E298" t="str">
            <v>JHA705EG_CS</v>
          </cell>
        </row>
        <row r="299">
          <cell r="A299" t="str">
            <v>73B</v>
          </cell>
          <cell r="B299" t="str">
            <v>ROXBORO COMMUNITY SCHOOL</v>
          </cell>
          <cell r="C299">
            <v>59478</v>
          </cell>
          <cell r="D299">
            <v>25637.31</v>
          </cell>
          <cell r="E299" t="str">
            <v>JHA705EG_CS</v>
          </cell>
        </row>
        <row r="300">
          <cell r="A300" t="str">
            <v>74C</v>
          </cell>
          <cell r="B300" t="str">
            <v>WINTERVILLE CHARTER ACADEMY</v>
          </cell>
          <cell r="C300">
            <v>127147</v>
          </cell>
          <cell r="D300">
            <v>23773.21</v>
          </cell>
          <cell r="E300" t="str">
            <v>JHA705EG_CS</v>
          </cell>
        </row>
        <row r="301">
          <cell r="A301" t="str">
            <v>74Z</v>
          </cell>
          <cell r="B301" t="str">
            <v>ECU LAB SCHOOL</v>
          </cell>
          <cell r="C301">
            <v>11878</v>
          </cell>
          <cell r="D301">
            <v>0</v>
          </cell>
          <cell r="E301" t="str">
            <v>JHA705EG_CS</v>
          </cell>
        </row>
        <row r="302">
          <cell r="A302" t="str">
            <v>76A</v>
          </cell>
          <cell r="B302" t="str">
            <v>UWHARRIE CHARTER ACADEMY</v>
          </cell>
          <cell r="C302">
            <v>250196</v>
          </cell>
          <cell r="D302">
            <v>91463.56</v>
          </cell>
          <cell r="E302" t="str">
            <v>JHA705EG_CS</v>
          </cell>
        </row>
        <row r="303">
          <cell r="A303" t="str">
            <v>78A</v>
          </cell>
          <cell r="B303" t="str">
            <v>CIS ACADEMY</v>
          </cell>
          <cell r="C303">
            <v>27270</v>
          </cell>
          <cell r="D303">
            <v>3520.79</v>
          </cell>
          <cell r="E303" t="str">
            <v>JHA705EG_CS</v>
          </cell>
        </row>
        <row r="304">
          <cell r="A304" t="str">
            <v>78B</v>
          </cell>
          <cell r="B304" t="str">
            <v>SOUTHEASTERN ACADEMY</v>
          </cell>
          <cell r="C304">
            <v>53367</v>
          </cell>
          <cell r="D304">
            <v>8309.17</v>
          </cell>
          <cell r="E304" t="str">
            <v>JHA705EG_CS</v>
          </cell>
        </row>
        <row r="305">
          <cell r="A305" t="str">
            <v>79A</v>
          </cell>
          <cell r="B305" t="str">
            <v>BETHANY COMMUNITY MIDDLE SCH.</v>
          </cell>
          <cell r="C305">
            <v>66309</v>
          </cell>
          <cell r="D305">
            <v>0</v>
          </cell>
          <cell r="E305" t="str">
            <v>JHA705EG_CS</v>
          </cell>
        </row>
        <row r="306">
          <cell r="A306" t="str">
            <v>79Z</v>
          </cell>
          <cell r="B306" t="str">
            <v>MOSS STREET PARTNERSHIP SCH</v>
          </cell>
          <cell r="C306">
            <v>36754</v>
          </cell>
          <cell r="D306">
            <v>6740.37</v>
          </cell>
          <cell r="E306" t="str">
            <v>JHA705EG_CS</v>
          </cell>
        </row>
        <row r="307">
          <cell r="A307" t="str">
            <v>80B</v>
          </cell>
          <cell r="B307" t="str">
            <v>ESSIE MAE KISER FOXX CHARTER</v>
          </cell>
          <cell r="C307">
            <v>40891</v>
          </cell>
          <cell r="D307">
            <v>22760.3</v>
          </cell>
          <cell r="E307" t="str">
            <v>JHA705EG_CS</v>
          </cell>
        </row>
        <row r="308">
          <cell r="A308" t="str">
            <v>81A</v>
          </cell>
          <cell r="B308" t="str">
            <v>THOMAS JEFFERSON CLASSICAL</v>
          </cell>
          <cell r="C308">
            <v>161310</v>
          </cell>
          <cell r="D308">
            <v>16708.87</v>
          </cell>
          <cell r="E308" t="str">
            <v>JHA705EG_CS</v>
          </cell>
        </row>
        <row r="309">
          <cell r="A309" t="str">
            <v>81B</v>
          </cell>
          <cell r="B309" t="str">
            <v>LAKE LURE CLASSICAL ACADEMY</v>
          </cell>
          <cell r="C309">
            <v>82271</v>
          </cell>
          <cell r="D309">
            <v>43643.85</v>
          </cell>
          <cell r="E309" t="str">
            <v>JHA705EG_CS</v>
          </cell>
        </row>
        <row r="310">
          <cell r="A310" t="str">
            <v>84B</v>
          </cell>
          <cell r="B310" t="str">
            <v>GRAY STONE DAY SCHOOL</v>
          </cell>
          <cell r="C310">
            <v>49545</v>
          </cell>
          <cell r="D310">
            <v>13072.31</v>
          </cell>
          <cell r="E310" t="str">
            <v>JHA705EG_CS</v>
          </cell>
        </row>
        <row r="311">
          <cell r="A311" t="str">
            <v>86T</v>
          </cell>
          <cell r="B311" t="str">
            <v>MILLENNIUM CHARTER</v>
          </cell>
          <cell r="C311">
            <v>125518</v>
          </cell>
          <cell r="D311">
            <v>93000.37</v>
          </cell>
          <cell r="E311" t="str">
            <v>JHA705EG_CS</v>
          </cell>
        </row>
        <row r="312">
          <cell r="A312" t="str">
            <v>87A</v>
          </cell>
          <cell r="B312" t="str">
            <v>MOUNTAIN DISCOVERY SCHOOL</v>
          </cell>
          <cell r="C312">
            <v>32349</v>
          </cell>
          <cell r="D312">
            <v>25604.44</v>
          </cell>
          <cell r="E312" t="str">
            <v>JHA705EG_CS</v>
          </cell>
        </row>
        <row r="313">
          <cell r="A313" t="str">
            <v>88A</v>
          </cell>
          <cell r="B313" t="str">
            <v>BREVARD ACADEMY</v>
          </cell>
          <cell r="C313">
            <v>55699</v>
          </cell>
          <cell r="D313">
            <v>45514.69</v>
          </cell>
          <cell r="E313" t="str">
            <v>JHA705EG_CS</v>
          </cell>
        </row>
        <row r="314">
          <cell r="A314" t="str">
            <v>90A</v>
          </cell>
          <cell r="B314" t="str">
            <v>UNION ACADEMY</v>
          </cell>
          <cell r="C314">
            <v>217472</v>
          </cell>
          <cell r="D314">
            <v>150780.29</v>
          </cell>
          <cell r="E314" t="str">
            <v>JHA705EG_CS</v>
          </cell>
        </row>
        <row r="315">
          <cell r="A315" t="str">
            <v>90B</v>
          </cell>
          <cell r="B315" t="str">
            <v>UNION DAY SCHOOL</v>
          </cell>
          <cell r="C315">
            <v>66091</v>
          </cell>
          <cell r="D315">
            <v>41236.01</v>
          </cell>
          <cell r="E315" t="str">
            <v>JHA705EG_CS</v>
          </cell>
        </row>
        <row r="316">
          <cell r="A316" t="str">
            <v>90C</v>
          </cell>
          <cell r="B316" t="str">
            <v>UNION PREPARATORY ACADEMY</v>
          </cell>
          <cell r="C316">
            <v>165358</v>
          </cell>
          <cell r="D316">
            <v>0</v>
          </cell>
          <cell r="E316" t="str">
            <v>JHA705EG_CS</v>
          </cell>
        </row>
        <row r="317">
          <cell r="A317" t="str">
            <v>90D</v>
          </cell>
          <cell r="B317" t="str">
            <v>MONROE CHARTER ACADEMY</v>
          </cell>
          <cell r="C317">
            <v>27157</v>
          </cell>
          <cell r="D317">
            <v>13144.56</v>
          </cell>
          <cell r="E317" t="str">
            <v>JHA705EG_CS</v>
          </cell>
        </row>
        <row r="318">
          <cell r="A318" t="str">
            <v>90F</v>
          </cell>
          <cell r="B318" t="str">
            <v>APPRENTICE ACADEMY HS OF NC</v>
          </cell>
          <cell r="C318">
            <v>14523</v>
          </cell>
          <cell r="D318">
            <v>12210.28</v>
          </cell>
          <cell r="E318" t="str">
            <v>JHA705EG_CS</v>
          </cell>
        </row>
        <row r="319">
          <cell r="A319" t="str">
            <v>91A</v>
          </cell>
          <cell r="B319" t="str">
            <v>VANCE CHARTER SCHOOL</v>
          </cell>
          <cell r="C319">
            <v>141715</v>
          </cell>
          <cell r="D319">
            <v>10998.1</v>
          </cell>
          <cell r="E319" t="str">
            <v>JHA705EG_CS</v>
          </cell>
        </row>
        <row r="320">
          <cell r="A320" t="str">
            <v>91B</v>
          </cell>
          <cell r="B320" t="str">
            <v>HENDERSON COLLEGIATE</v>
          </cell>
          <cell r="C320">
            <v>316708</v>
          </cell>
          <cell r="D320">
            <v>87388.62</v>
          </cell>
          <cell r="E320" t="str">
            <v>JHA705EG_CS</v>
          </cell>
        </row>
        <row r="321">
          <cell r="A321" t="str">
            <v>92B</v>
          </cell>
          <cell r="B321" t="str">
            <v>EXPLORIS MIDDLE SCHOOL</v>
          </cell>
          <cell r="C321">
            <v>51288</v>
          </cell>
          <cell r="D321">
            <v>14361.56</v>
          </cell>
          <cell r="E321" t="str">
            <v>JHA705EG_CS</v>
          </cell>
        </row>
        <row r="322">
          <cell r="A322" t="str">
            <v>92D</v>
          </cell>
          <cell r="B322" t="str">
            <v>MAGELLAN CHARTER SCHOOL</v>
          </cell>
          <cell r="C322">
            <v>40578</v>
          </cell>
          <cell r="D322">
            <v>27665.19</v>
          </cell>
          <cell r="E322" t="str">
            <v>JHA705EG_CS</v>
          </cell>
        </row>
        <row r="323">
          <cell r="A323" t="str">
            <v>92E</v>
          </cell>
          <cell r="B323" t="str">
            <v>STERLING MONTESSORI ACADEMY</v>
          </cell>
          <cell r="C323">
            <v>57993</v>
          </cell>
          <cell r="D323">
            <v>38459.199999999997</v>
          </cell>
          <cell r="E323" t="str">
            <v>JHA705EG_CS</v>
          </cell>
        </row>
        <row r="324">
          <cell r="A324" t="str">
            <v>92F</v>
          </cell>
          <cell r="B324" t="str">
            <v>FRANKLIN ACADEMY</v>
          </cell>
          <cell r="C324">
            <v>127723</v>
          </cell>
          <cell r="D324">
            <v>45041.15</v>
          </cell>
          <cell r="E324" t="str">
            <v>JHA705EG_CS</v>
          </cell>
        </row>
        <row r="325">
          <cell r="A325" t="str">
            <v>92G</v>
          </cell>
          <cell r="B325" t="str">
            <v>EAST WAKE ACADEMY</v>
          </cell>
          <cell r="C325">
            <v>103242</v>
          </cell>
          <cell r="D325">
            <v>42239.11</v>
          </cell>
          <cell r="E325" t="str">
            <v>JHA705EG_CS</v>
          </cell>
        </row>
        <row r="326">
          <cell r="A326" t="str">
            <v>92K</v>
          </cell>
          <cell r="B326" t="str">
            <v>RALEIGH CHARTER HIGH SCHOOL</v>
          </cell>
          <cell r="C326">
            <v>27395</v>
          </cell>
          <cell r="D326">
            <v>14901.9</v>
          </cell>
          <cell r="E326" t="str">
            <v>JHA705EG_CS</v>
          </cell>
        </row>
        <row r="327">
          <cell r="A327" t="str">
            <v>92L</v>
          </cell>
          <cell r="B327" t="str">
            <v>TORCHLIGHT ACADEMY</v>
          </cell>
          <cell r="C327">
            <v>86469</v>
          </cell>
          <cell r="D327">
            <v>89375.54</v>
          </cell>
          <cell r="E327" t="str">
            <v>JHA705EG_CS</v>
          </cell>
        </row>
        <row r="328">
          <cell r="A328" t="str">
            <v>92M</v>
          </cell>
          <cell r="B328" t="str">
            <v>PREEMINENT CHARTER SCHOOL</v>
          </cell>
          <cell r="C328">
            <v>156844</v>
          </cell>
          <cell r="D328">
            <v>24026.48</v>
          </cell>
          <cell r="E328" t="str">
            <v>JHA705EG_CS</v>
          </cell>
        </row>
        <row r="329">
          <cell r="A329" t="str">
            <v>92N</v>
          </cell>
          <cell r="B329" t="str">
            <v>QUEST ACADEMY</v>
          </cell>
          <cell r="C329">
            <v>26903</v>
          </cell>
          <cell r="D329">
            <v>10356.040000000001</v>
          </cell>
          <cell r="E329" t="str">
            <v>JHA705EG_CS</v>
          </cell>
        </row>
        <row r="330">
          <cell r="A330" t="str">
            <v>92P</v>
          </cell>
          <cell r="B330" t="str">
            <v>SOUTHERN WAKE ACADEMY</v>
          </cell>
          <cell r="C330">
            <v>38314</v>
          </cell>
          <cell r="D330">
            <v>1583.39</v>
          </cell>
          <cell r="E330" t="str">
            <v>JHA705EG_CS</v>
          </cell>
        </row>
        <row r="331">
          <cell r="A331" t="str">
            <v>92R</v>
          </cell>
          <cell r="B331" t="str">
            <v>CASA ESPERANZA</v>
          </cell>
          <cell r="C331">
            <v>27717</v>
          </cell>
          <cell r="D331">
            <v>2581.11</v>
          </cell>
          <cell r="E331" t="str">
            <v>JHA705EG_CS</v>
          </cell>
        </row>
        <row r="332">
          <cell r="A332" t="str">
            <v>92S</v>
          </cell>
          <cell r="B332" t="str">
            <v>ENDEAVOR CHARTER SCHOOL</v>
          </cell>
          <cell r="C332">
            <v>51066</v>
          </cell>
          <cell r="D332">
            <v>30155.040000000001</v>
          </cell>
          <cell r="E332" t="str">
            <v>JHA705EG_CS</v>
          </cell>
        </row>
        <row r="333">
          <cell r="A333" t="str">
            <v>92T</v>
          </cell>
          <cell r="B333" t="str">
            <v>TRIANGLE MATH &amp; SCIENCE</v>
          </cell>
          <cell r="C333">
            <v>71301</v>
          </cell>
          <cell r="D333">
            <v>39216.74</v>
          </cell>
          <cell r="E333" t="str">
            <v>JHA705EG_CS</v>
          </cell>
        </row>
        <row r="334">
          <cell r="A334" t="str">
            <v>92U</v>
          </cell>
          <cell r="B334" t="str">
            <v>LONGLEAF SCHOOL OF THE ARTS</v>
          </cell>
          <cell r="C334">
            <v>17901</v>
          </cell>
          <cell r="D334">
            <v>8082.28</v>
          </cell>
          <cell r="E334" t="str">
            <v>JHA705EG_CS</v>
          </cell>
        </row>
        <row r="335">
          <cell r="A335" t="str">
            <v>92V</v>
          </cell>
          <cell r="B335" t="str">
            <v>WAKE FOREST CHARTER ACADEMY</v>
          </cell>
          <cell r="C335">
            <v>103364</v>
          </cell>
          <cell r="D335">
            <v>44203.62</v>
          </cell>
          <cell r="E335" t="str">
            <v>JHA705EG_CS</v>
          </cell>
        </row>
        <row r="336">
          <cell r="A336" t="str">
            <v>92W</v>
          </cell>
          <cell r="B336" t="str">
            <v>CARDINAL CHARTER</v>
          </cell>
          <cell r="C336">
            <v>119582</v>
          </cell>
          <cell r="D336">
            <v>0</v>
          </cell>
          <cell r="E336" t="str">
            <v>JHA705EG_CS</v>
          </cell>
        </row>
        <row r="337">
          <cell r="A337" t="str">
            <v>92Y</v>
          </cell>
          <cell r="B337" t="str">
            <v>ENVISION SCIENCE ACADEMY</v>
          </cell>
          <cell r="C337">
            <v>59983</v>
          </cell>
          <cell r="D337">
            <v>45806.11</v>
          </cell>
          <cell r="E337" t="str">
            <v>JHA705EG_CS</v>
          </cell>
        </row>
        <row r="338">
          <cell r="A338" t="str">
            <v>93A</v>
          </cell>
          <cell r="B338" t="str">
            <v>HALIWA SAPONI TRIBAL SCHOOL</v>
          </cell>
          <cell r="C338">
            <v>49107</v>
          </cell>
          <cell r="D338">
            <v>13979.89</v>
          </cell>
          <cell r="E338" t="str">
            <v>JHA705EG_CS</v>
          </cell>
        </row>
        <row r="339">
          <cell r="A339" t="str">
            <v>93J</v>
          </cell>
          <cell r="B339" t="str">
            <v>PAVE SOUTHEAST RALEIGH CHART</v>
          </cell>
          <cell r="C339">
            <v>112412</v>
          </cell>
          <cell r="D339">
            <v>27785.599999999999</v>
          </cell>
          <cell r="E339" t="str">
            <v>JHA705EG_CS</v>
          </cell>
        </row>
        <row r="340">
          <cell r="A340" t="str">
            <v>93L</v>
          </cell>
          <cell r="B340" t="str">
            <v>CENTRAL WAKE CHARTER HIGH SCH</v>
          </cell>
          <cell r="C340">
            <v>10155</v>
          </cell>
          <cell r="D340">
            <v>0</v>
          </cell>
          <cell r="E340" t="str">
            <v>JHA705EG_CS</v>
          </cell>
        </row>
        <row r="341">
          <cell r="A341" t="str">
            <v>93M</v>
          </cell>
          <cell r="B341" t="str">
            <v>PEAK CHARTER ACADEMY</v>
          </cell>
          <cell r="C341">
            <v>78181</v>
          </cell>
          <cell r="D341">
            <v>28519.09</v>
          </cell>
          <cell r="E341" t="str">
            <v>JHA705EG_CS</v>
          </cell>
        </row>
        <row r="342">
          <cell r="A342" t="str">
            <v>93N</v>
          </cell>
          <cell r="B342" t="str">
            <v>PINE SPRINGS PREPARATORY ACAD</v>
          </cell>
          <cell r="C342">
            <v>74159</v>
          </cell>
          <cell r="D342">
            <v>49394.61</v>
          </cell>
          <cell r="E342" t="str">
            <v>JHA705EG_CS</v>
          </cell>
        </row>
        <row r="343">
          <cell r="A343" t="str">
            <v>93P</v>
          </cell>
          <cell r="B343" t="str">
            <v>ROLESVILLE CHARTER ACADEMY</v>
          </cell>
          <cell r="C343">
            <v>108818</v>
          </cell>
          <cell r="D343">
            <v>32432.07</v>
          </cell>
          <cell r="E343" t="str">
            <v>JHA705EG_CS</v>
          </cell>
        </row>
        <row r="344">
          <cell r="A344" t="str">
            <v>93Q</v>
          </cell>
          <cell r="B344" t="str">
            <v>CAROLINA CHARTER ACADEMY:CFA</v>
          </cell>
          <cell r="C344">
            <v>54343</v>
          </cell>
          <cell r="D344">
            <v>24238.13</v>
          </cell>
          <cell r="E344" t="str">
            <v>JHA705EG_CS</v>
          </cell>
        </row>
        <row r="345">
          <cell r="A345" t="str">
            <v>93R</v>
          </cell>
          <cell r="B345" t="str">
            <v>RALEIGH OAK CHARTER SCHOOL</v>
          </cell>
          <cell r="C345">
            <v>48331</v>
          </cell>
          <cell r="D345">
            <v>6562.86</v>
          </cell>
          <cell r="E345" t="str">
            <v>JHA705EG_CS</v>
          </cell>
        </row>
        <row r="346">
          <cell r="A346" t="str">
            <v>93T</v>
          </cell>
          <cell r="B346" t="str">
            <v>CARDINAL CHARTER ACADEMY</v>
          </cell>
          <cell r="C346">
            <v>29821</v>
          </cell>
          <cell r="D346">
            <v>0</v>
          </cell>
          <cell r="E346" t="str">
            <v>JHA705EG_CS</v>
          </cell>
        </row>
        <row r="347">
          <cell r="A347" t="str">
            <v>94A</v>
          </cell>
          <cell r="B347" t="str">
            <v>POCOSIN INNOVATIVE CHARTER</v>
          </cell>
          <cell r="C347">
            <v>52814</v>
          </cell>
          <cell r="D347">
            <v>7571.16</v>
          </cell>
          <cell r="E347" t="str">
            <v>JHA705EG_CS</v>
          </cell>
        </row>
        <row r="348">
          <cell r="A348" t="str">
            <v>94Z</v>
          </cell>
          <cell r="B348" t="str">
            <v>NORTH EAST REGIONAL SCHOOL</v>
          </cell>
          <cell r="C348">
            <v>11970</v>
          </cell>
          <cell r="D348">
            <v>641.5</v>
          </cell>
          <cell r="E348" t="str">
            <v>JHA705EG_CS</v>
          </cell>
        </row>
        <row r="349">
          <cell r="A349" t="str">
            <v>95A</v>
          </cell>
          <cell r="B349" t="str">
            <v>TWO RIVERS COMMUNITY SCHOOL</v>
          </cell>
          <cell r="C349">
            <v>31004</v>
          </cell>
          <cell r="D349">
            <v>13369.42</v>
          </cell>
          <cell r="E349" t="str">
            <v>JHA705EG_CS</v>
          </cell>
        </row>
        <row r="350">
          <cell r="A350" t="str">
            <v>96C</v>
          </cell>
          <cell r="B350" t="str">
            <v>DILLARD ACADEMY</v>
          </cell>
          <cell r="C350">
            <v>97353</v>
          </cell>
          <cell r="D350">
            <v>18805.04</v>
          </cell>
          <cell r="E350" t="str">
            <v>JHA705EG_CS</v>
          </cell>
        </row>
        <row r="351">
          <cell r="A351" t="str">
            <v>96F</v>
          </cell>
          <cell r="B351" t="str">
            <v>WAYNE PREPARATORY</v>
          </cell>
          <cell r="C351">
            <v>233567</v>
          </cell>
          <cell r="D351">
            <v>86101.31</v>
          </cell>
          <cell r="E351" t="str">
            <v>JHA705EG_CS</v>
          </cell>
        </row>
        <row r="352">
          <cell r="A352" t="str">
            <v>97D</v>
          </cell>
          <cell r="B352" t="str">
            <v>BRIDGES CHARTER SCHOOL</v>
          </cell>
          <cell r="C352">
            <v>42524</v>
          </cell>
          <cell r="D352">
            <v>37276</v>
          </cell>
          <cell r="E352" t="str">
            <v>JHA705EG_CS</v>
          </cell>
        </row>
        <row r="353">
          <cell r="A353" t="str">
            <v>98A</v>
          </cell>
          <cell r="B353" t="str">
            <v>SALLIE B HOWARD SCHOOL</v>
          </cell>
          <cell r="C353">
            <v>296442</v>
          </cell>
          <cell r="D353">
            <v>113754.43</v>
          </cell>
          <cell r="E353" t="str">
            <v>JHA705EG_CS</v>
          </cell>
        </row>
        <row r="354">
          <cell r="A354" t="str">
            <v>98B</v>
          </cell>
          <cell r="B354" t="str">
            <v>WILSON PREPARATORY ACADEMY</v>
          </cell>
          <cell r="C354">
            <v>114112</v>
          </cell>
          <cell r="D354">
            <v>52570.09</v>
          </cell>
          <cell r="E354" t="str">
            <v>JHA705EG_CS</v>
          </cell>
        </row>
      </sheetData>
      <sheetData sheetId="7">
        <row r="4">
          <cell r="A4" t="str">
            <v>PSU</v>
          </cell>
          <cell r="B4" t="str">
            <v>PSU_Name</v>
          </cell>
          <cell r="C4" t="str">
            <v>MTD_Exp_CRF</v>
          </cell>
          <cell r="D4" t="str">
            <v>YTD_Exp_CRF</v>
          </cell>
          <cell r="E4" t="str">
            <v>Encumbr_CRF</v>
          </cell>
          <cell r="F4" t="str">
            <v>Rpt</v>
          </cell>
        </row>
        <row r="5">
          <cell r="A5" t="str">
            <v>010</v>
          </cell>
          <cell r="B5" t="str">
            <v>Alamance-Burlington Schools</v>
          </cell>
          <cell r="C5">
            <v>757093.36</v>
          </cell>
          <cell r="D5">
            <v>3163447.39</v>
          </cell>
          <cell r="E5">
            <v>763418.97</v>
          </cell>
          <cell r="F5" t="str">
            <v>MFRData_LEA</v>
          </cell>
        </row>
        <row r="6">
          <cell r="A6" t="str">
            <v>020</v>
          </cell>
          <cell r="B6" t="str">
            <v>Alexander County Schools</v>
          </cell>
          <cell r="C6">
            <v>150300.26999999999</v>
          </cell>
          <cell r="D6">
            <v>663237.5</v>
          </cell>
          <cell r="E6">
            <v>13201.55</v>
          </cell>
          <cell r="F6" t="str">
            <v>MFRData_LEA</v>
          </cell>
        </row>
        <row r="7">
          <cell r="A7" t="str">
            <v>030</v>
          </cell>
          <cell r="B7" t="str">
            <v>Alleghany County Schools</v>
          </cell>
          <cell r="C7">
            <v>12238.85</v>
          </cell>
          <cell r="D7">
            <v>123469.48</v>
          </cell>
          <cell r="E7">
            <v>37123.51</v>
          </cell>
          <cell r="F7" t="str">
            <v>MFRData_LEA</v>
          </cell>
        </row>
        <row r="8">
          <cell r="A8" t="str">
            <v>040</v>
          </cell>
          <cell r="B8" t="str">
            <v>Anson County Schools</v>
          </cell>
          <cell r="C8">
            <v>42471.38</v>
          </cell>
          <cell r="D8">
            <v>233597.66</v>
          </cell>
          <cell r="E8">
            <v>145126.17000000001</v>
          </cell>
          <cell r="F8" t="str">
            <v>MFRData_LEA</v>
          </cell>
        </row>
        <row r="9">
          <cell r="A9" t="str">
            <v>050</v>
          </cell>
          <cell r="B9" t="str">
            <v>Ashe County Schools</v>
          </cell>
          <cell r="C9">
            <v>64432.37</v>
          </cell>
          <cell r="D9">
            <v>125563.3</v>
          </cell>
          <cell r="E9">
            <v>0</v>
          </cell>
          <cell r="F9" t="str">
            <v>MFRData_LEA</v>
          </cell>
        </row>
        <row r="10">
          <cell r="A10" t="str">
            <v>060</v>
          </cell>
          <cell r="B10" t="str">
            <v>Avery County Schools</v>
          </cell>
          <cell r="C10">
            <v>45976.9</v>
          </cell>
          <cell r="D10">
            <v>134301.91</v>
          </cell>
          <cell r="E10">
            <v>40286.129999999997</v>
          </cell>
          <cell r="F10" t="str">
            <v>MFRData_LEA</v>
          </cell>
        </row>
        <row r="11">
          <cell r="A11" t="str">
            <v>070</v>
          </cell>
          <cell r="B11" t="str">
            <v>Beaufort County Schools</v>
          </cell>
          <cell r="C11">
            <v>163731.72</v>
          </cell>
          <cell r="D11">
            <v>693511.89</v>
          </cell>
          <cell r="E11">
            <v>68922.92</v>
          </cell>
          <cell r="F11" t="str">
            <v>MFRData_LEA</v>
          </cell>
        </row>
        <row r="12">
          <cell r="A12" t="str">
            <v>080</v>
          </cell>
          <cell r="B12" t="str">
            <v>Bertie County Schools</v>
          </cell>
          <cell r="C12">
            <v>64808.480000000003</v>
          </cell>
          <cell r="D12">
            <v>268999.53999999998</v>
          </cell>
          <cell r="E12">
            <v>239153.46</v>
          </cell>
          <cell r="F12" t="str">
            <v>MFRData_LEA</v>
          </cell>
        </row>
        <row r="13">
          <cell r="A13" t="str">
            <v>090</v>
          </cell>
          <cell r="B13" t="str">
            <v>Bladen County Schools</v>
          </cell>
          <cell r="C13">
            <v>-4004.42</v>
          </cell>
          <cell r="D13">
            <v>236443.98</v>
          </cell>
          <cell r="E13">
            <v>138809.74</v>
          </cell>
          <cell r="F13" t="str">
            <v>MFRData_LEA</v>
          </cell>
        </row>
        <row r="14">
          <cell r="A14" t="str">
            <v>100</v>
          </cell>
          <cell r="B14" t="str">
            <v>Brunswick County Schools</v>
          </cell>
          <cell r="C14">
            <v>774116.21</v>
          </cell>
          <cell r="D14">
            <v>1481511.11</v>
          </cell>
          <cell r="E14">
            <v>417774.32</v>
          </cell>
          <cell r="F14" t="str">
            <v>MFRData_LEA</v>
          </cell>
        </row>
        <row r="15">
          <cell r="A15" t="str">
            <v>110</v>
          </cell>
          <cell r="B15" t="str">
            <v>Buncombe County Schools</v>
          </cell>
          <cell r="C15">
            <v>858730.52</v>
          </cell>
          <cell r="D15">
            <v>2348567.08</v>
          </cell>
          <cell r="E15">
            <v>570060.64</v>
          </cell>
          <cell r="F15" t="str">
            <v>MFRData_LEA</v>
          </cell>
        </row>
        <row r="16">
          <cell r="A16" t="str">
            <v>111</v>
          </cell>
          <cell r="B16" t="str">
            <v>Asheville City Schools</v>
          </cell>
          <cell r="C16">
            <v>593.17999999999995</v>
          </cell>
          <cell r="D16">
            <v>194415.76</v>
          </cell>
          <cell r="E16">
            <v>95055.79</v>
          </cell>
          <cell r="F16" t="str">
            <v>MFRData_LEA</v>
          </cell>
        </row>
        <row r="17">
          <cell r="A17" t="str">
            <v>120</v>
          </cell>
          <cell r="B17" t="str">
            <v>Burke County Schools</v>
          </cell>
          <cell r="C17">
            <v>40731.879999999997</v>
          </cell>
          <cell r="D17">
            <v>1501575.08</v>
          </cell>
          <cell r="E17">
            <v>805723.79</v>
          </cell>
          <cell r="F17" t="str">
            <v>MFRData_LEA</v>
          </cell>
        </row>
        <row r="18">
          <cell r="A18" t="str">
            <v>130</v>
          </cell>
          <cell r="B18" t="str">
            <v>Cabarrus County Schools</v>
          </cell>
          <cell r="C18">
            <v>1534069.72</v>
          </cell>
          <cell r="D18">
            <v>3328167.76</v>
          </cell>
          <cell r="E18">
            <v>510222.64</v>
          </cell>
          <cell r="F18" t="str">
            <v>MFRData_LEA</v>
          </cell>
        </row>
        <row r="19">
          <cell r="A19" t="str">
            <v>132</v>
          </cell>
          <cell r="B19" t="str">
            <v>Kannapolis City Schools</v>
          </cell>
          <cell r="C19">
            <v>81111.72</v>
          </cell>
          <cell r="D19">
            <v>545861.30000000005</v>
          </cell>
          <cell r="E19">
            <v>236854.24</v>
          </cell>
          <cell r="F19" t="str">
            <v>MFRData_LEA</v>
          </cell>
        </row>
        <row r="20">
          <cell r="A20" t="str">
            <v>140</v>
          </cell>
          <cell r="B20" t="str">
            <v>Caldwell County Schools</v>
          </cell>
          <cell r="C20">
            <v>835584.04</v>
          </cell>
          <cell r="D20">
            <v>1594219.73</v>
          </cell>
          <cell r="E20">
            <v>528332.18000000005</v>
          </cell>
          <cell r="F20" t="str">
            <v>MFRData_LEA</v>
          </cell>
        </row>
        <row r="21">
          <cell r="A21" t="str">
            <v>150</v>
          </cell>
          <cell r="B21" t="str">
            <v>Camden County Schools</v>
          </cell>
          <cell r="C21">
            <v>80746.080000000002</v>
          </cell>
          <cell r="D21">
            <v>157071.60999999999</v>
          </cell>
          <cell r="E21">
            <v>82187.91</v>
          </cell>
          <cell r="F21" t="str">
            <v>MFRData_LEA</v>
          </cell>
        </row>
        <row r="22">
          <cell r="A22" t="str">
            <v>160</v>
          </cell>
          <cell r="B22" t="str">
            <v>Carteret County Public Schools</v>
          </cell>
          <cell r="C22">
            <v>46395.08</v>
          </cell>
          <cell r="D22">
            <v>393183.83</v>
          </cell>
          <cell r="E22">
            <v>189891.15</v>
          </cell>
          <cell r="F22" t="str">
            <v>MFRData_LEA</v>
          </cell>
        </row>
        <row r="23">
          <cell r="A23" t="str">
            <v>170</v>
          </cell>
          <cell r="B23" t="str">
            <v>Caswell County Schools</v>
          </cell>
          <cell r="C23">
            <v>120824.37</v>
          </cell>
          <cell r="D23">
            <v>374719.08</v>
          </cell>
          <cell r="E23">
            <v>49480.3</v>
          </cell>
          <cell r="F23" t="str">
            <v>MFRData_LEA</v>
          </cell>
        </row>
        <row r="24">
          <cell r="A24" t="str">
            <v>180</v>
          </cell>
          <cell r="B24" t="str">
            <v>Catawba County Schools</v>
          </cell>
          <cell r="C24">
            <v>1196734.08</v>
          </cell>
          <cell r="D24">
            <v>2063807.26</v>
          </cell>
          <cell r="E24">
            <v>210373.64</v>
          </cell>
          <cell r="F24" t="str">
            <v>MFRData_LEA</v>
          </cell>
        </row>
        <row r="25">
          <cell r="A25" t="str">
            <v>181</v>
          </cell>
          <cell r="B25" t="str">
            <v>Hickory City Schools</v>
          </cell>
          <cell r="C25">
            <v>65130.35</v>
          </cell>
          <cell r="D25">
            <v>361886.36</v>
          </cell>
          <cell r="E25">
            <v>98981.42</v>
          </cell>
          <cell r="F25" t="str">
            <v>MFRData_LEA</v>
          </cell>
        </row>
        <row r="26">
          <cell r="A26" t="str">
            <v>182</v>
          </cell>
          <cell r="B26" t="str">
            <v>Newton Conover City Schools</v>
          </cell>
          <cell r="C26">
            <v>9412.5499999999993</v>
          </cell>
          <cell r="D26">
            <v>240422.92</v>
          </cell>
          <cell r="E26">
            <v>169216.91</v>
          </cell>
          <cell r="F26" t="str">
            <v>MFRData_LEA</v>
          </cell>
        </row>
        <row r="27">
          <cell r="A27" t="str">
            <v>190</v>
          </cell>
          <cell r="B27" t="str">
            <v>Chatham County Schools</v>
          </cell>
          <cell r="C27">
            <v>243363.71</v>
          </cell>
          <cell r="D27">
            <v>939853.45</v>
          </cell>
          <cell r="E27">
            <v>253075.37</v>
          </cell>
          <cell r="F27" t="str">
            <v>MFRData_LEA</v>
          </cell>
        </row>
        <row r="28">
          <cell r="A28" t="str">
            <v>200</v>
          </cell>
          <cell r="B28" t="str">
            <v>Cherokee County Schools</v>
          </cell>
          <cell r="C28">
            <v>74855.360000000001</v>
          </cell>
          <cell r="D28">
            <v>260339.31</v>
          </cell>
          <cell r="E28">
            <v>59320.51</v>
          </cell>
          <cell r="F28" t="str">
            <v>MFRData_LEA</v>
          </cell>
        </row>
        <row r="29">
          <cell r="A29" t="str">
            <v>210</v>
          </cell>
          <cell r="B29" t="str">
            <v>Edenton-Chowan Schools</v>
          </cell>
          <cell r="C29">
            <v>22247.13</v>
          </cell>
          <cell r="D29">
            <v>145236.69</v>
          </cell>
          <cell r="E29">
            <v>44538.54</v>
          </cell>
          <cell r="F29" t="str">
            <v>MFRData_LEA</v>
          </cell>
        </row>
        <row r="30">
          <cell r="A30" t="str">
            <v>220</v>
          </cell>
          <cell r="B30" t="str">
            <v>Clay County Schools</v>
          </cell>
          <cell r="C30">
            <v>16076.4</v>
          </cell>
          <cell r="D30">
            <v>84515.43</v>
          </cell>
          <cell r="E30">
            <v>68375.44</v>
          </cell>
          <cell r="F30" t="str">
            <v>MFRData_LEA</v>
          </cell>
        </row>
        <row r="31">
          <cell r="A31" t="str">
            <v>230</v>
          </cell>
          <cell r="B31" t="str">
            <v>Cleveland County Schools</v>
          </cell>
          <cell r="C31">
            <v>871811.26</v>
          </cell>
          <cell r="D31">
            <v>1466525.47</v>
          </cell>
          <cell r="E31">
            <v>641361.98</v>
          </cell>
          <cell r="F31" t="str">
            <v>MFRData_LEA</v>
          </cell>
        </row>
        <row r="32">
          <cell r="A32" t="str">
            <v>240</v>
          </cell>
          <cell r="B32" t="str">
            <v>Columbus County Schools</v>
          </cell>
          <cell r="C32">
            <v>63920.74</v>
          </cell>
          <cell r="D32">
            <v>539112.64</v>
          </cell>
          <cell r="E32">
            <v>426712.12</v>
          </cell>
          <cell r="F32" t="str">
            <v>MFRData_LEA</v>
          </cell>
        </row>
        <row r="33">
          <cell r="A33" t="str">
            <v>241</v>
          </cell>
          <cell r="B33" t="str">
            <v>Whiteville City Schools</v>
          </cell>
          <cell r="C33">
            <v>90113.86</v>
          </cell>
          <cell r="D33">
            <v>204407.26</v>
          </cell>
          <cell r="E33">
            <v>155388.04</v>
          </cell>
          <cell r="F33" t="str">
            <v>MFRData_LEA</v>
          </cell>
        </row>
        <row r="34">
          <cell r="A34" t="str">
            <v>250</v>
          </cell>
          <cell r="B34" t="str">
            <v>Craven County Schools</v>
          </cell>
          <cell r="C34">
            <v>143099.63</v>
          </cell>
          <cell r="D34">
            <v>835252.51</v>
          </cell>
          <cell r="E34">
            <v>687338.54</v>
          </cell>
          <cell r="F34" t="str">
            <v>MFRData_LEA</v>
          </cell>
        </row>
        <row r="35">
          <cell r="A35" t="str">
            <v>260</v>
          </cell>
          <cell r="B35" t="str">
            <v>Cumberland County Schools</v>
          </cell>
          <cell r="C35">
            <v>1035198.19</v>
          </cell>
          <cell r="D35">
            <v>3197888.93</v>
          </cell>
          <cell r="E35">
            <v>1981968.55</v>
          </cell>
          <cell r="F35" t="str">
            <v>MFRData_LEA</v>
          </cell>
        </row>
        <row r="36">
          <cell r="A36" t="str">
            <v>270</v>
          </cell>
          <cell r="B36" t="str">
            <v>Currituck County Schools</v>
          </cell>
          <cell r="C36">
            <v>73475.929999999993</v>
          </cell>
          <cell r="D36">
            <v>258434.07</v>
          </cell>
          <cell r="E36">
            <v>69640.52</v>
          </cell>
          <cell r="F36" t="str">
            <v>MFRData_LEA</v>
          </cell>
        </row>
        <row r="37">
          <cell r="A37" t="str">
            <v>280</v>
          </cell>
          <cell r="B37" t="str">
            <v>Dare County Schools</v>
          </cell>
          <cell r="C37">
            <v>144950.85</v>
          </cell>
          <cell r="D37">
            <v>361804.64</v>
          </cell>
          <cell r="E37">
            <v>7975.68</v>
          </cell>
          <cell r="F37" t="str">
            <v>MFRData_LEA</v>
          </cell>
        </row>
        <row r="38">
          <cell r="A38" t="str">
            <v>290</v>
          </cell>
          <cell r="B38" t="str">
            <v>Davidson County Schools</v>
          </cell>
          <cell r="C38">
            <v>640062.85</v>
          </cell>
          <cell r="D38">
            <v>1677268.56</v>
          </cell>
          <cell r="E38">
            <v>289502.67</v>
          </cell>
          <cell r="F38" t="str">
            <v>MFRData_LEA</v>
          </cell>
        </row>
        <row r="39">
          <cell r="A39" t="str">
            <v>291</v>
          </cell>
          <cell r="B39" t="str">
            <v>Lexington City Schools</v>
          </cell>
          <cell r="C39">
            <v>8767.2800000000007</v>
          </cell>
          <cell r="D39">
            <v>269587.96000000002</v>
          </cell>
          <cell r="E39">
            <v>34334.11</v>
          </cell>
          <cell r="F39" t="str">
            <v>MFRData_LEA</v>
          </cell>
        </row>
        <row r="40">
          <cell r="A40" t="str">
            <v>292</v>
          </cell>
          <cell r="B40" t="str">
            <v>Thomasville City Schools</v>
          </cell>
          <cell r="C40">
            <v>34670.639999999999</v>
          </cell>
          <cell r="D40">
            <v>186833.56</v>
          </cell>
          <cell r="E40">
            <v>172530.35</v>
          </cell>
          <cell r="F40" t="str">
            <v>MFRData_LEA</v>
          </cell>
        </row>
        <row r="41">
          <cell r="A41" t="str">
            <v>295</v>
          </cell>
          <cell r="B41" t="str">
            <v>Innovative School District</v>
          </cell>
          <cell r="C41">
            <v>5082.6499999999996</v>
          </cell>
          <cell r="D41">
            <v>5697</v>
          </cell>
          <cell r="E41">
            <v>0</v>
          </cell>
          <cell r="F41" t="str">
            <v>MFRData_LEA</v>
          </cell>
        </row>
        <row r="42">
          <cell r="A42" t="str">
            <v>300</v>
          </cell>
          <cell r="B42" t="str">
            <v>Davie County Schools</v>
          </cell>
          <cell r="C42">
            <v>123852.62</v>
          </cell>
          <cell r="D42">
            <v>279278.21000000002</v>
          </cell>
          <cell r="E42">
            <v>45866.59</v>
          </cell>
          <cell r="F42" t="str">
            <v>MFRData_LEA</v>
          </cell>
        </row>
        <row r="43">
          <cell r="A43" t="str">
            <v>310</v>
          </cell>
          <cell r="B43" t="str">
            <v>Duplin County Schools</v>
          </cell>
          <cell r="C43">
            <v>733317.68</v>
          </cell>
          <cell r="D43">
            <v>1652191.29</v>
          </cell>
          <cell r="E43">
            <v>126978.06</v>
          </cell>
          <cell r="F43" t="str">
            <v>MFRData_LEA</v>
          </cell>
        </row>
        <row r="44">
          <cell r="A44" t="str">
            <v>320</v>
          </cell>
          <cell r="B44" t="str">
            <v>Durham Public Schools</v>
          </cell>
          <cell r="C44">
            <v>580593.32999999996</v>
          </cell>
          <cell r="D44">
            <v>2948846.87</v>
          </cell>
          <cell r="E44">
            <v>1058766.27</v>
          </cell>
          <cell r="F44" t="str">
            <v>MFRData_LEA</v>
          </cell>
        </row>
        <row r="45">
          <cell r="A45" t="str">
            <v>330</v>
          </cell>
          <cell r="B45" t="str">
            <v>Edgecombe County Public Schools</v>
          </cell>
          <cell r="C45">
            <v>76752.399999999994</v>
          </cell>
          <cell r="D45">
            <v>270437.46000000002</v>
          </cell>
          <cell r="E45">
            <v>285873.71000000002</v>
          </cell>
          <cell r="F45" t="str">
            <v>MFRData_LEA</v>
          </cell>
        </row>
        <row r="46">
          <cell r="A46" t="str">
            <v>340</v>
          </cell>
          <cell r="B46" t="str">
            <v>Winston Salem / Forsyth County Schools</v>
          </cell>
          <cell r="C46">
            <v>194920.95</v>
          </cell>
          <cell r="D46">
            <v>2161928.33</v>
          </cell>
          <cell r="E46">
            <v>2187708.7200000002</v>
          </cell>
          <cell r="F46" t="str">
            <v>MFRData_LEA</v>
          </cell>
        </row>
        <row r="47">
          <cell r="A47" t="str">
            <v>350</v>
          </cell>
          <cell r="B47" t="str">
            <v>Franklin County Schools</v>
          </cell>
          <cell r="C47">
            <v>164813.5</v>
          </cell>
          <cell r="D47">
            <v>894230.21</v>
          </cell>
          <cell r="E47">
            <v>213460.21</v>
          </cell>
          <cell r="F47" t="str">
            <v>MFRData_LEA</v>
          </cell>
        </row>
        <row r="48">
          <cell r="A48" t="str">
            <v>360</v>
          </cell>
          <cell r="B48" t="str">
            <v>Gaston County Schools</v>
          </cell>
          <cell r="C48">
            <v>2083722.02</v>
          </cell>
          <cell r="D48">
            <v>4397674.99</v>
          </cell>
          <cell r="E48">
            <v>502042.88</v>
          </cell>
          <cell r="F48" t="str">
            <v>MFRData_LEA</v>
          </cell>
        </row>
        <row r="49">
          <cell r="A49" t="str">
            <v>370</v>
          </cell>
          <cell r="B49" t="str">
            <v>Gates County Schools</v>
          </cell>
          <cell r="C49">
            <v>31671.54</v>
          </cell>
          <cell r="D49">
            <v>147375.62</v>
          </cell>
          <cell r="E49">
            <v>19150.84</v>
          </cell>
          <cell r="F49" t="str">
            <v>MFRData_LEA</v>
          </cell>
        </row>
        <row r="50">
          <cell r="A50" t="str">
            <v>380</v>
          </cell>
          <cell r="B50" t="str">
            <v>Graham County Schools</v>
          </cell>
          <cell r="C50">
            <v>4790.01</v>
          </cell>
          <cell r="D50">
            <v>66232.53</v>
          </cell>
          <cell r="E50">
            <v>25787.82</v>
          </cell>
          <cell r="F50" t="str">
            <v>MFRData_LEA</v>
          </cell>
        </row>
        <row r="51">
          <cell r="A51" t="str">
            <v>390</v>
          </cell>
          <cell r="B51" t="str">
            <v>Granville County Schools</v>
          </cell>
          <cell r="C51">
            <v>66683.03</v>
          </cell>
          <cell r="D51">
            <v>543345.51</v>
          </cell>
          <cell r="E51">
            <v>45642.99</v>
          </cell>
          <cell r="F51" t="str">
            <v>MFRData_LEA</v>
          </cell>
        </row>
        <row r="52">
          <cell r="A52" t="str">
            <v>400</v>
          </cell>
          <cell r="B52" t="str">
            <v>Greene County Schools</v>
          </cell>
          <cell r="C52">
            <v>175322.31</v>
          </cell>
          <cell r="D52">
            <v>539230.19999999995</v>
          </cell>
          <cell r="E52">
            <v>55891.69</v>
          </cell>
          <cell r="F52" t="str">
            <v>MFRData_LEA</v>
          </cell>
        </row>
        <row r="53">
          <cell r="A53" t="str">
            <v>410</v>
          </cell>
          <cell r="B53" t="str">
            <v>Guilford County Schools</v>
          </cell>
          <cell r="C53">
            <v>2280217.08</v>
          </cell>
          <cell r="D53">
            <v>6970068.1399999997</v>
          </cell>
          <cell r="E53">
            <v>791280.02</v>
          </cell>
          <cell r="F53" t="str">
            <v>MFRData_LEA</v>
          </cell>
        </row>
        <row r="54">
          <cell r="A54" t="str">
            <v>420</v>
          </cell>
          <cell r="B54" t="str">
            <v>Halifax County Schools</v>
          </cell>
          <cell r="C54">
            <v>36726.720000000001</v>
          </cell>
          <cell r="D54">
            <v>237086.4</v>
          </cell>
          <cell r="E54">
            <v>58719.12</v>
          </cell>
          <cell r="F54" t="str">
            <v>MFRData_LEA</v>
          </cell>
        </row>
        <row r="55">
          <cell r="A55" t="str">
            <v>421</v>
          </cell>
          <cell r="B55" t="str">
            <v>Roanoke Rapids City Schools</v>
          </cell>
          <cell r="C55">
            <v>11452.36</v>
          </cell>
          <cell r="D55">
            <v>242839.81</v>
          </cell>
          <cell r="E55">
            <v>6723.73</v>
          </cell>
          <cell r="F55" t="str">
            <v>MFRData_LEA</v>
          </cell>
        </row>
        <row r="56">
          <cell r="A56" t="str">
            <v>422</v>
          </cell>
          <cell r="B56" t="str">
            <v>Weldon City Schools</v>
          </cell>
          <cell r="C56">
            <v>6625.93</v>
          </cell>
          <cell r="D56">
            <v>119055.88</v>
          </cell>
          <cell r="E56">
            <v>50227.97</v>
          </cell>
          <cell r="F56" t="str">
            <v>MFRData_LEA</v>
          </cell>
        </row>
        <row r="57">
          <cell r="A57" t="str">
            <v>430</v>
          </cell>
          <cell r="B57" t="str">
            <v>Harnett County Schools</v>
          </cell>
          <cell r="C57">
            <v>1511773.18</v>
          </cell>
          <cell r="D57">
            <v>3544063.82</v>
          </cell>
          <cell r="E57">
            <v>886563.98</v>
          </cell>
          <cell r="F57" t="str">
            <v>MFRData_LEA</v>
          </cell>
        </row>
        <row r="58">
          <cell r="A58" t="str">
            <v>440</v>
          </cell>
          <cell r="B58" t="str">
            <v>Haywood County Schools</v>
          </cell>
          <cell r="C58">
            <v>63741.58</v>
          </cell>
          <cell r="D58">
            <v>511463.36</v>
          </cell>
          <cell r="E58">
            <v>335729.86</v>
          </cell>
          <cell r="F58" t="str">
            <v>MFRData_LEA</v>
          </cell>
        </row>
        <row r="59">
          <cell r="A59" t="str">
            <v>450</v>
          </cell>
          <cell r="B59" t="str">
            <v>Henderson County Schools</v>
          </cell>
          <cell r="C59">
            <v>86500.63</v>
          </cell>
          <cell r="D59">
            <v>727176.38</v>
          </cell>
          <cell r="E59">
            <v>380240.84</v>
          </cell>
          <cell r="F59" t="str">
            <v>MFRData_LEA</v>
          </cell>
        </row>
        <row r="60">
          <cell r="A60" t="str">
            <v>460</v>
          </cell>
          <cell r="B60" t="str">
            <v>Hertford County Schools</v>
          </cell>
          <cell r="C60">
            <v>188796.81</v>
          </cell>
          <cell r="D60">
            <v>277144.28999999998</v>
          </cell>
          <cell r="E60">
            <v>90818.05</v>
          </cell>
          <cell r="F60" t="str">
            <v>MFRData_LEA</v>
          </cell>
        </row>
        <row r="61">
          <cell r="A61" t="str">
            <v>470</v>
          </cell>
          <cell r="B61" t="str">
            <v>Hoke County Schools</v>
          </cell>
          <cell r="C61">
            <v>604591.09</v>
          </cell>
          <cell r="D61">
            <v>1589314.02</v>
          </cell>
          <cell r="E61">
            <v>296444.21000000002</v>
          </cell>
          <cell r="F61" t="str">
            <v>MFRData_LEA</v>
          </cell>
        </row>
        <row r="62">
          <cell r="A62" t="str">
            <v>480</v>
          </cell>
          <cell r="B62" t="str">
            <v>Hyde County Schools</v>
          </cell>
          <cell r="C62">
            <v>9200.9500000000007</v>
          </cell>
          <cell r="D62">
            <v>18121.38</v>
          </cell>
          <cell r="E62">
            <v>6322.03</v>
          </cell>
          <cell r="F62" t="str">
            <v>MFRData_LEA</v>
          </cell>
        </row>
        <row r="63">
          <cell r="A63" t="str">
            <v>490</v>
          </cell>
          <cell r="B63" t="str">
            <v>Iredell-Statesville Schools</v>
          </cell>
          <cell r="C63">
            <v>465252.68</v>
          </cell>
          <cell r="D63">
            <v>1705739.37</v>
          </cell>
          <cell r="E63">
            <v>223930.82</v>
          </cell>
          <cell r="F63" t="str">
            <v>MFRData_LEA</v>
          </cell>
        </row>
        <row r="64">
          <cell r="A64" t="str">
            <v>491</v>
          </cell>
          <cell r="B64" t="str">
            <v>Mooresville Graded School District</v>
          </cell>
          <cell r="C64">
            <v>19726.84</v>
          </cell>
          <cell r="D64">
            <v>409241.41</v>
          </cell>
          <cell r="E64">
            <v>117952.69</v>
          </cell>
          <cell r="F64" t="str">
            <v>MFRData_LEA</v>
          </cell>
        </row>
        <row r="65">
          <cell r="A65" t="str">
            <v>500</v>
          </cell>
          <cell r="B65" t="str">
            <v>Jackson County Public Schools</v>
          </cell>
          <cell r="C65">
            <v>151923.42000000001</v>
          </cell>
          <cell r="D65">
            <v>428819.49</v>
          </cell>
          <cell r="E65">
            <v>41847.360000000001</v>
          </cell>
          <cell r="F65" t="str">
            <v>MFRData_LEA</v>
          </cell>
        </row>
        <row r="66">
          <cell r="A66" t="str">
            <v>510</v>
          </cell>
          <cell r="B66" t="str">
            <v>Johnston County Public Schools</v>
          </cell>
          <cell r="C66">
            <v>222689.29</v>
          </cell>
          <cell r="D66">
            <v>2549731.6</v>
          </cell>
          <cell r="E66">
            <v>1532709.68</v>
          </cell>
          <cell r="F66" t="str">
            <v>MFRData_LEA</v>
          </cell>
        </row>
        <row r="67">
          <cell r="A67" t="str">
            <v>520</v>
          </cell>
          <cell r="B67" t="str">
            <v>Jones County Schools</v>
          </cell>
          <cell r="C67">
            <v>8818.59</v>
          </cell>
          <cell r="D67">
            <v>126866.52</v>
          </cell>
          <cell r="E67">
            <v>0</v>
          </cell>
          <cell r="F67" t="str">
            <v>MFRData_LEA</v>
          </cell>
        </row>
        <row r="68">
          <cell r="A68" t="str">
            <v>530</v>
          </cell>
          <cell r="B68" t="str">
            <v>Lee County Schools</v>
          </cell>
          <cell r="C68">
            <v>453675.19</v>
          </cell>
          <cell r="D68">
            <v>1399257.86</v>
          </cell>
          <cell r="E68">
            <v>73084.509999999995</v>
          </cell>
          <cell r="F68" t="str">
            <v>MFRData_LEA</v>
          </cell>
        </row>
        <row r="69">
          <cell r="A69" t="str">
            <v>540</v>
          </cell>
          <cell r="B69" t="str">
            <v>Lenoir County Public Schools</v>
          </cell>
          <cell r="C69">
            <v>160418.12</v>
          </cell>
          <cell r="D69">
            <v>787373</v>
          </cell>
          <cell r="E69">
            <v>42966.91</v>
          </cell>
          <cell r="F69" t="str">
            <v>MFRData_LEA</v>
          </cell>
        </row>
        <row r="70">
          <cell r="A70" t="str">
            <v>550</v>
          </cell>
          <cell r="B70" t="str">
            <v>Lincoln County Schools</v>
          </cell>
          <cell r="C70">
            <v>126531.66</v>
          </cell>
          <cell r="D70">
            <v>588191.59</v>
          </cell>
          <cell r="E70">
            <v>497974.35</v>
          </cell>
          <cell r="F70" t="str">
            <v>MFRData_LEA</v>
          </cell>
        </row>
        <row r="71">
          <cell r="A71" t="str">
            <v>560</v>
          </cell>
          <cell r="B71" t="str">
            <v>Macon County Schools</v>
          </cell>
          <cell r="C71">
            <v>130758.14</v>
          </cell>
          <cell r="D71">
            <v>402991.52</v>
          </cell>
          <cell r="E71">
            <v>14747.91</v>
          </cell>
          <cell r="F71" t="str">
            <v>MFRData_LEA</v>
          </cell>
        </row>
        <row r="72">
          <cell r="A72" t="str">
            <v>570</v>
          </cell>
          <cell r="B72" t="str">
            <v>Madison County Schools</v>
          </cell>
          <cell r="C72">
            <v>6825.93</v>
          </cell>
          <cell r="D72">
            <v>67352.88</v>
          </cell>
          <cell r="E72">
            <v>19.05</v>
          </cell>
          <cell r="F72" t="str">
            <v>MFRData_LEA</v>
          </cell>
        </row>
        <row r="73">
          <cell r="A73" t="str">
            <v>580</v>
          </cell>
          <cell r="B73" t="str">
            <v>Martin County Schools</v>
          </cell>
          <cell r="C73">
            <v>113755.92</v>
          </cell>
          <cell r="D73">
            <v>376241.74</v>
          </cell>
          <cell r="E73">
            <v>137986.71</v>
          </cell>
          <cell r="F73" t="str">
            <v>MFRData_LEA</v>
          </cell>
        </row>
        <row r="74">
          <cell r="A74" t="str">
            <v>590</v>
          </cell>
          <cell r="B74" t="str">
            <v>McDowell County Schools</v>
          </cell>
          <cell r="C74">
            <v>435920.55</v>
          </cell>
          <cell r="D74">
            <v>728674.14</v>
          </cell>
          <cell r="E74">
            <v>81738.62</v>
          </cell>
          <cell r="F74" t="str">
            <v>MFRData_LEA</v>
          </cell>
        </row>
        <row r="75">
          <cell r="A75" t="str">
            <v>600</v>
          </cell>
          <cell r="B75" t="str">
            <v>Charlotte-Mecklenburg Schools</v>
          </cell>
          <cell r="C75">
            <v>4811236.78</v>
          </cell>
          <cell r="D75">
            <v>11369025.369999999</v>
          </cell>
          <cell r="E75">
            <v>5774567.3600000003</v>
          </cell>
          <cell r="F75" t="str">
            <v>MFRData_LEA</v>
          </cell>
        </row>
        <row r="76">
          <cell r="A76" t="str">
            <v>610</v>
          </cell>
          <cell r="B76" t="str">
            <v>Mitchell County Schools</v>
          </cell>
          <cell r="C76">
            <v>17719.419999999998</v>
          </cell>
          <cell r="D76">
            <v>182670.09</v>
          </cell>
          <cell r="E76">
            <v>0</v>
          </cell>
          <cell r="F76" t="str">
            <v>MFRData_LEA</v>
          </cell>
        </row>
        <row r="77">
          <cell r="A77" t="str">
            <v>620</v>
          </cell>
          <cell r="B77" t="str">
            <v>Montgomery County Schools</v>
          </cell>
          <cell r="C77">
            <v>136912.06</v>
          </cell>
          <cell r="D77">
            <v>432263.57</v>
          </cell>
          <cell r="E77">
            <v>113575.55</v>
          </cell>
          <cell r="F77" t="str">
            <v>MFRData_LEA</v>
          </cell>
        </row>
        <row r="78">
          <cell r="A78" t="str">
            <v>630</v>
          </cell>
          <cell r="B78" t="str">
            <v>Moore County Schools</v>
          </cell>
          <cell r="C78">
            <v>57016.88</v>
          </cell>
          <cell r="D78">
            <v>811344.34</v>
          </cell>
          <cell r="E78">
            <v>60448.94</v>
          </cell>
          <cell r="F78" t="str">
            <v>MFRData_LEA</v>
          </cell>
        </row>
        <row r="79">
          <cell r="A79" t="str">
            <v>640</v>
          </cell>
          <cell r="B79" t="str">
            <v>Nash-Rocky Mount Schools</v>
          </cell>
          <cell r="C79">
            <v>110712.25</v>
          </cell>
          <cell r="D79">
            <v>962494.39</v>
          </cell>
          <cell r="E79">
            <v>1058386.97</v>
          </cell>
          <cell r="F79" t="str">
            <v>MFRData_LEA</v>
          </cell>
        </row>
        <row r="80">
          <cell r="A80" t="str">
            <v>650</v>
          </cell>
          <cell r="B80" t="str">
            <v>New Hanover County Schools</v>
          </cell>
          <cell r="C80">
            <v>256420.84</v>
          </cell>
          <cell r="D80">
            <v>1429351.13</v>
          </cell>
          <cell r="E80">
            <v>968054.88</v>
          </cell>
          <cell r="F80" t="str">
            <v>MFRData_LEA</v>
          </cell>
        </row>
        <row r="81">
          <cell r="A81" t="str">
            <v>660</v>
          </cell>
          <cell r="B81" t="str">
            <v>Northampton County Schools</v>
          </cell>
          <cell r="C81">
            <v>29542.01</v>
          </cell>
          <cell r="D81">
            <v>151521.44</v>
          </cell>
          <cell r="E81">
            <v>59752.24</v>
          </cell>
          <cell r="F81" t="str">
            <v>MFRData_LEA</v>
          </cell>
        </row>
        <row r="82">
          <cell r="A82" t="str">
            <v>670</v>
          </cell>
          <cell r="B82" t="str">
            <v>Onslow County Schools</v>
          </cell>
          <cell r="C82">
            <v>1270138.31</v>
          </cell>
          <cell r="D82">
            <v>2876492.89</v>
          </cell>
          <cell r="E82">
            <v>601231.53</v>
          </cell>
          <cell r="F82" t="str">
            <v>MFRData_LEA</v>
          </cell>
        </row>
        <row r="83">
          <cell r="A83" t="str">
            <v>680</v>
          </cell>
          <cell r="B83" t="str">
            <v>Orange County Schools</v>
          </cell>
          <cell r="C83">
            <v>87058.31</v>
          </cell>
          <cell r="D83">
            <v>395032.93</v>
          </cell>
          <cell r="E83">
            <v>161247.06</v>
          </cell>
          <cell r="F83" t="str">
            <v>MFRData_LEA</v>
          </cell>
        </row>
        <row r="84">
          <cell r="A84" t="str">
            <v>681</v>
          </cell>
          <cell r="B84" t="str">
            <v>Chapel Hill-Carrboro City Schools</v>
          </cell>
          <cell r="C84">
            <v>174879.05</v>
          </cell>
          <cell r="D84">
            <v>569775.81000000006</v>
          </cell>
          <cell r="E84">
            <v>234637.56</v>
          </cell>
          <cell r="F84" t="str">
            <v>MFRData_LEA</v>
          </cell>
        </row>
        <row r="85">
          <cell r="A85" t="str">
            <v>690</v>
          </cell>
          <cell r="B85" t="str">
            <v>Pamlico County Schools</v>
          </cell>
          <cell r="C85">
            <v>9104.74</v>
          </cell>
          <cell r="D85">
            <v>95853.84</v>
          </cell>
          <cell r="E85">
            <v>0</v>
          </cell>
          <cell r="F85" t="str">
            <v>MFRData_LEA</v>
          </cell>
        </row>
        <row r="86">
          <cell r="A86" t="str">
            <v>700</v>
          </cell>
          <cell r="B86" t="str">
            <v>Elizabeth City-Pasquotank Public Schools</v>
          </cell>
          <cell r="C86">
            <v>48385.57</v>
          </cell>
          <cell r="D86">
            <v>462441.49</v>
          </cell>
          <cell r="E86">
            <v>401018.24</v>
          </cell>
          <cell r="F86" t="str">
            <v>MFRData_LEA</v>
          </cell>
        </row>
        <row r="87">
          <cell r="A87" t="str">
            <v>710</v>
          </cell>
          <cell r="B87" t="str">
            <v>Pender County Schools</v>
          </cell>
          <cell r="C87">
            <v>518661.83</v>
          </cell>
          <cell r="D87">
            <v>884119.1</v>
          </cell>
          <cell r="E87">
            <v>154582.31</v>
          </cell>
          <cell r="F87" t="str">
            <v>MFRData_LEA</v>
          </cell>
        </row>
        <row r="88">
          <cell r="A88" t="str">
            <v>720</v>
          </cell>
          <cell r="B88" t="str">
            <v>Perquimans County Schools</v>
          </cell>
          <cell r="C88">
            <v>43696.63</v>
          </cell>
          <cell r="D88">
            <v>296313.63</v>
          </cell>
          <cell r="E88">
            <v>57256</v>
          </cell>
          <cell r="F88" t="str">
            <v>MFRData_LEA</v>
          </cell>
        </row>
        <row r="89">
          <cell r="A89" t="str">
            <v>730</v>
          </cell>
          <cell r="B89" t="str">
            <v>Person County Schools</v>
          </cell>
          <cell r="C89">
            <v>205040.18</v>
          </cell>
          <cell r="D89">
            <v>532225.41</v>
          </cell>
          <cell r="E89">
            <v>101525.71</v>
          </cell>
          <cell r="F89" t="str">
            <v>MFRData_LEA</v>
          </cell>
        </row>
        <row r="90">
          <cell r="A90" t="str">
            <v>740</v>
          </cell>
          <cell r="B90" t="str">
            <v>Pitt County Schools</v>
          </cell>
          <cell r="C90">
            <v>1188702.1299999999</v>
          </cell>
          <cell r="D90">
            <v>3635706.67</v>
          </cell>
          <cell r="E90">
            <v>185948.28</v>
          </cell>
          <cell r="F90" t="str">
            <v>MFRData_LEA</v>
          </cell>
        </row>
        <row r="91">
          <cell r="A91" t="str">
            <v>750</v>
          </cell>
          <cell r="B91" t="str">
            <v>Polk County Schools</v>
          </cell>
          <cell r="C91">
            <v>9148.27</v>
          </cell>
          <cell r="D91">
            <v>52486.17</v>
          </cell>
          <cell r="E91">
            <v>0</v>
          </cell>
          <cell r="F91" t="str">
            <v>MFRData_LEA</v>
          </cell>
        </row>
        <row r="92">
          <cell r="A92" t="str">
            <v>760</v>
          </cell>
          <cell r="B92" t="str">
            <v>Randolph County School System</v>
          </cell>
          <cell r="C92">
            <v>422922.62</v>
          </cell>
          <cell r="D92">
            <v>1346857.74</v>
          </cell>
          <cell r="E92">
            <v>117911.46</v>
          </cell>
          <cell r="F92" t="str">
            <v>MFRData_LEA</v>
          </cell>
        </row>
        <row r="93">
          <cell r="A93" t="str">
            <v>761</v>
          </cell>
          <cell r="B93" t="str">
            <v>Asheboro City Schools</v>
          </cell>
          <cell r="C93">
            <v>54359.44</v>
          </cell>
          <cell r="D93">
            <v>497954.75</v>
          </cell>
          <cell r="E93">
            <v>176754.26</v>
          </cell>
          <cell r="F93" t="str">
            <v>MFRData_LEA</v>
          </cell>
        </row>
        <row r="94">
          <cell r="A94" t="str">
            <v>770</v>
          </cell>
          <cell r="B94" t="str">
            <v>Richmond County Schools</v>
          </cell>
          <cell r="C94">
            <v>522389.79</v>
          </cell>
          <cell r="D94">
            <v>1204514.67</v>
          </cell>
          <cell r="E94">
            <v>394852.24</v>
          </cell>
          <cell r="F94" t="str">
            <v>MFRData_LEA</v>
          </cell>
        </row>
        <row r="95">
          <cell r="A95" t="str">
            <v>780</v>
          </cell>
          <cell r="B95" t="str">
            <v>Public Schools of Robeson County</v>
          </cell>
          <cell r="C95">
            <v>209837.25</v>
          </cell>
          <cell r="D95">
            <v>1770344.63</v>
          </cell>
          <cell r="E95">
            <v>2800178.28</v>
          </cell>
          <cell r="F95" t="str">
            <v>MFRData_LEA</v>
          </cell>
        </row>
        <row r="96">
          <cell r="A96" t="str">
            <v>790</v>
          </cell>
          <cell r="B96" t="str">
            <v>Rockingham County Schools</v>
          </cell>
          <cell r="C96">
            <v>31893.22</v>
          </cell>
          <cell r="D96">
            <v>352031.88</v>
          </cell>
          <cell r="E96">
            <v>183527.36</v>
          </cell>
          <cell r="F96" t="str">
            <v>MFRData_LEA</v>
          </cell>
        </row>
        <row r="97">
          <cell r="A97" t="str">
            <v>800</v>
          </cell>
          <cell r="B97" t="str">
            <v>Rowan-Salisbury Schools</v>
          </cell>
          <cell r="C97">
            <v>392285.96</v>
          </cell>
          <cell r="D97">
            <v>2176456.25</v>
          </cell>
          <cell r="E97">
            <v>166262.87</v>
          </cell>
          <cell r="F97" t="str">
            <v>MFRData_LEA</v>
          </cell>
        </row>
        <row r="98">
          <cell r="A98" t="str">
            <v>810</v>
          </cell>
          <cell r="B98" t="str">
            <v>Rutherford County Schools</v>
          </cell>
          <cell r="C98">
            <v>129947.16</v>
          </cell>
          <cell r="D98">
            <v>721787.09</v>
          </cell>
          <cell r="E98">
            <v>172737.85</v>
          </cell>
          <cell r="F98" t="str">
            <v>MFRData_LEA</v>
          </cell>
        </row>
        <row r="99">
          <cell r="A99" t="str">
            <v>820</v>
          </cell>
          <cell r="B99" t="str">
            <v>Sampson County Schools</v>
          </cell>
          <cell r="C99">
            <v>183869.75</v>
          </cell>
          <cell r="D99">
            <v>741166.81</v>
          </cell>
          <cell r="E99">
            <v>378513.86</v>
          </cell>
          <cell r="F99" t="str">
            <v>MFRData_LEA</v>
          </cell>
        </row>
        <row r="100">
          <cell r="A100" t="str">
            <v>821</v>
          </cell>
          <cell r="B100" t="str">
            <v>Clinton City Schools</v>
          </cell>
          <cell r="C100">
            <v>123800.71</v>
          </cell>
          <cell r="D100">
            <v>283733.02</v>
          </cell>
          <cell r="E100">
            <v>140676.9</v>
          </cell>
          <cell r="F100" t="str">
            <v>MFRData_LEA</v>
          </cell>
        </row>
        <row r="101">
          <cell r="A101" t="str">
            <v>830</v>
          </cell>
          <cell r="B101" t="str">
            <v>Scotland County Schools</v>
          </cell>
          <cell r="C101">
            <v>75315.360000000001</v>
          </cell>
          <cell r="D101">
            <v>423898.14</v>
          </cell>
          <cell r="E101">
            <v>462000.81</v>
          </cell>
          <cell r="F101" t="str">
            <v>MFRData_LEA</v>
          </cell>
        </row>
        <row r="102">
          <cell r="A102" t="str">
            <v>840</v>
          </cell>
          <cell r="B102" t="str">
            <v>Stanly County Schools</v>
          </cell>
          <cell r="C102">
            <v>180185.21</v>
          </cell>
          <cell r="D102">
            <v>569369.01</v>
          </cell>
          <cell r="E102">
            <v>405321.35</v>
          </cell>
          <cell r="F102" t="str">
            <v>MFRData_LEA</v>
          </cell>
        </row>
        <row r="103">
          <cell r="A103" t="str">
            <v>850</v>
          </cell>
          <cell r="B103" t="str">
            <v>Stokes County Schools</v>
          </cell>
          <cell r="C103">
            <v>123057.68</v>
          </cell>
          <cell r="D103">
            <v>517211.23</v>
          </cell>
          <cell r="E103">
            <v>189403.04</v>
          </cell>
          <cell r="F103" t="str">
            <v>MFRData_LEA</v>
          </cell>
        </row>
        <row r="104">
          <cell r="A104" t="str">
            <v>860</v>
          </cell>
          <cell r="B104" t="str">
            <v>Surry County Schools</v>
          </cell>
          <cell r="C104">
            <v>564043.78</v>
          </cell>
          <cell r="D104">
            <v>1010271.13</v>
          </cell>
          <cell r="E104">
            <v>67758.61</v>
          </cell>
          <cell r="F104" t="str">
            <v>MFRData_LEA</v>
          </cell>
        </row>
        <row r="105">
          <cell r="A105" t="str">
            <v>861</v>
          </cell>
          <cell r="B105" t="str">
            <v>Elkin City Schools</v>
          </cell>
          <cell r="C105">
            <v>21437.279999999999</v>
          </cell>
          <cell r="D105">
            <v>80558.06</v>
          </cell>
          <cell r="E105">
            <v>8482.93</v>
          </cell>
          <cell r="F105" t="str">
            <v>MFRData_LEA</v>
          </cell>
        </row>
        <row r="106">
          <cell r="A106" t="str">
            <v>862</v>
          </cell>
          <cell r="B106" t="str">
            <v>Mount Airy City Schools</v>
          </cell>
          <cell r="C106">
            <v>124728.46</v>
          </cell>
          <cell r="D106">
            <v>258925</v>
          </cell>
          <cell r="E106">
            <v>25235.93</v>
          </cell>
          <cell r="F106" t="str">
            <v>MFRData_LEA</v>
          </cell>
        </row>
        <row r="107">
          <cell r="A107" t="str">
            <v>870</v>
          </cell>
          <cell r="B107" t="str">
            <v>Swain County Schools</v>
          </cell>
          <cell r="C107">
            <v>20016.419999999998</v>
          </cell>
          <cell r="D107">
            <v>167647.20000000001</v>
          </cell>
          <cell r="E107">
            <v>45062.79</v>
          </cell>
          <cell r="F107" t="str">
            <v>MFRData_LEA</v>
          </cell>
        </row>
        <row r="108">
          <cell r="A108" t="str">
            <v>880</v>
          </cell>
          <cell r="B108" t="str">
            <v>Transylvania County Schools</v>
          </cell>
          <cell r="C108">
            <v>16516.34</v>
          </cell>
          <cell r="D108">
            <v>187745.9</v>
          </cell>
          <cell r="E108">
            <v>92584.66</v>
          </cell>
          <cell r="F108" t="str">
            <v>MFRData_LEA</v>
          </cell>
        </row>
        <row r="109">
          <cell r="A109" t="str">
            <v>890</v>
          </cell>
          <cell r="B109" t="str">
            <v>Tyrrell County Schools</v>
          </cell>
          <cell r="C109">
            <v>65971.320000000007</v>
          </cell>
          <cell r="D109">
            <v>120675.71</v>
          </cell>
          <cell r="E109">
            <v>14224.56</v>
          </cell>
          <cell r="F109" t="str">
            <v>MFRData_LEA</v>
          </cell>
        </row>
        <row r="110">
          <cell r="A110" t="str">
            <v>900</v>
          </cell>
          <cell r="B110" t="str">
            <v>Union County Public Schools</v>
          </cell>
          <cell r="C110">
            <v>794195.13</v>
          </cell>
          <cell r="D110">
            <v>2247947.61</v>
          </cell>
          <cell r="E110">
            <v>193460.32</v>
          </cell>
          <cell r="F110" t="str">
            <v>MFRData_LEA</v>
          </cell>
        </row>
        <row r="111">
          <cell r="A111" t="str">
            <v>910</v>
          </cell>
          <cell r="B111" t="str">
            <v>Vance County Schools</v>
          </cell>
          <cell r="C111">
            <v>205731.5</v>
          </cell>
          <cell r="D111">
            <v>1060483.8500000001</v>
          </cell>
          <cell r="E111">
            <v>61222.74</v>
          </cell>
          <cell r="F111" t="str">
            <v>MFRData_LEA</v>
          </cell>
        </row>
        <row r="112">
          <cell r="A112" t="str">
            <v>920</v>
          </cell>
          <cell r="B112" t="str">
            <v>Wake County Schools</v>
          </cell>
          <cell r="C112">
            <v>1703032.29</v>
          </cell>
          <cell r="D112">
            <v>6513827.4500000002</v>
          </cell>
          <cell r="E112">
            <v>5891430.3200000003</v>
          </cell>
          <cell r="F112" t="str">
            <v>MFRData_LEA</v>
          </cell>
        </row>
        <row r="113">
          <cell r="A113" t="str">
            <v>930</v>
          </cell>
          <cell r="B113" t="str">
            <v>Warren County Schools</v>
          </cell>
          <cell r="C113">
            <v>21286.21</v>
          </cell>
          <cell r="D113">
            <v>80020.42</v>
          </cell>
          <cell r="E113">
            <v>27544.35</v>
          </cell>
          <cell r="F113" t="str">
            <v>MFRData_LEA</v>
          </cell>
        </row>
        <row r="114">
          <cell r="A114" t="str">
            <v>940</v>
          </cell>
          <cell r="B114" t="str">
            <v>Washington County Schools</v>
          </cell>
          <cell r="C114">
            <v>41536.58</v>
          </cell>
          <cell r="D114">
            <v>82385.89</v>
          </cell>
          <cell r="E114">
            <v>121556.3</v>
          </cell>
          <cell r="F114" t="str">
            <v>MFRData_LEA</v>
          </cell>
        </row>
        <row r="115">
          <cell r="A115" t="str">
            <v>950</v>
          </cell>
          <cell r="B115" t="str">
            <v>Watauga County Schools</v>
          </cell>
          <cell r="C115">
            <v>44810.12</v>
          </cell>
          <cell r="D115">
            <v>169568.84</v>
          </cell>
          <cell r="E115">
            <v>104128.83</v>
          </cell>
          <cell r="F115" t="str">
            <v>MFRData_LEA</v>
          </cell>
        </row>
        <row r="116">
          <cell r="A116" t="str">
            <v>960</v>
          </cell>
          <cell r="B116" t="str">
            <v>Wayne County Public Schools</v>
          </cell>
          <cell r="C116">
            <v>947849.29</v>
          </cell>
          <cell r="D116">
            <v>2188142.14</v>
          </cell>
          <cell r="E116">
            <v>698330.4</v>
          </cell>
          <cell r="F116" t="str">
            <v>MFRData_LEA</v>
          </cell>
        </row>
        <row r="117">
          <cell r="A117" t="str">
            <v>970</v>
          </cell>
          <cell r="B117" t="str">
            <v>Wilkes County Schools</v>
          </cell>
          <cell r="C117">
            <v>692879.78</v>
          </cell>
          <cell r="D117">
            <v>1279461.6000000001</v>
          </cell>
          <cell r="E117">
            <v>154241.88</v>
          </cell>
          <cell r="F117" t="str">
            <v>MFRData_LEA</v>
          </cell>
        </row>
        <row r="118">
          <cell r="A118" t="str">
            <v>980</v>
          </cell>
          <cell r="B118" t="str">
            <v>Wilson County Schools</v>
          </cell>
          <cell r="C118">
            <v>438468.73</v>
          </cell>
          <cell r="D118">
            <v>1246777.44</v>
          </cell>
          <cell r="E118">
            <v>506961.16</v>
          </cell>
          <cell r="F118" t="str">
            <v>MFRData_LEA</v>
          </cell>
        </row>
        <row r="119">
          <cell r="A119" t="str">
            <v>990</v>
          </cell>
          <cell r="B119" t="str">
            <v>Yadkin County Schools</v>
          </cell>
          <cell r="C119">
            <v>49345.79</v>
          </cell>
          <cell r="D119">
            <v>277396.08</v>
          </cell>
          <cell r="E119">
            <v>300249.43</v>
          </cell>
          <cell r="F119" t="str">
            <v>MFRData_LEA</v>
          </cell>
        </row>
        <row r="120">
          <cell r="A120" t="str">
            <v>995</v>
          </cell>
          <cell r="B120" t="str">
            <v>Yancey County Schools</v>
          </cell>
          <cell r="C120">
            <v>64272.86</v>
          </cell>
          <cell r="D120">
            <v>214611.93</v>
          </cell>
          <cell r="E120">
            <v>55267.61</v>
          </cell>
          <cell r="F120" t="str">
            <v>MFRData_LEA</v>
          </cell>
        </row>
        <row r="121">
          <cell r="A121" t="str">
            <v>00A</v>
          </cell>
          <cell r="B121" t="str">
            <v>North Carolina Cyber Academy</v>
          </cell>
          <cell r="C121">
            <v>0</v>
          </cell>
          <cell r="D121">
            <v>20174.86</v>
          </cell>
          <cell r="E121">
            <v>0</v>
          </cell>
          <cell r="F121" t="str">
            <v>MFRData_Charters</v>
          </cell>
        </row>
        <row r="122">
          <cell r="A122" t="str">
            <v>00B</v>
          </cell>
          <cell r="B122" t="str">
            <v>NC Virtual Academy</v>
          </cell>
          <cell r="C122">
            <v>11762.28</v>
          </cell>
          <cell r="D122">
            <v>161584.28</v>
          </cell>
          <cell r="E122">
            <v>0</v>
          </cell>
          <cell r="F122" t="str">
            <v>MFRData_Charters</v>
          </cell>
        </row>
        <row r="123">
          <cell r="A123" t="str">
            <v>01B</v>
          </cell>
          <cell r="B123" t="str">
            <v>River Mill Academy</v>
          </cell>
          <cell r="C123">
            <v>0</v>
          </cell>
          <cell r="D123">
            <v>22175</v>
          </cell>
          <cell r="E123">
            <v>0</v>
          </cell>
          <cell r="F123" t="str">
            <v>MFRData_Charters</v>
          </cell>
        </row>
        <row r="124">
          <cell r="A124" t="str">
            <v>01C</v>
          </cell>
          <cell r="B124" t="str">
            <v>Clover Garden</v>
          </cell>
          <cell r="C124">
            <v>8562.01</v>
          </cell>
          <cell r="D124">
            <v>28142.55</v>
          </cell>
          <cell r="E124">
            <v>0</v>
          </cell>
          <cell r="F124" t="str">
            <v>MFRData_Charters</v>
          </cell>
        </row>
        <row r="125">
          <cell r="A125" t="str">
            <v>01D</v>
          </cell>
          <cell r="B125" t="str">
            <v>The Hawbridge School</v>
          </cell>
          <cell r="C125">
            <v>10457.049999999999</v>
          </cell>
          <cell r="D125">
            <v>19437.48</v>
          </cell>
          <cell r="E125">
            <v>0</v>
          </cell>
          <cell r="F125" t="str">
            <v>MFRData_Charters</v>
          </cell>
        </row>
        <row r="126">
          <cell r="A126" t="str">
            <v>01F</v>
          </cell>
          <cell r="B126" t="str">
            <v>Alamance Community School</v>
          </cell>
          <cell r="C126">
            <v>0</v>
          </cell>
          <cell r="D126">
            <v>3393.36</v>
          </cell>
          <cell r="E126">
            <v>0</v>
          </cell>
          <cell r="F126" t="str">
            <v>MFRData_Charters</v>
          </cell>
        </row>
        <row r="127">
          <cell r="A127" t="str">
            <v>06B</v>
          </cell>
          <cell r="B127" t="str">
            <v>Marjorie Williams Academy</v>
          </cell>
          <cell r="C127">
            <v>0</v>
          </cell>
          <cell r="D127">
            <v>22398.12</v>
          </cell>
          <cell r="E127">
            <v>0</v>
          </cell>
          <cell r="F127" t="str">
            <v>MFRData_Charters</v>
          </cell>
        </row>
        <row r="128">
          <cell r="A128" t="str">
            <v>07A</v>
          </cell>
          <cell r="B128" t="str">
            <v>Washington Montessori</v>
          </cell>
          <cell r="C128">
            <v>0</v>
          </cell>
          <cell r="D128">
            <v>33537.480000000003</v>
          </cell>
          <cell r="E128">
            <v>0</v>
          </cell>
          <cell r="F128" t="str">
            <v>MFRData_Charters</v>
          </cell>
        </row>
        <row r="129">
          <cell r="A129" t="str">
            <v>09B</v>
          </cell>
          <cell r="B129" t="str">
            <v>Emereau: Bladen</v>
          </cell>
          <cell r="C129">
            <v>703.89</v>
          </cell>
          <cell r="D129">
            <v>15705.87</v>
          </cell>
          <cell r="E129">
            <v>0</v>
          </cell>
          <cell r="F129" t="str">
            <v>MFRData_Charters</v>
          </cell>
        </row>
        <row r="130">
          <cell r="A130" t="str">
            <v>10A</v>
          </cell>
          <cell r="B130" t="str">
            <v>Charter Day School</v>
          </cell>
          <cell r="C130">
            <v>13411.67</v>
          </cell>
          <cell r="D130">
            <v>43398.35</v>
          </cell>
          <cell r="E130">
            <v>0</v>
          </cell>
          <cell r="F130" t="str">
            <v>MFRData_Charters</v>
          </cell>
        </row>
        <row r="131">
          <cell r="A131" t="str">
            <v>10B</v>
          </cell>
          <cell r="B131" t="str">
            <v>South Brunswick Charter School</v>
          </cell>
          <cell r="C131">
            <v>8167.43</v>
          </cell>
          <cell r="D131">
            <v>15424.34</v>
          </cell>
          <cell r="E131">
            <v>0</v>
          </cell>
          <cell r="F131" t="str">
            <v>MFRData_Charters</v>
          </cell>
        </row>
        <row r="132">
          <cell r="A132" t="str">
            <v>11A</v>
          </cell>
          <cell r="B132" t="str">
            <v>Evergreen Community Charter</v>
          </cell>
          <cell r="C132">
            <v>1004.83</v>
          </cell>
          <cell r="D132">
            <v>27453.33</v>
          </cell>
          <cell r="E132">
            <v>0</v>
          </cell>
          <cell r="F132" t="str">
            <v>MFRData_Charters</v>
          </cell>
        </row>
        <row r="133">
          <cell r="A133" t="str">
            <v>11B</v>
          </cell>
          <cell r="B133" t="str">
            <v>ArtSpace Charter</v>
          </cell>
          <cell r="C133">
            <v>9962.2800000000007</v>
          </cell>
          <cell r="D133">
            <v>35570.74</v>
          </cell>
          <cell r="E133">
            <v>0</v>
          </cell>
          <cell r="F133" t="str">
            <v>MFRData_Charters</v>
          </cell>
        </row>
        <row r="134">
          <cell r="A134" t="str">
            <v>11C</v>
          </cell>
          <cell r="B134" t="str">
            <v>Invest Collegiate - Imagine</v>
          </cell>
          <cell r="C134">
            <v>0</v>
          </cell>
          <cell r="D134">
            <v>18926.259999999998</v>
          </cell>
          <cell r="E134">
            <v>0</v>
          </cell>
          <cell r="F134" t="str">
            <v>MFRData_Charters</v>
          </cell>
        </row>
        <row r="135">
          <cell r="A135" t="str">
            <v>11D</v>
          </cell>
          <cell r="B135" t="str">
            <v>The Franklin School of Innovation</v>
          </cell>
          <cell r="C135">
            <v>10677.14</v>
          </cell>
          <cell r="D135">
            <v>23863.07</v>
          </cell>
          <cell r="E135">
            <v>0</v>
          </cell>
          <cell r="F135" t="str">
            <v>MFRData_Charters</v>
          </cell>
        </row>
        <row r="136">
          <cell r="A136" t="str">
            <v>11K</v>
          </cell>
          <cell r="B136" t="str">
            <v>Francine Delany New School</v>
          </cell>
          <cell r="C136">
            <v>2318.52</v>
          </cell>
          <cell r="D136">
            <v>28672</v>
          </cell>
          <cell r="E136">
            <v>0</v>
          </cell>
          <cell r="F136" t="str">
            <v>MFRData_Charters</v>
          </cell>
        </row>
        <row r="137">
          <cell r="A137" t="str">
            <v>12A</v>
          </cell>
          <cell r="B137" t="str">
            <v>The New Dimensions School</v>
          </cell>
          <cell r="C137">
            <v>14248.51</v>
          </cell>
          <cell r="D137">
            <v>50302.51</v>
          </cell>
          <cell r="E137">
            <v>0</v>
          </cell>
          <cell r="F137" t="str">
            <v>MFRData_Charters</v>
          </cell>
        </row>
        <row r="138">
          <cell r="A138" t="str">
            <v>13A</v>
          </cell>
          <cell r="B138" t="str">
            <v>Carolina International School</v>
          </cell>
          <cell r="C138">
            <v>0</v>
          </cell>
          <cell r="D138">
            <v>13768.09</v>
          </cell>
          <cell r="E138">
            <v>0</v>
          </cell>
          <cell r="F138" t="str">
            <v>MFRData_Charters</v>
          </cell>
        </row>
        <row r="139">
          <cell r="A139" t="str">
            <v>13C</v>
          </cell>
          <cell r="B139" t="str">
            <v>A.C.E. Academy</v>
          </cell>
          <cell r="C139">
            <v>2005</v>
          </cell>
          <cell r="D139">
            <v>52969.41</v>
          </cell>
          <cell r="E139">
            <v>0</v>
          </cell>
          <cell r="F139" t="str">
            <v>MFRData_Charters</v>
          </cell>
        </row>
        <row r="140">
          <cell r="A140" t="str">
            <v>16B</v>
          </cell>
          <cell r="B140" t="str">
            <v>Tiller School</v>
          </cell>
          <cell r="C140">
            <v>7042.29</v>
          </cell>
          <cell r="D140">
            <v>19192.36</v>
          </cell>
          <cell r="E140">
            <v>0</v>
          </cell>
          <cell r="F140" t="str">
            <v>MFRData_Charters</v>
          </cell>
        </row>
        <row r="141">
          <cell r="A141" t="str">
            <v>19A</v>
          </cell>
          <cell r="B141" t="str">
            <v>Chatham Charter</v>
          </cell>
          <cell r="C141">
            <v>11155.16</v>
          </cell>
          <cell r="D141">
            <v>31697.99</v>
          </cell>
          <cell r="E141">
            <v>0</v>
          </cell>
          <cell r="F141" t="str">
            <v>MFRData_Charters</v>
          </cell>
        </row>
        <row r="142">
          <cell r="A142" t="str">
            <v>19B</v>
          </cell>
          <cell r="B142" t="str">
            <v>Woods Charter School</v>
          </cell>
          <cell r="C142">
            <v>2637.12</v>
          </cell>
          <cell r="D142">
            <v>29561.72</v>
          </cell>
          <cell r="E142">
            <v>0</v>
          </cell>
          <cell r="F142" t="str">
            <v>MFRData_Charters</v>
          </cell>
        </row>
        <row r="143">
          <cell r="A143" t="str">
            <v>19C</v>
          </cell>
          <cell r="B143" t="str">
            <v>Willow Oak Montessori</v>
          </cell>
          <cell r="C143">
            <v>0</v>
          </cell>
          <cell r="D143">
            <v>3566.35</v>
          </cell>
          <cell r="E143">
            <v>0</v>
          </cell>
          <cell r="F143" t="str">
            <v>MFRData_Charters</v>
          </cell>
        </row>
        <row r="144">
          <cell r="A144" t="str">
            <v>20A</v>
          </cell>
          <cell r="B144" t="str">
            <v>The Learning Center</v>
          </cell>
          <cell r="C144">
            <v>0</v>
          </cell>
          <cell r="D144">
            <v>18334.48</v>
          </cell>
          <cell r="E144">
            <v>0</v>
          </cell>
          <cell r="F144" t="str">
            <v>MFRData_Charters</v>
          </cell>
        </row>
        <row r="145">
          <cell r="A145" t="str">
            <v>23A</v>
          </cell>
          <cell r="B145" t="str">
            <v>Pinnacle Classical Academy</v>
          </cell>
          <cell r="C145">
            <v>40884.629999999997</v>
          </cell>
          <cell r="D145">
            <v>101186.25</v>
          </cell>
          <cell r="E145">
            <v>0</v>
          </cell>
          <cell r="F145" t="str">
            <v>MFRData_Charters</v>
          </cell>
        </row>
        <row r="146">
          <cell r="A146" t="str">
            <v>24B</v>
          </cell>
          <cell r="B146" t="str">
            <v>Thomas Academy</v>
          </cell>
          <cell r="C146">
            <v>6045.84</v>
          </cell>
          <cell r="D146">
            <v>10064.129999999999</v>
          </cell>
          <cell r="E146">
            <v>0</v>
          </cell>
          <cell r="F146" t="str">
            <v>MFRData_Charters</v>
          </cell>
        </row>
        <row r="147">
          <cell r="A147" t="str">
            <v>24N</v>
          </cell>
          <cell r="B147" t="str">
            <v>Columbus Charter School</v>
          </cell>
          <cell r="C147">
            <v>30642.33</v>
          </cell>
          <cell r="D147">
            <v>44571.360000000001</v>
          </cell>
          <cell r="E147">
            <v>0</v>
          </cell>
          <cell r="F147" t="str">
            <v>MFRData_Charters</v>
          </cell>
        </row>
        <row r="148">
          <cell r="A148" t="str">
            <v>26B</v>
          </cell>
          <cell r="B148" t="str">
            <v>Alpha Academy</v>
          </cell>
          <cell r="C148">
            <v>0</v>
          </cell>
          <cell r="D148">
            <v>81488</v>
          </cell>
          <cell r="E148">
            <v>0</v>
          </cell>
          <cell r="F148" t="str">
            <v>MFRData_Charters</v>
          </cell>
        </row>
        <row r="149">
          <cell r="A149" t="str">
            <v>26C</v>
          </cell>
          <cell r="B149" t="str">
            <v>The Capitol Encore Academy</v>
          </cell>
          <cell r="C149">
            <v>0</v>
          </cell>
          <cell r="D149">
            <v>35037.71</v>
          </cell>
          <cell r="E149">
            <v>0</v>
          </cell>
          <cell r="F149" t="str">
            <v>MFRData_Charters</v>
          </cell>
        </row>
        <row r="150">
          <cell r="A150" t="str">
            <v>27A</v>
          </cell>
          <cell r="B150" t="str">
            <v>Water's Edge Village School</v>
          </cell>
          <cell r="C150">
            <v>0</v>
          </cell>
          <cell r="D150">
            <v>14608.9</v>
          </cell>
          <cell r="E150">
            <v>0</v>
          </cell>
          <cell r="F150" t="str">
            <v>MFRData_Charters</v>
          </cell>
        </row>
        <row r="151">
          <cell r="A151" t="str">
            <v>29A</v>
          </cell>
          <cell r="B151" t="str">
            <v>Davidson Charter Academy</v>
          </cell>
          <cell r="C151">
            <v>0</v>
          </cell>
          <cell r="D151">
            <v>7132</v>
          </cell>
          <cell r="E151">
            <v>0</v>
          </cell>
          <cell r="F151" t="str">
            <v>MFRData_Charters</v>
          </cell>
        </row>
        <row r="152">
          <cell r="A152" t="str">
            <v>32A</v>
          </cell>
          <cell r="B152" t="str">
            <v>Maureen Joy Charter</v>
          </cell>
          <cell r="C152">
            <v>8534</v>
          </cell>
          <cell r="D152">
            <v>68673</v>
          </cell>
          <cell r="E152">
            <v>0</v>
          </cell>
          <cell r="F152" t="str">
            <v>MFRData_Charters</v>
          </cell>
        </row>
        <row r="153">
          <cell r="A153" t="str">
            <v>32B</v>
          </cell>
          <cell r="B153" t="str">
            <v>Healthy Start Academy</v>
          </cell>
          <cell r="C153">
            <v>1645.29</v>
          </cell>
          <cell r="D153">
            <v>55799.29</v>
          </cell>
          <cell r="E153">
            <v>0</v>
          </cell>
          <cell r="F153" t="str">
            <v>MFRData_Charters</v>
          </cell>
        </row>
        <row r="154">
          <cell r="A154" t="str">
            <v>32C</v>
          </cell>
          <cell r="B154" t="str">
            <v>Carter Community Charter</v>
          </cell>
          <cell r="C154">
            <v>0</v>
          </cell>
          <cell r="D154">
            <v>28988.68</v>
          </cell>
          <cell r="E154">
            <v>0</v>
          </cell>
          <cell r="F154" t="str">
            <v>MFRData_Charters</v>
          </cell>
        </row>
        <row r="155">
          <cell r="A155" t="str">
            <v>32D</v>
          </cell>
          <cell r="B155" t="str">
            <v>Kestrel Heights School</v>
          </cell>
          <cell r="C155">
            <v>2088.7399999999998</v>
          </cell>
          <cell r="D155">
            <v>37715.54</v>
          </cell>
          <cell r="E155">
            <v>0</v>
          </cell>
          <cell r="F155" t="str">
            <v>MFRData_Charters</v>
          </cell>
        </row>
        <row r="156">
          <cell r="A156" t="str">
            <v>32H</v>
          </cell>
          <cell r="B156" t="str">
            <v>Research Triangle Charter</v>
          </cell>
          <cell r="C156">
            <v>45046.29</v>
          </cell>
          <cell r="D156">
            <v>45046.29</v>
          </cell>
          <cell r="E156">
            <v>0</v>
          </cell>
          <cell r="F156" t="str">
            <v>MFRData_Charters</v>
          </cell>
        </row>
        <row r="157">
          <cell r="A157" t="str">
            <v>32K</v>
          </cell>
          <cell r="B157" t="str">
            <v>Central Park School For Children</v>
          </cell>
          <cell r="C157">
            <v>0</v>
          </cell>
          <cell r="D157">
            <v>41019.660000000003</v>
          </cell>
          <cell r="E157">
            <v>0</v>
          </cell>
          <cell r="F157" t="str">
            <v>MFRData_Charters</v>
          </cell>
        </row>
        <row r="158">
          <cell r="A158" t="str">
            <v>32L</v>
          </cell>
          <cell r="B158" t="str">
            <v>Voyager Academy</v>
          </cell>
          <cell r="C158">
            <v>25368.2</v>
          </cell>
          <cell r="D158">
            <v>68822.63</v>
          </cell>
          <cell r="E158">
            <v>0</v>
          </cell>
          <cell r="F158" t="str">
            <v>MFRData_Charters</v>
          </cell>
        </row>
        <row r="159">
          <cell r="A159" t="str">
            <v>32M</v>
          </cell>
          <cell r="B159" t="str">
            <v>Global Scholars Academy</v>
          </cell>
          <cell r="C159">
            <v>570</v>
          </cell>
          <cell r="D159">
            <v>22232.44</v>
          </cell>
          <cell r="E159">
            <v>0</v>
          </cell>
          <cell r="F159" t="str">
            <v>MFRData_Charters</v>
          </cell>
        </row>
        <row r="160">
          <cell r="A160" t="str">
            <v>32N</v>
          </cell>
          <cell r="B160" t="str">
            <v>Research Triangle High School</v>
          </cell>
          <cell r="C160">
            <v>5141</v>
          </cell>
          <cell r="D160">
            <v>17648.75</v>
          </cell>
          <cell r="E160">
            <v>0</v>
          </cell>
          <cell r="F160" t="str">
            <v>MFRData_Charters</v>
          </cell>
        </row>
        <row r="161">
          <cell r="A161" t="str">
            <v>32P</v>
          </cell>
          <cell r="B161" t="str">
            <v>The Institute for the Development of You</v>
          </cell>
          <cell r="C161">
            <v>1164.58</v>
          </cell>
          <cell r="D161">
            <v>29092.29</v>
          </cell>
          <cell r="E161">
            <v>0</v>
          </cell>
          <cell r="F161" t="str">
            <v>MFRData_Charters</v>
          </cell>
        </row>
        <row r="162">
          <cell r="A162" t="str">
            <v>32Q</v>
          </cell>
          <cell r="B162" t="str">
            <v>Reaching All Minds Academy</v>
          </cell>
          <cell r="C162">
            <v>1925.92</v>
          </cell>
          <cell r="D162">
            <v>59038.45</v>
          </cell>
          <cell r="E162">
            <v>0</v>
          </cell>
          <cell r="F162" t="str">
            <v>MFRData_Charters</v>
          </cell>
        </row>
        <row r="163">
          <cell r="A163" t="str">
            <v>32R</v>
          </cell>
          <cell r="B163" t="str">
            <v>Excelsior Classical Academy</v>
          </cell>
          <cell r="C163">
            <v>19963.88</v>
          </cell>
          <cell r="D163">
            <v>28787.43</v>
          </cell>
          <cell r="E163">
            <v>0</v>
          </cell>
          <cell r="F163" t="str">
            <v>MFRData_Charters</v>
          </cell>
        </row>
        <row r="164">
          <cell r="A164" t="str">
            <v>32S</v>
          </cell>
          <cell r="B164" t="str">
            <v>KIPP Durham College Preparatory</v>
          </cell>
          <cell r="C164">
            <v>0</v>
          </cell>
          <cell r="D164">
            <v>11801.49</v>
          </cell>
          <cell r="E164">
            <v>0</v>
          </cell>
          <cell r="F164" t="str">
            <v>MFRData_Charters</v>
          </cell>
        </row>
        <row r="165">
          <cell r="A165" t="str">
            <v>32T</v>
          </cell>
          <cell r="B165" t="str">
            <v>Discovery Charter School</v>
          </cell>
          <cell r="C165">
            <v>-1314.95</v>
          </cell>
          <cell r="D165">
            <v>592</v>
          </cell>
          <cell r="E165">
            <v>0</v>
          </cell>
          <cell r="F165" t="str">
            <v>MFRData_Charters</v>
          </cell>
        </row>
        <row r="166">
          <cell r="A166" t="str">
            <v>33A</v>
          </cell>
          <cell r="B166" t="str">
            <v>North East Carolina Preparatory School</v>
          </cell>
          <cell r="C166">
            <v>8311.33</v>
          </cell>
          <cell r="D166">
            <v>77585.539999999994</v>
          </cell>
          <cell r="E166">
            <v>0</v>
          </cell>
          <cell r="F166" t="str">
            <v>MFRData_Charters</v>
          </cell>
        </row>
        <row r="167">
          <cell r="A167" t="str">
            <v>34B</v>
          </cell>
          <cell r="B167" t="str">
            <v>Quality Education Academy</v>
          </cell>
          <cell r="C167">
            <v>1939.65</v>
          </cell>
          <cell r="D167">
            <v>35831.230000000003</v>
          </cell>
          <cell r="E167">
            <v>0</v>
          </cell>
          <cell r="F167" t="str">
            <v>MFRData_Charters</v>
          </cell>
        </row>
        <row r="168">
          <cell r="A168" t="str">
            <v>34D</v>
          </cell>
          <cell r="B168" t="str">
            <v>Carter G Woodson School</v>
          </cell>
          <cell r="C168">
            <v>7083.5</v>
          </cell>
          <cell r="D168">
            <v>46274.17</v>
          </cell>
          <cell r="E168">
            <v>0</v>
          </cell>
          <cell r="F168" t="str">
            <v>MFRData_Charters</v>
          </cell>
        </row>
        <row r="169">
          <cell r="A169" t="str">
            <v>34F</v>
          </cell>
          <cell r="B169" t="str">
            <v>Forsyth Academy</v>
          </cell>
          <cell r="C169">
            <v>56847.68</v>
          </cell>
          <cell r="D169">
            <v>56847.68</v>
          </cell>
          <cell r="E169">
            <v>0</v>
          </cell>
          <cell r="F169" t="str">
            <v>MFRData_Charters</v>
          </cell>
        </row>
        <row r="170">
          <cell r="A170" t="str">
            <v>34G</v>
          </cell>
          <cell r="B170" t="str">
            <v>Arts Based School</v>
          </cell>
          <cell r="C170">
            <v>0</v>
          </cell>
          <cell r="D170">
            <v>32258.28</v>
          </cell>
          <cell r="E170">
            <v>0</v>
          </cell>
          <cell r="F170" t="str">
            <v>MFRData_Charters</v>
          </cell>
        </row>
        <row r="171">
          <cell r="A171" t="str">
            <v>34H</v>
          </cell>
          <cell r="B171" t="str">
            <v>NC Leadership Charter Academy</v>
          </cell>
          <cell r="C171">
            <v>44518.96</v>
          </cell>
          <cell r="D171">
            <v>87638.25</v>
          </cell>
          <cell r="E171">
            <v>0</v>
          </cell>
          <cell r="F171" t="str">
            <v>MFRData_Charters</v>
          </cell>
        </row>
        <row r="172">
          <cell r="A172" t="str">
            <v>34Z</v>
          </cell>
          <cell r="B172" t="str">
            <v>Appalachian State U Academy Middle Fork</v>
          </cell>
          <cell r="C172">
            <v>5104</v>
          </cell>
          <cell r="D172">
            <v>5104</v>
          </cell>
          <cell r="E172">
            <v>0</v>
          </cell>
          <cell r="F172" t="str">
            <v>MFRData_Charters</v>
          </cell>
        </row>
        <row r="173">
          <cell r="A173" t="str">
            <v>35A</v>
          </cell>
          <cell r="B173" t="str">
            <v>Crosscreek Charter School</v>
          </cell>
          <cell r="C173">
            <v>0</v>
          </cell>
          <cell r="D173">
            <v>16295.59</v>
          </cell>
          <cell r="E173">
            <v>0</v>
          </cell>
          <cell r="F173" t="str">
            <v>MFRData_Charters</v>
          </cell>
        </row>
        <row r="174">
          <cell r="A174" t="str">
            <v>35B</v>
          </cell>
          <cell r="B174" t="str">
            <v>Youngsville Academy</v>
          </cell>
          <cell r="C174">
            <v>14286</v>
          </cell>
          <cell r="D174">
            <v>18371.77</v>
          </cell>
          <cell r="E174">
            <v>0</v>
          </cell>
          <cell r="F174" t="str">
            <v>MFRData_Charters</v>
          </cell>
        </row>
        <row r="175">
          <cell r="A175" t="str">
            <v>36B</v>
          </cell>
          <cell r="B175" t="str">
            <v>Piedmont Community Charter</v>
          </cell>
          <cell r="C175">
            <v>19202.66</v>
          </cell>
          <cell r="D175">
            <v>52503.4</v>
          </cell>
          <cell r="E175">
            <v>0</v>
          </cell>
          <cell r="F175" t="str">
            <v>MFRData_Charters</v>
          </cell>
        </row>
        <row r="176">
          <cell r="A176" t="str">
            <v>36C</v>
          </cell>
          <cell r="B176" t="str">
            <v>Mountain Island Charter</v>
          </cell>
          <cell r="C176">
            <v>148</v>
          </cell>
          <cell r="D176">
            <v>34859.9</v>
          </cell>
          <cell r="E176">
            <v>0</v>
          </cell>
          <cell r="F176" t="str">
            <v>MFRData_Charters</v>
          </cell>
        </row>
        <row r="177">
          <cell r="A177" t="str">
            <v>36F</v>
          </cell>
          <cell r="B177" t="str">
            <v>Ridgeview Charter School</v>
          </cell>
          <cell r="C177">
            <v>0</v>
          </cell>
          <cell r="D177">
            <v>20233.04</v>
          </cell>
          <cell r="E177">
            <v>0</v>
          </cell>
          <cell r="F177" t="str">
            <v>MFRData_Charters</v>
          </cell>
        </row>
        <row r="178">
          <cell r="A178" t="str">
            <v>36G</v>
          </cell>
          <cell r="B178" t="str">
            <v>TeamCFA - Community Public Charter</v>
          </cell>
          <cell r="C178">
            <v>7371.85</v>
          </cell>
          <cell r="D178">
            <v>34190.559999999998</v>
          </cell>
          <cell r="E178">
            <v>0</v>
          </cell>
          <cell r="F178" t="str">
            <v>MFRData_Charters</v>
          </cell>
        </row>
        <row r="179">
          <cell r="A179" t="str">
            <v>39A</v>
          </cell>
          <cell r="B179" t="str">
            <v>Falls Lake Academy</v>
          </cell>
          <cell r="C179">
            <v>3183.26</v>
          </cell>
          <cell r="D179">
            <v>76226.86</v>
          </cell>
          <cell r="E179">
            <v>0</v>
          </cell>
          <cell r="F179" t="str">
            <v>MFRData_Charters</v>
          </cell>
        </row>
        <row r="180">
          <cell r="A180" t="str">
            <v>39B</v>
          </cell>
          <cell r="B180" t="str">
            <v>Oxford Preparatory School</v>
          </cell>
          <cell r="C180">
            <v>6093</v>
          </cell>
          <cell r="D180">
            <v>53195.8</v>
          </cell>
          <cell r="E180">
            <v>0</v>
          </cell>
          <cell r="F180" t="str">
            <v>MFRData_Charters</v>
          </cell>
        </row>
        <row r="181">
          <cell r="A181" t="str">
            <v>41B</v>
          </cell>
          <cell r="B181" t="str">
            <v>Greensboro Academy</v>
          </cell>
          <cell r="C181">
            <v>21642.51</v>
          </cell>
          <cell r="D181">
            <v>21642.51</v>
          </cell>
          <cell r="E181">
            <v>0</v>
          </cell>
          <cell r="F181" t="str">
            <v>MFRData_Charters</v>
          </cell>
        </row>
        <row r="182">
          <cell r="A182" t="str">
            <v>41C</v>
          </cell>
          <cell r="B182" t="str">
            <v>Guilford Preparatory Academy</v>
          </cell>
          <cell r="C182">
            <v>1123.5899999999999</v>
          </cell>
          <cell r="D182">
            <v>20004.3</v>
          </cell>
          <cell r="E182">
            <v>0</v>
          </cell>
          <cell r="F182" t="str">
            <v>MFRData_Charters</v>
          </cell>
        </row>
        <row r="183">
          <cell r="A183" t="str">
            <v>41D</v>
          </cell>
          <cell r="B183" t="str">
            <v>Phoenix Academy Inc</v>
          </cell>
          <cell r="C183">
            <v>0</v>
          </cell>
          <cell r="D183">
            <v>39727</v>
          </cell>
          <cell r="E183">
            <v>0</v>
          </cell>
          <cell r="F183" t="str">
            <v>MFRData_Charters</v>
          </cell>
        </row>
        <row r="184">
          <cell r="A184" t="str">
            <v>41F</v>
          </cell>
          <cell r="B184" t="str">
            <v>Triad Math and Science Academy</v>
          </cell>
          <cell r="C184">
            <v>2822.01</v>
          </cell>
          <cell r="D184">
            <v>46186.18</v>
          </cell>
          <cell r="E184">
            <v>0</v>
          </cell>
          <cell r="F184" t="str">
            <v>MFRData_Charters</v>
          </cell>
        </row>
        <row r="185">
          <cell r="A185" t="str">
            <v>41G</v>
          </cell>
          <cell r="B185" t="str">
            <v>Cornerstone Charter Academy</v>
          </cell>
          <cell r="C185">
            <v>0</v>
          </cell>
          <cell r="D185">
            <v>70665.17</v>
          </cell>
          <cell r="E185">
            <v>0</v>
          </cell>
          <cell r="F185" t="str">
            <v>MFRData_Charters</v>
          </cell>
        </row>
        <row r="186">
          <cell r="A186" t="str">
            <v>41H</v>
          </cell>
          <cell r="B186" t="str">
            <v>The College Preparatory and Leadership A</v>
          </cell>
          <cell r="C186">
            <v>0</v>
          </cell>
          <cell r="D186">
            <v>66669.2</v>
          </cell>
          <cell r="E186">
            <v>0</v>
          </cell>
          <cell r="F186" t="str">
            <v>MFRData_Charters</v>
          </cell>
        </row>
        <row r="187">
          <cell r="A187" t="str">
            <v>41J</v>
          </cell>
          <cell r="B187" t="str">
            <v>Summerfield Charter Academy</v>
          </cell>
          <cell r="C187">
            <v>25880.67</v>
          </cell>
          <cell r="D187">
            <v>25880.67</v>
          </cell>
          <cell r="E187">
            <v>0</v>
          </cell>
          <cell r="F187" t="str">
            <v>MFRData_Charters</v>
          </cell>
        </row>
        <row r="188">
          <cell r="A188" t="str">
            <v>41K</v>
          </cell>
          <cell r="B188" t="str">
            <v>Piedmont Classical High School</v>
          </cell>
          <cell r="C188">
            <v>11088.98</v>
          </cell>
          <cell r="D188">
            <v>26379.48</v>
          </cell>
          <cell r="E188">
            <v>0</v>
          </cell>
          <cell r="F188" t="str">
            <v>MFRData_Charters</v>
          </cell>
        </row>
        <row r="189">
          <cell r="A189" t="str">
            <v>41L</v>
          </cell>
          <cell r="B189" t="str">
            <v>Gate City Charter Academy</v>
          </cell>
          <cell r="C189">
            <v>19902.98</v>
          </cell>
          <cell r="D189">
            <v>19902.98</v>
          </cell>
          <cell r="E189">
            <v>0</v>
          </cell>
          <cell r="F189" t="str">
            <v>MFRData_Charters</v>
          </cell>
        </row>
        <row r="190">
          <cell r="A190" t="str">
            <v>41M</v>
          </cell>
          <cell r="B190" t="str">
            <v>Next Generation Academy</v>
          </cell>
          <cell r="C190">
            <v>1108.22</v>
          </cell>
          <cell r="D190">
            <v>25131</v>
          </cell>
          <cell r="E190">
            <v>0</v>
          </cell>
          <cell r="F190" t="str">
            <v>MFRData_Charters</v>
          </cell>
        </row>
        <row r="191">
          <cell r="A191" t="str">
            <v>41N</v>
          </cell>
          <cell r="B191" t="str">
            <v>The Experiential School of Greensboro</v>
          </cell>
          <cell r="C191">
            <v>0</v>
          </cell>
          <cell r="D191">
            <v>22137.56</v>
          </cell>
          <cell r="E191">
            <v>0</v>
          </cell>
          <cell r="F191" t="str">
            <v>MFRData_Charters</v>
          </cell>
        </row>
        <row r="192">
          <cell r="A192" t="str">
            <v>41Q</v>
          </cell>
          <cell r="B192" t="str">
            <v>Revolution Academy</v>
          </cell>
          <cell r="C192">
            <v>1645.2</v>
          </cell>
          <cell r="D192">
            <v>13738.75</v>
          </cell>
          <cell r="E192">
            <v>0</v>
          </cell>
          <cell r="F192" t="str">
            <v>MFRData_Charters</v>
          </cell>
        </row>
        <row r="193">
          <cell r="A193" t="str">
            <v>42A</v>
          </cell>
          <cell r="B193" t="str">
            <v>KIPP Halifax College Preparatory</v>
          </cell>
          <cell r="C193">
            <v>24515.75</v>
          </cell>
          <cell r="D193">
            <v>37544.980000000003</v>
          </cell>
          <cell r="E193">
            <v>0</v>
          </cell>
          <cell r="F193" t="str">
            <v>MFRData_Charters</v>
          </cell>
        </row>
        <row r="194">
          <cell r="A194" t="str">
            <v>42B</v>
          </cell>
          <cell r="B194" t="str">
            <v>Hobgood Charter School</v>
          </cell>
          <cell r="C194">
            <v>1213.02</v>
          </cell>
          <cell r="D194">
            <v>23017.49</v>
          </cell>
          <cell r="E194">
            <v>0</v>
          </cell>
          <cell r="F194" t="str">
            <v>MFRData_Charters</v>
          </cell>
        </row>
        <row r="195">
          <cell r="A195" t="str">
            <v>43C</v>
          </cell>
          <cell r="B195" t="str">
            <v>Anderson Creek Academy</v>
          </cell>
          <cell r="C195">
            <v>0</v>
          </cell>
          <cell r="D195">
            <v>16500</v>
          </cell>
          <cell r="E195">
            <v>0</v>
          </cell>
          <cell r="F195" t="str">
            <v>MFRData_Charters</v>
          </cell>
        </row>
        <row r="196">
          <cell r="A196" t="str">
            <v>43D</v>
          </cell>
          <cell r="B196" t="str">
            <v>Achievement Charter Academy</v>
          </cell>
          <cell r="C196">
            <v>0</v>
          </cell>
          <cell r="D196">
            <v>10958</v>
          </cell>
          <cell r="E196">
            <v>0</v>
          </cell>
          <cell r="F196" t="str">
            <v>MFRData_Charters</v>
          </cell>
        </row>
        <row r="197">
          <cell r="A197" t="str">
            <v>44A</v>
          </cell>
          <cell r="B197" t="str">
            <v>Shining Rock Classical Academy: CFA</v>
          </cell>
          <cell r="C197">
            <v>5679</v>
          </cell>
          <cell r="D197">
            <v>24241.75</v>
          </cell>
          <cell r="E197">
            <v>0</v>
          </cell>
          <cell r="F197" t="str">
            <v>MFRData_Charters</v>
          </cell>
        </row>
        <row r="198">
          <cell r="A198" t="str">
            <v>45A</v>
          </cell>
          <cell r="B198" t="str">
            <v>The Mountain Community Sch</v>
          </cell>
          <cell r="C198">
            <v>0</v>
          </cell>
          <cell r="D198">
            <v>1258.3900000000001</v>
          </cell>
          <cell r="E198">
            <v>0</v>
          </cell>
          <cell r="F198" t="str">
            <v>MFRData_Charters</v>
          </cell>
        </row>
        <row r="199">
          <cell r="A199" t="str">
            <v>45B</v>
          </cell>
          <cell r="B199" t="str">
            <v>FernLeaf Community Charter School</v>
          </cell>
          <cell r="C199">
            <v>4043.96</v>
          </cell>
          <cell r="D199">
            <v>25781.84</v>
          </cell>
          <cell r="E199">
            <v>0</v>
          </cell>
          <cell r="F199" t="str">
            <v>MFRData_Charters</v>
          </cell>
        </row>
        <row r="200">
          <cell r="A200" t="str">
            <v>49B</v>
          </cell>
          <cell r="B200" t="str">
            <v>American Renaissance School</v>
          </cell>
          <cell r="C200">
            <v>15985.63</v>
          </cell>
          <cell r="D200">
            <v>36855.31</v>
          </cell>
          <cell r="E200">
            <v>0</v>
          </cell>
          <cell r="F200" t="str">
            <v>MFRData_Charters</v>
          </cell>
        </row>
        <row r="201">
          <cell r="A201" t="str">
            <v>49D</v>
          </cell>
          <cell r="B201" t="str">
            <v>Success Charter School</v>
          </cell>
          <cell r="C201">
            <v>1950.8</v>
          </cell>
          <cell r="D201">
            <v>18303.689999999999</v>
          </cell>
          <cell r="E201">
            <v>0</v>
          </cell>
          <cell r="F201" t="str">
            <v>MFRData_Charters</v>
          </cell>
        </row>
        <row r="202">
          <cell r="A202" t="str">
            <v>49E</v>
          </cell>
          <cell r="B202" t="str">
            <v>Pine Lake Preparatory</v>
          </cell>
          <cell r="C202">
            <v>35292.01</v>
          </cell>
          <cell r="D202">
            <v>97575.46</v>
          </cell>
          <cell r="E202">
            <v>0</v>
          </cell>
          <cell r="F202" t="str">
            <v>MFRData_Charters</v>
          </cell>
        </row>
        <row r="203">
          <cell r="A203" t="str">
            <v>50A</v>
          </cell>
          <cell r="B203" t="str">
            <v>Summit Charter</v>
          </cell>
          <cell r="C203">
            <v>0</v>
          </cell>
          <cell r="D203">
            <v>24223</v>
          </cell>
          <cell r="E203">
            <v>0</v>
          </cell>
          <cell r="F203" t="str">
            <v>MFRData_Charters</v>
          </cell>
        </row>
        <row r="204">
          <cell r="A204" t="str">
            <v>50Z</v>
          </cell>
          <cell r="B204" t="str">
            <v>Catamount School</v>
          </cell>
          <cell r="C204">
            <v>2589.61</v>
          </cell>
          <cell r="D204">
            <v>2589.61</v>
          </cell>
          <cell r="E204">
            <v>0</v>
          </cell>
          <cell r="F204" t="str">
            <v>MFRData_Charters</v>
          </cell>
        </row>
        <row r="205">
          <cell r="A205" t="str">
            <v>51A</v>
          </cell>
          <cell r="B205" t="str">
            <v>Neuse Charter School</v>
          </cell>
          <cell r="C205">
            <v>32809.980000000003</v>
          </cell>
          <cell r="D205">
            <v>77452.97</v>
          </cell>
          <cell r="E205">
            <v>0</v>
          </cell>
          <cell r="F205" t="str">
            <v>MFRData_Charters</v>
          </cell>
        </row>
        <row r="206">
          <cell r="A206" t="str">
            <v>51B</v>
          </cell>
          <cell r="B206" t="str">
            <v>Johnston Charter Academy</v>
          </cell>
          <cell r="C206">
            <v>34690.879999999997</v>
          </cell>
          <cell r="D206">
            <v>34690.879999999997</v>
          </cell>
          <cell r="E206">
            <v>0</v>
          </cell>
          <cell r="F206" t="str">
            <v>MFRData_Charters</v>
          </cell>
        </row>
        <row r="207">
          <cell r="A207" t="str">
            <v>53B</v>
          </cell>
          <cell r="B207" t="str">
            <v>Ascend Leadership Academy: Lee County</v>
          </cell>
          <cell r="C207">
            <v>12451.39</v>
          </cell>
          <cell r="D207">
            <v>30590.3</v>
          </cell>
          <cell r="E207">
            <v>0</v>
          </cell>
          <cell r="F207" t="str">
            <v>MFRData_Charters</v>
          </cell>
        </row>
        <row r="208">
          <cell r="A208" t="str">
            <v>54A</v>
          </cell>
          <cell r="B208" t="str">
            <v>Children's Village Academy</v>
          </cell>
          <cell r="C208">
            <v>600</v>
          </cell>
          <cell r="D208">
            <v>21021.64</v>
          </cell>
          <cell r="E208">
            <v>0</v>
          </cell>
          <cell r="F208" t="str">
            <v>MFRData_Charters</v>
          </cell>
        </row>
        <row r="209">
          <cell r="A209" t="str">
            <v>55A</v>
          </cell>
          <cell r="B209" t="str">
            <v>Lincoln Charter School</v>
          </cell>
          <cell r="C209">
            <v>64296.71</v>
          </cell>
          <cell r="D209">
            <v>110922.36</v>
          </cell>
          <cell r="E209">
            <v>0</v>
          </cell>
          <cell r="F209" t="str">
            <v>MFRData_Charters</v>
          </cell>
        </row>
        <row r="210">
          <cell r="A210" t="str">
            <v>58B</v>
          </cell>
          <cell r="B210" t="str">
            <v>Bear Grass Charter School</v>
          </cell>
          <cell r="C210">
            <v>13894.97</v>
          </cell>
          <cell r="D210">
            <v>15740.97</v>
          </cell>
          <cell r="E210">
            <v>0</v>
          </cell>
          <cell r="F210" t="str">
            <v>MFRData_Charters</v>
          </cell>
        </row>
        <row r="211">
          <cell r="A211" t="str">
            <v>60B</v>
          </cell>
          <cell r="B211" t="str">
            <v>Sugar Creek Charter</v>
          </cell>
          <cell r="C211">
            <v>0</v>
          </cell>
          <cell r="D211">
            <v>72433.2</v>
          </cell>
          <cell r="E211">
            <v>0</v>
          </cell>
          <cell r="F211" t="str">
            <v>MFRData_Charters</v>
          </cell>
        </row>
        <row r="212">
          <cell r="A212" t="str">
            <v>60D</v>
          </cell>
          <cell r="B212" t="str">
            <v>Lake Norman Charter</v>
          </cell>
          <cell r="C212">
            <v>17600.689999999999</v>
          </cell>
          <cell r="D212">
            <v>63383.67</v>
          </cell>
          <cell r="E212">
            <v>0</v>
          </cell>
          <cell r="F212" t="str">
            <v>MFRData_Charters</v>
          </cell>
        </row>
        <row r="213">
          <cell r="A213" t="str">
            <v>60F</v>
          </cell>
          <cell r="B213" t="str">
            <v>Metrolina Regional Scholars Academy</v>
          </cell>
          <cell r="C213">
            <v>4329.78</v>
          </cell>
          <cell r="D213">
            <v>7871.46</v>
          </cell>
          <cell r="E213">
            <v>0</v>
          </cell>
          <cell r="F213" t="str">
            <v>MFRData_Charters</v>
          </cell>
        </row>
        <row r="214">
          <cell r="A214" t="str">
            <v>60G</v>
          </cell>
          <cell r="B214" t="str">
            <v>Queen's Grant Community School</v>
          </cell>
          <cell r="C214">
            <v>49536.03</v>
          </cell>
          <cell r="D214">
            <v>49536.03</v>
          </cell>
          <cell r="E214">
            <v>0</v>
          </cell>
          <cell r="F214" t="str">
            <v>MFRData_Charters</v>
          </cell>
        </row>
        <row r="215">
          <cell r="A215" t="str">
            <v>60I</v>
          </cell>
          <cell r="B215" t="str">
            <v>Community School of Davidson</v>
          </cell>
          <cell r="C215">
            <v>64180.07</v>
          </cell>
          <cell r="D215">
            <v>116916.46</v>
          </cell>
          <cell r="E215">
            <v>0</v>
          </cell>
          <cell r="F215" t="str">
            <v>MFRData_Charters</v>
          </cell>
        </row>
        <row r="216">
          <cell r="A216" t="str">
            <v>60J</v>
          </cell>
          <cell r="B216" t="str">
            <v>Socrates Academy</v>
          </cell>
          <cell r="C216">
            <v>14294</v>
          </cell>
          <cell r="D216">
            <v>33474.120000000003</v>
          </cell>
          <cell r="E216">
            <v>0</v>
          </cell>
          <cell r="F216" t="str">
            <v>MFRData_Charters</v>
          </cell>
        </row>
        <row r="217">
          <cell r="A217" t="str">
            <v>60K</v>
          </cell>
          <cell r="B217" t="str">
            <v>Charlotte Secondary School</v>
          </cell>
          <cell r="C217">
            <v>4191.62</v>
          </cell>
          <cell r="D217">
            <v>8305.64</v>
          </cell>
          <cell r="E217">
            <v>0</v>
          </cell>
          <cell r="F217" t="str">
            <v>MFRData_Charters</v>
          </cell>
        </row>
        <row r="218">
          <cell r="A218" t="str">
            <v>60L</v>
          </cell>
          <cell r="B218" t="str">
            <v>KIPP: Charlotte</v>
          </cell>
          <cell r="C218">
            <v>46000</v>
          </cell>
          <cell r="D218">
            <v>67121.25</v>
          </cell>
          <cell r="E218">
            <v>0</v>
          </cell>
          <cell r="F218" t="str">
            <v>MFRData_Charters</v>
          </cell>
        </row>
        <row r="219">
          <cell r="A219" t="str">
            <v>60M</v>
          </cell>
          <cell r="B219" t="str">
            <v>Corvian Community School</v>
          </cell>
          <cell r="C219">
            <v>0</v>
          </cell>
          <cell r="D219">
            <v>64235.66</v>
          </cell>
          <cell r="E219">
            <v>0</v>
          </cell>
          <cell r="F219" t="str">
            <v>MFRData_Charters</v>
          </cell>
        </row>
        <row r="220">
          <cell r="A220" t="str">
            <v>60N</v>
          </cell>
          <cell r="B220" t="str">
            <v>Aristotle Preparatory Academy</v>
          </cell>
          <cell r="C220">
            <v>10495.79</v>
          </cell>
          <cell r="D220">
            <v>34689</v>
          </cell>
          <cell r="E220">
            <v>0</v>
          </cell>
          <cell r="F220" t="str">
            <v>MFRData_Charters</v>
          </cell>
        </row>
        <row r="221">
          <cell r="A221" t="str">
            <v>60P</v>
          </cell>
          <cell r="B221" t="str">
            <v>Eastside STREAM Academy</v>
          </cell>
          <cell r="C221">
            <v>0</v>
          </cell>
          <cell r="D221">
            <v>8953.91</v>
          </cell>
          <cell r="E221">
            <v>0</v>
          </cell>
          <cell r="F221" t="str">
            <v>MFRData_Charters</v>
          </cell>
        </row>
        <row r="222">
          <cell r="A222" t="str">
            <v>60Q</v>
          </cell>
          <cell r="B222" t="str">
            <v>Invest Collegiate</v>
          </cell>
          <cell r="C222">
            <v>9552.35</v>
          </cell>
          <cell r="D222">
            <v>29364.21</v>
          </cell>
          <cell r="E222">
            <v>0</v>
          </cell>
          <cell r="F222" t="str">
            <v>MFRData_Charters</v>
          </cell>
        </row>
        <row r="223">
          <cell r="A223" t="str">
            <v>60S</v>
          </cell>
          <cell r="B223" t="str">
            <v>Bradford Preparatory School</v>
          </cell>
          <cell r="C223">
            <v>18682.14</v>
          </cell>
          <cell r="D223">
            <v>97089.86</v>
          </cell>
          <cell r="E223">
            <v>0</v>
          </cell>
          <cell r="F223" t="str">
            <v>MFRData_Charters</v>
          </cell>
        </row>
        <row r="224">
          <cell r="A224" t="str">
            <v>60Y</v>
          </cell>
          <cell r="B224" t="str">
            <v>Pioneer Springs Community School</v>
          </cell>
          <cell r="C224">
            <v>26146</v>
          </cell>
          <cell r="D224">
            <v>34421</v>
          </cell>
          <cell r="E224">
            <v>0</v>
          </cell>
          <cell r="F224" t="str">
            <v>MFRData_Charters</v>
          </cell>
        </row>
        <row r="225">
          <cell r="A225" t="str">
            <v>61J</v>
          </cell>
          <cell r="B225" t="str">
            <v>Lakeside Charter Acad  fka Thunderbird</v>
          </cell>
          <cell r="C225">
            <v>3197.72</v>
          </cell>
          <cell r="D225">
            <v>24992</v>
          </cell>
          <cell r="E225">
            <v>0</v>
          </cell>
          <cell r="F225" t="str">
            <v>MFRData_Charters</v>
          </cell>
        </row>
        <row r="226">
          <cell r="A226" t="str">
            <v>61K</v>
          </cell>
          <cell r="B226" t="str">
            <v>United Community School</v>
          </cell>
          <cell r="C226">
            <v>0</v>
          </cell>
          <cell r="D226">
            <v>24598</v>
          </cell>
          <cell r="E226">
            <v>0</v>
          </cell>
          <cell r="F226" t="str">
            <v>MFRData_Charters</v>
          </cell>
        </row>
        <row r="227">
          <cell r="A227" t="str">
            <v>61M</v>
          </cell>
          <cell r="B227" t="str">
            <v>Charlotte Lab School</v>
          </cell>
          <cell r="C227">
            <v>1522.79</v>
          </cell>
          <cell r="D227">
            <v>12599.3</v>
          </cell>
          <cell r="E227">
            <v>0</v>
          </cell>
          <cell r="F227" t="str">
            <v>MFRData_Charters</v>
          </cell>
        </row>
        <row r="228">
          <cell r="A228" t="str">
            <v>61N</v>
          </cell>
          <cell r="B228" t="str">
            <v>Queen City STEM School</v>
          </cell>
          <cell r="C228">
            <v>3235.51</v>
          </cell>
          <cell r="D228">
            <v>27544.46</v>
          </cell>
          <cell r="E228">
            <v>0</v>
          </cell>
          <cell r="F228" t="str">
            <v>MFRData_Charters</v>
          </cell>
        </row>
        <row r="229">
          <cell r="A229" t="str">
            <v>61P</v>
          </cell>
          <cell r="B229" t="str">
            <v>VERITAS Community School</v>
          </cell>
          <cell r="C229">
            <v>7238.24</v>
          </cell>
          <cell r="D229">
            <v>20937.939999999999</v>
          </cell>
          <cell r="E229">
            <v>0</v>
          </cell>
          <cell r="F229" t="str">
            <v>MFRData_Charters</v>
          </cell>
        </row>
        <row r="230">
          <cell r="A230" t="str">
            <v>61Q</v>
          </cell>
          <cell r="B230" t="str">
            <v>Mallard Creek STEM Academy</v>
          </cell>
          <cell r="C230">
            <v>0</v>
          </cell>
          <cell r="D230">
            <v>11752.66</v>
          </cell>
          <cell r="E230">
            <v>0</v>
          </cell>
          <cell r="F230" t="str">
            <v>MFRData_Charters</v>
          </cell>
        </row>
        <row r="231">
          <cell r="A231" t="str">
            <v>61R</v>
          </cell>
          <cell r="B231" t="str">
            <v>Matthews Charter Academy</v>
          </cell>
          <cell r="C231">
            <v>37709.86</v>
          </cell>
          <cell r="D231">
            <v>37709.86</v>
          </cell>
          <cell r="E231">
            <v>0</v>
          </cell>
          <cell r="F231" t="str">
            <v>MFRData_Charters</v>
          </cell>
        </row>
        <row r="232">
          <cell r="A232" t="str">
            <v>61S</v>
          </cell>
          <cell r="B232" t="str">
            <v>Unity Classical Charter School</v>
          </cell>
          <cell r="C232">
            <v>0</v>
          </cell>
          <cell r="D232">
            <v>16065</v>
          </cell>
          <cell r="E232">
            <v>0</v>
          </cell>
          <cell r="F232" t="str">
            <v>MFRData_Charters</v>
          </cell>
        </row>
        <row r="233">
          <cell r="A233" t="str">
            <v>61T</v>
          </cell>
          <cell r="B233" t="str">
            <v>Movement Charter School</v>
          </cell>
          <cell r="C233">
            <v>38138.449999999997</v>
          </cell>
          <cell r="D233">
            <v>91005.39</v>
          </cell>
          <cell r="E233">
            <v>0</v>
          </cell>
          <cell r="F233" t="str">
            <v>MFRData_Charters</v>
          </cell>
        </row>
        <row r="234">
          <cell r="A234" t="str">
            <v>61U</v>
          </cell>
          <cell r="B234" t="str">
            <v>UpROAR Leadership Academy</v>
          </cell>
          <cell r="C234">
            <v>0</v>
          </cell>
          <cell r="D234">
            <v>4695</v>
          </cell>
          <cell r="E234">
            <v>0</v>
          </cell>
          <cell r="F234" t="str">
            <v>MFRData_Charters</v>
          </cell>
        </row>
        <row r="235">
          <cell r="A235" t="str">
            <v>61V</v>
          </cell>
          <cell r="B235" t="str">
            <v>Bonnie Cone Classical Academy</v>
          </cell>
          <cell r="C235">
            <v>6399.16</v>
          </cell>
          <cell r="D235">
            <v>21770.14</v>
          </cell>
          <cell r="E235">
            <v>0</v>
          </cell>
          <cell r="F235" t="str">
            <v>MFRData_Charters</v>
          </cell>
        </row>
        <row r="236">
          <cell r="A236" t="str">
            <v>61W</v>
          </cell>
          <cell r="B236" t="str">
            <v>East Voyager Academy</v>
          </cell>
          <cell r="C236">
            <v>13661.47</v>
          </cell>
          <cell r="D236">
            <v>17129</v>
          </cell>
          <cell r="E236">
            <v>0</v>
          </cell>
          <cell r="F236" t="str">
            <v>MFRData_Charters</v>
          </cell>
        </row>
        <row r="237">
          <cell r="A237" t="str">
            <v>61X</v>
          </cell>
          <cell r="B237" t="str">
            <v>Mountain Island Day Community Charter Sc</v>
          </cell>
          <cell r="C237">
            <v>-7890.05</v>
          </cell>
          <cell r="D237">
            <v>0</v>
          </cell>
          <cell r="E237">
            <v>0</v>
          </cell>
          <cell r="F237" t="str">
            <v>MFRData_Charters</v>
          </cell>
        </row>
        <row r="238">
          <cell r="A238" t="str">
            <v>62A</v>
          </cell>
          <cell r="B238" t="str">
            <v>Tillery Charter Academy</v>
          </cell>
          <cell r="C238">
            <v>1149.82</v>
          </cell>
          <cell r="D238">
            <v>3606.04</v>
          </cell>
          <cell r="E238">
            <v>0</v>
          </cell>
          <cell r="F238" t="str">
            <v>MFRData_Charters</v>
          </cell>
        </row>
        <row r="239">
          <cell r="A239" t="str">
            <v>62J</v>
          </cell>
          <cell r="B239" t="str">
            <v>Southwest Charlotte STEM Academy</v>
          </cell>
          <cell r="C239">
            <v>9815</v>
          </cell>
          <cell r="D239">
            <v>81064.69</v>
          </cell>
          <cell r="E239">
            <v>0</v>
          </cell>
          <cell r="F239" t="str">
            <v>MFRData_Charters</v>
          </cell>
        </row>
        <row r="240">
          <cell r="A240" t="str">
            <v>62K</v>
          </cell>
          <cell r="B240" t="str">
            <v>Movement School Eastland</v>
          </cell>
          <cell r="C240">
            <v>0</v>
          </cell>
          <cell r="D240">
            <v>3667</v>
          </cell>
          <cell r="E240">
            <v>0</v>
          </cell>
          <cell r="F240" t="str">
            <v>MFRData_Charters</v>
          </cell>
        </row>
        <row r="241">
          <cell r="A241" t="str">
            <v>63A</v>
          </cell>
          <cell r="B241" t="str">
            <v>The Academy of Moore County</v>
          </cell>
          <cell r="C241">
            <v>10163</v>
          </cell>
          <cell r="D241">
            <v>37571</v>
          </cell>
          <cell r="E241">
            <v>0</v>
          </cell>
          <cell r="F241" t="str">
            <v>MFRData_Charters</v>
          </cell>
        </row>
        <row r="242">
          <cell r="A242" t="str">
            <v>63B</v>
          </cell>
          <cell r="B242" t="str">
            <v>Sandhills Theatre Arts Renaiss</v>
          </cell>
          <cell r="C242">
            <v>0</v>
          </cell>
          <cell r="D242">
            <v>33300</v>
          </cell>
          <cell r="E242">
            <v>0</v>
          </cell>
          <cell r="F242" t="str">
            <v>MFRData_Charters</v>
          </cell>
        </row>
        <row r="243">
          <cell r="A243" t="str">
            <v>63C</v>
          </cell>
          <cell r="B243" t="str">
            <v>Moore Montessori Community School</v>
          </cell>
          <cell r="C243">
            <v>3199</v>
          </cell>
          <cell r="D243">
            <v>20520.96</v>
          </cell>
          <cell r="E243">
            <v>0</v>
          </cell>
          <cell r="F243" t="str">
            <v>MFRData_Charters</v>
          </cell>
        </row>
        <row r="244">
          <cell r="A244" t="str">
            <v>64A</v>
          </cell>
          <cell r="B244" t="str">
            <v>Rocky Mount Preparatory</v>
          </cell>
          <cell r="C244">
            <v>60927.96</v>
          </cell>
          <cell r="D244">
            <v>93297.74</v>
          </cell>
          <cell r="E244">
            <v>0</v>
          </cell>
          <cell r="F244" t="str">
            <v>MFRData_Charters</v>
          </cell>
        </row>
        <row r="245">
          <cell r="A245" t="str">
            <v>65A</v>
          </cell>
          <cell r="B245" t="str">
            <v>Cape Fear Center for Inquiry</v>
          </cell>
          <cell r="C245">
            <v>9800.77</v>
          </cell>
          <cell r="D245">
            <v>23282.55</v>
          </cell>
          <cell r="E245">
            <v>0</v>
          </cell>
          <cell r="F245" t="str">
            <v>MFRData_Charters</v>
          </cell>
        </row>
        <row r="246">
          <cell r="A246" t="str">
            <v>65B</v>
          </cell>
          <cell r="B246" t="str">
            <v>Wilmington Preparatory Academy</v>
          </cell>
          <cell r="C246">
            <v>0</v>
          </cell>
          <cell r="D246">
            <v>10704.25</v>
          </cell>
          <cell r="E246">
            <v>0</v>
          </cell>
          <cell r="F246" t="str">
            <v>MFRData_Charters</v>
          </cell>
        </row>
        <row r="247">
          <cell r="A247" t="str">
            <v>65C</v>
          </cell>
          <cell r="B247" t="str">
            <v>Douglass Academy</v>
          </cell>
          <cell r="C247">
            <v>1480.81</v>
          </cell>
          <cell r="D247">
            <v>7333.84</v>
          </cell>
          <cell r="E247">
            <v>0</v>
          </cell>
          <cell r="F247" t="str">
            <v>MFRData_Charters</v>
          </cell>
        </row>
        <row r="248">
          <cell r="A248" t="str">
            <v>65D</v>
          </cell>
          <cell r="B248" t="str">
            <v>Island Montessori Charter</v>
          </cell>
          <cell r="C248">
            <v>1768</v>
          </cell>
          <cell r="D248">
            <v>20236.669999999998</v>
          </cell>
          <cell r="E248">
            <v>0</v>
          </cell>
          <cell r="F248" t="str">
            <v>MFRData_Charters</v>
          </cell>
        </row>
        <row r="249">
          <cell r="A249" t="str">
            <v>65F</v>
          </cell>
          <cell r="B249" t="str">
            <v>Coastal Preparatory Academy</v>
          </cell>
          <cell r="C249">
            <v>0</v>
          </cell>
          <cell r="D249">
            <v>45333.14</v>
          </cell>
          <cell r="E249">
            <v>0</v>
          </cell>
          <cell r="F249" t="str">
            <v>MFRData_Charters</v>
          </cell>
        </row>
        <row r="250">
          <cell r="A250" t="str">
            <v>65G</v>
          </cell>
          <cell r="B250" t="str">
            <v>Girls Leadership Academy of Wilmington</v>
          </cell>
          <cell r="C250">
            <v>0</v>
          </cell>
          <cell r="D250">
            <v>6904.1</v>
          </cell>
          <cell r="E250">
            <v>0</v>
          </cell>
          <cell r="F250" t="str">
            <v>MFRData_Charters</v>
          </cell>
        </row>
        <row r="251">
          <cell r="A251" t="str">
            <v>65H</v>
          </cell>
          <cell r="B251" t="str">
            <v>Wilmington School of the Arts</v>
          </cell>
          <cell r="C251">
            <v>3176.65</v>
          </cell>
          <cell r="D251">
            <v>5891.65</v>
          </cell>
          <cell r="E251">
            <v>0</v>
          </cell>
          <cell r="F251" t="str">
            <v>MFRData_Charters</v>
          </cell>
        </row>
        <row r="252">
          <cell r="A252" t="str">
            <v>65Z</v>
          </cell>
          <cell r="B252" t="str">
            <v>D.C. Virgo Preparatory Academy</v>
          </cell>
          <cell r="C252">
            <v>562.69000000000005</v>
          </cell>
          <cell r="D252">
            <v>562.69000000000005</v>
          </cell>
          <cell r="E252">
            <v>0</v>
          </cell>
          <cell r="F252" t="str">
            <v>MFRData_Charters</v>
          </cell>
        </row>
        <row r="253">
          <cell r="A253" t="str">
            <v>66A</v>
          </cell>
          <cell r="B253" t="str">
            <v>Gaston College Preparatory</v>
          </cell>
          <cell r="C253">
            <v>40264</v>
          </cell>
          <cell r="D253">
            <v>67747.070000000007</v>
          </cell>
          <cell r="E253">
            <v>0</v>
          </cell>
          <cell r="F253" t="str">
            <v>MFRData_Charters</v>
          </cell>
        </row>
        <row r="254">
          <cell r="A254" t="str">
            <v>67B</v>
          </cell>
          <cell r="B254" t="str">
            <v>Z.E.C.A. School of Arts and Technology</v>
          </cell>
          <cell r="C254">
            <v>200</v>
          </cell>
          <cell r="D254">
            <v>27005.51</v>
          </cell>
          <cell r="E254">
            <v>0</v>
          </cell>
          <cell r="F254" t="str">
            <v>MFRData_Charters</v>
          </cell>
        </row>
        <row r="255">
          <cell r="A255" t="str">
            <v>68A</v>
          </cell>
          <cell r="B255" t="str">
            <v>Eno River Academy</v>
          </cell>
          <cell r="C255">
            <v>0</v>
          </cell>
          <cell r="D255">
            <v>36199.75</v>
          </cell>
          <cell r="E255">
            <v>0</v>
          </cell>
          <cell r="F255" t="str">
            <v>MFRData_Charters</v>
          </cell>
        </row>
        <row r="256">
          <cell r="A256" t="str">
            <v>68C</v>
          </cell>
          <cell r="B256" t="str">
            <v>The Expedition School</v>
          </cell>
          <cell r="C256">
            <v>2047.92</v>
          </cell>
          <cell r="D256">
            <v>31162.240000000002</v>
          </cell>
          <cell r="E256">
            <v>0</v>
          </cell>
          <cell r="F256" t="str">
            <v>MFRData_Charters</v>
          </cell>
        </row>
        <row r="257">
          <cell r="A257" t="str">
            <v>69A</v>
          </cell>
          <cell r="B257" t="str">
            <v>Arapahoe Charter School</v>
          </cell>
          <cell r="C257">
            <v>30113.439999999999</v>
          </cell>
          <cell r="D257">
            <v>39314.839999999997</v>
          </cell>
          <cell r="E257">
            <v>0</v>
          </cell>
          <cell r="F257" t="str">
            <v>MFRData_Charters</v>
          </cell>
        </row>
        <row r="258">
          <cell r="A258" t="str">
            <v>70A</v>
          </cell>
          <cell r="B258" t="str">
            <v>Northeast Academy of Aerospace &amp; AdvTech</v>
          </cell>
          <cell r="C258">
            <v>9233.48</v>
          </cell>
          <cell r="D258">
            <v>15641.42</v>
          </cell>
          <cell r="E258">
            <v>0</v>
          </cell>
          <cell r="F258" t="str">
            <v>MFRData_Charters</v>
          </cell>
        </row>
        <row r="259">
          <cell r="A259" t="str">
            <v>73A</v>
          </cell>
          <cell r="B259" t="str">
            <v>Bethel Hill Charter</v>
          </cell>
          <cell r="C259">
            <v>308.8</v>
          </cell>
          <cell r="D259">
            <v>18240.37</v>
          </cell>
          <cell r="E259">
            <v>0</v>
          </cell>
          <cell r="F259" t="str">
            <v>MFRData_Charters</v>
          </cell>
        </row>
        <row r="260">
          <cell r="A260" t="str">
            <v>73B</v>
          </cell>
          <cell r="B260" t="str">
            <v>Roxboro Community School</v>
          </cell>
          <cell r="C260">
            <v>5127.4799999999996</v>
          </cell>
          <cell r="D260">
            <v>25637.31</v>
          </cell>
          <cell r="E260">
            <v>0</v>
          </cell>
          <cell r="F260" t="str">
            <v>MFRData_Charters</v>
          </cell>
        </row>
        <row r="261">
          <cell r="A261" t="str">
            <v>74C</v>
          </cell>
          <cell r="B261" t="str">
            <v>Winterville Charter Academy</v>
          </cell>
          <cell r="C261">
            <v>23773.21</v>
          </cell>
          <cell r="D261">
            <v>23773.21</v>
          </cell>
          <cell r="E261">
            <v>0</v>
          </cell>
          <cell r="F261" t="str">
            <v>MFRData_Charters</v>
          </cell>
        </row>
        <row r="262">
          <cell r="A262" t="str">
            <v>76A</v>
          </cell>
          <cell r="B262" t="str">
            <v>Uwharrie Charter Academy</v>
          </cell>
          <cell r="C262">
            <v>0</v>
          </cell>
          <cell r="D262">
            <v>91463.56</v>
          </cell>
          <cell r="E262">
            <v>0</v>
          </cell>
          <cell r="F262" t="str">
            <v>MFRData_Charters</v>
          </cell>
        </row>
        <row r="263">
          <cell r="A263" t="str">
            <v>78A</v>
          </cell>
          <cell r="B263" t="str">
            <v>CIS Academy</v>
          </cell>
          <cell r="C263">
            <v>-1000</v>
          </cell>
          <cell r="D263">
            <v>3520.79</v>
          </cell>
          <cell r="E263">
            <v>0</v>
          </cell>
          <cell r="F263" t="str">
            <v>MFRData_Charters</v>
          </cell>
        </row>
        <row r="264">
          <cell r="A264" t="str">
            <v>78B</v>
          </cell>
          <cell r="B264" t="str">
            <v>Southeastern Academy</v>
          </cell>
          <cell r="C264">
            <v>0</v>
          </cell>
          <cell r="D264">
            <v>8309.17</v>
          </cell>
          <cell r="E264">
            <v>0</v>
          </cell>
          <cell r="F264" t="str">
            <v>MFRData_Charters</v>
          </cell>
        </row>
        <row r="265">
          <cell r="A265" t="str">
            <v>79Z</v>
          </cell>
          <cell r="B265" t="str">
            <v>Moss Street Partnership School</v>
          </cell>
          <cell r="C265">
            <v>8195.3700000000008</v>
          </cell>
          <cell r="D265">
            <v>8195.3700000000008</v>
          </cell>
          <cell r="E265">
            <v>0</v>
          </cell>
          <cell r="F265" t="str">
            <v>MFRData_Charters</v>
          </cell>
        </row>
        <row r="266">
          <cell r="A266" t="str">
            <v>80B</v>
          </cell>
          <cell r="B266" t="str">
            <v>Essie Mae Kiser Foxx Charter School</v>
          </cell>
          <cell r="C266">
            <v>0</v>
          </cell>
          <cell r="D266">
            <v>35009.699999999997</v>
          </cell>
          <cell r="E266">
            <v>0</v>
          </cell>
          <cell r="F266" t="str">
            <v>MFRData_Charters</v>
          </cell>
        </row>
        <row r="267">
          <cell r="A267" t="str">
            <v>81A</v>
          </cell>
          <cell r="B267" t="str">
            <v>Thomas Jefferson Classical Academy</v>
          </cell>
          <cell r="C267">
            <v>479.51</v>
          </cell>
          <cell r="D267">
            <v>16708.87</v>
          </cell>
          <cell r="E267">
            <v>0</v>
          </cell>
          <cell r="F267" t="str">
            <v>MFRData_Charters</v>
          </cell>
        </row>
        <row r="268">
          <cell r="A268" t="str">
            <v>81B</v>
          </cell>
          <cell r="B268" t="str">
            <v>Lake Lure Classical Academy</v>
          </cell>
          <cell r="C268">
            <v>20094.830000000002</v>
          </cell>
          <cell r="D268">
            <v>43643.85</v>
          </cell>
          <cell r="E268">
            <v>0</v>
          </cell>
          <cell r="F268" t="str">
            <v>MFRData_Charters</v>
          </cell>
        </row>
        <row r="269">
          <cell r="A269" t="str">
            <v>84B</v>
          </cell>
          <cell r="B269" t="str">
            <v>Gray Stone Day School</v>
          </cell>
          <cell r="C269">
            <v>8507.26</v>
          </cell>
          <cell r="D269">
            <v>13072.31</v>
          </cell>
          <cell r="E269">
            <v>0</v>
          </cell>
          <cell r="F269" t="str">
            <v>MFRData_Charters</v>
          </cell>
        </row>
        <row r="270">
          <cell r="A270" t="str">
            <v>86T</v>
          </cell>
          <cell r="B270" t="str">
            <v>Millennium Charter Academy</v>
          </cell>
          <cell r="C270">
            <v>48685.91</v>
          </cell>
          <cell r="D270">
            <v>93000.37</v>
          </cell>
          <cell r="E270">
            <v>0</v>
          </cell>
          <cell r="F270" t="str">
            <v>MFRData_Charters</v>
          </cell>
        </row>
        <row r="271">
          <cell r="A271" t="str">
            <v>87A</v>
          </cell>
          <cell r="B271" t="str">
            <v>Mountain Discovery Charter School</v>
          </cell>
          <cell r="C271">
            <v>6891.69</v>
          </cell>
          <cell r="D271">
            <v>25604.44</v>
          </cell>
          <cell r="E271">
            <v>0</v>
          </cell>
          <cell r="F271" t="str">
            <v>MFRData_Charters</v>
          </cell>
        </row>
        <row r="272">
          <cell r="A272" t="str">
            <v>88A</v>
          </cell>
          <cell r="B272" t="str">
            <v>Brevard Academy</v>
          </cell>
          <cell r="C272">
            <v>35319.08</v>
          </cell>
          <cell r="D272">
            <v>45514.69</v>
          </cell>
          <cell r="E272">
            <v>0</v>
          </cell>
          <cell r="F272" t="str">
            <v>MFRData_Charters</v>
          </cell>
        </row>
        <row r="273">
          <cell r="A273" t="str">
            <v>90A</v>
          </cell>
          <cell r="B273" t="str">
            <v>Union Academy Charter School</v>
          </cell>
          <cell r="C273">
            <v>51990</v>
          </cell>
          <cell r="D273">
            <v>150780.29</v>
          </cell>
          <cell r="E273">
            <v>0</v>
          </cell>
          <cell r="F273" t="str">
            <v>MFRData_Charters</v>
          </cell>
        </row>
        <row r="274">
          <cell r="A274" t="str">
            <v>90B</v>
          </cell>
          <cell r="B274" t="str">
            <v>Union Day School</v>
          </cell>
          <cell r="C274">
            <v>11869.81</v>
          </cell>
          <cell r="D274">
            <v>41236.01</v>
          </cell>
          <cell r="E274">
            <v>0</v>
          </cell>
          <cell r="F274" t="str">
            <v>MFRData_Charters</v>
          </cell>
        </row>
        <row r="275">
          <cell r="A275" t="str">
            <v>90D</v>
          </cell>
          <cell r="B275" t="str">
            <v>Monroe Charter Academy</v>
          </cell>
          <cell r="C275">
            <v>1201.1099999999999</v>
          </cell>
          <cell r="D275">
            <v>13144.56</v>
          </cell>
          <cell r="E275">
            <v>0</v>
          </cell>
          <cell r="F275" t="str">
            <v>MFRData_Charters</v>
          </cell>
        </row>
        <row r="276">
          <cell r="A276" t="str">
            <v>90F</v>
          </cell>
          <cell r="B276" t="str">
            <v>Apprentice Academy HS of NC</v>
          </cell>
          <cell r="C276">
            <v>3801.36</v>
          </cell>
          <cell r="D276">
            <v>12210.28</v>
          </cell>
          <cell r="E276">
            <v>0</v>
          </cell>
          <cell r="F276" t="str">
            <v>MFRData_Charters</v>
          </cell>
        </row>
        <row r="277">
          <cell r="A277" t="str">
            <v>91A</v>
          </cell>
          <cell r="B277" t="str">
            <v>Vance Charter School</v>
          </cell>
          <cell r="C277">
            <v>2005.19</v>
          </cell>
          <cell r="D277">
            <v>10998.1</v>
          </cell>
          <cell r="E277">
            <v>0</v>
          </cell>
          <cell r="F277" t="str">
            <v>MFRData_Charters</v>
          </cell>
        </row>
        <row r="278">
          <cell r="A278" t="str">
            <v>91B</v>
          </cell>
          <cell r="B278" t="str">
            <v>Henderson Collegiate</v>
          </cell>
          <cell r="C278">
            <v>87388.62</v>
          </cell>
          <cell r="D278">
            <v>87388.62</v>
          </cell>
          <cell r="E278">
            <v>0</v>
          </cell>
          <cell r="F278" t="str">
            <v>MFRData_Charters</v>
          </cell>
        </row>
        <row r="279">
          <cell r="A279" t="str">
            <v>92B</v>
          </cell>
          <cell r="B279" t="str">
            <v>The Exploris School</v>
          </cell>
          <cell r="C279">
            <v>0</v>
          </cell>
          <cell r="D279">
            <v>14361.56</v>
          </cell>
          <cell r="E279">
            <v>0</v>
          </cell>
          <cell r="F279" t="str">
            <v>MFRData_Charters</v>
          </cell>
        </row>
        <row r="280">
          <cell r="A280" t="str">
            <v>92D</v>
          </cell>
          <cell r="B280" t="str">
            <v>Magellan Charter</v>
          </cell>
          <cell r="C280">
            <v>12061.04</v>
          </cell>
          <cell r="D280">
            <v>27665.19</v>
          </cell>
          <cell r="E280">
            <v>0</v>
          </cell>
          <cell r="F280" t="str">
            <v>MFRData_Charters</v>
          </cell>
        </row>
        <row r="281">
          <cell r="A281" t="str">
            <v>92E</v>
          </cell>
          <cell r="B281" t="str">
            <v>Sterling Montessori Academy</v>
          </cell>
          <cell r="C281">
            <v>17513.98</v>
          </cell>
          <cell r="D281">
            <v>38459.199999999997</v>
          </cell>
          <cell r="E281">
            <v>0</v>
          </cell>
          <cell r="F281" t="str">
            <v>MFRData_Charters</v>
          </cell>
        </row>
        <row r="282">
          <cell r="A282" t="str">
            <v>92F</v>
          </cell>
          <cell r="B282" t="str">
            <v>Franklin Academy</v>
          </cell>
          <cell r="C282">
            <v>0</v>
          </cell>
          <cell r="D282">
            <v>45041.15</v>
          </cell>
          <cell r="E282">
            <v>0</v>
          </cell>
          <cell r="F282" t="str">
            <v>MFRData_Charters</v>
          </cell>
        </row>
        <row r="283">
          <cell r="A283" t="str">
            <v>92G</v>
          </cell>
          <cell r="B283" t="str">
            <v>East Wake Academy</v>
          </cell>
          <cell r="C283">
            <v>5768.48</v>
          </cell>
          <cell r="D283">
            <v>42239.11</v>
          </cell>
          <cell r="E283">
            <v>0</v>
          </cell>
          <cell r="F283" t="str">
            <v>MFRData_Charters</v>
          </cell>
        </row>
        <row r="284">
          <cell r="A284" t="str">
            <v>92K</v>
          </cell>
          <cell r="B284" t="str">
            <v>Raleigh Charter High School</v>
          </cell>
          <cell r="C284">
            <v>0</v>
          </cell>
          <cell r="D284">
            <v>14901.9</v>
          </cell>
          <cell r="E284">
            <v>0</v>
          </cell>
          <cell r="F284" t="str">
            <v>MFRData_Charters</v>
          </cell>
        </row>
        <row r="285">
          <cell r="A285" t="str">
            <v>92L</v>
          </cell>
          <cell r="B285" t="str">
            <v>Torchlight Academy</v>
          </cell>
          <cell r="C285">
            <v>6283</v>
          </cell>
          <cell r="D285">
            <v>89375.54</v>
          </cell>
          <cell r="E285">
            <v>0</v>
          </cell>
          <cell r="F285" t="str">
            <v>MFRData_Charters</v>
          </cell>
        </row>
        <row r="286">
          <cell r="A286" t="str">
            <v>92M</v>
          </cell>
          <cell r="B286" t="str">
            <v>PreEminent Charter School</v>
          </cell>
          <cell r="C286">
            <v>24026.48</v>
          </cell>
          <cell r="D286">
            <v>24026.48</v>
          </cell>
          <cell r="E286">
            <v>0</v>
          </cell>
          <cell r="F286" t="str">
            <v>MFRData_Charters</v>
          </cell>
        </row>
        <row r="287">
          <cell r="A287" t="str">
            <v>92N</v>
          </cell>
          <cell r="B287" t="str">
            <v>Quest Academy</v>
          </cell>
          <cell r="C287">
            <v>3259</v>
          </cell>
          <cell r="D287">
            <v>10356.040000000001</v>
          </cell>
          <cell r="E287">
            <v>0</v>
          </cell>
          <cell r="F287" t="str">
            <v>MFRData_Charters</v>
          </cell>
        </row>
        <row r="288">
          <cell r="A288" t="str">
            <v>92P</v>
          </cell>
          <cell r="B288" t="str">
            <v>Southern Wake Academy</v>
          </cell>
          <cell r="C288">
            <v>0</v>
          </cell>
          <cell r="D288">
            <v>1583.39</v>
          </cell>
          <cell r="E288">
            <v>0</v>
          </cell>
          <cell r="F288" t="str">
            <v>MFRData_Charters</v>
          </cell>
        </row>
        <row r="289">
          <cell r="A289" t="str">
            <v>92R</v>
          </cell>
          <cell r="B289" t="str">
            <v>Casa Esperanza Montessori</v>
          </cell>
          <cell r="C289">
            <v>129.91</v>
          </cell>
          <cell r="D289">
            <v>2581.11</v>
          </cell>
          <cell r="E289">
            <v>0</v>
          </cell>
          <cell r="F289" t="str">
            <v>MFRData_Charters</v>
          </cell>
        </row>
        <row r="290">
          <cell r="A290" t="str">
            <v>92S</v>
          </cell>
          <cell r="B290" t="str">
            <v>Endeavor Charter</v>
          </cell>
          <cell r="C290">
            <v>8632.52</v>
          </cell>
          <cell r="D290">
            <v>30155.040000000001</v>
          </cell>
          <cell r="E290">
            <v>0</v>
          </cell>
          <cell r="F290" t="str">
            <v>MFRData_Charters</v>
          </cell>
        </row>
        <row r="291">
          <cell r="A291" t="str">
            <v>92T</v>
          </cell>
          <cell r="B291" t="str">
            <v>Triangle Math and Science Academy</v>
          </cell>
          <cell r="C291">
            <v>7826.27</v>
          </cell>
          <cell r="D291">
            <v>39216.74</v>
          </cell>
          <cell r="E291">
            <v>0</v>
          </cell>
          <cell r="F291" t="str">
            <v>MFRData_Charters</v>
          </cell>
        </row>
        <row r="292">
          <cell r="A292" t="str">
            <v>92U</v>
          </cell>
          <cell r="B292" t="str">
            <v>Longleaf School of the Arts</v>
          </cell>
          <cell r="C292">
            <v>7928</v>
          </cell>
          <cell r="D292">
            <v>8082.28</v>
          </cell>
          <cell r="E292">
            <v>0</v>
          </cell>
          <cell r="F292" t="str">
            <v>MFRData_Charters</v>
          </cell>
        </row>
        <row r="293">
          <cell r="A293" t="str">
            <v>92V</v>
          </cell>
          <cell r="B293" t="str">
            <v>Wake Forest Charter Academy</v>
          </cell>
          <cell r="C293">
            <v>44203.62</v>
          </cell>
          <cell r="D293">
            <v>44203.62</v>
          </cell>
          <cell r="E293">
            <v>0</v>
          </cell>
          <cell r="F293" t="str">
            <v>MFRData_Charters</v>
          </cell>
        </row>
        <row r="294">
          <cell r="A294" t="str">
            <v>92Y</v>
          </cell>
          <cell r="B294" t="str">
            <v>Envision Science Academy</v>
          </cell>
          <cell r="C294">
            <v>12689.91</v>
          </cell>
          <cell r="D294">
            <v>45806.11</v>
          </cell>
          <cell r="E294">
            <v>0</v>
          </cell>
          <cell r="F294" t="str">
            <v>MFRData_Charters</v>
          </cell>
        </row>
        <row r="295">
          <cell r="A295" t="str">
            <v>93A</v>
          </cell>
          <cell r="B295" t="str">
            <v>Haliwa-Saponi Tribal School</v>
          </cell>
          <cell r="C295">
            <v>45.2</v>
          </cell>
          <cell r="D295">
            <v>13979.89</v>
          </cell>
          <cell r="E295">
            <v>0</v>
          </cell>
          <cell r="F295" t="str">
            <v>MFRData_Charters</v>
          </cell>
        </row>
        <row r="296">
          <cell r="A296" t="str">
            <v>93J</v>
          </cell>
          <cell r="B296" t="str">
            <v>PAVE Southeast Raleigh Charter School</v>
          </cell>
          <cell r="C296">
            <v>0</v>
          </cell>
          <cell r="D296">
            <v>27785.599999999999</v>
          </cell>
          <cell r="E296">
            <v>0</v>
          </cell>
          <cell r="F296" t="str">
            <v>MFRData_Charters</v>
          </cell>
        </row>
        <row r="297">
          <cell r="A297" t="str">
            <v>93M</v>
          </cell>
          <cell r="B297" t="str">
            <v>Peak Charter Academy</v>
          </cell>
          <cell r="C297">
            <v>28519.09</v>
          </cell>
          <cell r="D297">
            <v>28519.09</v>
          </cell>
          <cell r="E297">
            <v>0</v>
          </cell>
          <cell r="F297" t="str">
            <v>MFRData_Charters</v>
          </cell>
        </row>
        <row r="298">
          <cell r="A298" t="str">
            <v>93N</v>
          </cell>
          <cell r="B298" t="str">
            <v>Pine Springs Preparatory Academy: CFA</v>
          </cell>
          <cell r="C298">
            <v>0</v>
          </cell>
          <cell r="D298">
            <v>49394.61</v>
          </cell>
          <cell r="E298">
            <v>0</v>
          </cell>
          <cell r="F298" t="str">
            <v>MFRData_Charters</v>
          </cell>
        </row>
        <row r="299">
          <cell r="A299" t="str">
            <v>93P</v>
          </cell>
          <cell r="B299" t="str">
            <v>Rolesville Charter Academy</v>
          </cell>
          <cell r="C299">
            <v>32432.07</v>
          </cell>
          <cell r="D299">
            <v>32432.07</v>
          </cell>
          <cell r="E299">
            <v>0</v>
          </cell>
          <cell r="F299" t="str">
            <v>MFRData_Charters</v>
          </cell>
        </row>
        <row r="300">
          <cell r="A300" t="str">
            <v>93Q</v>
          </cell>
          <cell r="B300" t="str">
            <v>Carolina Charter Academy: CFA</v>
          </cell>
          <cell r="C300">
            <v>426.2</v>
          </cell>
          <cell r="D300">
            <v>24238.13</v>
          </cell>
          <cell r="E300">
            <v>0</v>
          </cell>
          <cell r="F300" t="str">
            <v>MFRData_Charters</v>
          </cell>
        </row>
        <row r="301">
          <cell r="A301" t="str">
            <v>93R</v>
          </cell>
          <cell r="B301" t="str">
            <v>Raleigh Oak Charter School</v>
          </cell>
          <cell r="C301">
            <v>0</v>
          </cell>
          <cell r="D301">
            <v>6562.86</v>
          </cell>
          <cell r="E301">
            <v>0</v>
          </cell>
          <cell r="F301" t="str">
            <v>MFRData_Charters</v>
          </cell>
        </row>
        <row r="302">
          <cell r="A302" t="str">
            <v>94A</v>
          </cell>
          <cell r="B302" t="str">
            <v>Pocosin Innovative Charter</v>
          </cell>
          <cell r="C302">
            <v>2295</v>
          </cell>
          <cell r="D302">
            <v>7571.16</v>
          </cell>
          <cell r="E302">
            <v>0</v>
          </cell>
          <cell r="F302" t="str">
            <v>MFRData_Charters</v>
          </cell>
        </row>
        <row r="303">
          <cell r="A303" t="str">
            <v>94Z</v>
          </cell>
          <cell r="B303" t="str">
            <v>Northeast Regional School - Biotech/Agri</v>
          </cell>
          <cell r="C303">
            <v>641.5</v>
          </cell>
          <cell r="D303">
            <v>641.5</v>
          </cell>
          <cell r="E303">
            <v>14393</v>
          </cell>
          <cell r="F303" t="str">
            <v>MFRData_Charters</v>
          </cell>
        </row>
        <row r="304">
          <cell r="A304" t="str">
            <v>95A</v>
          </cell>
          <cell r="B304" t="str">
            <v>Two Rivers Community School</v>
          </cell>
          <cell r="C304">
            <v>1241.76</v>
          </cell>
          <cell r="D304">
            <v>13369.42</v>
          </cell>
          <cell r="E304">
            <v>0</v>
          </cell>
          <cell r="F304" t="str">
            <v>MFRData_Charters</v>
          </cell>
        </row>
        <row r="305">
          <cell r="A305" t="str">
            <v>96C</v>
          </cell>
          <cell r="B305" t="str">
            <v>Dillard Academy</v>
          </cell>
          <cell r="C305">
            <v>1740.21</v>
          </cell>
          <cell r="D305">
            <v>18805.04</v>
          </cell>
          <cell r="E305">
            <v>0</v>
          </cell>
          <cell r="F305" t="str">
            <v>MFRData_Charters</v>
          </cell>
        </row>
        <row r="306">
          <cell r="A306" t="str">
            <v>96F</v>
          </cell>
          <cell r="B306" t="str">
            <v>Wayne Preparatory</v>
          </cell>
          <cell r="C306">
            <v>9970.16</v>
          </cell>
          <cell r="D306">
            <v>86101.31</v>
          </cell>
          <cell r="E306">
            <v>0</v>
          </cell>
          <cell r="F306" t="str">
            <v>MFRData_Charters</v>
          </cell>
        </row>
        <row r="307">
          <cell r="A307" t="str">
            <v>97D</v>
          </cell>
          <cell r="B307" t="str">
            <v>Bridges Academy</v>
          </cell>
          <cell r="C307">
            <v>1568</v>
          </cell>
          <cell r="D307">
            <v>37276</v>
          </cell>
          <cell r="E307">
            <v>0</v>
          </cell>
          <cell r="F307" t="str">
            <v>MFRData_Charters</v>
          </cell>
        </row>
        <row r="308">
          <cell r="A308" t="str">
            <v>98A</v>
          </cell>
          <cell r="B308" t="str">
            <v>Sallie B Howard School</v>
          </cell>
          <cell r="C308">
            <v>7394.76</v>
          </cell>
          <cell r="D308">
            <v>113754.43</v>
          </cell>
          <cell r="E308">
            <v>0</v>
          </cell>
          <cell r="F308" t="str">
            <v>MFRData_Charters</v>
          </cell>
        </row>
        <row r="309">
          <cell r="A309" t="str">
            <v>98B</v>
          </cell>
          <cell r="B309" t="str">
            <v>Wilson Preparatory Academy</v>
          </cell>
          <cell r="C309">
            <v>33301</v>
          </cell>
          <cell r="D309">
            <v>52570.09</v>
          </cell>
          <cell r="E309">
            <v>0</v>
          </cell>
          <cell r="F309" t="str">
            <v>MFRData_Charters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es.nc.gov/dpi/documents/fbs/covid-summary-10-9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F6F7-B067-4547-A574-057363BD6BE9}">
  <dimension ref="A3:B4"/>
  <sheetViews>
    <sheetView workbookViewId="0">
      <selection activeCell="A5" sqref="A5"/>
    </sheetView>
  </sheetViews>
  <sheetFormatPr defaultRowHeight="14.5" x14ac:dyDescent="0.35"/>
  <sheetData>
    <row r="3" spans="1:2" x14ac:dyDescent="0.35">
      <c r="A3" t="s">
        <v>862</v>
      </c>
      <c r="B3" t="s">
        <v>875</v>
      </c>
    </row>
    <row r="4" spans="1:2" x14ac:dyDescent="0.35">
      <c r="B4" t="s">
        <v>874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293E-CA3C-47EB-9C6E-C99E312BA6EA}">
  <sheetPr>
    <tabColor rgb="FF00FFFF"/>
  </sheetPr>
  <dimension ref="A1:AB384"/>
  <sheetViews>
    <sheetView tabSelected="1" workbookViewId="0">
      <pane xSplit="3" ySplit="2" topLeftCell="D351" activePane="bottomRight" state="frozen"/>
      <selection pane="topRight" activeCell="D1" sqref="D1"/>
      <selection pane="bottomLeft" activeCell="A2" sqref="A2"/>
      <selection pane="bottomRight" activeCell="B368" sqref="B368"/>
    </sheetView>
  </sheetViews>
  <sheetFormatPr defaultColWidth="9.1796875" defaultRowHeight="14.5" x14ac:dyDescent="0.35"/>
  <cols>
    <col min="1" max="1" width="14.1796875" style="32" customWidth="1"/>
    <col min="2" max="2" width="12.1796875" style="2" customWidth="1"/>
    <col min="3" max="3" width="8.453125" style="56" customWidth="1"/>
    <col min="4" max="4" width="44.7265625" style="4" customWidth="1"/>
    <col min="5" max="5" width="14.54296875" style="3" customWidth="1"/>
    <col min="6" max="8" width="16.1796875" style="3" customWidth="1"/>
    <col min="9" max="10" width="14.54296875" style="3" customWidth="1"/>
    <col min="11" max="13" width="12.7265625" style="3" customWidth="1"/>
    <col min="14" max="14" width="14.54296875" style="3" customWidth="1"/>
    <col min="15" max="15" width="12.7265625" style="3" customWidth="1"/>
    <col min="16" max="28" width="14.54296875" style="3" customWidth="1"/>
    <col min="29" max="16384" width="9.1796875" style="4"/>
  </cols>
  <sheetData>
    <row r="1" spans="1:28" x14ac:dyDescent="0.35">
      <c r="A1" s="1" t="s">
        <v>0</v>
      </c>
      <c r="C1" s="68"/>
      <c r="D1" s="69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8" ht="66.75" customHeight="1" x14ac:dyDescent="0.25">
      <c r="A2" s="5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9" t="s">
        <v>23</v>
      </c>
      <c r="W2" s="9" t="s">
        <v>24</v>
      </c>
      <c r="X2" s="9" t="s">
        <v>25</v>
      </c>
      <c r="Y2" s="9" t="s">
        <v>26</v>
      </c>
      <c r="Z2" s="9" t="s">
        <v>27</v>
      </c>
      <c r="AA2" s="9" t="s">
        <v>28</v>
      </c>
      <c r="AB2" s="9" t="s">
        <v>29</v>
      </c>
    </row>
    <row r="3" spans="1:28" s="11" customFormat="1" ht="13" x14ac:dyDescent="0.3">
      <c r="A3" s="10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3"/>
    </row>
    <row r="4" spans="1:28" x14ac:dyDescent="0.35">
      <c r="A4" s="15" t="s">
        <v>30</v>
      </c>
      <c r="B4" s="16" t="s">
        <v>31</v>
      </c>
      <c r="C4" s="17" t="s">
        <v>32</v>
      </c>
      <c r="D4" s="18" t="s">
        <v>33</v>
      </c>
      <c r="E4" s="19">
        <v>5661132</v>
      </c>
      <c r="F4" s="19">
        <v>0</v>
      </c>
      <c r="G4" s="19">
        <v>158545</v>
      </c>
      <c r="H4" s="19">
        <v>48620</v>
      </c>
      <c r="I4" s="19">
        <v>549427</v>
      </c>
      <c r="J4" s="19">
        <v>294526</v>
      </c>
      <c r="K4" s="14">
        <v>1145370.663350967</v>
      </c>
      <c r="L4" s="14">
        <v>147178</v>
      </c>
      <c r="M4" s="14">
        <v>44065</v>
      </c>
      <c r="N4" s="14">
        <v>442021</v>
      </c>
      <c r="O4" s="14">
        <v>1272849</v>
      </c>
      <c r="P4" s="14">
        <v>73439</v>
      </c>
      <c r="Q4" s="14">
        <v>5708</v>
      </c>
      <c r="R4" s="19">
        <v>645057</v>
      </c>
      <c r="S4" s="14">
        <v>0</v>
      </c>
      <c r="T4" s="14">
        <v>495277</v>
      </c>
      <c r="U4" s="14">
        <v>0</v>
      </c>
      <c r="V4" s="14">
        <v>386197</v>
      </c>
      <c r="W4" s="14">
        <v>47973</v>
      </c>
      <c r="X4" s="14">
        <v>1000000</v>
      </c>
      <c r="Y4" s="14">
        <v>207905</v>
      </c>
      <c r="Z4" s="14">
        <v>0</v>
      </c>
      <c r="AA4" s="14">
        <f t="shared" ref="AA4:AA35" si="0">SUM(E4:Z4)</f>
        <v>12625289.663350966</v>
      </c>
      <c r="AB4" s="14">
        <f>SUM(K4:Z4)</f>
        <v>5913039.6633509668</v>
      </c>
    </row>
    <row r="5" spans="1:28" x14ac:dyDescent="0.35">
      <c r="A5" s="20" t="s">
        <v>34</v>
      </c>
      <c r="B5" s="21" t="s">
        <v>35</v>
      </c>
      <c r="C5" s="22" t="s">
        <v>36</v>
      </c>
      <c r="D5" s="23" t="s">
        <v>37</v>
      </c>
      <c r="E5" s="14">
        <v>933193</v>
      </c>
      <c r="F5" s="14">
        <v>0</v>
      </c>
      <c r="G5" s="14">
        <v>33448</v>
      </c>
      <c r="H5" s="14">
        <v>2139</v>
      </c>
      <c r="I5" s="14">
        <v>146419</v>
      </c>
      <c r="J5" s="14">
        <v>55776</v>
      </c>
      <c r="K5" s="14">
        <v>175692.08996932395</v>
      </c>
      <c r="L5" s="14">
        <v>31056</v>
      </c>
      <c r="M5" s="14">
        <v>9296</v>
      </c>
      <c r="N5" s="14">
        <v>83708</v>
      </c>
      <c r="O5" s="14">
        <v>253438</v>
      </c>
      <c r="P5" s="14">
        <v>15493</v>
      </c>
      <c r="Q5" s="14">
        <v>0</v>
      </c>
      <c r="R5" s="14">
        <v>119520</v>
      </c>
      <c r="S5" s="14">
        <v>0</v>
      </c>
      <c r="T5" s="14">
        <v>135382</v>
      </c>
      <c r="U5" s="14">
        <v>0</v>
      </c>
      <c r="V5" s="14">
        <v>162374</v>
      </c>
      <c r="W5" s="14">
        <v>9181</v>
      </c>
      <c r="X5" s="14">
        <v>0</v>
      </c>
      <c r="Y5" s="14">
        <v>131585</v>
      </c>
      <c r="Z5" s="14">
        <v>0</v>
      </c>
      <c r="AA5" s="14">
        <f t="shared" si="0"/>
        <v>2297700.0899693239</v>
      </c>
      <c r="AB5" s="14">
        <f t="shared" ref="AB5:AB68" si="1">SUM(K5:Z5)</f>
        <v>1126725.0899693239</v>
      </c>
    </row>
    <row r="6" spans="1:28" x14ac:dyDescent="0.35">
      <c r="A6" s="20" t="s">
        <v>34</v>
      </c>
      <c r="B6" s="21" t="s">
        <v>38</v>
      </c>
      <c r="C6" s="22" t="s">
        <v>39</v>
      </c>
      <c r="D6" s="23" t="s">
        <v>40</v>
      </c>
      <c r="E6" s="14">
        <v>424211</v>
      </c>
      <c r="F6" s="14">
        <v>0</v>
      </c>
      <c r="G6" s="14">
        <v>9363</v>
      </c>
      <c r="H6" s="14">
        <v>5800</v>
      </c>
      <c r="I6" s="14">
        <v>68827</v>
      </c>
      <c r="J6" s="14">
        <v>20589</v>
      </c>
      <c r="K6" s="14">
        <v>55820.832360400658</v>
      </c>
      <c r="L6" s="14">
        <v>9452</v>
      </c>
      <c r="M6" s="14">
        <v>2602</v>
      </c>
      <c r="N6" s="14">
        <v>30901</v>
      </c>
      <c r="O6" s="14">
        <v>68264</v>
      </c>
      <c r="P6" s="14">
        <v>4337</v>
      </c>
      <c r="Q6" s="14">
        <v>9513</v>
      </c>
      <c r="R6" s="14">
        <v>16472</v>
      </c>
      <c r="S6" s="14">
        <v>0</v>
      </c>
      <c r="T6" s="14">
        <v>32497</v>
      </c>
      <c r="U6" s="14">
        <v>0</v>
      </c>
      <c r="V6" s="14">
        <v>0</v>
      </c>
      <c r="W6" s="14">
        <v>3464</v>
      </c>
      <c r="X6" s="14">
        <v>0</v>
      </c>
      <c r="Y6" s="14">
        <v>36834</v>
      </c>
      <c r="Z6" s="14">
        <v>7268</v>
      </c>
      <c r="AA6" s="14">
        <f t="shared" si="0"/>
        <v>806214.8323604007</v>
      </c>
      <c r="AB6" s="14">
        <f t="shared" si="1"/>
        <v>277424.83236040064</v>
      </c>
    </row>
    <row r="7" spans="1:28" x14ac:dyDescent="0.35">
      <c r="A7" s="20" t="s">
        <v>41</v>
      </c>
      <c r="B7" s="21" t="s">
        <v>42</v>
      </c>
      <c r="C7" s="22" t="s">
        <v>43</v>
      </c>
      <c r="D7" s="23" t="s">
        <v>44</v>
      </c>
      <c r="E7" s="14">
        <v>1079227</v>
      </c>
      <c r="F7" s="14">
        <v>0</v>
      </c>
      <c r="G7" s="14">
        <v>22132</v>
      </c>
      <c r="H7" s="14">
        <v>7184</v>
      </c>
      <c r="I7" s="14">
        <v>109963</v>
      </c>
      <c r="J7" s="14">
        <v>51968</v>
      </c>
      <c r="K7" s="14">
        <v>179082.55976927737</v>
      </c>
      <c r="L7" s="14">
        <v>20254</v>
      </c>
      <c r="M7" s="14">
        <v>6151</v>
      </c>
      <c r="N7" s="14">
        <v>77992</v>
      </c>
      <c r="O7" s="14">
        <v>221370</v>
      </c>
      <c r="P7" s="14">
        <v>10252</v>
      </c>
      <c r="Q7" s="14">
        <v>0</v>
      </c>
      <c r="R7" s="14">
        <v>39419</v>
      </c>
      <c r="S7" s="14">
        <v>0</v>
      </c>
      <c r="T7" s="14">
        <v>94699</v>
      </c>
      <c r="U7" s="14">
        <v>0</v>
      </c>
      <c r="V7" s="14">
        <v>142023</v>
      </c>
      <c r="W7" s="14">
        <v>8562</v>
      </c>
      <c r="X7" s="14">
        <v>0</v>
      </c>
      <c r="Y7" s="14">
        <v>29022</v>
      </c>
      <c r="Z7" s="14">
        <v>5572</v>
      </c>
      <c r="AA7" s="14">
        <f t="shared" si="0"/>
        <v>2104872.5597692775</v>
      </c>
      <c r="AB7" s="14">
        <f t="shared" si="1"/>
        <v>834398.55976927734</v>
      </c>
    </row>
    <row r="8" spans="1:28" x14ac:dyDescent="0.35">
      <c r="A8" s="20" t="s">
        <v>34</v>
      </c>
      <c r="B8" s="21" t="s">
        <v>45</v>
      </c>
      <c r="C8" s="22" t="s">
        <v>46</v>
      </c>
      <c r="D8" s="23" t="s">
        <v>47</v>
      </c>
      <c r="E8" s="14">
        <v>782172</v>
      </c>
      <c r="F8" s="14">
        <v>0</v>
      </c>
      <c r="G8" s="14">
        <v>20714</v>
      </c>
      <c r="H8" s="14">
        <v>7480</v>
      </c>
      <c r="I8" s="14">
        <v>105395</v>
      </c>
      <c r="J8" s="14">
        <v>41914</v>
      </c>
      <c r="K8" s="14">
        <v>113011.73373582531</v>
      </c>
      <c r="L8" s="14">
        <v>18904</v>
      </c>
      <c r="M8" s="14">
        <v>5757</v>
      </c>
      <c r="N8" s="14">
        <v>62902</v>
      </c>
      <c r="O8" s="14">
        <v>167483</v>
      </c>
      <c r="P8" s="14">
        <v>9595</v>
      </c>
      <c r="Q8" s="14">
        <v>17504</v>
      </c>
      <c r="R8" s="14">
        <v>36734</v>
      </c>
      <c r="S8" s="14">
        <v>0</v>
      </c>
      <c r="T8" s="14">
        <v>87441</v>
      </c>
      <c r="U8" s="14">
        <v>0</v>
      </c>
      <c r="V8" s="14">
        <v>0</v>
      </c>
      <c r="W8" s="14">
        <v>6928</v>
      </c>
      <c r="X8" s="14">
        <v>0</v>
      </c>
      <c r="Y8" s="14">
        <v>54326</v>
      </c>
      <c r="Z8" s="14">
        <v>0</v>
      </c>
      <c r="AA8" s="14">
        <f t="shared" si="0"/>
        <v>1538260.7337358254</v>
      </c>
      <c r="AB8" s="14">
        <f t="shared" si="1"/>
        <v>580585.73373582528</v>
      </c>
    </row>
    <row r="9" spans="1:28" x14ac:dyDescent="0.35">
      <c r="A9" s="20" t="s">
        <v>34</v>
      </c>
      <c r="B9" s="21" t="s">
        <v>48</v>
      </c>
      <c r="C9" s="22" t="s">
        <v>49</v>
      </c>
      <c r="D9" s="23" t="s">
        <v>50</v>
      </c>
      <c r="E9" s="14">
        <v>655372</v>
      </c>
      <c r="F9" s="14">
        <v>0</v>
      </c>
      <c r="G9" s="14">
        <v>13388</v>
      </c>
      <c r="H9" s="14">
        <v>0</v>
      </c>
      <c r="I9" s="14">
        <v>81793</v>
      </c>
      <c r="J9" s="14">
        <v>26416</v>
      </c>
      <c r="K9" s="14">
        <v>99174.070425584723</v>
      </c>
      <c r="L9" s="14">
        <v>12152</v>
      </c>
      <c r="M9" s="14">
        <v>3721</v>
      </c>
      <c r="N9" s="14">
        <v>39646</v>
      </c>
      <c r="O9" s="14">
        <v>88078</v>
      </c>
      <c r="P9" s="14">
        <v>6201</v>
      </c>
      <c r="Q9" s="14">
        <v>0</v>
      </c>
      <c r="R9" s="14">
        <v>24562</v>
      </c>
      <c r="S9" s="14">
        <v>0</v>
      </c>
      <c r="T9" s="14">
        <v>66982</v>
      </c>
      <c r="U9" s="14">
        <v>0</v>
      </c>
      <c r="V9" s="14">
        <v>0</v>
      </c>
      <c r="W9" s="14">
        <v>4411</v>
      </c>
      <c r="X9" s="14">
        <v>0</v>
      </c>
      <c r="Y9" s="14">
        <v>52667</v>
      </c>
      <c r="Z9" s="14">
        <v>0</v>
      </c>
      <c r="AA9" s="14">
        <f t="shared" si="0"/>
        <v>1174563.0704255847</v>
      </c>
      <c r="AB9" s="14">
        <f t="shared" si="1"/>
        <v>397594.07042558474</v>
      </c>
    </row>
    <row r="10" spans="1:28" x14ac:dyDescent="0.35">
      <c r="A10" s="20" t="s">
        <v>51</v>
      </c>
      <c r="B10" s="21" t="s">
        <v>52</v>
      </c>
      <c r="C10" s="22" t="s">
        <v>53</v>
      </c>
      <c r="D10" s="23" t="s">
        <v>54</v>
      </c>
      <c r="E10" s="14">
        <v>1947239</v>
      </c>
      <c r="F10" s="14">
        <v>0</v>
      </c>
      <c r="G10" s="14">
        <v>45188</v>
      </c>
      <c r="H10" s="14">
        <v>13090</v>
      </c>
      <c r="I10" s="14">
        <v>184241</v>
      </c>
      <c r="J10" s="14">
        <v>100676</v>
      </c>
      <c r="K10" s="14">
        <v>281023.47735275689</v>
      </c>
      <c r="L10" s="14">
        <v>41858</v>
      </c>
      <c r="M10" s="14">
        <v>12560</v>
      </c>
      <c r="N10" s="14">
        <v>151093</v>
      </c>
      <c r="O10" s="14">
        <v>455531</v>
      </c>
      <c r="P10" s="14">
        <v>20932</v>
      </c>
      <c r="Q10" s="14">
        <v>22831</v>
      </c>
      <c r="R10" s="14">
        <v>136711</v>
      </c>
      <c r="S10" s="14">
        <v>0</v>
      </c>
      <c r="T10" s="14">
        <v>181055</v>
      </c>
      <c r="U10" s="14">
        <v>0</v>
      </c>
      <c r="V10" s="14">
        <v>87574</v>
      </c>
      <c r="W10" s="14">
        <v>16477</v>
      </c>
      <c r="X10" s="14">
        <v>0</v>
      </c>
      <c r="Y10" s="14">
        <v>118514</v>
      </c>
      <c r="Z10" s="14">
        <v>22354</v>
      </c>
      <c r="AA10" s="14">
        <f t="shared" si="0"/>
        <v>3838947.477352757</v>
      </c>
      <c r="AB10" s="14">
        <f t="shared" si="1"/>
        <v>1548513.477352757</v>
      </c>
    </row>
    <row r="11" spans="1:28" x14ac:dyDescent="0.35">
      <c r="A11" s="20" t="s">
        <v>51</v>
      </c>
      <c r="B11" s="21" t="s">
        <v>55</v>
      </c>
      <c r="C11" s="22" t="s">
        <v>56</v>
      </c>
      <c r="D11" s="23" t="s">
        <v>57</v>
      </c>
      <c r="E11" s="14">
        <v>934261</v>
      </c>
      <c r="F11" s="14">
        <v>0</v>
      </c>
      <c r="G11" s="14">
        <v>14674</v>
      </c>
      <c r="H11" s="14">
        <v>635</v>
      </c>
      <c r="I11" s="14">
        <v>85936</v>
      </c>
      <c r="J11" s="14">
        <v>39670</v>
      </c>
      <c r="K11" s="14">
        <v>128559.66520699058</v>
      </c>
      <c r="L11" s="14">
        <v>13503</v>
      </c>
      <c r="M11" s="14">
        <v>4078</v>
      </c>
      <c r="N11" s="14">
        <v>59535</v>
      </c>
      <c r="O11" s="14">
        <v>185436</v>
      </c>
      <c r="P11" s="14">
        <v>6797</v>
      </c>
      <c r="Q11" s="14">
        <v>22831</v>
      </c>
      <c r="R11" s="14">
        <v>30945</v>
      </c>
      <c r="S11" s="14">
        <v>0</v>
      </c>
      <c r="T11" s="14">
        <v>53600</v>
      </c>
      <c r="U11" s="14">
        <v>0</v>
      </c>
      <c r="V11" s="14">
        <v>87266</v>
      </c>
      <c r="W11" s="14">
        <v>6564</v>
      </c>
      <c r="X11" s="14">
        <v>107212</v>
      </c>
      <c r="Y11" s="14">
        <v>19242</v>
      </c>
      <c r="Z11" s="14">
        <v>0</v>
      </c>
      <c r="AA11" s="14">
        <f t="shared" si="0"/>
        <v>1800744.6652069907</v>
      </c>
      <c r="AB11" s="14">
        <f t="shared" si="1"/>
        <v>725568.66520699055</v>
      </c>
    </row>
    <row r="12" spans="1:28" x14ac:dyDescent="0.35">
      <c r="A12" s="20" t="s">
        <v>58</v>
      </c>
      <c r="B12" s="21" t="s">
        <v>59</v>
      </c>
      <c r="C12" s="22" t="s">
        <v>60</v>
      </c>
      <c r="D12" s="23" t="s">
        <v>61</v>
      </c>
      <c r="E12" s="14">
        <v>1588209</v>
      </c>
      <c r="F12" s="14">
        <v>0</v>
      </c>
      <c r="G12" s="14">
        <v>28749</v>
      </c>
      <c r="H12" s="14">
        <v>0</v>
      </c>
      <c r="I12" s="14">
        <v>131282</v>
      </c>
      <c r="J12" s="14">
        <v>65190</v>
      </c>
      <c r="K12" s="14">
        <v>225879.12469475722</v>
      </c>
      <c r="L12" s="14">
        <v>27005</v>
      </c>
      <c r="M12" s="14">
        <v>7990</v>
      </c>
      <c r="N12" s="14">
        <v>97837</v>
      </c>
      <c r="O12" s="14">
        <v>385630</v>
      </c>
      <c r="P12" s="14">
        <v>13317</v>
      </c>
      <c r="Q12" s="14">
        <v>0</v>
      </c>
      <c r="R12" s="14">
        <v>54024</v>
      </c>
      <c r="S12" s="14">
        <v>18063</v>
      </c>
      <c r="T12" s="14">
        <v>104098</v>
      </c>
      <c r="U12" s="14">
        <v>0</v>
      </c>
      <c r="V12" s="14">
        <v>185155</v>
      </c>
      <c r="W12" s="14">
        <v>10711</v>
      </c>
      <c r="X12" s="14">
        <v>0</v>
      </c>
      <c r="Y12" s="14">
        <v>75400</v>
      </c>
      <c r="Z12" s="14">
        <v>7304</v>
      </c>
      <c r="AA12" s="14">
        <f t="shared" si="0"/>
        <v>3025843.1246947572</v>
      </c>
      <c r="AB12" s="14">
        <f t="shared" si="1"/>
        <v>1212413.1246947572</v>
      </c>
    </row>
    <row r="13" spans="1:28" x14ac:dyDescent="0.35">
      <c r="A13" s="20" t="s">
        <v>62</v>
      </c>
      <c r="B13" s="24" t="s">
        <v>63</v>
      </c>
      <c r="C13" s="22" t="s">
        <v>64</v>
      </c>
      <c r="D13" s="23" t="s">
        <v>65</v>
      </c>
      <c r="E13" s="14">
        <v>2970901</v>
      </c>
      <c r="F13" s="14">
        <v>0</v>
      </c>
      <c r="G13" s="14">
        <v>88994</v>
      </c>
      <c r="H13" s="14">
        <v>2805</v>
      </c>
      <c r="I13" s="14">
        <v>325362</v>
      </c>
      <c r="J13" s="14">
        <v>163857</v>
      </c>
      <c r="K13" s="14">
        <v>514698.56486609543</v>
      </c>
      <c r="L13" s="14">
        <v>82366</v>
      </c>
      <c r="M13" s="14">
        <v>24735</v>
      </c>
      <c r="N13" s="14">
        <v>245913</v>
      </c>
      <c r="O13" s="14">
        <v>841996</v>
      </c>
      <c r="P13" s="14">
        <v>41222</v>
      </c>
      <c r="Q13" s="14">
        <v>0</v>
      </c>
      <c r="R13" s="14">
        <v>196106</v>
      </c>
      <c r="S13" s="14">
        <v>18700</v>
      </c>
      <c r="T13" s="14">
        <v>322529</v>
      </c>
      <c r="U13" s="14">
        <v>0</v>
      </c>
      <c r="V13" s="14">
        <v>0</v>
      </c>
      <c r="W13" s="14">
        <v>26743</v>
      </c>
      <c r="X13" s="14">
        <v>0</v>
      </c>
      <c r="Y13" s="14">
        <v>291750</v>
      </c>
      <c r="Z13" s="14">
        <v>34027</v>
      </c>
      <c r="AA13" s="14">
        <f t="shared" si="0"/>
        <v>6192704.5648660958</v>
      </c>
      <c r="AB13" s="14">
        <f t="shared" si="1"/>
        <v>2640785.5648660953</v>
      </c>
    </row>
    <row r="14" spans="1:28" x14ac:dyDescent="0.35">
      <c r="A14" s="20" t="s">
        <v>66</v>
      </c>
      <c r="B14" s="21" t="s">
        <v>67</v>
      </c>
      <c r="C14" s="22" t="s">
        <v>68</v>
      </c>
      <c r="D14" s="23" t="s">
        <v>69</v>
      </c>
      <c r="E14" s="14">
        <v>5660776</v>
      </c>
      <c r="F14" s="14">
        <v>0</v>
      </c>
      <c r="G14" s="14">
        <v>164620</v>
      </c>
      <c r="H14" s="14">
        <v>74800</v>
      </c>
      <c r="I14" s="14">
        <v>568998</v>
      </c>
      <c r="J14" s="14">
        <v>294589</v>
      </c>
      <c r="K14" s="14">
        <v>1053331.4151686311</v>
      </c>
      <c r="L14" s="14">
        <v>152579</v>
      </c>
      <c r="M14" s="14">
        <v>45754</v>
      </c>
      <c r="N14" s="14">
        <v>442114</v>
      </c>
      <c r="O14" s="14">
        <v>1132513</v>
      </c>
      <c r="P14" s="14">
        <v>76253</v>
      </c>
      <c r="Q14" s="14">
        <v>6849</v>
      </c>
      <c r="R14" s="14">
        <v>247118</v>
      </c>
      <c r="S14" s="14">
        <v>0</v>
      </c>
      <c r="T14" s="14">
        <v>605365</v>
      </c>
      <c r="U14" s="14">
        <v>0</v>
      </c>
      <c r="V14" s="14">
        <v>0</v>
      </c>
      <c r="W14" s="14">
        <v>47984</v>
      </c>
      <c r="X14" s="14">
        <v>0</v>
      </c>
      <c r="Y14" s="14">
        <v>431744</v>
      </c>
      <c r="Z14" s="14">
        <v>0</v>
      </c>
      <c r="AA14" s="14">
        <f t="shared" si="0"/>
        <v>11005387.415168632</v>
      </c>
      <c r="AB14" s="14">
        <f t="shared" si="1"/>
        <v>4241604.4151686309</v>
      </c>
    </row>
    <row r="15" spans="1:28" x14ac:dyDescent="0.35">
      <c r="A15" s="20" t="s">
        <v>66</v>
      </c>
      <c r="B15" s="21" t="s">
        <v>67</v>
      </c>
      <c r="C15" s="22" t="s">
        <v>70</v>
      </c>
      <c r="D15" s="23" t="s">
        <v>71</v>
      </c>
      <c r="E15" s="14">
        <v>877629</v>
      </c>
      <c r="F15" s="14">
        <v>0</v>
      </c>
      <c r="G15" s="14">
        <v>30098</v>
      </c>
      <c r="H15" s="14">
        <v>17794</v>
      </c>
      <c r="I15" s="14">
        <v>135626</v>
      </c>
      <c r="J15" s="14">
        <v>51198</v>
      </c>
      <c r="K15" s="14">
        <v>156365.90969319158</v>
      </c>
      <c r="L15" s="14">
        <v>28355</v>
      </c>
      <c r="M15" s="14">
        <v>8365</v>
      </c>
      <c r="N15" s="14">
        <v>76837</v>
      </c>
      <c r="O15" s="14">
        <v>171450</v>
      </c>
      <c r="P15" s="14">
        <v>13941</v>
      </c>
      <c r="Q15" s="14">
        <v>0</v>
      </c>
      <c r="R15" s="14">
        <v>45182</v>
      </c>
      <c r="S15" s="14">
        <v>0</v>
      </c>
      <c r="T15" s="14">
        <v>107026</v>
      </c>
      <c r="U15" s="14">
        <v>0</v>
      </c>
      <c r="V15" s="14">
        <v>0</v>
      </c>
      <c r="W15" s="14">
        <v>8437</v>
      </c>
      <c r="X15" s="14">
        <v>0</v>
      </c>
      <c r="Y15" s="14">
        <v>39468</v>
      </c>
      <c r="Z15" s="14">
        <v>2799</v>
      </c>
      <c r="AA15" s="14">
        <f t="shared" si="0"/>
        <v>1770570.9096931915</v>
      </c>
      <c r="AB15" s="14">
        <f t="shared" si="1"/>
        <v>658225.90969319153</v>
      </c>
    </row>
    <row r="16" spans="1:28" x14ac:dyDescent="0.35">
      <c r="A16" s="20" t="s">
        <v>34</v>
      </c>
      <c r="B16" s="21" t="s">
        <v>72</v>
      </c>
      <c r="C16" s="22" t="s">
        <v>73</v>
      </c>
      <c r="D16" s="23" t="s">
        <v>74</v>
      </c>
      <c r="E16" s="14">
        <v>2609734</v>
      </c>
      <c r="F16" s="14">
        <v>0</v>
      </c>
      <c r="G16" s="14">
        <v>82682</v>
      </c>
      <c r="H16" s="14">
        <v>29920</v>
      </c>
      <c r="I16" s="14">
        <v>305029</v>
      </c>
      <c r="J16" s="14">
        <v>147370</v>
      </c>
      <c r="K16" s="14">
        <v>481554.26298236783</v>
      </c>
      <c r="L16" s="14">
        <v>76965</v>
      </c>
      <c r="M16" s="14">
        <v>22980</v>
      </c>
      <c r="N16" s="14">
        <v>221169</v>
      </c>
      <c r="O16" s="14">
        <v>779937</v>
      </c>
      <c r="P16" s="14">
        <v>38299</v>
      </c>
      <c r="Q16" s="14">
        <v>9513</v>
      </c>
      <c r="R16" s="14">
        <v>148663</v>
      </c>
      <c r="S16" s="14">
        <v>0</v>
      </c>
      <c r="T16" s="14">
        <v>358255</v>
      </c>
      <c r="U16" s="14">
        <v>0</v>
      </c>
      <c r="V16" s="14">
        <v>496253</v>
      </c>
      <c r="W16" s="14">
        <v>24063</v>
      </c>
      <c r="X16" s="14">
        <v>0</v>
      </c>
      <c r="Y16" s="14">
        <v>325271</v>
      </c>
      <c r="Z16" s="14">
        <v>21676</v>
      </c>
      <c r="AA16" s="14">
        <f t="shared" si="0"/>
        <v>6179333.2629823685</v>
      </c>
      <c r="AB16" s="14">
        <f t="shared" si="1"/>
        <v>3004598.2629823675</v>
      </c>
    </row>
    <row r="17" spans="1:28" x14ac:dyDescent="0.35">
      <c r="A17" s="20" t="s">
        <v>41</v>
      </c>
      <c r="B17" s="21" t="s">
        <v>75</v>
      </c>
      <c r="C17" s="22" t="s">
        <v>76</v>
      </c>
      <c r="D17" s="23" t="s">
        <v>77</v>
      </c>
      <c r="E17" s="14">
        <v>3469198</v>
      </c>
      <c r="F17" s="14">
        <v>0</v>
      </c>
      <c r="G17" s="14">
        <v>233769</v>
      </c>
      <c r="H17" s="14">
        <v>121520</v>
      </c>
      <c r="I17" s="14">
        <v>791764</v>
      </c>
      <c r="J17" s="14">
        <v>323706</v>
      </c>
      <c r="K17" s="14">
        <v>1307925.9697457305</v>
      </c>
      <c r="L17" s="14">
        <v>216041</v>
      </c>
      <c r="M17" s="14">
        <v>64973</v>
      </c>
      <c r="N17" s="14">
        <v>485813</v>
      </c>
      <c r="O17" s="14">
        <v>1372564</v>
      </c>
      <c r="P17" s="14">
        <v>108283</v>
      </c>
      <c r="Q17" s="14">
        <v>38051</v>
      </c>
      <c r="R17" s="14">
        <v>310793</v>
      </c>
      <c r="S17" s="14">
        <v>19600</v>
      </c>
      <c r="T17" s="14">
        <v>714255</v>
      </c>
      <c r="U17" s="14">
        <v>0</v>
      </c>
      <c r="V17" s="14">
        <v>0</v>
      </c>
      <c r="W17" s="14">
        <v>52715</v>
      </c>
      <c r="X17" s="14">
        <v>0</v>
      </c>
      <c r="Y17" s="14">
        <v>766371</v>
      </c>
      <c r="Z17" s="14">
        <v>92360</v>
      </c>
      <c r="AA17" s="14">
        <f t="shared" si="0"/>
        <v>10489701.969745731</v>
      </c>
      <c r="AB17" s="14">
        <f t="shared" si="1"/>
        <v>5549744.969745731</v>
      </c>
    </row>
    <row r="18" spans="1:28" x14ac:dyDescent="0.35">
      <c r="A18" s="20" t="s">
        <v>41</v>
      </c>
      <c r="B18" s="21" t="s">
        <v>75</v>
      </c>
      <c r="C18" s="22" t="s">
        <v>1</v>
      </c>
      <c r="D18" s="23" t="s">
        <v>78</v>
      </c>
      <c r="E18" s="14">
        <v>1364527</v>
      </c>
      <c r="F18" s="14">
        <v>0</v>
      </c>
      <c r="G18" s="14">
        <v>38515</v>
      </c>
      <c r="H18" s="14">
        <v>11220</v>
      </c>
      <c r="I18" s="14">
        <v>162744</v>
      </c>
      <c r="J18" s="14">
        <v>78490</v>
      </c>
      <c r="K18" s="14">
        <v>311023.57959088677</v>
      </c>
      <c r="L18" s="14">
        <v>36457</v>
      </c>
      <c r="M18" s="14">
        <v>10705</v>
      </c>
      <c r="N18" s="14">
        <v>117797</v>
      </c>
      <c r="O18" s="14">
        <v>361986</v>
      </c>
      <c r="P18" s="14">
        <v>17841</v>
      </c>
      <c r="Q18" s="14">
        <v>0</v>
      </c>
      <c r="R18" s="14">
        <v>51209</v>
      </c>
      <c r="S18" s="14">
        <v>0</v>
      </c>
      <c r="T18" s="14">
        <v>117121</v>
      </c>
      <c r="U18" s="14">
        <v>0</v>
      </c>
      <c r="V18" s="14">
        <v>29991</v>
      </c>
      <c r="W18" s="14">
        <v>12873</v>
      </c>
      <c r="X18" s="14">
        <v>0</v>
      </c>
      <c r="Y18" s="14">
        <v>151520</v>
      </c>
      <c r="Z18" s="14">
        <v>7794</v>
      </c>
      <c r="AA18" s="14">
        <f t="shared" si="0"/>
        <v>2881813.5795908868</v>
      </c>
      <c r="AB18" s="14">
        <f t="shared" si="1"/>
        <v>1226317.5795908868</v>
      </c>
    </row>
    <row r="19" spans="1:28" x14ac:dyDescent="0.35">
      <c r="A19" s="20" t="s">
        <v>34</v>
      </c>
      <c r="B19" s="21" t="s">
        <v>79</v>
      </c>
      <c r="C19" s="22" t="s">
        <v>80</v>
      </c>
      <c r="D19" s="23" t="s">
        <v>81</v>
      </c>
      <c r="E19" s="14">
        <v>2304131</v>
      </c>
      <c r="F19" s="14">
        <v>0</v>
      </c>
      <c r="G19" s="14">
        <v>79165</v>
      </c>
      <c r="H19" s="14">
        <v>14586</v>
      </c>
      <c r="I19" s="14">
        <v>293698</v>
      </c>
      <c r="J19" s="14">
        <v>139628</v>
      </c>
      <c r="K19" s="14">
        <v>476172.30157645431</v>
      </c>
      <c r="L19" s="14">
        <v>72914</v>
      </c>
      <c r="M19" s="14">
        <v>22003</v>
      </c>
      <c r="N19" s="14">
        <v>209552</v>
      </c>
      <c r="O19" s="14">
        <v>649087</v>
      </c>
      <c r="P19" s="14">
        <v>36670</v>
      </c>
      <c r="Q19" s="14">
        <v>0</v>
      </c>
      <c r="R19" s="14">
        <v>129714</v>
      </c>
      <c r="S19" s="14">
        <v>0</v>
      </c>
      <c r="T19" s="14">
        <v>316600</v>
      </c>
      <c r="U19" s="14">
        <v>0</v>
      </c>
      <c r="V19" s="14">
        <v>364587</v>
      </c>
      <c r="W19" s="14">
        <v>22806</v>
      </c>
      <c r="X19" s="14">
        <v>0</v>
      </c>
      <c r="Y19" s="14">
        <v>207623</v>
      </c>
      <c r="Z19" s="14">
        <v>0</v>
      </c>
      <c r="AA19" s="14">
        <f t="shared" si="0"/>
        <v>5338936.3015764542</v>
      </c>
      <c r="AB19" s="14">
        <f t="shared" si="1"/>
        <v>2507728.3015764542</v>
      </c>
    </row>
    <row r="20" spans="1:28" x14ac:dyDescent="0.35">
      <c r="A20" s="20" t="s">
        <v>51</v>
      </c>
      <c r="B20" s="21" t="s">
        <v>82</v>
      </c>
      <c r="C20" s="22" t="s">
        <v>83</v>
      </c>
      <c r="D20" s="23" t="s">
        <v>84</v>
      </c>
      <c r="E20" s="14">
        <v>127156</v>
      </c>
      <c r="F20" s="14">
        <v>0</v>
      </c>
      <c r="G20" s="14">
        <v>13318</v>
      </c>
      <c r="H20" s="14">
        <v>4170</v>
      </c>
      <c r="I20" s="14">
        <v>81569</v>
      </c>
      <c r="J20" s="14">
        <v>17469</v>
      </c>
      <c r="K20" s="14">
        <v>35214.007580121834</v>
      </c>
      <c r="L20" s="14">
        <v>12152</v>
      </c>
      <c r="M20" s="14">
        <v>3702</v>
      </c>
      <c r="N20" s="14">
        <v>26217</v>
      </c>
      <c r="O20" s="14">
        <v>50106</v>
      </c>
      <c r="P20" s="14">
        <v>6169</v>
      </c>
      <c r="Q20" s="14">
        <v>0</v>
      </c>
      <c r="R20" s="14">
        <v>18950</v>
      </c>
      <c r="S20" s="14">
        <v>0</v>
      </c>
      <c r="T20" s="14">
        <v>44943</v>
      </c>
      <c r="U20" s="14">
        <v>0</v>
      </c>
      <c r="V20" s="14">
        <v>50178</v>
      </c>
      <c r="W20" s="14">
        <v>2957</v>
      </c>
      <c r="X20" s="14">
        <v>97308</v>
      </c>
      <c r="Y20" s="14">
        <v>34929</v>
      </c>
      <c r="Z20" s="14">
        <v>0</v>
      </c>
      <c r="AA20" s="14">
        <f t="shared" si="0"/>
        <v>626507.00758012186</v>
      </c>
      <c r="AB20" s="14">
        <f t="shared" si="1"/>
        <v>382825.00758012186</v>
      </c>
    </row>
    <row r="21" spans="1:28" x14ac:dyDescent="0.35">
      <c r="A21" s="20" t="s">
        <v>62</v>
      </c>
      <c r="B21" s="21" t="s">
        <v>85</v>
      </c>
      <c r="C21" s="22" t="s">
        <v>86</v>
      </c>
      <c r="D21" s="23" t="s">
        <v>87</v>
      </c>
      <c r="E21" s="14">
        <v>1578236</v>
      </c>
      <c r="F21" s="14">
        <v>0</v>
      </c>
      <c r="G21" s="14">
        <v>56748</v>
      </c>
      <c r="H21" s="14">
        <v>14960</v>
      </c>
      <c r="I21" s="14">
        <v>221481</v>
      </c>
      <c r="J21" s="14">
        <v>102949</v>
      </c>
      <c r="K21" s="14">
        <v>264027.38018270378</v>
      </c>
      <c r="L21" s="14">
        <v>52660</v>
      </c>
      <c r="M21" s="14">
        <v>15772</v>
      </c>
      <c r="N21" s="14">
        <v>154506</v>
      </c>
      <c r="O21" s="14">
        <v>507298</v>
      </c>
      <c r="P21" s="14">
        <v>26286</v>
      </c>
      <c r="Q21" s="14">
        <v>7610</v>
      </c>
      <c r="R21" s="14">
        <v>83095</v>
      </c>
      <c r="S21" s="14">
        <v>0</v>
      </c>
      <c r="T21" s="14">
        <v>184919</v>
      </c>
      <c r="U21" s="14">
        <v>0</v>
      </c>
      <c r="V21" s="14">
        <v>0</v>
      </c>
      <c r="W21" s="14">
        <v>16846</v>
      </c>
      <c r="X21" s="14">
        <v>0</v>
      </c>
      <c r="Y21" s="14">
        <v>148831</v>
      </c>
      <c r="Z21" s="14">
        <v>0</v>
      </c>
      <c r="AA21" s="14">
        <f t="shared" si="0"/>
        <v>3436224.380182704</v>
      </c>
      <c r="AB21" s="14">
        <f t="shared" si="1"/>
        <v>1461850.3801827037</v>
      </c>
    </row>
    <row r="22" spans="1:28" x14ac:dyDescent="0.35">
      <c r="A22" s="20" t="s">
        <v>30</v>
      </c>
      <c r="B22" s="21" t="s">
        <v>88</v>
      </c>
      <c r="C22" s="22" t="s">
        <v>89</v>
      </c>
      <c r="D22" s="23" t="s">
        <v>90</v>
      </c>
      <c r="E22" s="14">
        <v>772912</v>
      </c>
      <c r="F22" s="14">
        <v>0</v>
      </c>
      <c r="G22" s="14">
        <v>17204</v>
      </c>
      <c r="H22" s="14">
        <v>5984</v>
      </c>
      <c r="I22" s="14">
        <v>94087</v>
      </c>
      <c r="J22" s="14">
        <v>39968</v>
      </c>
      <c r="K22" s="14">
        <v>112785.21284829568</v>
      </c>
      <c r="L22" s="14">
        <v>16203</v>
      </c>
      <c r="M22" s="14">
        <v>4782</v>
      </c>
      <c r="N22" s="14">
        <v>59984</v>
      </c>
      <c r="O22" s="14">
        <v>138716</v>
      </c>
      <c r="P22" s="14">
        <v>7969</v>
      </c>
      <c r="Q22" s="14">
        <v>0</v>
      </c>
      <c r="R22" s="14">
        <v>33082</v>
      </c>
      <c r="S22" s="14">
        <v>0</v>
      </c>
      <c r="T22" s="14">
        <v>78610</v>
      </c>
      <c r="U22" s="14">
        <v>0</v>
      </c>
      <c r="V22" s="14">
        <v>72698</v>
      </c>
      <c r="W22" s="14">
        <v>6613</v>
      </c>
      <c r="X22" s="14">
        <v>0</v>
      </c>
      <c r="Y22" s="14">
        <v>22560</v>
      </c>
      <c r="Z22" s="14">
        <v>0</v>
      </c>
      <c r="AA22" s="14">
        <f t="shared" si="0"/>
        <v>1484157.2128482957</v>
      </c>
      <c r="AB22" s="14">
        <f t="shared" si="1"/>
        <v>554002.21284829569</v>
      </c>
    </row>
    <row r="23" spans="1:28" x14ac:dyDescent="0.35">
      <c r="A23" s="20" t="s">
        <v>34</v>
      </c>
      <c r="B23" s="21" t="s">
        <v>91</v>
      </c>
      <c r="C23" s="22" t="s">
        <v>92</v>
      </c>
      <c r="D23" s="23" t="s">
        <v>93</v>
      </c>
      <c r="E23" s="14">
        <v>2672422</v>
      </c>
      <c r="F23" s="14">
        <v>0</v>
      </c>
      <c r="G23" s="14">
        <v>110590</v>
      </c>
      <c r="H23" s="14">
        <v>31790</v>
      </c>
      <c r="I23" s="14">
        <v>394937</v>
      </c>
      <c r="J23" s="14">
        <v>181668</v>
      </c>
      <c r="K23" s="14">
        <v>704011.44731264503</v>
      </c>
      <c r="L23" s="14">
        <v>102619</v>
      </c>
      <c r="M23" s="14">
        <v>30737</v>
      </c>
      <c r="N23" s="14">
        <v>272644</v>
      </c>
      <c r="O23" s="14">
        <v>864507</v>
      </c>
      <c r="P23" s="14">
        <v>51226</v>
      </c>
      <c r="Q23" s="14">
        <v>0</v>
      </c>
      <c r="R23" s="14">
        <v>171436</v>
      </c>
      <c r="S23" s="14">
        <v>0</v>
      </c>
      <c r="T23" s="14">
        <v>364277</v>
      </c>
      <c r="U23" s="14">
        <v>0</v>
      </c>
      <c r="V23" s="14">
        <v>0</v>
      </c>
      <c r="W23" s="14">
        <v>29637</v>
      </c>
      <c r="X23" s="14">
        <v>0</v>
      </c>
      <c r="Y23" s="14">
        <v>435062</v>
      </c>
      <c r="Z23" s="14">
        <v>0</v>
      </c>
      <c r="AA23" s="14">
        <f t="shared" si="0"/>
        <v>6417563.4473126456</v>
      </c>
      <c r="AB23" s="14">
        <f t="shared" si="1"/>
        <v>3026156.4473126451</v>
      </c>
    </row>
    <row r="24" spans="1:28" x14ac:dyDescent="0.35">
      <c r="A24" s="20" t="s">
        <v>34</v>
      </c>
      <c r="B24" s="21" t="s">
        <v>91</v>
      </c>
      <c r="C24" s="22" t="s">
        <v>94</v>
      </c>
      <c r="D24" s="23" t="s">
        <v>95</v>
      </c>
      <c r="E24" s="14">
        <v>879766</v>
      </c>
      <c r="F24" s="14">
        <v>0</v>
      </c>
      <c r="G24" s="14">
        <v>28381</v>
      </c>
      <c r="H24" s="14">
        <v>8976</v>
      </c>
      <c r="I24" s="14">
        <v>130095</v>
      </c>
      <c r="J24" s="14">
        <v>55285</v>
      </c>
      <c r="K24" s="14">
        <v>187804.36729136683</v>
      </c>
      <c r="L24" s="14">
        <v>27005</v>
      </c>
      <c r="M24" s="14">
        <v>7888</v>
      </c>
      <c r="N24" s="14">
        <v>82970</v>
      </c>
      <c r="O24" s="14">
        <v>202874</v>
      </c>
      <c r="P24" s="14">
        <v>13146</v>
      </c>
      <c r="Q24" s="14">
        <v>0</v>
      </c>
      <c r="R24" s="14">
        <v>43992</v>
      </c>
      <c r="S24" s="14">
        <v>748</v>
      </c>
      <c r="T24" s="14">
        <v>104493</v>
      </c>
      <c r="U24" s="14">
        <v>0</v>
      </c>
      <c r="V24" s="14">
        <v>0</v>
      </c>
      <c r="W24" s="14">
        <v>9102</v>
      </c>
      <c r="X24" s="14">
        <v>0</v>
      </c>
      <c r="Y24" s="14">
        <v>111650</v>
      </c>
      <c r="Z24" s="14">
        <v>0</v>
      </c>
      <c r="AA24" s="14">
        <f t="shared" si="0"/>
        <v>1894175.3672913669</v>
      </c>
      <c r="AB24" s="14">
        <f t="shared" si="1"/>
        <v>791672.3672913668</v>
      </c>
    </row>
    <row r="25" spans="1:28" x14ac:dyDescent="0.35">
      <c r="A25" s="20" t="s">
        <v>34</v>
      </c>
      <c r="B25" s="21" t="s">
        <v>91</v>
      </c>
      <c r="C25" s="22" t="s">
        <v>96</v>
      </c>
      <c r="D25" s="23" t="s">
        <v>97</v>
      </c>
      <c r="E25" s="14">
        <v>671400</v>
      </c>
      <c r="F25" s="14">
        <v>0</v>
      </c>
      <c r="G25" s="14">
        <v>20561</v>
      </c>
      <c r="H25" s="14">
        <v>9724</v>
      </c>
      <c r="I25" s="14">
        <v>104903</v>
      </c>
      <c r="J25" s="14">
        <v>37344</v>
      </c>
      <c r="K25" s="14">
        <v>139696.38174672893</v>
      </c>
      <c r="L25" s="14">
        <v>18904</v>
      </c>
      <c r="M25" s="14">
        <v>5715</v>
      </c>
      <c r="N25" s="14">
        <v>56045</v>
      </c>
      <c r="O25" s="14">
        <v>159648</v>
      </c>
      <c r="P25" s="14">
        <v>9524</v>
      </c>
      <c r="Q25" s="14">
        <v>0</v>
      </c>
      <c r="R25" s="14">
        <v>31870</v>
      </c>
      <c r="S25" s="14">
        <v>0</v>
      </c>
      <c r="T25" s="14">
        <v>75655</v>
      </c>
      <c r="U25" s="14">
        <v>0</v>
      </c>
      <c r="V25" s="14">
        <v>0</v>
      </c>
      <c r="W25" s="14">
        <v>6186</v>
      </c>
      <c r="X25" s="14">
        <v>0</v>
      </c>
      <c r="Y25" s="14">
        <v>80887</v>
      </c>
      <c r="Z25" s="14">
        <v>0</v>
      </c>
      <c r="AA25" s="14">
        <f t="shared" si="0"/>
        <v>1428062.3817467289</v>
      </c>
      <c r="AB25" s="14">
        <f t="shared" si="1"/>
        <v>584130.3817467289</v>
      </c>
    </row>
    <row r="26" spans="1:28" x14ac:dyDescent="0.35">
      <c r="A26" s="20" t="s">
        <v>98</v>
      </c>
      <c r="B26" s="21" t="s">
        <v>99</v>
      </c>
      <c r="C26" s="22" t="s">
        <v>100</v>
      </c>
      <c r="D26" s="23" t="s">
        <v>101</v>
      </c>
      <c r="E26" s="14">
        <v>1371651</v>
      </c>
      <c r="F26" s="14">
        <v>0</v>
      </c>
      <c r="G26" s="14">
        <v>62128</v>
      </c>
      <c r="H26" s="14">
        <v>24310</v>
      </c>
      <c r="I26" s="14">
        <v>238813</v>
      </c>
      <c r="J26" s="14">
        <v>101205</v>
      </c>
      <c r="K26" s="14">
        <v>333914.73797169467</v>
      </c>
      <c r="L26" s="14">
        <v>58061</v>
      </c>
      <c r="M26" s="14">
        <v>17268</v>
      </c>
      <c r="N26" s="14">
        <v>151887</v>
      </c>
      <c r="O26" s="14">
        <v>416041</v>
      </c>
      <c r="P26" s="14">
        <v>28778</v>
      </c>
      <c r="Q26" s="14">
        <v>54033</v>
      </c>
      <c r="R26" s="14">
        <v>98749</v>
      </c>
      <c r="S26" s="14">
        <v>13090</v>
      </c>
      <c r="T26" s="14">
        <v>218341</v>
      </c>
      <c r="U26" s="14">
        <v>0</v>
      </c>
      <c r="V26" s="14">
        <v>0</v>
      </c>
      <c r="W26" s="14">
        <v>16563</v>
      </c>
      <c r="X26" s="14">
        <v>0</v>
      </c>
      <c r="Y26" s="14">
        <v>81470</v>
      </c>
      <c r="Z26" s="14">
        <v>0</v>
      </c>
      <c r="AA26" s="14">
        <f t="shared" si="0"/>
        <v>3286302.7379716947</v>
      </c>
      <c r="AB26" s="14">
        <f t="shared" si="1"/>
        <v>1488195.7379716947</v>
      </c>
    </row>
    <row r="27" spans="1:28" x14ac:dyDescent="0.35">
      <c r="A27" s="20" t="s">
        <v>66</v>
      </c>
      <c r="B27" s="21" t="s">
        <v>102</v>
      </c>
      <c r="C27" s="22" t="s">
        <v>103</v>
      </c>
      <c r="D27" s="23" t="s">
        <v>104</v>
      </c>
      <c r="E27" s="14">
        <v>913959</v>
      </c>
      <c r="F27" s="14">
        <v>0</v>
      </c>
      <c r="G27" s="14">
        <v>21854</v>
      </c>
      <c r="H27" s="14">
        <v>6919</v>
      </c>
      <c r="I27" s="14">
        <v>109068</v>
      </c>
      <c r="J27" s="14">
        <v>47907</v>
      </c>
      <c r="K27" s="14">
        <v>123635.81591717797</v>
      </c>
      <c r="L27" s="14">
        <v>20254</v>
      </c>
      <c r="M27" s="14">
        <v>6074</v>
      </c>
      <c r="N27" s="14">
        <v>71899</v>
      </c>
      <c r="O27" s="14">
        <v>157919</v>
      </c>
      <c r="P27" s="14">
        <v>10123</v>
      </c>
      <c r="Q27" s="14">
        <v>12938</v>
      </c>
      <c r="R27" s="14">
        <v>38482</v>
      </c>
      <c r="S27" s="14">
        <v>0</v>
      </c>
      <c r="T27" s="14">
        <v>100511</v>
      </c>
      <c r="U27" s="14">
        <v>0</v>
      </c>
      <c r="V27" s="14">
        <v>26747</v>
      </c>
      <c r="W27" s="14">
        <v>7903</v>
      </c>
      <c r="X27" s="14">
        <v>0</v>
      </c>
      <c r="Y27" s="14">
        <v>71644</v>
      </c>
      <c r="Z27" s="14">
        <v>0</v>
      </c>
      <c r="AA27" s="14">
        <f t="shared" si="0"/>
        <v>1747836.8159171781</v>
      </c>
      <c r="AB27" s="14">
        <f t="shared" si="1"/>
        <v>648129.81591717794</v>
      </c>
    </row>
    <row r="28" spans="1:28" x14ac:dyDescent="0.35">
      <c r="A28" s="20" t="s">
        <v>51</v>
      </c>
      <c r="B28" s="21" t="s">
        <v>105</v>
      </c>
      <c r="C28" s="22" t="s">
        <v>106</v>
      </c>
      <c r="D28" s="23" t="s">
        <v>107</v>
      </c>
      <c r="E28" s="14">
        <v>575588</v>
      </c>
      <c r="F28" s="14">
        <v>0</v>
      </c>
      <c r="G28" s="14">
        <v>13638</v>
      </c>
      <c r="H28" s="14">
        <v>4581</v>
      </c>
      <c r="I28" s="14">
        <v>82599</v>
      </c>
      <c r="J28" s="14">
        <v>29543</v>
      </c>
      <c r="K28" s="14">
        <v>90449.188087636809</v>
      </c>
      <c r="L28" s="14">
        <v>13503</v>
      </c>
      <c r="M28" s="14">
        <v>3790</v>
      </c>
      <c r="N28" s="14">
        <v>44337</v>
      </c>
      <c r="O28" s="14">
        <v>116046</v>
      </c>
      <c r="P28" s="14">
        <v>6317</v>
      </c>
      <c r="Q28" s="14">
        <v>0</v>
      </c>
      <c r="R28" s="14">
        <v>25129</v>
      </c>
      <c r="S28" s="14">
        <v>0</v>
      </c>
      <c r="T28" s="14">
        <v>50138</v>
      </c>
      <c r="U28" s="14">
        <v>0</v>
      </c>
      <c r="V28" s="14">
        <v>33300</v>
      </c>
      <c r="W28" s="14">
        <v>4918</v>
      </c>
      <c r="X28" s="14">
        <v>99645</v>
      </c>
      <c r="Y28" s="14">
        <v>53651</v>
      </c>
      <c r="Z28" s="14">
        <v>0</v>
      </c>
      <c r="AA28" s="14">
        <f t="shared" si="0"/>
        <v>1247172.1880876368</v>
      </c>
      <c r="AB28" s="14">
        <f t="shared" si="1"/>
        <v>541223.18808763684</v>
      </c>
    </row>
    <row r="29" spans="1:28" x14ac:dyDescent="0.35">
      <c r="A29" s="20" t="s">
        <v>66</v>
      </c>
      <c r="B29" s="21" t="s">
        <v>108</v>
      </c>
      <c r="C29" s="22" t="s">
        <v>109</v>
      </c>
      <c r="D29" s="23" t="s">
        <v>110</v>
      </c>
      <c r="E29" s="14">
        <v>335166</v>
      </c>
      <c r="F29" s="14">
        <v>0</v>
      </c>
      <c r="G29" s="14">
        <v>8897</v>
      </c>
      <c r="H29" s="14">
        <v>5228</v>
      </c>
      <c r="I29" s="14">
        <v>67327</v>
      </c>
      <c r="J29" s="14">
        <v>18626</v>
      </c>
      <c r="K29" s="14">
        <v>48392.749251987254</v>
      </c>
      <c r="L29" s="14">
        <v>8102</v>
      </c>
      <c r="M29" s="14">
        <v>2473</v>
      </c>
      <c r="N29" s="14">
        <v>27954</v>
      </c>
      <c r="O29" s="14">
        <v>50642</v>
      </c>
      <c r="P29" s="14">
        <v>4121</v>
      </c>
      <c r="Q29" s="14">
        <v>0</v>
      </c>
      <c r="R29" s="14">
        <v>14368</v>
      </c>
      <c r="S29" s="14">
        <v>0</v>
      </c>
      <c r="T29" s="14">
        <v>41684</v>
      </c>
      <c r="U29" s="14">
        <v>0</v>
      </c>
      <c r="V29" s="14">
        <v>0</v>
      </c>
      <c r="W29" s="14">
        <v>3146</v>
      </c>
      <c r="X29" s="14">
        <v>0</v>
      </c>
      <c r="Y29" s="14">
        <v>35002</v>
      </c>
      <c r="Z29" s="14">
        <v>0</v>
      </c>
      <c r="AA29" s="14">
        <f t="shared" si="0"/>
        <v>671128.74925198732</v>
      </c>
      <c r="AB29" s="14">
        <f t="shared" si="1"/>
        <v>235884.74925198726</v>
      </c>
    </row>
    <row r="30" spans="1:28" x14ac:dyDescent="0.35">
      <c r="A30" s="20" t="s">
        <v>41</v>
      </c>
      <c r="B30" s="21" t="s">
        <v>111</v>
      </c>
      <c r="C30" s="22" t="s">
        <v>112</v>
      </c>
      <c r="D30" s="23" t="s">
        <v>113</v>
      </c>
      <c r="E30" s="14">
        <v>3895546</v>
      </c>
      <c r="F30" s="14">
        <v>0</v>
      </c>
      <c r="G30" s="14">
        <v>99879</v>
      </c>
      <c r="H30" s="14">
        <v>24310</v>
      </c>
      <c r="I30" s="14">
        <v>360430</v>
      </c>
      <c r="J30" s="14">
        <v>205012</v>
      </c>
      <c r="K30" s="14">
        <v>590612.71033060923</v>
      </c>
      <c r="L30" s="14">
        <v>91817</v>
      </c>
      <c r="M30" s="14">
        <v>27760</v>
      </c>
      <c r="N30" s="14">
        <v>307680</v>
      </c>
      <c r="O30" s="14">
        <v>822750</v>
      </c>
      <c r="P30" s="14">
        <v>46265</v>
      </c>
      <c r="Q30" s="14">
        <v>0</v>
      </c>
      <c r="R30" s="14">
        <v>193296</v>
      </c>
      <c r="S30" s="14">
        <v>0</v>
      </c>
      <c r="T30" s="14">
        <v>411692</v>
      </c>
      <c r="U30" s="14">
        <v>0</v>
      </c>
      <c r="V30" s="14">
        <v>427905</v>
      </c>
      <c r="W30" s="14">
        <v>33429</v>
      </c>
      <c r="X30" s="14">
        <v>0</v>
      </c>
      <c r="Y30" s="14">
        <v>392923</v>
      </c>
      <c r="Z30" s="14">
        <v>11325</v>
      </c>
      <c r="AA30" s="14">
        <f t="shared" si="0"/>
        <v>7942631.7103306092</v>
      </c>
      <c r="AB30" s="14">
        <f t="shared" si="1"/>
        <v>3357454.7103306092</v>
      </c>
    </row>
    <row r="31" spans="1:28" x14ac:dyDescent="0.35">
      <c r="A31" s="20" t="s">
        <v>58</v>
      </c>
      <c r="B31" s="25" t="s">
        <v>114</v>
      </c>
      <c r="C31" s="22" t="s">
        <v>115</v>
      </c>
      <c r="D31" s="23" t="s">
        <v>116</v>
      </c>
      <c r="E31" s="14">
        <v>1999953</v>
      </c>
      <c r="F31" s="14">
        <v>0</v>
      </c>
      <c r="G31" s="14">
        <v>38543</v>
      </c>
      <c r="H31" s="14">
        <v>0</v>
      </c>
      <c r="I31" s="14">
        <v>162833</v>
      </c>
      <c r="J31" s="14">
        <v>94608</v>
      </c>
      <c r="K31" s="14">
        <v>279757.37922422407</v>
      </c>
      <c r="L31" s="14">
        <v>36457</v>
      </c>
      <c r="M31" s="14">
        <v>10713</v>
      </c>
      <c r="N31" s="14">
        <v>141986</v>
      </c>
      <c r="O31" s="14">
        <v>510064</v>
      </c>
      <c r="P31" s="14">
        <v>17853</v>
      </c>
      <c r="Q31" s="14">
        <v>3805</v>
      </c>
      <c r="R31" s="14">
        <v>75718</v>
      </c>
      <c r="S31" s="14">
        <v>0</v>
      </c>
      <c r="T31" s="14">
        <v>131823</v>
      </c>
      <c r="U31" s="14">
        <v>0</v>
      </c>
      <c r="V31" s="14">
        <v>315516</v>
      </c>
      <c r="W31" s="14">
        <v>15491</v>
      </c>
      <c r="X31" s="14">
        <v>0</v>
      </c>
      <c r="Y31" s="14">
        <v>151629</v>
      </c>
      <c r="Z31" s="14">
        <v>0</v>
      </c>
      <c r="AA31" s="14">
        <f t="shared" si="0"/>
        <v>3986749.379224224</v>
      </c>
      <c r="AB31" s="14">
        <f t="shared" si="1"/>
        <v>1690812.379224224</v>
      </c>
    </row>
    <row r="32" spans="1:28" x14ac:dyDescent="0.35">
      <c r="A32" s="20" t="s">
        <v>58</v>
      </c>
      <c r="B32" s="21" t="s">
        <v>114</v>
      </c>
      <c r="C32" s="22" t="s">
        <v>117</v>
      </c>
      <c r="D32" s="23" t="s">
        <v>118</v>
      </c>
      <c r="E32" s="14">
        <v>874779</v>
      </c>
      <c r="F32" s="14">
        <v>0</v>
      </c>
      <c r="G32" s="14">
        <v>15494</v>
      </c>
      <c r="H32" s="14">
        <v>2805</v>
      </c>
      <c r="I32" s="14">
        <v>88578</v>
      </c>
      <c r="J32" s="14">
        <v>38101</v>
      </c>
      <c r="K32" s="14">
        <v>98136.170253087563</v>
      </c>
      <c r="L32" s="14">
        <v>14853</v>
      </c>
      <c r="M32" s="14">
        <v>4306</v>
      </c>
      <c r="N32" s="14">
        <v>57182</v>
      </c>
      <c r="O32" s="14">
        <v>216347</v>
      </c>
      <c r="P32" s="14">
        <v>7177</v>
      </c>
      <c r="Q32" s="14">
        <v>0</v>
      </c>
      <c r="R32" s="14">
        <v>30434</v>
      </c>
      <c r="S32" s="14">
        <v>0</v>
      </c>
      <c r="T32" s="14">
        <v>54007</v>
      </c>
      <c r="U32" s="14">
        <v>0</v>
      </c>
      <c r="V32" s="14">
        <v>128195</v>
      </c>
      <c r="W32" s="14">
        <v>6310</v>
      </c>
      <c r="X32" s="14">
        <v>0</v>
      </c>
      <c r="Y32" s="14">
        <v>60952</v>
      </c>
      <c r="Z32" s="14">
        <v>0</v>
      </c>
      <c r="AA32" s="14">
        <f t="shared" si="0"/>
        <v>1697656.1702530875</v>
      </c>
      <c r="AB32" s="14">
        <f t="shared" si="1"/>
        <v>677899.17025308753</v>
      </c>
    </row>
    <row r="33" spans="1:28" x14ac:dyDescent="0.35">
      <c r="A33" s="20" t="s">
        <v>62</v>
      </c>
      <c r="B33" s="21" t="s">
        <v>119</v>
      </c>
      <c r="C33" s="22" t="s">
        <v>120</v>
      </c>
      <c r="D33" s="23" t="s">
        <v>121</v>
      </c>
      <c r="E33" s="14">
        <v>3933657</v>
      </c>
      <c r="F33" s="14">
        <v>0</v>
      </c>
      <c r="G33" s="14">
        <v>94707</v>
      </c>
      <c r="H33" s="14">
        <v>31243</v>
      </c>
      <c r="I33" s="14">
        <v>343769</v>
      </c>
      <c r="J33" s="14">
        <v>202438</v>
      </c>
      <c r="K33" s="14">
        <v>671539.94928059226</v>
      </c>
      <c r="L33" s="14">
        <v>87767</v>
      </c>
      <c r="M33" s="14">
        <v>26323</v>
      </c>
      <c r="N33" s="14">
        <v>303816</v>
      </c>
      <c r="O33" s="14">
        <v>790195</v>
      </c>
      <c r="P33" s="14">
        <v>43869</v>
      </c>
      <c r="Q33" s="14">
        <v>58980</v>
      </c>
      <c r="R33" s="14">
        <v>142641</v>
      </c>
      <c r="S33" s="14">
        <v>0</v>
      </c>
      <c r="T33" s="14">
        <v>330040</v>
      </c>
      <c r="U33" s="14">
        <v>0</v>
      </c>
      <c r="V33" s="14">
        <v>166428</v>
      </c>
      <c r="W33" s="14">
        <v>33011</v>
      </c>
      <c r="X33" s="14">
        <v>0</v>
      </c>
      <c r="Y33" s="14">
        <v>248385</v>
      </c>
      <c r="Z33" s="14">
        <v>0</v>
      </c>
      <c r="AA33" s="14">
        <f t="shared" si="0"/>
        <v>7508808.9492805926</v>
      </c>
      <c r="AB33" s="14">
        <f t="shared" si="1"/>
        <v>2902994.9492805921</v>
      </c>
    </row>
    <row r="34" spans="1:28" x14ac:dyDescent="0.35">
      <c r="A34" s="20" t="s">
        <v>58</v>
      </c>
      <c r="B34" s="21" t="s">
        <v>122</v>
      </c>
      <c r="C34" s="22" t="s">
        <v>123</v>
      </c>
      <c r="D34" s="23" t="s">
        <v>124</v>
      </c>
      <c r="E34" s="14">
        <v>14433144</v>
      </c>
      <c r="F34" s="14">
        <v>0</v>
      </c>
      <c r="G34" s="14">
        <v>350365</v>
      </c>
      <c r="H34" s="14">
        <v>15680</v>
      </c>
      <c r="I34" s="14">
        <v>1167385</v>
      </c>
      <c r="J34" s="14">
        <v>687609</v>
      </c>
      <c r="K34" s="14">
        <v>2517691.1050275415</v>
      </c>
      <c r="L34" s="14">
        <v>324061</v>
      </c>
      <c r="M34" s="14">
        <v>97379</v>
      </c>
      <c r="N34" s="14">
        <v>1031954</v>
      </c>
      <c r="O34" s="14">
        <v>3527242</v>
      </c>
      <c r="P34" s="14">
        <v>162291</v>
      </c>
      <c r="Q34" s="14">
        <v>38051</v>
      </c>
      <c r="R34" s="14">
        <v>519089</v>
      </c>
      <c r="S34" s="14">
        <v>194542</v>
      </c>
      <c r="T34" s="14">
        <v>1340729</v>
      </c>
      <c r="U34" s="14">
        <v>0</v>
      </c>
      <c r="V34" s="14">
        <v>1468795</v>
      </c>
      <c r="W34" s="14">
        <v>111842</v>
      </c>
      <c r="X34" s="14">
        <v>0</v>
      </c>
      <c r="Y34" s="14">
        <v>459445</v>
      </c>
      <c r="Z34" s="14">
        <v>0</v>
      </c>
      <c r="AA34" s="14">
        <f t="shared" si="0"/>
        <v>28447294.105027542</v>
      </c>
      <c r="AB34" s="14">
        <f t="shared" si="1"/>
        <v>11793111.105027542</v>
      </c>
    </row>
    <row r="35" spans="1:28" x14ac:dyDescent="0.35">
      <c r="A35" s="20" t="s">
        <v>51</v>
      </c>
      <c r="B35" s="21" t="s">
        <v>125</v>
      </c>
      <c r="C35" s="22" t="s">
        <v>126</v>
      </c>
      <c r="D35" s="23" t="s">
        <v>127</v>
      </c>
      <c r="E35" s="14">
        <v>457692</v>
      </c>
      <c r="F35" s="14">
        <v>0</v>
      </c>
      <c r="G35" s="14">
        <v>28735</v>
      </c>
      <c r="H35" s="14">
        <v>10098</v>
      </c>
      <c r="I35" s="14">
        <v>131237</v>
      </c>
      <c r="J35" s="14">
        <v>43721</v>
      </c>
      <c r="K35" s="14">
        <v>161412.17084258652</v>
      </c>
      <c r="L35" s="14">
        <v>27005</v>
      </c>
      <c r="M35" s="14">
        <v>7987</v>
      </c>
      <c r="N35" s="14">
        <v>65615</v>
      </c>
      <c r="O35" s="14">
        <v>118317</v>
      </c>
      <c r="P35" s="14">
        <v>13310</v>
      </c>
      <c r="Q35" s="14">
        <v>0</v>
      </c>
      <c r="R35" s="14">
        <v>43066</v>
      </c>
      <c r="S35" s="14">
        <v>0</v>
      </c>
      <c r="T35" s="14">
        <v>101836</v>
      </c>
      <c r="U35" s="14">
        <v>0</v>
      </c>
      <c r="V35" s="14">
        <v>0</v>
      </c>
      <c r="W35" s="14">
        <v>7223</v>
      </c>
      <c r="X35" s="14">
        <v>0</v>
      </c>
      <c r="Y35" s="14">
        <v>75363</v>
      </c>
      <c r="Z35" s="14">
        <v>0</v>
      </c>
      <c r="AA35" s="14">
        <f t="shared" si="0"/>
        <v>1292617.1708425866</v>
      </c>
      <c r="AB35" s="14">
        <f t="shared" si="1"/>
        <v>621134.17084258655</v>
      </c>
    </row>
    <row r="36" spans="1:28" x14ac:dyDescent="0.35">
      <c r="A36" s="20" t="s">
        <v>51</v>
      </c>
      <c r="B36" s="21" t="s">
        <v>128</v>
      </c>
      <c r="C36" s="22" t="s">
        <v>129</v>
      </c>
      <c r="D36" s="23" t="s">
        <v>130</v>
      </c>
      <c r="E36" s="14">
        <v>625809</v>
      </c>
      <c r="F36" s="14">
        <v>0</v>
      </c>
      <c r="G36" s="14">
        <v>35951</v>
      </c>
      <c r="H36" s="14">
        <v>5610</v>
      </c>
      <c r="I36" s="14">
        <v>154481</v>
      </c>
      <c r="J36" s="14">
        <v>54602</v>
      </c>
      <c r="K36" s="14">
        <v>161503.54870488244</v>
      </c>
      <c r="L36" s="14">
        <v>33756</v>
      </c>
      <c r="M36" s="14">
        <v>9992</v>
      </c>
      <c r="N36" s="14">
        <v>81945</v>
      </c>
      <c r="O36" s="14">
        <v>189801</v>
      </c>
      <c r="P36" s="14">
        <v>16653</v>
      </c>
      <c r="Q36" s="14">
        <v>0</v>
      </c>
      <c r="R36" s="14">
        <v>48150</v>
      </c>
      <c r="S36" s="14">
        <v>6750</v>
      </c>
      <c r="T36" s="14">
        <v>131080</v>
      </c>
      <c r="U36" s="14">
        <v>0</v>
      </c>
      <c r="V36" s="14">
        <v>0</v>
      </c>
      <c r="W36" s="14">
        <v>8990</v>
      </c>
      <c r="X36" s="14">
        <v>0</v>
      </c>
      <c r="Y36" s="14">
        <v>94286</v>
      </c>
      <c r="Z36" s="14">
        <v>0</v>
      </c>
      <c r="AA36" s="14">
        <f t="shared" ref="AA36:AA99" si="2">SUM(E36:Z36)</f>
        <v>1659359.5487048824</v>
      </c>
      <c r="AB36" s="14">
        <f t="shared" si="1"/>
        <v>782906.54870488239</v>
      </c>
    </row>
    <row r="37" spans="1:28" x14ac:dyDescent="0.35">
      <c r="A37" s="20" t="s">
        <v>30</v>
      </c>
      <c r="B37" s="25" t="s">
        <v>131</v>
      </c>
      <c r="C37" s="22" t="s">
        <v>132</v>
      </c>
      <c r="D37" s="23" t="s">
        <v>133</v>
      </c>
      <c r="E37" s="14">
        <v>3316752</v>
      </c>
      <c r="F37" s="14">
        <v>0</v>
      </c>
      <c r="G37" s="14">
        <v>130936</v>
      </c>
      <c r="H37" s="14">
        <v>25058</v>
      </c>
      <c r="I37" s="14">
        <v>460482</v>
      </c>
      <c r="J37" s="14">
        <v>218926</v>
      </c>
      <c r="K37" s="14">
        <v>744051.66324302612</v>
      </c>
      <c r="L37" s="14">
        <v>121523</v>
      </c>
      <c r="M37" s="14">
        <v>36392</v>
      </c>
      <c r="N37" s="14">
        <v>328561</v>
      </c>
      <c r="O37" s="14">
        <v>818559</v>
      </c>
      <c r="P37" s="14">
        <v>60650</v>
      </c>
      <c r="Q37" s="14">
        <v>0</v>
      </c>
      <c r="R37" s="14">
        <v>211979</v>
      </c>
      <c r="S37" s="14">
        <v>2805</v>
      </c>
      <c r="T37" s="14">
        <v>477121</v>
      </c>
      <c r="U37" s="14">
        <v>0</v>
      </c>
      <c r="V37" s="14">
        <v>368990</v>
      </c>
      <c r="W37" s="14">
        <v>35690</v>
      </c>
      <c r="X37" s="14">
        <v>0</v>
      </c>
      <c r="Y37" s="14">
        <v>429251</v>
      </c>
      <c r="Z37" s="14">
        <v>0</v>
      </c>
      <c r="AA37" s="14">
        <f t="shared" si="2"/>
        <v>7787726.6632430265</v>
      </c>
      <c r="AB37" s="14">
        <f t="shared" si="1"/>
        <v>3635572.663243026</v>
      </c>
    </row>
    <row r="38" spans="1:28" x14ac:dyDescent="0.35">
      <c r="A38" s="20" t="s">
        <v>30</v>
      </c>
      <c r="B38" s="25" t="s">
        <v>131</v>
      </c>
      <c r="C38" s="22" t="s">
        <v>134</v>
      </c>
      <c r="D38" s="23" t="s">
        <v>135</v>
      </c>
      <c r="E38" s="14">
        <v>1189999</v>
      </c>
      <c r="F38" s="14">
        <v>0</v>
      </c>
      <c r="G38" s="14">
        <v>21068</v>
      </c>
      <c r="H38" s="14">
        <v>7480</v>
      </c>
      <c r="I38" s="14">
        <v>106537</v>
      </c>
      <c r="J38" s="14">
        <v>48173</v>
      </c>
      <c r="K38" s="14">
        <v>179631.65301995026</v>
      </c>
      <c r="L38" s="14">
        <v>20254</v>
      </c>
      <c r="M38" s="14">
        <v>5856</v>
      </c>
      <c r="N38" s="14">
        <v>72297</v>
      </c>
      <c r="O38" s="14">
        <v>239884</v>
      </c>
      <c r="P38" s="14">
        <v>9759</v>
      </c>
      <c r="Q38" s="14">
        <v>3805</v>
      </c>
      <c r="R38" s="14">
        <v>49165</v>
      </c>
      <c r="S38" s="14">
        <v>1496</v>
      </c>
      <c r="T38" s="14">
        <v>77041</v>
      </c>
      <c r="U38" s="14">
        <v>0</v>
      </c>
      <c r="V38" s="14">
        <v>60655</v>
      </c>
      <c r="W38" s="14">
        <v>7946</v>
      </c>
      <c r="X38" s="14">
        <v>0</v>
      </c>
      <c r="Y38" s="14">
        <v>55255</v>
      </c>
      <c r="Z38" s="14">
        <v>0</v>
      </c>
      <c r="AA38" s="14">
        <f t="shared" si="2"/>
        <v>2156301.6530199503</v>
      </c>
      <c r="AB38" s="14">
        <f t="shared" si="1"/>
        <v>783044.65301995026</v>
      </c>
    </row>
    <row r="39" spans="1:28" x14ac:dyDescent="0.35">
      <c r="A39" s="20" t="s">
        <v>30</v>
      </c>
      <c r="B39" s="21" t="s">
        <v>131</v>
      </c>
      <c r="C39" s="22" t="s">
        <v>136</v>
      </c>
      <c r="D39" s="23" t="s">
        <v>137</v>
      </c>
      <c r="E39" s="14">
        <v>1100241</v>
      </c>
      <c r="F39" s="14">
        <v>0</v>
      </c>
      <c r="G39" s="14">
        <v>15876</v>
      </c>
      <c r="H39" s="14">
        <v>5303</v>
      </c>
      <c r="I39" s="14">
        <v>89810</v>
      </c>
      <c r="J39" s="14">
        <v>40442</v>
      </c>
      <c r="K39" s="14">
        <v>145629.13816773708</v>
      </c>
      <c r="L39" s="14">
        <v>14853</v>
      </c>
      <c r="M39" s="14">
        <v>4413</v>
      </c>
      <c r="N39" s="14">
        <v>60695</v>
      </c>
      <c r="O39" s="14">
        <v>209535</v>
      </c>
      <c r="P39" s="14">
        <v>7354</v>
      </c>
      <c r="Q39" s="14">
        <v>0</v>
      </c>
      <c r="R39" s="14">
        <v>25701</v>
      </c>
      <c r="S39" s="14">
        <v>0</v>
      </c>
      <c r="T39" s="14">
        <v>47117</v>
      </c>
      <c r="U39" s="14">
        <v>0</v>
      </c>
      <c r="V39" s="14">
        <v>45045</v>
      </c>
      <c r="W39" s="14">
        <v>6689</v>
      </c>
      <c r="X39" s="14">
        <v>0</v>
      </c>
      <c r="Y39" s="14">
        <v>41638</v>
      </c>
      <c r="Z39" s="14">
        <v>976</v>
      </c>
      <c r="AA39" s="14">
        <f t="shared" si="2"/>
        <v>1861317.1381677371</v>
      </c>
      <c r="AB39" s="14">
        <f t="shared" si="1"/>
        <v>609645.13816773705</v>
      </c>
    </row>
    <row r="40" spans="1:28" x14ac:dyDescent="0.35">
      <c r="A40" s="20" t="s">
        <v>30</v>
      </c>
      <c r="B40" s="21" t="s">
        <v>138</v>
      </c>
      <c r="C40" s="22" t="s">
        <v>139</v>
      </c>
      <c r="D40" s="23" t="s">
        <v>140</v>
      </c>
      <c r="E40" s="14">
        <v>969879</v>
      </c>
      <c r="F40" s="14">
        <v>0</v>
      </c>
      <c r="G40" s="14">
        <v>42630</v>
      </c>
      <c r="H40" s="14">
        <v>9125</v>
      </c>
      <c r="I40" s="14">
        <v>176000</v>
      </c>
      <c r="J40" s="14">
        <v>71374</v>
      </c>
      <c r="K40" s="14">
        <v>260658.10771502292</v>
      </c>
      <c r="L40" s="14">
        <v>39157</v>
      </c>
      <c r="M40" s="14">
        <v>11849</v>
      </c>
      <c r="N40" s="14">
        <v>107116</v>
      </c>
      <c r="O40" s="14">
        <v>353116</v>
      </c>
      <c r="P40" s="14">
        <v>19747</v>
      </c>
      <c r="Q40" s="14">
        <v>2664</v>
      </c>
      <c r="R40" s="14">
        <v>63690</v>
      </c>
      <c r="S40" s="14">
        <v>15558</v>
      </c>
      <c r="T40" s="14">
        <v>190097</v>
      </c>
      <c r="U40" s="14">
        <v>0</v>
      </c>
      <c r="V40" s="14">
        <v>2760</v>
      </c>
      <c r="W40" s="14">
        <v>11716</v>
      </c>
      <c r="X40" s="14">
        <v>0</v>
      </c>
      <c r="Y40" s="14">
        <v>167708</v>
      </c>
      <c r="Z40" s="14">
        <v>0</v>
      </c>
      <c r="AA40" s="14">
        <f t="shared" si="2"/>
        <v>2514844.1077150228</v>
      </c>
      <c r="AB40" s="14">
        <f t="shared" si="1"/>
        <v>1245836.107715023</v>
      </c>
    </row>
    <row r="41" spans="1:28" x14ac:dyDescent="0.35">
      <c r="A41" s="20" t="s">
        <v>62</v>
      </c>
      <c r="B41" s="21" t="s">
        <v>141</v>
      </c>
      <c r="C41" s="22" t="s">
        <v>142</v>
      </c>
      <c r="D41" s="23" t="s">
        <v>143</v>
      </c>
      <c r="E41" s="14">
        <v>2999039</v>
      </c>
      <c r="F41" s="14">
        <v>0</v>
      </c>
      <c r="G41" s="14">
        <v>66306</v>
      </c>
      <c r="H41" s="14">
        <v>9350</v>
      </c>
      <c r="I41" s="14">
        <v>252271</v>
      </c>
      <c r="J41" s="14">
        <v>143388</v>
      </c>
      <c r="K41" s="14">
        <v>582586.78862515406</v>
      </c>
      <c r="L41" s="14">
        <v>62112</v>
      </c>
      <c r="M41" s="14">
        <v>18429</v>
      </c>
      <c r="N41" s="14">
        <v>215194</v>
      </c>
      <c r="O41" s="14">
        <v>707607</v>
      </c>
      <c r="P41" s="14">
        <v>30713</v>
      </c>
      <c r="Q41" s="14">
        <v>7610</v>
      </c>
      <c r="R41" s="14">
        <v>131732</v>
      </c>
      <c r="S41" s="14">
        <v>16830</v>
      </c>
      <c r="T41" s="14">
        <v>168778</v>
      </c>
      <c r="U41" s="14">
        <v>0</v>
      </c>
      <c r="V41" s="14">
        <v>523082</v>
      </c>
      <c r="W41" s="14">
        <v>23417</v>
      </c>
      <c r="X41" s="14">
        <v>0</v>
      </c>
      <c r="Y41" s="14">
        <v>217371</v>
      </c>
      <c r="Z41" s="14">
        <v>17554</v>
      </c>
      <c r="AA41" s="14">
        <f t="shared" si="2"/>
        <v>6193369.7886251546</v>
      </c>
      <c r="AB41" s="14">
        <f t="shared" si="1"/>
        <v>2723015.7886251542</v>
      </c>
    </row>
    <row r="42" spans="1:28" x14ac:dyDescent="0.35">
      <c r="A42" s="20" t="s">
        <v>98</v>
      </c>
      <c r="B42" s="21" t="s">
        <v>144</v>
      </c>
      <c r="C42" s="22" t="s">
        <v>145</v>
      </c>
      <c r="D42" s="23" t="s">
        <v>146</v>
      </c>
      <c r="E42" s="14">
        <v>11886810</v>
      </c>
      <c r="F42" s="14">
        <v>0</v>
      </c>
      <c r="G42" s="14">
        <v>225845</v>
      </c>
      <c r="H42" s="14">
        <v>23188</v>
      </c>
      <c r="I42" s="14">
        <v>766236</v>
      </c>
      <c r="J42" s="14">
        <v>520290</v>
      </c>
      <c r="K42" s="14">
        <v>1889675.8575881978</v>
      </c>
      <c r="L42" s="14">
        <v>209290</v>
      </c>
      <c r="M42" s="14">
        <v>62770</v>
      </c>
      <c r="N42" s="14">
        <v>780843</v>
      </c>
      <c r="O42" s="14">
        <v>1621707</v>
      </c>
      <c r="P42" s="14">
        <v>104613</v>
      </c>
      <c r="Q42" s="14">
        <v>43759</v>
      </c>
      <c r="R42" s="14">
        <v>314107</v>
      </c>
      <c r="S42" s="14">
        <v>115192</v>
      </c>
      <c r="T42" s="14">
        <v>873863</v>
      </c>
      <c r="U42" s="14">
        <v>0</v>
      </c>
      <c r="V42" s="14">
        <v>0</v>
      </c>
      <c r="W42" s="14">
        <v>84655</v>
      </c>
      <c r="X42" s="14">
        <v>0</v>
      </c>
      <c r="Y42" s="14">
        <v>296157</v>
      </c>
      <c r="Z42" s="14">
        <v>145902</v>
      </c>
      <c r="AA42" s="14">
        <f t="shared" si="2"/>
        <v>19964902.857588198</v>
      </c>
      <c r="AB42" s="14">
        <f t="shared" si="1"/>
        <v>6542533.857588198</v>
      </c>
    </row>
    <row r="43" spans="1:28" x14ac:dyDescent="0.35">
      <c r="A43" s="20" t="s">
        <v>98</v>
      </c>
      <c r="B43" s="21" t="s">
        <v>147</v>
      </c>
      <c r="C43" s="22" t="s">
        <v>148</v>
      </c>
      <c r="D43" s="23" t="s">
        <v>149</v>
      </c>
      <c r="E43" s="14">
        <v>2242512</v>
      </c>
      <c r="F43" s="14">
        <v>0</v>
      </c>
      <c r="G43" s="14">
        <v>40566</v>
      </c>
      <c r="H43" s="14">
        <v>0</v>
      </c>
      <c r="I43" s="14">
        <v>169350</v>
      </c>
      <c r="J43" s="14">
        <v>96850</v>
      </c>
      <c r="K43" s="14">
        <v>381124.67352662486</v>
      </c>
      <c r="L43" s="14">
        <v>37807</v>
      </c>
      <c r="M43" s="14">
        <v>11275</v>
      </c>
      <c r="N43" s="14">
        <v>145351</v>
      </c>
      <c r="O43" s="14">
        <v>406063</v>
      </c>
      <c r="P43" s="14">
        <v>18790</v>
      </c>
      <c r="Q43" s="14">
        <v>0</v>
      </c>
      <c r="R43" s="14">
        <v>80003</v>
      </c>
      <c r="S43" s="14">
        <v>0</v>
      </c>
      <c r="T43" s="14">
        <v>160240</v>
      </c>
      <c r="U43" s="14">
        <v>0</v>
      </c>
      <c r="V43" s="14">
        <v>307856</v>
      </c>
      <c r="W43" s="14">
        <v>15855</v>
      </c>
      <c r="X43" s="14">
        <v>0</v>
      </c>
      <c r="Y43" s="14">
        <v>53195</v>
      </c>
      <c r="Z43" s="14">
        <v>0</v>
      </c>
      <c r="AA43" s="14">
        <f t="shared" si="2"/>
        <v>4166837.6735266247</v>
      </c>
      <c r="AB43" s="14">
        <f t="shared" si="1"/>
        <v>1617559.6735266249</v>
      </c>
    </row>
    <row r="44" spans="1:28" x14ac:dyDescent="0.35">
      <c r="A44" s="20" t="s">
        <v>30</v>
      </c>
      <c r="B44" s="21" t="s">
        <v>150</v>
      </c>
      <c r="C44" s="22" t="s">
        <v>151</v>
      </c>
      <c r="D44" s="23" t="s">
        <v>152</v>
      </c>
      <c r="E44" s="14">
        <v>16879035</v>
      </c>
      <c r="F44" s="14">
        <v>0</v>
      </c>
      <c r="G44" s="14">
        <v>376563</v>
      </c>
      <c r="H44" s="14">
        <v>211680</v>
      </c>
      <c r="I44" s="14">
        <v>1251784</v>
      </c>
      <c r="J44" s="14">
        <v>776719</v>
      </c>
      <c r="K44" s="14">
        <v>2687551.074652236</v>
      </c>
      <c r="L44" s="14">
        <v>348366</v>
      </c>
      <c r="M44" s="14">
        <v>104661</v>
      </c>
      <c r="N44" s="14">
        <v>1165687</v>
      </c>
      <c r="O44" s="14">
        <v>2942128</v>
      </c>
      <c r="P44" s="14">
        <v>174426</v>
      </c>
      <c r="Q44" s="14">
        <v>5708</v>
      </c>
      <c r="R44" s="14">
        <v>781636</v>
      </c>
      <c r="S44" s="14">
        <v>211680</v>
      </c>
      <c r="T44" s="14">
        <v>1387836</v>
      </c>
      <c r="U44" s="14">
        <v>0</v>
      </c>
      <c r="V44" s="14">
        <v>0</v>
      </c>
      <c r="W44" s="14">
        <v>126321</v>
      </c>
      <c r="X44" s="14">
        <v>0</v>
      </c>
      <c r="Y44" s="14">
        <v>987598</v>
      </c>
      <c r="Z44" s="14">
        <v>111367</v>
      </c>
      <c r="AA44" s="14">
        <f t="shared" si="2"/>
        <v>30530746.074652236</v>
      </c>
      <c r="AB44" s="14">
        <f t="shared" si="1"/>
        <v>11034965.074652236</v>
      </c>
    </row>
    <row r="45" spans="1:28" x14ac:dyDescent="0.35">
      <c r="A45" s="20" t="s">
        <v>98</v>
      </c>
      <c r="B45" s="23" t="s">
        <v>153</v>
      </c>
      <c r="C45" s="22" t="s">
        <v>154</v>
      </c>
      <c r="D45" s="23" t="s">
        <v>155</v>
      </c>
      <c r="E45" s="14">
        <v>2302350</v>
      </c>
      <c r="F45" s="14">
        <v>0</v>
      </c>
      <c r="G45" s="14">
        <v>56845</v>
      </c>
      <c r="H45" s="14">
        <v>20196</v>
      </c>
      <c r="I45" s="14">
        <v>221794</v>
      </c>
      <c r="J45" s="14">
        <v>124327</v>
      </c>
      <c r="K45" s="14">
        <v>374680.64765433822</v>
      </c>
      <c r="L45" s="14">
        <v>52660</v>
      </c>
      <c r="M45" s="14">
        <v>15799</v>
      </c>
      <c r="N45" s="14">
        <v>186586</v>
      </c>
      <c r="O45" s="14">
        <v>405745</v>
      </c>
      <c r="P45" s="14">
        <v>26331</v>
      </c>
      <c r="Q45" s="14">
        <v>3805</v>
      </c>
      <c r="R45" s="14">
        <v>92725</v>
      </c>
      <c r="S45" s="14">
        <v>0</v>
      </c>
      <c r="T45" s="14">
        <v>185671</v>
      </c>
      <c r="U45" s="14">
        <v>0</v>
      </c>
      <c r="V45" s="14">
        <v>271571</v>
      </c>
      <c r="W45" s="14">
        <v>20320</v>
      </c>
      <c r="X45" s="14">
        <v>0</v>
      </c>
      <c r="Y45" s="14">
        <v>149086</v>
      </c>
      <c r="Z45" s="14">
        <v>0</v>
      </c>
      <c r="AA45" s="14">
        <f t="shared" si="2"/>
        <v>4510491.6476543378</v>
      </c>
      <c r="AB45" s="14">
        <f t="shared" si="1"/>
        <v>1784979.6476543383</v>
      </c>
    </row>
    <row r="46" spans="1:28" x14ac:dyDescent="0.35">
      <c r="A46" s="20" t="s">
        <v>41</v>
      </c>
      <c r="B46" s="23" t="s">
        <v>156</v>
      </c>
      <c r="C46" s="22" t="s">
        <v>157</v>
      </c>
      <c r="D46" s="23" t="s">
        <v>158</v>
      </c>
      <c r="E46" s="14">
        <v>7915042</v>
      </c>
      <c r="F46" s="14">
        <v>0</v>
      </c>
      <c r="G46" s="14">
        <v>216544</v>
      </c>
      <c r="H46" s="14">
        <v>1870</v>
      </c>
      <c r="I46" s="14">
        <v>736274</v>
      </c>
      <c r="J46" s="14">
        <v>417508</v>
      </c>
      <c r="K46" s="14">
        <v>1599602.3641487926</v>
      </c>
      <c r="L46" s="14">
        <v>199838</v>
      </c>
      <c r="M46" s="14">
        <v>60186</v>
      </c>
      <c r="N46" s="14">
        <v>626591</v>
      </c>
      <c r="O46" s="14">
        <v>1849236</v>
      </c>
      <c r="P46" s="14">
        <v>100305</v>
      </c>
      <c r="Q46" s="14">
        <v>20928</v>
      </c>
      <c r="R46" s="14">
        <v>342073</v>
      </c>
      <c r="S46" s="14">
        <v>60027</v>
      </c>
      <c r="T46" s="14">
        <v>855460</v>
      </c>
      <c r="U46" s="14">
        <v>0</v>
      </c>
      <c r="V46" s="14">
        <v>308580</v>
      </c>
      <c r="W46" s="14">
        <v>67956</v>
      </c>
      <c r="X46" s="14">
        <v>0</v>
      </c>
      <c r="Y46" s="14">
        <v>851884</v>
      </c>
      <c r="Z46" s="14">
        <v>0</v>
      </c>
      <c r="AA46" s="14">
        <f t="shared" si="2"/>
        <v>16229904.364148792</v>
      </c>
      <c r="AB46" s="14">
        <f t="shared" si="1"/>
        <v>6942666.3641487928</v>
      </c>
    </row>
    <row r="47" spans="1:28" x14ac:dyDescent="0.35">
      <c r="A47" s="20" t="s">
        <v>51</v>
      </c>
      <c r="B47" s="23" t="s">
        <v>159</v>
      </c>
      <c r="C47" s="22" t="s">
        <v>160</v>
      </c>
      <c r="D47" s="23" t="s">
        <v>161</v>
      </c>
      <c r="E47" s="14">
        <v>298123</v>
      </c>
      <c r="F47" s="14">
        <v>0</v>
      </c>
      <c r="G47" s="14">
        <v>11858</v>
      </c>
      <c r="H47" s="14">
        <v>2618</v>
      </c>
      <c r="I47" s="14">
        <v>76867</v>
      </c>
      <c r="J47" s="14">
        <v>21254</v>
      </c>
      <c r="K47" s="14">
        <v>86364.89438071553</v>
      </c>
      <c r="L47" s="14">
        <v>10802</v>
      </c>
      <c r="M47" s="14">
        <v>3296</v>
      </c>
      <c r="N47" s="14">
        <v>31898</v>
      </c>
      <c r="O47" s="14">
        <v>68718</v>
      </c>
      <c r="P47" s="14">
        <v>5493</v>
      </c>
      <c r="Q47" s="14">
        <v>0</v>
      </c>
      <c r="R47" s="14">
        <v>21641</v>
      </c>
      <c r="S47" s="14">
        <v>0</v>
      </c>
      <c r="T47" s="14">
        <v>49960</v>
      </c>
      <c r="U47" s="14">
        <v>0</v>
      </c>
      <c r="V47" s="14">
        <v>68686</v>
      </c>
      <c r="W47" s="14">
        <v>3573</v>
      </c>
      <c r="X47" s="14">
        <v>0</v>
      </c>
      <c r="Y47" s="14">
        <v>15550</v>
      </c>
      <c r="Z47" s="14">
        <v>0</v>
      </c>
      <c r="AA47" s="14">
        <f t="shared" si="2"/>
        <v>776701.89438071556</v>
      </c>
      <c r="AB47" s="14">
        <f t="shared" si="1"/>
        <v>365981.89438071556</v>
      </c>
    </row>
    <row r="48" spans="1:28" x14ac:dyDescent="0.35">
      <c r="A48" s="20" t="s">
        <v>66</v>
      </c>
      <c r="B48" s="23" t="s">
        <v>162</v>
      </c>
      <c r="C48" s="22" t="s">
        <v>163</v>
      </c>
      <c r="D48" s="23" t="s">
        <v>164</v>
      </c>
      <c r="E48" s="14">
        <v>334453</v>
      </c>
      <c r="F48" s="14">
        <v>0</v>
      </c>
      <c r="G48" s="14">
        <v>7792</v>
      </c>
      <c r="H48" s="14">
        <v>0</v>
      </c>
      <c r="I48" s="14">
        <v>63767</v>
      </c>
      <c r="J48" s="14">
        <v>16496</v>
      </c>
      <c r="K48" s="14">
        <v>52021.386223160982</v>
      </c>
      <c r="L48" s="14">
        <v>8102</v>
      </c>
      <c r="M48" s="14">
        <v>2166</v>
      </c>
      <c r="N48" s="14">
        <v>24756</v>
      </c>
      <c r="O48" s="14">
        <v>49150</v>
      </c>
      <c r="P48" s="14">
        <v>3609</v>
      </c>
      <c r="Q48" s="14">
        <v>1903</v>
      </c>
      <c r="R48" s="14">
        <v>17394</v>
      </c>
      <c r="S48" s="14">
        <v>0</v>
      </c>
      <c r="T48" s="14">
        <v>33034</v>
      </c>
      <c r="U48" s="14">
        <v>0</v>
      </c>
      <c r="V48" s="14">
        <v>7694</v>
      </c>
      <c r="W48" s="14">
        <v>2799</v>
      </c>
      <c r="X48" s="14">
        <v>0</v>
      </c>
      <c r="Y48" s="14">
        <v>25545</v>
      </c>
      <c r="Z48" s="14">
        <v>0</v>
      </c>
      <c r="AA48" s="14">
        <f t="shared" si="2"/>
        <v>650681.38622316101</v>
      </c>
      <c r="AB48" s="14">
        <f t="shared" si="1"/>
        <v>228173.38622316098</v>
      </c>
    </row>
    <row r="49" spans="1:28" x14ac:dyDescent="0.35">
      <c r="A49" s="20" t="s">
        <v>98</v>
      </c>
      <c r="B49" s="23" t="s">
        <v>165</v>
      </c>
      <c r="C49" s="22" t="s">
        <v>166</v>
      </c>
      <c r="D49" s="23" t="s">
        <v>167</v>
      </c>
      <c r="E49" s="14">
        <v>1410118</v>
      </c>
      <c r="F49" s="14">
        <v>0</v>
      </c>
      <c r="G49" s="14">
        <v>51305</v>
      </c>
      <c r="H49" s="14">
        <v>1176</v>
      </c>
      <c r="I49" s="14">
        <v>203947</v>
      </c>
      <c r="J49" s="14">
        <v>89055</v>
      </c>
      <c r="K49" s="14">
        <v>358907.62262620393</v>
      </c>
      <c r="L49" s="14">
        <v>47259</v>
      </c>
      <c r="M49" s="14">
        <v>14260</v>
      </c>
      <c r="N49" s="14">
        <v>133653</v>
      </c>
      <c r="O49" s="14">
        <v>354509</v>
      </c>
      <c r="P49" s="14">
        <v>23765</v>
      </c>
      <c r="Q49" s="14">
        <v>0</v>
      </c>
      <c r="R49" s="14">
        <v>83314</v>
      </c>
      <c r="S49" s="14">
        <v>784</v>
      </c>
      <c r="T49" s="14">
        <v>206938</v>
      </c>
      <c r="U49" s="14">
        <v>0</v>
      </c>
      <c r="V49" s="14">
        <v>320143</v>
      </c>
      <c r="W49" s="14">
        <v>14589</v>
      </c>
      <c r="X49" s="14">
        <v>0</v>
      </c>
      <c r="Y49" s="14">
        <v>134557</v>
      </c>
      <c r="Z49" s="14">
        <v>5360</v>
      </c>
      <c r="AA49" s="14">
        <f t="shared" si="2"/>
        <v>3453639.622626204</v>
      </c>
      <c r="AB49" s="14">
        <f t="shared" si="1"/>
        <v>1698038.622626204</v>
      </c>
    </row>
    <row r="50" spans="1:28" x14ac:dyDescent="0.35">
      <c r="A50" s="20" t="s">
        <v>62</v>
      </c>
      <c r="B50" s="23" t="s">
        <v>168</v>
      </c>
      <c r="C50" s="22" t="s">
        <v>169</v>
      </c>
      <c r="D50" s="23" t="s">
        <v>170</v>
      </c>
      <c r="E50" s="14">
        <v>1446805</v>
      </c>
      <c r="F50" s="14">
        <v>0</v>
      </c>
      <c r="G50" s="14">
        <v>20408</v>
      </c>
      <c r="H50" s="14">
        <v>12547</v>
      </c>
      <c r="I50" s="14">
        <v>104410</v>
      </c>
      <c r="J50" s="14">
        <v>56757</v>
      </c>
      <c r="K50" s="14">
        <v>184159.37758293952</v>
      </c>
      <c r="L50" s="14">
        <v>18904</v>
      </c>
      <c r="M50" s="14">
        <v>5672</v>
      </c>
      <c r="N50" s="14">
        <v>85180</v>
      </c>
      <c r="O50" s="14">
        <v>239315</v>
      </c>
      <c r="P50" s="14">
        <v>9453</v>
      </c>
      <c r="Q50" s="14">
        <v>0</v>
      </c>
      <c r="R50" s="14">
        <v>34642</v>
      </c>
      <c r="S50" s="14">
        <v>0</v>
      </c>
      <c r="T50" s="14">
        <v>52995</v>
      </c>
      <c r="U50" s="14">
        <v>0</v>
      </c>
      <c r="V50" s="14">
        <v>175233</v>
      </c>
      <c r="W50" s="14">
        <v>9341</v>
      </c>
      <c r="X50" s="14">
        <v>0</v>
      </c>
      <c r="Y50" s="14">
        <v>80285</v>
      </c>
      <c r="Z50" s="14">
        <v>5121</v>
      </c>
      <c r="AA50" s="14">
        <f t="shared" si="2"/>
        <v>2541227.3775829393</v>
      </c>
      <c r="AB50" s="14">
        <f t="shared" si="1"/>
        <v>900300.37758293957</v>
      </c>
    </row>
    <row r="51" spans="1:28" x14ac:dyDescent="0.35">
      <c r="A51" s="20" t="s">
        <v>30</v>
      </c>
      <c r="B51" s="26" t="s">
        <v>171</v>
      </c>
      <c r="C51" s="22" t="s">
        <v>172</v>
      </c>
      <c r="D51" s="23" t="s">
        <v>173</v>
      </c>
      <c r="E51" s="14">
        <v>20849022</v>
      </c>
      <c r="F51" s="14">
        <v>0</v>
      </c>
      <c r="G51" s="14">
        <v>499957</v>
      </c>
      <c r="H51" s="14">
        <v>156800</v>
      </c>
      <c r="I51" s="14">
        <v>1649305</v>
      </c>
      <c r="J51" s="14">
        <v>900821</v>
      </c>
      <c r="K51" s="14">
        <v>3372768.5391886588</v>
      </c>
      <c r="L51" s="14">
        <v>461787</v>
      </c>
      <c r="M51" s="14">
        <v>138956</v>
      </c>
      <c r="N51" s="14">
        <v>1351938</v>
      </c>
      <c r="O51" s="14">
        <v>4609004</v>
      </c>
      <c r="P51" s="14">
        <v>231583</v>
      </c>
      <c r="Q51" s="14">
        <v>0</v>
      </c>
      <c r="R51" s="14">
        <v>3150292</v>
      </c>
      <c r="S51" s="14">
        <v>156800</v>
      </c>
      <c r="T51" s="14">
        <v>1875633</v>
      </c>
      <c r="U51" s="14">
        <v>0</v>
      </c>
      <c r="V51" s="14">
        <v>0</v>
      </c>
      <c r="W51" s="14">
        <v>146484</v>
      </c>
      <c r="X51" s="14">
        <v>0</v>
      </c>
      <c r="Y51" s="14">
        <v>1311220</v>
      </c>
      <c r="Z51" s="14">
        <v>0</v>
      </c>
      <c r="AA51" s="14">
        <f t="shared" si="2"/>
        <v>40862370.539188661</v>
      </c>
      <c r="AB51" s="14">
        <f t="shared" si="1"/>
        <v>16806465.539188661</v>
      </c>
    </row>
    <row r="52" spans="1:28" x14ac:dyDescent="0.35">
      <c r="A52" s="20" t="s">
        <v>51</v>
      </c>
      <c r="B52" s="21" t="s">
        <v>174</v>
      </c>
      <c r="C52" s="22" t="s">
        <v>175</v>
      </c>
      <c r="D52" s="23" t="s">
        <v>176</v>
      </c>
      <c r="E52" s="14">
        <v>1757751</v>
      </c>
      <c r="F52" s="14">
        <v>0</v>
      </c>
      <c r="G52" s="14">
        <v>16390</v>
      </c>
      <c r="H52" s="14">
        <v>0</v>
      </c>
      <c r="I52" s="14">
        <v>91467</v>
      </c>
      <c r="J52" s="14">
        <v>62885</v>
      </c>
      <c r="K52" s="14">
        <v>169186.17571369256</v>
      </c>
      <c r="L52" s="14">
        <v>14853</v>
      </c>
      <c r="M52" s="14">
        <v>4555</v>
      </c>
      <c r="N52" s="14">
        <v>94377</v>
      </c>
      <c r="O52" s="14">
        <v>226890</v>
      </c>
      <c r="P52" s="14">
        <v>7592</v>
      </c>
      <c r="Q52" s="14">
        <v>25494</v>
      </c>
      <c r="R52" s="14">
        <v>34129</v>
      </c>
      <c r="S52" s="14">
        <v>17016</v>
      </c>
      <c r="T52" s="14">
        <v>66844</v>
      </c>
      <c r="U52" s="14">
        <v>0</v>
      </c>
      <c r="V52" s="14">
        <v>93381</v>
      </c>
      <c r="W52" s="14">
        <v>10337</v>
      </c>
      <c r="X52" s="14">
        <v>0</v>
      </c>
      <c r="Y52" s="14">
        <v>21493</v>
      </c>
      <c r="Z52" s="14">
        <v>7720</v>
      </c>
      <c r="AA52" s="14">
        <f t="shared" si="2"/>
        <v>2722360.1757136928</v>
      </c>
      <c r="AB52" s="14">
        <f t="shared" si="1"/>
        <v>793867.17571369256</v>
      </c>
    </row>
    <row r="53" spans="1:28" x14ac:dyDescent="0.35">
      <c r="A53" s="20" t="s">
        <v>51</v>
      </c>
      <c r="B53" s="21" t="s">
        <v>174</v>
      </c>
      <c r="C53" s="22" t="s">
        <v>177</v>
      </c>
      <c r="D53" s="23" t="s">
        <v>178</v>
      </c>
      <c r="E53" s="14">
        <v>802831</v>
      </c>
      <c r="F53" s="14">
        <v>0</v>
      </c>
      <c r="G53" s="14">
        <v>19560</v>
      </c>
      <c r="H53" s="14">
        <v>0</v>
      </c>
      <c r="I53" s="14">
        <v>101678</v>
      </c>
      <c r="J53" s="14">
        <v>41639</v>
      </c>
      <c r="K53" s="14">
        <v>151853.59997527362</v>
      </c>
      <c r="L53" s="14">
        <v>18904</v>
      </c>
      <c r="M53" s="14">
        <v>5436</v>
      </c>
      <c r="N53" s="14">
        <v>62492</v>
      </c>
      <c r="O53" s="14">
        <v>146662</v>
      </c>
      <c r="P53" s="14">
        <v>9060</v>
      </c>
      <c r="Q53" s="14">
        <v>0</v>
      </c>
      <c r="R53" s="14">
        <v>40732</v>
      </c>
      <c r="S53" s="14">
        <v>0</v>
      </c>
      <c r="T53" s="14">
        <v>76436</v>
      </c>
      <c r="U53" s="14">
        <v>0</v>
      </c>
      <c r="V53" s="14">
        <v>117642</v>
      </c>
      <c r="W53" s="14">
        <v>6885</v>
      </c>
      <c r="X53" s="14">
        <v>0</v>
      </c>
      <c r="Y53" s="14">
        <v>25650</v>
      </c>
      <c r="Z53" s="14">
        <v>4879</v>
      </c>
      <c r="AA53" s="14">
        <f t="shared" si="2"/>
        <v>1632339.5999752737</v>
      </c>
      <c r="AB53" s="14">
        <f t="shared" si="1"/>
        <v>666631.5999752736</v>
      </c>
    </row>
    <row r="54" spans="1:28" x14ac:dyDescent="0.35">
      <c r="A54" s="20" t="s">
        <v>51</v>
      </c>
      <c r="B54" s="21" t="s">
        <v>174</v>
      </c>
      <c r="C54" s="22" t="s">
        <v>179</v>
      </c>
      <c r="D54" s="23" t="s">
        <v>180</v>
      </c>
      <c r="E54" s="14">
        <v>641837</v>
      </c>
      <c r="F54" s="14">
        <v>0</v>
      </c>
      <c r="G54" s="14">
        <v>5596</v>
      </c>
      <c r="H54" s="14">
        <v>3553</v>
      </c>
      <c r="I54" s="14">
        <v>56690</v>
      </c>
      <c r="J54" s="14">
        <v>20649</v>
      </c>
      <c r="K54" s="14">
        <v>59439.683688647623</v>
      </c>
      <c r="L54" s="14">
        <v>5401</v>
      </c>
      <c r="M54" s="14">
        <v>1555</v>
      </c>
      <c r="N54" s="14">
        <v>30990</v>
      </c>
      <c r="O54" s="14">
        <v>71355</v>
      </c>
      <c r="P54" s="14">
        <v>2592</v>
      </c>
      <c r="Q54" s="14">
        <v>3044</v>
      </c>
      <c r="R54" s="14">
        <v>11650</v>
      </c>
      <c r="S54" s="14">
        <v>0</v>
      </c>
      <c r="T54" s="14">
        <v>23585</v>
      </c>
      <c r="U54" s="14">
        <v>0</v>
      </c>
      <c r="V54" s="14">
        <v>32134</v>
      </c>
      <c r="W54" s="14">
        <v>3474</v>
      </c>
      <c r="X54" s="14">
        <v>0</v>
      </c>
      <c r="Y54" s="14">
        <v>7338</v>
      </c>
      <c r="Z54" s="14">
        <v>3537</v>
      </c>
      <c r="AA54" s="14">
        <f t="shared" si="2"/>
        <v>984419.68368864758</v>
      </c>
      <c r="AB54" s="14">
        <f t="shared" si="1"/>
        <v>256094.68368864764</v>
      </c>
    </row>
    <row r="55" spans="1:28" x14ac:dyDescent="0.35">
      <c r="A55" s="20" t="s">
        <v>98</v>
      </c>
      <c r="B55" s="21" t="s">
        <v>181</v>
      </c>
      <c r="C55" s="22" t="s">
        <v>182</v>
      </c>
      <c r="D55" s="23" t="s">
        <v>183</v>
      </c>
      <c r="E55" s="14">
        <v>5475918</v>
      </c>
      <c r="F55" s="14">
        <v>0</v>
      </c>
      <c r="G55" s="14">
        <v>142655</v>
      </c>
      <c r="H55" s="14">
        <v>0</v>
      </c>
      <c r="I55" s="14">
        <v>498236</v>
      </c>
      <c r="J55" s="14">
        <v>287562</v>
      </c>
      <c r="K55" s="14">
        <v>1067038.0686064903</v>
      </c>
      <c r="L55" s="14">
        <v>132325</v>
      </c>
      <c r="M55" s="14">
        <v>39649</v>
      </c>
      <c r="N55" s="14">
        <v>431568</v>
      </c>
      <c r="O55" s="14">
        <v>1044755</v>
      </c>
      <c r="P55" s="14">
        <v>66079</v>
      </c>
      <c r="Q55" s="14">
        <v>0</v>
      </c>
      <c r="R55" s="14">
        <v>499168</v>
      </c>
      <c r="S55" s="14">
        <v>0</v>
      </c>
      <c r="T55" s="14">
        <v>453594</v>
      </c>
      <c r="U55" s="14">
        <v>0</v>
      </c>
      <c r="V55" s="14">
        <v>1042863</v>
      </c>
      <c r="W55" s="14">
        <v>46843</v>
      </c>
      <c r="X55" s="14">
        <v>0</v>
      </c>
      <c r="Y55" s="14">
        <v>467671</v>
      </c>
      <c r="Z55" s="14">
        <v>0</v>
      </c>
      <c r="AA55" s="14">
        <f t="shared" si="2"/>
        <v>11695924.06860649</v>
      </c>
      <c r="AB55" s="14">
        <f t="shared" si="1"/>
        <v>5291553.0686064903</v>
      </c>
    </row>
    <row r="56" spans="1:28" x14ac:dyDescent="0.35">
      <c r="A56" s="20" t="s">
        <v>66</v>
      </c>
      <c r="B56" s="21" t="s">
        <v>184</v>
      </c>
      <c r="C56" s="22" t="s">
        <v>185</v>
      </c>
      <c r="D56" s="23" t="s">
        <v>186</v>
      </c>
      <c r="E56" s="14">
        <v>1600675</v>
      </c>
      <c r="F56" s="14">
        <v>0</v>
      </c>
      <c r="G56" s="14">
        <v>49700</v>
      </c>
      <c r="H56" s="14">
        <v>0</v>
      </c>
      <c r="I56" s="14">
        <v>198774</v>
      </c>
      <c r="J56" s="14">
        <v>94323</v>
      </c>
      <c r="K56" s="14">
        <v>265798.08795753377</v>
      </c>
      <c r="L56" s="14">
        <v>45909</v>
      </c>
      <c r="M56" s="14">
        <v>13813</v>
      </c>
      <c r="N56" s="14">
        <v>141559</v>
      </c>
      <c r="O56" s="14">
        <v>342631</v>
      </c>
      <c r="P56" s="14">
        <v>23021</v>
      </c>
      <c r="Q56" s="14">
        <v>0</v>
      </c>
      <c r="R56" s="14">
        <v>88754</v>
      </c>
      <c r="S56" s="14">
        <v>0</v>
      </c>
      <c r="T56" s="14">
        <v>238806</v>
      </c>
      <c r="U56" s="14">
        <v>0</v>
      </c>
      <c r="V56" s="14">
        <v>0</v>
      </c>
      <c r="W56" s="14">
        <v>15445</v>
      </c>
      <c r="X56" s="14">
        <v>0</v>
      </c>
      <c r="Y56" s="14">
        <v>162932</v>
      </c>
      <c r="Z56" s="14">
        <v>0</v>
      </c>
      <c r="AA56" s="14">
        <f t="shared" si="2"/>
        <v>3282140.087957534</v>
      </c>
      <c r="AB56" s="14">
        <f t="shared" si="1"/>
        <v>1338668.0879575338</v>
      </c>
    </row>
    <row r="57" spans="1:28" x14ac:dyDescent="0.35">
      <c r="A57" s="20" t="s">
        <v>66</v>
      </c>
      <c r="B57" s="21" t="s">
        <v>187</v>
      </c>
      <c r="C57" s="22" t="s">
        <v>188</v>
      </c>
      <c r="D57" s="23" t="s">
        <v>189</v>
      </c>
      <c r="E57" s="14">
        <v>2677408</v>
      </c>
      <c r="F57" s="14">
        <v>0</v>
      </c>
      <c r="G57" s="14">
        <v>92977</v>
      </c>
      <c r="H57" s="14">
        <v>0</v>
      </c>
      <c r="I57" s="14">
        <v>338193</v>
      </c>
      <c r="J57" s="14">
        <v>162180</v>
      </c>
      <c r="K57" s="14">
        <v>487072.80988767621</v>
      </c>
      <c r="L57" s="14">
        <v>86416</v>
      </c>
      <c r="M57" s="14">
        <v>25842</v>
      </c>
      <c r="N57" s="14">
        <v>243398</v>
      </c>
      <c r="O57" s="14">
        <v>678510</v>
      </c>
      <c r="P57" s="14">
        <v>43067</v>
      </c>
      <c r="Q57" s="14">
        <v>11415</v>
      </c>
      <c r="R57" s="14">
        <v>142546</v>
      </c>
      <c r="S57" s="14">
        <v>0</v>
      </c>
      <c r="T57" s="14">
        <v>346367</v>
      </c>
      <c r="U57" s="14">
        <v>0</v>
      </c>
      <c r="V57" s="14">
        <v>0</v>
      </c>
      <c r="W57" s="14">
        <v>26470</v>
      </c>
      <c r="X57" s="14">
        <v>0</v>
      </c>
      <c r="Y57" s="14">
        <v>304808</v>
      </c>
      <c r="Z57" s="14">
        <v>0</v>
      </c>
      <c r="AA57" s="14">
        <f t="shared" si="2"/>
        <v>5666669.8098876756</v>
      </c>
      <c r="AB57" s="14">
        <f t="shared" si="1"/>
        <v>2395911.8098876765</v>
      </c>
    </row>
    <row r="58" spans="1:28" x14ac:dyDescent="0.35">
      <c r="A58" s="20" t="s">
        <v>51</v>
      </c>
      <c r="B58" s="21" t="s">
        <v>190</v>
      </c>
      <c r="C58" s="22" t="s">
        <v>191</v>
      </c>
      <c r="D58" s="23" t="s">
        <v>192</v>
      </c>
      <c r="E58" s="14">
        <v>1060705</v>
      </c>
      <c r="F58" s="14">
        <v>0</v>
      </c>
      <c r="G58" s="14">
        <v>19039</v>
      </c>
      <c r="H58" s="14">
        <v>5610</v>
      </c>
      <c r="I58" s="14">
        <v>99999</v>
      </c>
      <c r="J58" s="14">
        <v>48792</v>
      </c>
      <c r="K58" s="14">
        <v>130187.80068808066</v>
      </c>
      <c r="L58" s="14">
        <v>17553</v>
      </c>
      <c r="M58" s="14">
        <v>5292</v>
      </c>
      <c r="N58" s="14">
        <v>73226</v>
      </c>
      <c r="O58" s="14">
        <v>221559</v>
      </c>
      <c r="P58" s="14">
        <v>8819</v>
      </c>
      <c r="Q58" s="14">
        <v>2664</v>
      </c>
      <c r="R58" s="14">
        <v>44495</v>
      </c>
      <c r="S58" s="14">
        <v>0</v>
      </c>
      <c r="T58" s="14">
        <v>75911</v>
      </c>
      <c r="U58" s="14">
        <v>0</v>
      </c>
      <c r="V58" s="14">
        <v>114371</v>
      </c>
      <c r="W58" s="14">
        <v>8047</v>
      </c>
      <c r="X58" s="14">
        <v>0</v>
      </c>
      <c r="Y58" s="14">
        <v>24966</v>
      </c>
      <c r="Z58" s="14">
        <v>7131</v>
      </c>
      <c r="AA58" s="14">
        <f t="shared" si="2"/>
        <v>1968366.8006880807</v>
      </c>
      <c r="AB58" s="14">
        <f t="shared" si="1"/>
        <v>734221.80068808072</v>
      </c>
    </row>
    <row r="59" spans="1:28" x14ac:dyDescent="0.35">
      <c r="A59" s="20" t="s">
        <v>58</v>
      </c>
      <c r="B59" s="21" t="s">
        <v>193</v>
      </c>
      <c r="C59" s="22" t="s">
        <v>194</v>
      </c>
      <c r="D59" s="23" t="s">
        <v>195</v>
      </c>
      <c r="E59" s="14">
        <v>2294158</v>
      </c>
      <c r="F59" s="14">
        <v>0</v>
      </c>
      <c r="G59" s="14">
        <v>63004</v>
      </c>
      <c r="H59" s="14">
        <v>29920</v>
      </c>
      <c r="I59" s="14">
        <v>241634</v>
      </c>
      <c r="J59" s="14">
        <v>124778</v>
      </c>
      <c r="K59" s="14">
        <v>487821.35404879437</v>
      </c>
      <c r="L59" s="14">
        <v>58061</v>
      </c>
      <c r="M59" s="14">
        <v>17511</v>
      </c>
      <c r="N59" s="14">
        <v>187265</v>
      </c>
      <c r="O59" s="14">
        <v>744994</v>
      </c>
      <c r="P59" s="14">
        <v>29184</v>
      </c>
      <c r="Q59" s="14">
        <v>46423</v>
      </c>
      <c r="R59" s="14">
        <v>98296</v>
      </c>
      <c r="S59" s="14">
        <v>28616</v>
      </c>
      <c r="T59" s="14">
        <v>231168</v>
      </c>
      <c r="U59" s="14">
        <v>0</v>
      </c>
      <c r="V59" s="14">
        <v>584795</v>
      </c>
      <c r="W59" s="14">
        <v>20393</v>
      </c>
      <c r="X59" s="14">
        <v>0</v>
      </c>
      <c r="Y59" s="14">
        <v>247857</v>
      </c>
      <c r="Z59" s="14">
        <v>19756</v>
      </c>
      <c r="AA59" s="14">
        <f t="shared" si="2"/>
        <v>5555634.3540487941</v>
      </c>
      <c r="AB59" s="14">
        <f t="shared" si="1"/>
        <v>2802140.3540487941</v>
      </c>
    </row>
    <row r="60" spans="1:28" x14ac:dyDescent="0.35">
      <c r="A60" s="20" t="s">
        <v>51</v>
      </c>
      <c r="B60" s="21" t="s">
        <v>196</v>
      </c>
      <c r="C60" s="22" t="s">
        <v>197</v>
      </c>
      <c r="D60" s="23" t="s">
        <v>198</v>
      </c>
      <c r="E60" s="14">
        <v>182721</v>
      </c>
      <c r="F60" s="14">
        <v>0</v>
      </c>
      <c r="G60" s="14">
        <v>4108</v>
      </c>
      <c r="H60" s="14">
        <v>2281</v>
      </c>
      <c r="I60" s="14">
        <v>51898</v>
      </c>
      <c r="J60" s="14">
        <v>9168</v>
      </c>
      <c r="K60" s="14">
        <v>34040.918951589323</v>
      </c>
      <c r="L60" s="14">
        <v>4051</v>
      </c>
      <c r="M60" s="14">
        <v>1142</v>
      </c>
      <c r="N60" s="14">
        <v>13759</v>
      </c>
      <c r="O60" s="14">
        <v>46739</v>
      </c>
      <c r="P60" s="14">
        <v>1903</v>
      </c>
      <c r="Q60" s="14">
        <v>4947</v>
      </c>
      <c r="R60" s="14">
        <v>44849</v>
      </c>
      <c r="S60" s="14">
        <v>0</v>
      </c>
      <c r="T60" s="14">
        <v>16724</v>
      </c>
      <c r="U60" s="14">
        <v>0</v>
      </c>
      <c r="V60" s="14">
        <v>0</v>
      </c>
      <c r="W60" s="14">
        <v>2000</v>
      </c>
      <c r="X60" s="14">
        <v>0</v>
      </c>
      <c r="Y60" s="14">
        <v>5387</v>
      </c>
      <c r="Z60" s="14">
        <v>0</v>
      </c>
      <c r="AA60" s="14">
        <f t="shared" si="2"/>
        <v>425717.91895158932</v>
      </c>
      <c r="AB60" s="14">
        <f t="shared" si="1"/>
        <v>175541.91895158932</v>
      </c>
    </row>
    <row r="61" spans="1:28" x14ac:dyDescent="0.35">
      <c r="A61" s="20" t="s">
        <v>41</v>
      </c>
      <c r="B61" s="21" t="s">
        <v>199</v>
      </c>
      <c r="C61" s="22" t="s">
        <v>200</v>
      </c>
      <c r="D61" s="23" t="s">
        <v>201</v>
      </c>
      <c r="E61" s="14">
        <v>3704633</v>
      </c>
      <c r="F61" s="14">
        <v>0</v>
      </c>
      <c r="G61" s="14">
        <v>140987</v>
      </c>
      <c r="H61" s="14">
        <v>81842</v>
      </c>
      <c r="I61" s="14">
        <v>492862</v>
      </c>
      <c r="J61" s="14">
        <v>238791</v>
      </c>
      <c r="K61" s="14">
        <v>803186.56348466699</v>
      </c>
      <c r="L61" s="14">
        <v>130975</v>
      </c>
      <c r="M61" s="14">
        <v>39185</v>
      </c>
      <c r="N61" s="14">
        <v>358373</v>
      </c>
      <c r="O61" s="14">
        <v>789944</v>
      </c>
      <c r="P61" s="14">
        <v>65306</v>
      </c>
      <c r="Q61" s="14">
        <v>5708</v>
      </c>
      <c r="R61" s="14">
        <v>213024</v>
      </c>
      <c r="S61" s="14">
        <v>0</v>
      </c>
      <c r="T61" s="14">
        <v>418228</v>
      </c>
      <c r="U61" s="14">
        <v>0</v>
      </c>
      <c r="V61" s="14">
        <v>0</v>
      </c>
      <c r="W61" s="14">
        <v>38918</v>
      </c>
      <c r="X61" s="14">
        <v>0</v>
      </c>
      <c r="Y61" s="14">
        <v>462202</v>
      </c>
      <c r="Z61" s="14">
        <v>0</v>
      </c>
      <c r="AA61" s="14">
        <f t="shared" si="2"/>
        <v>7984164.5634846669</v>
      </c>
      <c r="AB61" s="14">
        <f t="shared" si="1"/>
        <v>3325049.5634846669</v>
      </c>
    </row>
    <row r="62" spans="1:28" x14ac:dyDescent="0.35">
      <c r="A62" s="20" t="s">
        <v>41</v>
      </c>
      <c r="B62" s="21" t="s">
        <v>199</v>
      </c>
      <c r="C62" s="22" t="s">
        <v>202</v>
      </c>
      <c r="D62" s="23" t="s">
        <v>203</v>
      </c>
      <c r="E62" s="14">
        <v>599096</v>
      </c>
      <c r="F62" s="14">
        <v>0</v>
      </c>
      <c r="G62" s="14">
        <v>41643</v>
      </c>
      <c r="H62" s="14">
        <v>23520</v>
      </c>
      <c r="I62" s="14">
        <v>172821</v>
      </c>
      <c r="J62" s="14">
        <v>60413</v>
      </c>
      <c r="K62" s="14">
        <v>178277.18242225543</v>
      </c>
      <c r="L62" s="14">
        <v>39157</v>
      </c>
      <c r="M62" s="14">
        <v>11574</v>
      </c>
      <c r="N62" s="14">
        <v>90666</v>
      </c>
      <c r="O62" s="14">
        <v>266623</v>
      </c>
      <c r="P62" s="14">
        <v>19289</v>
      </c>
      <c r="Q62" s="14">
        <v>0</v>
      </c>
      <c r="R62" s="14">
        <v>62918</v>
      </c>
      <c r="S62" s="14">
        <v>0</v>
      </c>
      <c r="T62" s="14">
        <v>151008</v>
      </c>
      <c r="U62" s="14">
        <v>0</v>
      </c>
      <c r="V62" s="14">
        <v>0</v>
      </c>
      <c r="W62" s="14">
        <v>9934</v>
      </c>
      <c r="X62" s="14">
        <v>0</v>
      </c>
      <c r="Y62" s="14">
        <v>109217</v>
      </c>
      <c r="Z62" s="14">
        <v>0</v>
      </c>
      <c r="AA62" s="14">
        <f t="shared" si="2"/>
        <v>1836156.1824222554</v>
      </c>
      <c r="AB62" s="14">
        <f t="shared" si="1"/>
        <v>938663.1824222554</v>
      </c>
    </row>
    <row r="63" spans="1:28" x14ac:dyDescent="0.35">
      <c r="A63" s="20" t="s">
        <v>66</v>
      </c>
      <c r="B63" s="21" t="s">
        <v>204</v>
      </c>
      <c r="C63" s="22" t="s">
        <v>205</v>
      </c>
      <c r="D63" s="23" t="s">
        <v>206</v>
      </c>
      <c r="E63" s="14">
        <v>932837</v>
      </c>
      <c r="F63" s="14">
        <v>0</v>
      </c>
      <c r="G63" s="14">
        <v>25128</v>
      </c>
      <c r="H63" s="14">
        <v>4203</v>
      </c>
      <c r="I63" s="14">
        <v>119615</v>
      </c>
      <c r="J63" s="14">
        <v>50343</v>
      </c>
      <c r="K63" s="14">
        <v>181015.43581961663</v>
      </c>
      <c r="L63" s="14">
        <v>22954</v>
      </c>
      <c r="M63" s="14">
        <v>6984</v>
      </c>
      <c r="N63" s="14">
        <v>75553</v>
      </c>
      <c r="O63" s="14">
        <v>149956</v>
      </c>
      <c r="P63" s="14">
        <v>11639</v>
      </c>
      <c r="Q63" s="14">
        <v>0</v>
      </c>
      <c r="R63" s="14">
        <v>45603</v>
      </c>
      <c r="S63" s="14">
        <v>0</v>
      </c>
      <c r="T63" s="14">
        <v>110109</v>
      </c>
      <c r="U63" s="14">
        <v>0</v>
      </c>
      <c r="V63" s="14">
        <v>0</v>
      </c>
      <c r="W63" s="14">
        <v>8298</v>
      </c>
      <c r="X63" s="14">
        <v>0</v>
      </c>
      <c r="Y63" s="14">
        <v>98853</v>
      </c>
      <c r="Z63" s="14">
        <v>7837</v>
      </c>
      <c r="AA63" s="14">
        <f t="shared" si="2"/>
        <v>1850927.4358196165</v>
      </c>
      <c r="AB63" s="14">
        <f t="shared" si="1"/>
        <v>718801.43581961666</v>
      </c>
    </row>
    <row r="64" spans="1:28" x14ac:dyDescent="0.35">
      <c r="A64" s="20" t="s">
        <v>98</v>
      </c>
      <c r="B64" s="21" t="s">
        <v>207</v>
      </c>
      <c r="C64" s="22" t="s">
        <v>208</v>
      </c>
      <c r="D64" s="23" t="s">
        <v>209</v>
      </c>
      <c r="E64" s="14">
        <v>7463405</v>
      </c>
      <c r="F64" s="14">
        <v>0</v>
      </c>
      <c r="G64" s="14">
        <v>259390</v>
      </c>
      <c r="H64" s="14">
        <v>51619</v>
      </c>
      <c r="I64" s="14">
        <v>874305</v>
      </c>
      <c r="J64" s="14">
        <v>447474</v>
      </c>
      <c r="K64" s="14">
        <v>1847171.3741535719</v>
      </c>
      <c r="L64" s="14">
        <v>238995</v>
      </c>
      <c r="M64" s="14">
        <v>72094</v>
      </c>
      <c r="N64" s="14">
        <v>671563</v>
      </c>
      <c r="O64" s="14">
        <v>1459692</v>
      </c>
      <c r="P64" s="14">
        <v>120151</v>
      </c>
      <c r="Q64" s="14">
        <v>15221</v>
      </c>
      <c r="R64" s="14">
        <v>416741</v>
      </c>
      <c r="S64" s="14">
        <v>37400</v>
      </c>
      <c r="T64" s="14">
        <v>1059809</v>
      </c>
      <c r="U64" s="14">
        <v>0</v>
      </c>
      <c r="V64" s="14">
        <v>1330014</v>
      </c>
      <c r="W64" s="14">
        <v>72824</v>
      </c>
      <c r="X64" s="14">
        <v>0</v>
      </c>
      <c r="Y64" s="14">
        <v>850367</v>
      </c>
      <c r="Z64" s="14">
        <v>0</v>
      </c>
      <c r="AA64" s="14">
        <f t="shared" si="2"/>
        <v>17288235.374153569</v>
      </c>
      <c r="AB64" s="14">
        <f t="shared" si="1"/>
        <v>8192042.3741535721</v>
      </c>
    </row>
    <row r="65" spans="1:28" x14ac:dyDescent="0.35">
      <c r="A65" s="20" t="s">
        <v>62</v>
      </c>
      <c r="B65" s="21" t="s">
        <v>210</v>
      </c>
      <c r="C65" s="22" t="s">
        <v>211</v>
      </c>
      <c r="D65" s="23" t="s">
        <v>212</v>
      </c>
      <c r="E65" s="14">
        <v>406046</v>
      </c>
      <c r="F65" s="14">
        <v>0</v>
      </c>
      <c r="G65" s="14">
        <v>7431</v>
      </c>
      <c r="H65" s="14">
        <v>2172</v>
      </c>
      <c r="I65" s="14">
        <v>62602</v>
      </c>
      <c r="J65" s="14">
        <v>18602</v>
      </c>
      <c r="K65" s="14">
        <v>65459.011808463183</v>
      </c>
      <c r="L65" s="14">
        <v>6751</v>
      </c>
      <c r="M65" s="14">
        <v>2065</v>
      </c>
      <c r="N65" s="14">
        <v>27917</v>
      </c>
      <c r="O65" s="14">
        <v>87556</v>
      </c>
      <c r="P65" s="14">
        <v>3442</v>
      </c>
      <c r="Q65" s="14">
        <v>1903</v>
      </c>
      <c r="R65" s="14">
        <v>15349</v>
      </c>
      <c r="S65" s="14">
        <v>0</v>
      </c>
      <c r="T65" s="14">
        <v>34407</v>
      </c>
      <c r="U65" s="14">
        <v>0</v>
      </c>
      <c r="V65" s="14">
        <v>14083</v>
      </c>
      <c r="W65" s="14">
        <v>3142</v>
      </c>
      <c r="X65" s="14">
        <v>0</v>
      </c>
      <c r="Y65" s="14">
        <v>19488</v>
      </c>
      <c r="Z65" s="14">
        <v>1749</v>
      </c>
      <c r="AA65" s="14">
        <f t="shared" si="2"/>
        <v>780164.01180846314</v>
      </c>
      <c r="AB65" s="14">
        <f t="shared" si="1"/>
        <v>283311.0118084632</v>
      </c>
    </row>
    <row r="66" spans="1:28" x14ac:dyDescent="0.35">
      <c r="A66" s="20" t="s">
        <v>98</v>
      </c>
      <c r="B66" s="21" t="s">
        <v>213</v>
      </c>
      <c r="C66" s="22" t="s">
        <v>214</v>
      </c>
      <c r="D66" s="23" t="s">
        <v>215</v>
      </c>
      <c r="E66" s="14">
        <v>2092916</v>
      </c>
      <c r="F66" s="14">
        <v>0</v>
      </c>
      <c r="G66" s="14">
        <v>68592</v>
      </c>
      <c r="H66" s="14">
        <v>11220</v>
      </c>
      <c r="I66" s="14">
        <v>259638</v>
      </c>
      <c r="J66" s="14">
        <v>129839</v>
      </c>
      <c r="K66" s="14">
        <v>453792.71525600861</v>
      </c>
      <c r="L66" s="14">
        <v>63462</v>
      </c>
      <c r="M66" s="14">
        <v>19064</v>
      </c>
      <c r="N66" s="14">
        <v>194860</v>
      </c>
      <c r="O66" s="14">
        <v>486049</v>
      </c>
      <c r="P66" s="14">
        <v>31772</v>
      </c>
      <c r="Q66" s="14">
        <v>19026</v>
      </c>
      <c r="R66" s="14">
        <v>135869</v>
      </c>
      <c r="S66" s="14">
        <v>0</v>
      </c>
      <c r="T66" s="14">
        <v>232577</v>
      </c>
      <c r="U66" s="14">
        <v>0</v>
      </c>
      <c r="V66" s="14">
        <v>258773</v>
      </c>
      <c r="W66" s="14">
        <v>21215</v>
      </c>
      <c r="X66" s="14">
        <v>0</v>
      </c>
      <c r="Y66" s="14">
        <v>179895</v>
      </c>
      <c r="Z66" s="14">
        <v>0</v>
      </c>
      <c r="AA66" s="14">
        <f t="shared" si="2"/>
        <v>4658559.7152560093</v>
      </c>
      <c r="AB66" s="14">
        <f t="shared" si="1"/>
        <v>2096354.7152560086</v>
      </c>
    </row>
    <row r="67" spans="1:28" x14ac:dyDescent="0.35">
      <c r="A67" s="20" t="s">
        <v>62</v>
      </c>
      <c r="B67" s="21" t="s">
        <v>216</v>
      </c>
      <c r="C67" s="22" t="s">
        <v>217</v>
      </c>
      <c r="D67" s="23" t="s">
        <v>218</v>
      </c>
      <c r="E67" s="14">
        <v>3138662</v>
      </c>
      <c r="F67" s="14">
        <v>0</v>
      </c>
      <c r="G67" s="14">
        <v>59125</v>
      </c>
      <c r="H67" s="14">
        <v>39457</v>
      </c>
      <c r="I67" s="14">
        <v>229139</v>
      </c>
      <c r="J67" s="14">
        <v>143807</v>
      </c>
      <c r="K67" s="14">
        <v>466018.63566192891</v>
      </c>
      <c r="L67" s="14">
        <v>55360</v>
      </c>
      <c r="M67" s="14">
        <v>16433</v>
      </c>
      <c r="N67" s="14">
        <v>215822</v>
      </c>
      <c r="O67" s="14">
        <v>697808</v>
      </c>
      <c r="P67" s="14">
        <v>27387</v>
      </c>
      <c r="Q67" s="14">
        <v>0</v>
      </c>
      <c r="R67" s="14">
        <v>97160</v>
      </c>
      <c r="S67" s="14">
        <v>0</v>
      </c>
      <c r="T67" s="14">
        <v>262163</v>
      </c>
      <c r="U67" s="14">
        <v>0</v>
      </c>
      <c r="V67" s="14">
        <v>331311</v>
      </c>
      <c r="W67" s="14">
        <v>23485</v>
      </c>
      <c r="X67" s="14">
        <v>0</v>
      </c>
      <c r="Y67" s="14">
        <v>193832</v>
      </c>
      <c r="Z67" s="14">
        <v>0</v>
      </c>
      <c r="AA67" s="14">
        <f t="shared" si="2"/>
        <v>5996969.6356619289</v>
      </c>
      <c r="AB67" s="14">
        <f t="shared" si="1"/>
        <v>2386779.6356619289</v>
      </c>
    </row>
    <row r="68" spans="1:28" x14ac:dyDescent="0.35">
      <c r="A68" s="20" t="s">
        <v>41</v>
      </c>
      <c r="B68" s="21" t="s">
        <v>219</v>
      </c>
      <c r="C68" s="22" t="s">
        <v>220</v>
      </c>
      <c r="D68" s="23" t="s">
        <v>221</v>
      </c>
      <c r="E68" s="14">
        <v>1826493</v>
      </c>
      <c r="F68" s="14">
        <v>0</v>
      </c>
      <c r="G68" s="14">
        <v>79540</v>
      </c>
      <c r="H68" s="14">
        <v>13407</v>
      </c>
      <c r="I68" s="14">
        <v>294908</v>
      </c>
      <c r="J68" s="14">
        <v>127204</v>
      </c>
      <c r="K68" s="14">
        <v>418229.79636765353</v>
      </c>
      <c r="L68" s="14">
        <v>74264</v>
      </c>
      <c r="M68" s="14">
        <v>22107</v>
      </c>
      <c r="N68" s="14">
        <v>190906</v>
      </c>
      <c r="O68" s="14">
        <v>565271</v>
      </c>
      <c r="P68" s="14">
        <v>36844</v>
      </c>
      <c r="Q68" s="14">
        <v>0</v>
      </c>
      <c r="R68" s="14">
        <v>122724</v>
      </c>
      <c r="S68" s="14">
        <v>0</v>
      </c>
      <c r="T68" s="14">
        <v>298135</v>
      </c>
      <c r="U68" s="14">
        <v>0</v>
      </c>
      <c r="V68" s="14">
        <v>0</v>
      </c>
      <c r="W68" s="14">
        <v>20787</v>
      </c>
      <c r="X68" s="14">
        <v>0</v>
      </c>
      <c r="Y68" s="14">
        <v>312911</v>
      </c>
      <c r="Z68" s="14">
        <v>0</v>
      </c>
      <c r="AA68" s="14">
        <f t="shared" si="2"/>
        <v>4403730.7963676536</v>
      </c>
      <c r="AB68" s="14">
        <f t="shared" si="1"/>
        <v>2062178.7963676536</v>
      </c>
    </row>
    <row r="69" spans="1:28" x14ac:dyDescent="0.35">
      <c r="A69" s="20" t="s">
        <v>66</v>
      </c>
      <c r="B69" s="21" t="s">
        <v>222</v>
      </c>
      <c r="C69" s="22" t="s">
        <v>223</v>
      </c>
      <c r="D69" s="23" t="s">
        <v>224</v>
      </c>
      <c r="E69" s="14">
        <v>1087419</v>
      </c>
      <c r="F69" s="14">
        <v>0</v>
      </c>
      <c r="G69" s="14">
        <v>31043</v>
      </c>
      <c r="H69" s="14">
        <v>17578</v>
      </c>
      <c r="I69" s="14">
        <v>138671</v>
      </c>
      <c r="J69" s="14">
        <v>62461</v>
      </c>
      <c r="K69" s="14">
        <v>189741.38534288062</v>
      </c>
      <c r="L69" s="14">
        <v>28355</v>
      </c>
      <c r="M69" s="14">
        <v>8628</v>
      </c>
      <c r="N69" s="14">
        <v>93740</v>
      </c>
      <c r="O69" s="14">
        <v>244194</v>
      </c>
      <c r="P69" s="14">
        <v>14379</v>
      </c>
      <c r="Q69" s="14">
        <v>0</v>
      </c>
      <c r="R69" s="14">
        <v>53836</v>
      </c>
      <c r="S69" s="14">
        <v>0</v>
      </c>
      <c r="T69" s="14">
        <v>131462</v>
      </c>
      <c r="U69" s="14">
        <v>0</v>
      </c>
      <c r="V69" s="14">
        <v>0</v>
      </c>
      <c r="W69" s="14">
        <v>10268</v>
      </c>
      <c r="X69" s="14">
        <v>0</v>
      </c>
      <c r="Y69" s="14">
        <v>101770</v>
      </c>
      <c r="Z69" s="14">
        <v>0</v>
      </c>
      <c r="AA69" s="14">
        <f t="shared" si="2"/>
        <v>2213545.3853428806</v>
      </c>
      <c r="AB69" s="14">
        <f t="shared" ref="AB69:AB119" si="3">SUM(K69:Z69)</f>
        <v>876373.38534288062</v>
      </c>
    </row>
    <row r="70" spans="1:28" x14ac:dyDescent="0.35">
      <c r="A70" s="20" t="s">
        <v>66</v>
      </c>
      <c r="B70" s="21" t="s">
        <v>225</v>
      </c>
      <c r="C70" s="22" t="s">
        <v>226</v>
      </c>
      <c r="D70" s="23" t="s">
        <v>227</v>
      </c>
      <c r="E70" s="14">
        <v>638275</v>
      </c>
      <c r="F70" s="14">
        <v>0</v>
      </c>
      <c r="G70" s="14">
        <v>15890</v>
      </c>
      <c r="H70" s="14">
        <v>9911</v>
      </c>
      <c r="I70" s="14">
        <v>89854</v>
      </c>
      <c r="J70" s="14">
        <v>32622</v>
      </c>
      <c r="K70" s="14">
        <v>60111.426650284629</v>
      </c>
      <c r="L70" s="14">
        <v>14853</v>
      </c>
      <c r="M70" s="14">
        <v>4416</v>
      </c>
      <c r="N70" s="14">
        <v>48958</v>
      </c>
      <c r="O70" s="14">
        <v>86830</v>
      </c>
      <c r="P70" s="14">
        <v>7360</v>
      </c>
      <c r="Q70" s="14">
        <v>0</v>
      </c>
      <c r="R70" s="14">
        <v>27830</v>
      </c>
      <c r="S70" s="14">
        <v>0</v>
      </c>
      <c r="T70" s="14">
        <v>68391</v>
      </c>
      <c r="U70" s="14">
        <v>0</v>
      </c>
      <c r="V70" s="14">
        <v>6331</v>
      </c>
      <c r="W70" s="14">
        <v>5420</v>
      </c>
      <c r="X70" s="14">
        <v>0</v>
      </c>
      <c r="Y70" s="14">
        <v>62511</v>
      </c>
      <c r="Z70" s="14">
        <v>0</v>
      </c>
      <c r="AA70" s="14">
        <f t="shared" si="2"/>
        <v>1179563.4266502848</v>
      </c>
      <c r="AB70" s="14">
        <f t="shared" si="3"/>
        <v>393011.42665028461</v>
      </c>
    </row>
    <row r="71" spans="1:28" x14ac:dyDescent="0.35">
      <c r="A71" s="20" t="s">
        <v>51</v>
      </c>
      <c r="B71" s="21" t="s">
        <v>228</v>
      </c>
      <c r="C71" s="22" t="s">
        <v>229</v>
      </c>
      <c r="D71" s="23" t="s">
        <v>230</v>
      </c>
      <c r="E71" s="14">
        <v>1040759</v>
      </c>
      <c r="F71" s="14">
        <v>0</v>
      </c>
      <c r="G71" s="14">
        <v>20617</v>
      </c>
      <c r="H71" s="14">
        <v>0</v>
      </c>
      <c r="I71" s="14">
        <v>105082</v>
      </c>
      <c r="J71" s="14">
        <v>46166</v>
      </c>
      <c r="K71" s="14">
        <v>163682.98937433155</v>
      </c>
      <c r="L71" s="14">
        <v>18904</v>
      </c>
      <c r="M71" s="14">
        <v>5730</v>
      </c>
      <c r="N71" s="14">
        <v>69284</v>
      </c>
      <c r="O71" s="14">
        <v>199850</v>
      </c>
      <c r="P71" s="14">
        <v>9550</v>
      </c>
      <c r="Q71" s="14">
        <v>0</v>
      </c>
      <c r="R71" s="14">
        <v>40348</v>
      </c>
      <c r="S71" s="14">
        <v>0</v>
      </c>
      <c r="T71" s="14">
        <v>107568</v>
      </c>
      <c r="U71" s="14">
        <v>0</v>
      </c>
      <c r="V71" s="14">
        <v>125947</v>
      </c>
      <c r="W71" s="14">
        <v>7620</v>
      </c>
      <c r="X71" s="14">
        <v>0</v>
      </c>
      <c r="Y71" s="14">
        <v>54071</v>
      </c>
      <c r="Z71" s="14">
        <v>3799</v>
      </c>
      <c r="AA71" s="14">
        <f t="shared" si="2"/>
        <v>2018977.9893743317</v>
      </c>
      <c r="AB71" s="14">
        <f t="shared" si="3"/>
        <v>806353.98937433155</v>
      </c>
    </row>
    <row r="72" spans="1:28" x14ac:dyDescent="0.35">
      <c r="A72" s="20" t="s">
        <v>34</v>
      </c>
      <c r="B72" s="21" t="s">
        <v>231</v>
      </c>
      <c r="C72" s="22" t="s">
        <v>232</v>
      </c>
      <c r="D72" s="23" t="s">
        <v>233</v>
      </c>
      <c r="E72" s="14">
        <v>1481711</v>
      </c>
      <c r="F72" s="14">
        <v>0</v>
      </c>
      <c r="G72" s="14">
        <v>41324</v>
      </c>
      <c r="H72" s="14">
        <v>7480</v>
      </c>
      <c r="I72" s="14">
        <v>171791</v>
      </c>
      <c r="J72" s="14">
        <v>85064</v>
      </c>
      <c r="K72" s="14">
        <v>296855.91394500388</v>
      </c>
      <c r="L72" s="14">
        <v>37807</v>
      </c>
      <c r="M72" s="14">
        <v>11485</v>
      </c>
      <c r="N72" s="14">
        <v>127662</v>
      </c>
      <c r="O72" s="14">
        <v>355733</v>
      </c>
      <c r="P72" s="14">
        <v>19141</v>
      </c>
      <c r="Q72" s="14">
        <v>0</v>
      </c>
      <c r="R72" s="14">
        <v>72677</v>
      </c>
      <c r="S72" s="14">
        <v>5700</v>
      </c>
      <c r="T72" s="14">
        <v>198804</v>
      </c>
      <c r="U72" s="14">
        <v>0</v>
      </c>
      <c r="V72" s="14">
        <v>207044</v>
      </c>
      <c r="W72" s="14">
        <v>13940</v>
      </c>
      <c r="X72" s="14">
        <v>0</v>
      </c>
      <c r="Y72" s="14">
        <v>162567</v>
      </c>
      <c r="Z72" s="14">
        <v>0</v>
      </c>
      <c r="AA72" s="14">
        <f t="shared" si="2"/>
        <v>3296785.9139450039</v>
      </c>
      <c r="AB72" s="14">
        <f t="shared" si="3"/>
        <v>1509415.9139450039</v>
      </c>
    </row>
    <row r="73" spans="1:28" x14ac:dyDescent="0.35">
      <c r="A73" s="20" t="s">
        <v>41</v>
      </c>
      <c r="B73" s="21" t="s">
        <v>234</v>
      </c>
      <c r="C73" s="22" t="s">
        <v>235</v>
      </c>
      <c r="D73" s="23" t="s">
        <v>236</v>
      </c>
      <c r="E73" s="14">
        <v>33558253</v>
      </c>
      <c r="F73" s="14">
        <v>0</v>
      </c>
      <c r="G73" s="14">
        <v>1040446</v>
      </c>
      <c r="H73" s="14">
        <v>467500</v>
      </c>
      <c r="I73" s="14">
        <v>3390521</v>
      </c>
      <c r="J73" s="14">
        <v>1763222</v>
      </c>
      <c r="K73" s="14">
        <v>6594436.3186009917</v>
      </c>
      <c r="L73" s="14">
        <v>960032</v>
      </c>
      <c r="M73" s="14">
        <v>289178</v>
      </c>
      <c r="N73" s="14">
        <v>2646217</v>
      </c>
      <c r="O73" s="14">
        <v>6746361</v>
      </c>
      <c r="P73" s="14">
        <v>481941</v>
      </c>
      <c r="Q73" s="14">
        <v>0</v>
      </c>
      <c r="R73" s="14">
        <v>1421567</v>
      </c>
      <c r="S73" s="14">
        <v>0</v>
      </c>
      <c r="T73" s="14">
        <v>2746417</v>
      </c>
      <c r="U73" s="14">
        <v>0</v>
      </c>
      <c r="V73" s="14">
        <v>0</v>
      </c>
      <c r="W73" s="14">
        <v>286608</v>
      </c>
      <c r="X73" s="14">
        <v>0</v>
      </c>
      <c r="Y73" s="14">
        <v>1364369</v>
      </c>
      <c r="Z73" s="14">
        <v>0</v>
      </c>
      <c r="AA73" s="14">
        <f t="shared" si="2"/>
        <v>63757068.31860099</v>
      </c>
      <c r="AB73" s="14">
        <f t="shared" si="3"/>
        <v>23537126.31860099</v>
      </c>
    </row>
    <row r="74" spans="1:28" x14ac:dyDescent="0.35">
      <c r="A74" s="20" t="s">
        <v>34</v>
      </c>
      <c r="B74" s="21" t="s">
        <v>237</v>
      </c>
      <c r="C74" s="22" t="s">
        <v>238</v>
      </c>
      <c r="D74" s="23" t="s">
        <v>239</v>
      </c>
      <c r="E74" s="14">
        <v>455199</v>
      </c>
      <c r="F74" s="14">
        <v>0</v>
      </c>
      <c r="G74" s="14">
        <v>13047</v>
      </c>
      <c r="H74" s="14">
        <v>0</v>
      </c>
      <c r="I74" s="14">
        <v>80696</v>
      </c>
      <c r="J74" s="14">
        <v>25278</v>
      </c>
      <c r="K74" s="14">
        <v>75023.89118383512</v>
      </c>
      <c r="L74" s="14">
        <v>12152</v>
      </c>
      <c r="M74" s="14">
        <v>3626</v>
      </c>
      <c r="N74" s="14">
        <v>37936</v>
      </c>
      <c r="O74" s="14">
        <v>78618</v>
      </c>
      <c r="P74" s="14">
        <v>6043</v>
      </c>
      <c r="Q74" s="14">
        <v>0</v>
      </c>
      <c r="R74" s="14">
        <v>23866</v>
      </c>
      <c r="S74" s="14">
        <v>0</v>
      </c>
      <c r="T74" s="14">
        <v>50346</v>
      </c>
      <c r="U74" s="14">
        <v>0</v>
      </c>
      <c r="V74" s="14">
        <v>10777</v>
      </c>
      <c r="W74" s="14">
        <v>4226</v>
      </c>
      <c r="X74" s="14">
        <v>0</v>
      </c>
      <c r="Y74" s="14">
        <v>42772</v>
      </c>
      <c r="Z74" s="14">
        <v>0</v>
      </c>
      <c r="AA74" s="14">
        <f t="shared" si="2"/>
        <v>919605.89118383511</v>
      </c>
      <c r="AB74" s="14">
        <f t="shared" si="3"/>
        <v>345385.89118383511</v>
      </c>
    </row>
    <row r="75" spans="1:28" x14ac:dyDescent="0.35">
      <c r="A75" s="20" t="s">
        <v>58</v>
      </c>
      <c r="B75" s="21" t="s">
        <v>240</v>
      </c>
      <c r="C75" s="22" t="s">
        <v>241</v>
      </c>
      <c r="D75" s="23" t="s">
        <v>242</v>
      </c>
      <c r="E75" s="14">
        <v>1087775</v>
      </c>
      <c r="F75" s="14">
        <v>0</v>
      </c>
      <c r="G75" s="14">
        <v>26532</v>
      </c>
      <c r="H75" s="14">
        <v>17017</v>
      </c>
      <c r="I75" s="14">
        <v>124138</v>
      </c>
      <c r="J75" s="14">
        <v>57773</v>
      </c>
      <c r="K75" s="14">
        <v>202845.88904987322</v>
      </c>
      <c r="L75" s="14">
        <v>24305</v>
      </c>
      <c r="M75" s="14">
        <v>7374</v>
      </c>
      <c r="N75" s="14">
        <v>86704</v>
      </c>
      <c r="O75" s="14">
        <v>279616</v>
      </c>
      <c r="P75" s="14">
        <v>12290</v>
      </c>
      <c r="Q75" s="14">
        <v>0</v>
      </c>
      <c r="R75" s="14">
        <v>48222</v>
      </c>
      <c r="S75" s="14">
        <v>0</v>
      </c>
      <c r="T75" s="14">
        <v>87839</v>
      </c>
      <c r="U75" s="14">
        <v>0</v>
      </c>
      <c r="V75" s="14">
        <v>72053</v>
      </c>
      <c r="W75" s="14">
        <v>9506</v>
      </c>
      <c r="X75" s="14">
        <v>0</v>
      </c>
      <c r="Y75" s="14">
        <v>34792</v>
      </c>
      <c r="Z75" s="14">
        <v>0</v>
      </c>
      <c r="AA75" s="14">
        <f t="shared" si="2"/>
        <v>2178781.8890498732</v>
      </c>
      <c r="AB75" s="14">
        <f t="shared" si="3"/>
        <v>865546.88904987322</v>
      </c>
    </row>
    <row r="76" spans="1:28" x14ac:dyDescent="0.35">
      <c r="A76" s="20" t="s">
        <v>58</v>
      </c>
      <c r="B76" s="21" t="s">
        <v>243</v>
      </c>
      <c r="C76" s="22" t="s">
        <v>244</v>
      </c>
      <c r="D76" s="23" t="s">
        <v>245</v>
      </c>
      <c r="E76" s="14">
        <v>2004227</v>
      </c>
      <c r="F76" s="14">
        <v>0</v>
      </c>
      <c r="G76" s="14">
        <v>89543</v>
      </c>
      <c r="H76" s="14">
        <v>26180</v>
      </c>
      <c r="I76" s="14">
        <v>327131</v>
      </c>
      <c r="J76" s="14">
        <v>142085</v>
      </c>
      <c r="K76" s="14">
        <v>493856.56386812252</v>
      </c>
      <c r="L76" s="14">
        <v>82366</v>
      </c>
      <c r="M76" s="14">
        <v>24887</v>
      </c>
      <c r="N76" s="14">
        <v>213239</v>
      </c>
      <c r="O76" s="14">
        <v>515035</v>
      </c>
      <c r="P76" s="14">
        <v>41477</v>
      </c>
      <c r="Q76" s="14">
        <v>0</v>
      </c>
      <c r="R76" s="14">
        <v>228722</v>
      </c>
      <c r="S76" s="14">
        <v>5984</v>
      </c>
      <c r="T76" s="14">
        <v>308235</v>
      </c>
      <c r="U76" s="14">
        <v>0</v>
      </c>
      <c r="V76" s="14">
        <v>0</v>
      </c>
      <c r="W76" s="14">
        <v>23205</v>
      </c>
      <c r="X76" s="14">
        <v>0</v>
      </c>
      <c r="Y76" s="14">
        <v>352261</v>
      </c>
      <c r="Z76" s="14">
        <v>0</v>
      </c>
      <c r="AA76" s="14">
        <f t="shared" si="2"/>
        <v>4878433.5638681222</v>
      </c>
      <c r="AB76" s="14">
        <f t="shared" si="3"/>
        <v>2289267.5638681226</v>
      </c>
    </row>
    <row r="77" spans="1:28" x14ac:dyDescent="0.35">
      <c r="A77" s="20" t="s">
        <v>98</v>
      </c>
      <c r="B77" s="21" t="s">
        <v>246</v>
      </c>
      <c r="C77" s="22" t="s">
        <v>247</v>
      </c>
      <c r="D77" s="23" t="s">
        <v>248</v>
      </c>
      <c r="E77" s="14">
        <v>4194025</v>
      </c>
      <c r="F77" s="14">
        <v>0</v>
      </c>
      <c r="G77" s="14">
        <v>103097</v>
      </c>
      <c r="H77" s="14">
        <v>31300</v>
      </c>
      <c r="I77" s="14">
        <v>370798</v>
      </c>
      <c r="J77" s="14">
        <v>215996</v>
      </c>
      <c r="K77" s="14">
        <v>964578.82059280016</v>
      </c>
      <c r="L77" s="14">
        <v>95868</v>
      </c>
      <c r="M77" s="14">
        <v>28654</v>
      </c>
      <c r="N77" s="14">
        <v>324163</v>
      </c>
      <c r="O77" s="14">
        <v>934913</v>
      </c>
      <c r="P77" s="14">
        <v>47755</v>
      </c>
      <c r="Q77" s="14">
        <v>2283</v>
      </c>
      <c r="R77" s="14">
        <v>216795</v>
      </c>
      <c r="S77" s="14">
        <v>0</v>
      </c>
      <c r="T77" s="14">
        <v>429654</v>
      </c>
      <c r="U77" s="14">
        <v>0</v>
      </c>
      <c r="V77" s="14">
        <v>505124</v>
      </c>
      <c r="W77" s="14">
        <v>35214</v>
      </c>
      <c r="X77" s="14">
        <v>0</v>
      </c>
      <c r="Y77" s="14">
        <v>135195</v>
      </c>
      <c r="Z77" s="14">
        <v>0</v>
      </c>
      <c r="AA77" s="14">
        <f t="shared" si="2"/>
        <v>8635412.8205928002</v>
      </c>
      <c r="AB77" s="14">
        <f t="shared" si="3"/>
        <v>3720196.8205928002</v>
      </c>
    </row>
    <row r="78" spans="1:28" x14ac:dyDescent="0.35">
      <c r="A78" s="20" t="s">
        <v>62</v>
      </c>
      <c r="B78" s="21" t="s">
        <v>249</v>
      </c>
      <c r="C78" s="22" t="s">
        <v>250</v>
      </c>
      <c r="D78" s="23" t="s">
        <v>251</v>
      </c>
      <c r="E78" s="14">
        <v>6077863</v>
      </c>
      <c r="F78" s="14">
        <v>0</v>
      </c>
      <c r="G78" s="14">
        <v>182756</v>
      </c>
      <c r="H78" s="14">
        <v>7480</v>
      </c>
      <c r="I78" s="14">
        <v>627422</v>
      </c>
      <c r="J78" s="14">
        <v>338542</v>
      </c>
      <c r="K78" s="14">
        <v>1012749.5175594388</v>
      </c>
      <c r="L78" s="14">
        <v>168782</v>
      </c>
      <c r="M78" s="14">
        <v>50794</v>
      </c>
      <c r="N78" s="14">
        <v>508078</v>
      </c>
      <c r="O78" s="14">
        <v>1331708</v>
      </c>
      <c r="P78" s="14">
        <v>84654</v>
      </c>
      <c r="Q78" s="14">
        <v>0</v>
      </c>
      <c r="R78" s="14">
        <v>262691</v>
      </c>
      <c r="S78" s="14">
        <v>28050</v>
      </c>
      <c r="T78" s="14">
        <v>614139</v>
      </c>
      <c r="U78" s="14">
        <v>0</v>
      </c>
      <c r="V78" s="14">
        <v>0</v>
      </c>
      <c r="W78" s="14">
        <v>55125</v>
      </c>
      <c r="X78" s="14">
        <v>0</v>
      </c>
      <c r="Y78" s="14">
        <v>479306</v>
      </c>
      <c r="Z78" s="14">
        <v>69742</v>
      </c>
      <c r="AA78" s="14">
        <f t="shared" si="2"/>
        <v>11899881.517559439</v>
      </c>
      <c r="AB78" s="14">
        <f t="shared" si="3"/>
        <v>4665818.5175594389</v>
      </c>
    </row>
    <row r="79" spans="1:28" x14ac:dyDescent="0.35">
      <c r="A79" s="20" t="s">
        <v>51</v>
      </c>
      <c r="B79" s="21" t="s">
        <v>252</v>
      </c>
      <c r="C79" s="22" t="s">
        <v>253</v>
      </c>
      <c r="D79" s="23" t="s">
        <v>254</v>
      </c>
      <c r="E79" s="14">
        <v>1081364</v>
      </c>
      <c r="F79" s="14">
        <v>0</v>
      </c>
      <c r="G79" s="14">
        <v>10656</v>
      </c>
      <c r="H79" s="14">
        <v>3740</v>
      </c>
      <c r="I79" s="14">
        <v>72993</v>
      </c>
      <c r="J79" s="14">
        <v>39043</v>
      </c>
      <c r="K79" s="14">
        <v>106669.00066189528</v>
      </c>
      <c r="L79" s="14">
        <v>10802</v>
      </c>
      <c r="M79" s="14">
        <v>2962</v>
      </c>
      <c r="N79" s="14">
        <v>58595</v>
      </c>
      <c r="O79" s="14">
        <v>129894</v>
      </c>
      <c r="P79" s="14">
        <v>4936</v>
      </c>
      <c r="Q79" s="14">
        <v>11415</v>
      </c>
      <c r="R79" s="14">
        <v>23818</v>
      </c>
      <c r="S79" s="14">
        <v>0</v>
      </c>
      <c r="T79" s="14">
        <v>48562</v>
      </c>
      <c r="U79" s="14">
        <v>0</v>
      </c>
      <c r="V79" s="14">
        <v>56977</v>
      </c>
      <c r="W79" s="14">
        <v>6462</v>
      </c>
      <c r="X79" s="14">
        <v>0</v>
      </c>
      <c r="Y79" s="14">
        <v>13973</v>
      </c>
      <c r="Z79" s="14">
        <v>1174</v>
      </c>
      <c r="AA79" s="14">
        <f t="shared" si="2"/>
        <v>1684035.0006618954</v>
      </c>
      <c r="AB79" s="14">
        <f t="shared" si="3"/>
        <v>476239.00066189526</v>
      </c>
    </row>
    <row r="80" spans="1:28" x14ac:dyDescent="0.35">
      <c r="A80" s="20" t="s">
        <v>62</v>
      </c>
      <c r="B80" s="21" t="s">
        <v>255</v>
      </c>
      <c r="C80" s="22" t="s">
        <v>256</v>
      </c>
      <c r="D80" s="23" t="s">
        <v>257</v>
      </c>
      <c r="E80" s="14">
        <v>5136478</v>
      </c>
      <c r="F80" s="14">
        <v>0</v>
      </c>
      <c r="G80" s="14">
        <v>191834</v>
      </c>
      <c r="H80" s="14">
        <v>0</v>
      </c>
      <c r="I80" s="14">
        <v>656667</v>
      </c>
      <c r="J80" s="14">
        <v>309938</v>
      </c>
      <c r="K80" s="14">
        <v>1412288.3194183698</v>
      </c>
      <c r="L80" s="14">
        <v>176883</v>
      </c>
      <c r="M80" s="14">
        <v>53318</v>
      </c>
      <c r="N80" s="14">
        <v>465150</v>
      </c>
      <c r="O80" s="14">
        <v>1160050</v>
      </c>
      <c r="P80" s="14">
        <v>88859</v>
      </c>
      <c r="Q80" s="14">
        <v>118340</v>
      </c>
      <c r="R80" s="14">
        <v>266339</v>
      </c>
      <c r="S80" s="14">
        <v>0</v>
      </c>
      <c r="T80" s="14">
        <v>779581</v>
      </c>
      <c r="U80" s="14">
        <v>0</v>
      </c>
      <c r="V80" s="14">
        <v>468515</v>
      </c>
      <c r="W80" s="14">
        <v>50478</v>
      </c>
      <c r="X80" s="14">
        <v>0</v>
      </c>
      <c r="Y80" s="14">
        <v>754672</v>
      </c>
      <c r="Z80" s="14">
        <v>0</v>
      </c>
      <c r="AA80" s="14">
        <f t="shared" si="2"/>
        <v>12089390.319418371</v>
      </c>
      <c r="AB80" s="14">
        <f t="shared" si="3"/>
        <v>5794473.3194183698</v>
      </c>
    </row>
    <row r="81" spans="1:28" x14ac:dyDescent="0.35">
      <c r="A81" s="20" t="s">
        <v>98</v>
      </c>
      <c r="B81" s="21" t="s">
        <v>258</v>
      </c>
      <c r="C81" s="22" t="s">
        <v>259</v>
      </c>
      <c r="D81" s="23" t="s">
        <v>260</v>
      </c>
      <c r="E81" s="14">
        <v>942810</v>
      </c>
      <c r="F81" s="14">
        <v>0</v>
      </c>
      <c r="G81" s="14">
        <v>51354</v>
      </c>
      <c r="H81" s="14">
        <v>26180</v>
      </c>
      <c r="I81" s="14">
        <v>204104</v>
      </c>
      <c r="J81" s="14">
        <v>77209</v>
      </c>
      <c r="K81" s="14">
        <v>361259.69652000361</v>
      </c>
      <c r="L81" s="14">
        <v>47259</v>
      </c>
      <c r="M81" s="14">
        <v>14273</v>
      </c>
      <c r="N81" s="14">
        <v>115873</v>
      </c>
      <c r="O81" s="14">
        <v>276951</v>
      </c>
      <c r="P81" s="14">
        <v>23787</v>
      </c>
      <c r="Q81" s="14">
        <v>0</v>
      </c>
      <c r="R81" s="14">
        <v>117029</v>
      </c>
      <c r="S81" s="14">
        <v>0</v>
      </c>
      <c r="T81" s="14">
        <v>194447</v>
      </c>
      <c r="U81" s="14">
        <v>0</v>
      </c>
      <c r="V81" s="14">
        <v>0</v>
      </c>
      <c r="W81" s="14">
        <v>12664</v>
      </c>
      <c r="X81" s="14">
        <v>0</v>
      </c>
      <c r="Y81" s="14">
        <v>67342</v>
      </c>
      <c r="Z81" s="14">
        <v>0</v>
      </c>
      <c r="AA81" s="14">
        <f t="shared" si="2"/>
        <v>2532541.6965200035</v>
      </c>
      <c r="AB81" s="14">
        <f t="shared" si="3"/>
        <v>1230884.6965200035</v>
      </c>
    </row>
    <row r="82" spans="1:28" x14ac:dyDescent="0.35">
      <c r="A82" s="20" t="s">
        <v>98</v>
      </c>
      <c r="B82" s="21" t="s">
        <v>258</v>
      </c>
      <c r="C82" s="22" t="s">
        <v>261</v>
      </c>
      <c r="D82" s="23" t="s">
        <v>262</v>
      </c>
      <c r="E82" s="14">
        <v>864806</v>
      </c>
      <c r="F82" s="14">
        <v>0</v>
      </c>
      <c r="G82" s="14">
        <v>85880</v>
      </c>
      <c r="H82" s="14">
        <v>45639</v>
      </c>
      <c r="I82" s="14">
        <v>315330</v>
      </c>
      <c r="J82" s="14">
        <v>112185</v>
      </c>
      <c r="K82" s="14">
        <v>330593.16836098244</v>
      </c>
      <c r="L82" s="14">
        <v>79665</v>
      </c>
      <c r="M82" s="14">
        <v>23869</v>
      </c>
      <c r="N82" s="14">
        <v>168366</v>
      </c>
      <c r="O82" s="14">
        <v>381296</v>
      </c>
      <c r="P82" s="14">
        <v>39780</v>
      </c>
      <c r="Q82" s="14">
        <v>761</v>
      </c>
      <c r="R82" s="14">
        <v>114811</v>
      </c>
      <c r="S82" s="14">
        <v>0</v>
      </c>
      <c r="T82" s="14">
        <v>247117</v>
      </c>
      <c r="U82" s="14">
        <v>0</v>
      </c>
      <c r="V82" s="14">
        <v>0</v>
      </c>
      <c r="W82" s="14">
        <v>18347</v>
      </c>
      <c r="X82" s="14">
        <v>0</v>
      </c>
      <c r="Y82" s="14">
        <v>112617</v>
      </c>
      <c r="Z82" s="14">
        <v>0</v>
      </c>
      <c r="AA82" s="14">
        <f t="shared" si="2"/>
        <v>2941062.1683609826</v>
      </c>
      <c r="AB82" s="14">
        <f t="shared" si="3"/>
        <v>1517222.1683609826</v>
      </c>
    </row>
    <row r="83" spans="1:28" x14ac:dyDescent="0.35">
      <c r="A83" s="20" t="s">
        <v>62</v>
      </c>
      <c r="B83" s="21" t="s">
        <v>263</v>
      </c>
      <c r="C83" s="22" t="s">
        <v>264</v>
      </c>
      <c r="D83" s="23" t="s">
        <v>265</v>
      </c>
      <c r="E83" s="14">
        <v>394648</v>
      </c>
      <c r="F83" s="14">
        <v>0</v>
      </c>
      <c r="G83" s="14">
        <v>9502</v>
      </c>
      <c r="H83" s="14">
        <v>3646</v>
      </c>
      <c r="I83" s="14">
        <v>69275</v>
      </c>
      <c r="J83" s="14">
        <v>20605</v>
      </c>
      <c r="K83" s="14">
        <v>52783.33200752276</v>
      </c>
      <c r="L83" s="14">
        <v>9452</v>
      </c>
      <c r="M83" s="14">
        <v>2641</v>
      </c>
      <c r="N83" s="14">
        <v>30923</v>
      </c>
      <c r="O83" s="14">
        <v>68303</v>
      </c>
      <c r="P83" s="14">
        <v>4401</v>
      </c>
      <c r="Q83" s="14">
        <v>2283</v>
      </c>
      <c r="R83" s="14">
        <v>16667</v>
      </c>
      <c r="S83" s="14">
        <v>0</v>
      </c>
      <c r="T83" s="14">
        <v>41836</v>
      </c>
      <c r="U83" s="14">
        <v>0</v>
      </c>
      <c r="V83" s="14">
        <v>2598</v>
      </c>
      <c r="W83" s="14">
        <v>3467</v>
      </c>
      <c r="X83" s="14">
        <v>0</v>
      </c>
      <c r="Y83" s="14">
        <v>37381</v>
      </c>
      <c r="Z83" s="14">
        <v>0</v>
      </c>
      <c r="AA83" s="14">
        <f t="shared" si="2"/>
        <v>770411.33200752281</v>
      </c>
      <c r="AB83" s="14">
        <f t="shared" si="3"/>
        <v>272735.33200752275</v>
      </c>
    </row>
    <row r="84" spans="1:28" x14ac:dyDescent="0.35">
      <c r="A84" s="20" t="s">
        <v>51</v>
      </c>
      <c r="B84" s="21" t="s">
        <v>266</v>
      </c>
      <c r="C84" s="22" t="s">
        <v>267</v>
      </c>
      <c r="D84" s="23" t="s">
        <v>268</v>
      </c>
      <c r="E84" s="14">
        <v>1719283</v>
      </c>
      <c r="F84" s="14">
        <v>0</v>
      </c>
      <c r="G84" s="14">
        <v>37661</v>
      </c>
      <c r="H84" s="14">
        <v>22814</v>
      </c>
      <c r="I84" s="14">
        <v>159989</v>
      </c>
      <c r="J84" s="14">
        <v>87150</v>
      </c>
      <c r="K84" s="14">
        <v>297404.44274328841</v>
      </c>
      <c r="L84" s="14">
        <v>35107</v>
      </c>
      <c r="M84" s="14">
        <v>10467</v>
      </c>
      <c r="N84" s="14">
        <v>130793</v>
      </c>
      <c r="O84" s="14">
        <v>315207</v>
      </c>
      <c r="P84" s="14">
        <v>17445</v>
      </c>
      <c r="Q84" s="14">
        <v>27778</v>
      </c>
      <c r="R84" s="14">
        <v>62629</v>
      </c>
      <c r="S84" s="14">
        <v>0</v>
      </c>
      <c r="T84" s="14">
        <v>160601</v>
      </c>
      <c r="U84" s="14">
        <v>0</v>
      </c>
      <c r="V84" s="14">
        <v>160019</v>
      </c>
      <c r="W84" s="14">
        <v>14279</v>
      </c>
      <c r="X84" s="14">
        <v>0</v>
      </c>
      <c r="Y84" s="14">
        <v>98771</v>
      </c>
      <c r="Z84" s="14">
        <v>0</v>
      </c>
      <c r="AA84" s="14">
        <f t="shared" si="2"/>
        <v>3357397.4427432884</v>
      </c>
      <c r="AB84" s="14">
        <f t="shared" si="3"/>
        <v>1330500.4427432884</v>
      </c>
    </row>
    <row r="85" spans="1:28" x14ac:dyDescent="0.35">
      <c r="A85" s="20" t="s">
        <v>62</v>
      </c>
      <c r="B85" s="21" t="s">
        <v>269</v>
      </c>
      <c r="C85" s="22" t="s">
        <v>270</v>
      </c>
      <c r="D85" s="23" t="s">
        <v>271</v>
      </c>
      <c r="E85" s="14">
        <v>1559714</v>
      </c>
      <c r="F85" s="14">
        <v>0</v>
      </c>
      <c r="G85" s="14">
        <v>65374</v>
      </c>
      <c r="H85" s="14">
        <v>0</v>
      </c>
      <c r="I85" s="14">
        <v>249271</v>
      </c>
      <c r="J85" s="14">
        <v>107078</v>
      </c>
      <c r="K85" s="14">
        <v>380722.54615786311</v>
      </c>
      <c r="L85" s="14">
        <v>60762</v>
      </c>
      <c r="M85" s="14">
        <v>18170</v>
      </c>
      <c r="N85" s="14">
        <v>160700</v>
      </c>
      <c r="O85" s="14">
        <v>424482</v>
      </c>
      <c r="P85" s="14">
        <v>30282</v>
      </c>
      <c r="Q85" s="14">
        <v>0</v>
      </c>
      <c r="R85" s="14">
        <v>106148</v>
      </c>
      <c r="S85" s="14">
        <v>0</v>
      </c>
      <c r="T85" s="14">
        <v>240326</v>
      </c>
      <c r="U85" s="14">
        <v>0</v>
      </c>
      <c r="V85" s="14">
        <v>231350</v>
      </c>
      <c r="W85" s="14">
        <v>17517</v>
      </c>
      <c r="X85" s="14">
        <v>0</v>
      </c>
      <c r="Y85" s="14">
        <v>257181</v>
      </c>
      <c r="Z85" s="14">
        <v>0</v>
      </c>
      <c r="AA85" s="14">
        <f t="shared" si="2"/>
        <v>3909077.546157863</v>
      </c>
      <c r="AB85" s="14">
        <f t="shared" si="3"/>
        <v>1927640.546157863</v>
      </c>
    </row>
    <row r="86" spans="1:28" x14ac:dyDescent="0.35">
      <c r="A86" s="20" t="s">
        <v>51</v>
      </c>
      <c r="B86" s="21" t="s">
        <v>272</v>
      </c>
      <c r="C86" s="22" t="s">
        <v>273</v>
      </c>
      <c r="D86" s="23" t="s">
        <v>274</v>
      </c>
      <c r="E86" s="14">
        <v>472295</v>
      </c>
      <c r="F86" s="14">
        <v>0</v>
      </c>
      <c r="G86" s="14">
        <v>11295</v>
      </c>
      <c r="H86" s="14">
        <v>3272</v>
      </c>
      <c r="I86" s="14">
        <v>75053</v>
      </c>
      <c r="J86" s="14">
        <v>24593</v>
      </c>
      <c r="K86" s="14">
        <v>72701.015342473751</v>
      </c>
      <c r="L86" s="14">
        <v>10802</v>
      </c>
      <c r="M86" s="14">
        <v>3139</v>
      </c>
      <c r="N86" s="14">
        <v>36908</v>
      </c>
      <c r="O86" s="14">
        <v>91442</v>
      </c>
      <c r="P86" s="14">
        <v>5232</v>
      </c>
      <c r="Q86" s="14">
        <v>2283</v>
      </c>
      <c r="R86" s="14">
        <v>28484</v>
      </c>
      <c r="S86" s="14">
        <v>0</v>
      </c>
      <c r="T86" s="14">
        <v>58733</v>
      </c>
      <c r="U86" s="14">
        <v>0</v>
      </c>
      <c r="V86" s="14">
        <v>8449</v>
      </c>
      <c r="W86" s="14">
        <v>4115</v>
      </c>
      <c r="X86" s="14">
        <v>82529</v>
      </c>
      <c r="Y86" s="14">
        <v>37030</v>
      </c>
      <c r="Z86" s="14">
        <v>0</v>
      </c>
      <c r="AA86" s="14">
        <f t="shared" si="2"/>
        <v>1028355.0153424738</v>
      </c>
      <c r="AB86" s="14">
        <f t="shared" si="3"/>
        <v>441847.01534247375</v>
      </c>
    </row>
    <row r="87" spans="1:28" x14ac:dyDescent="0.35">
      <c r="A87" s="20" t="s">
        <v>98</v>
      </c>
      <c r="B87" s="21" t="s">
        <v>275</v>
      </c>
      <c r="C87" s="22" t="s">
        <v>276</v>
      </c>
      <c r="D87" s="23" t="s">
        <v>277</v>
      </c>
      <c r="E87" s="14">
        <v>1110214</v>
      </c>
      <c r="F87" s="14">
        <v>0</v>
      </c>
      <c r="G87" s="14">
        <v>30348</v>
      </c>
      <c r="H87" s="14">
        <v>0</v>
      </c>
      <c r="I87" s="14">
        <v>136432</v>
      </c>
      <c r="J87" s="14">
        <v>62498</v>
      </c>
      <c r="K87" s="14">
        <v>243657.4182409402</v>
      </c>
      <c r="L87" s="14">
        <v>28355</v>
      </c>
      <c r="M87" s="14">
        <v>8435</v>
      </c>
      <c r="N87" s="14">
        <v>93796</v>
      </c>
      <c r="O87" s="14">
        <v>251685</v>
      </c>
      <c r="P87" s="14">
        <v>14057</v>
      </c>
      <c r="Q87" s="14">
        <v>1522</v>
      </c>
      <c r="R87" s="14">
        <v>50181</v>
      </c>
      <c r="S87" s="14">
        <v>0</v>
      </c>
      <c r="T87" s="14">
        <v>114231</v>
      </c>
      <c r="U87" s="14">
        <v>0</v>
      </c>
      <c r="V87" s="14">
        <v>63772</v>
      </c>
      <c r="W87" s="14">
        <v>10273</v>
      </c>
      <c r="X87" s="14">
        <v>0</v>
      </c>
      <c r="Y87" s="14">
        <v>119389</v>
      </c>
      <c r="Z87" s="14">
        <v>0</v>
      </c>
      <c r="AA87" s="14">
        <f t="shared" si="2"/>
        <v>2338845.4182409402</v>
      </c>
      <c r="AB87" s="14">
        <f t="shared" si="3"/>
        <v>999353.4182409402</v>
      </c>
    </row>
    <row r="88" spans="1:28" x14ac:dyDescent="0.35">
      <c r="A88" s="20" t="s">
        <v>51</v>
      </c>
      <c r="B88" s="21" t="s">
        <v>278</v>
      </c>
      <c r="C88" s="22" t="s">
        <v>279</v>
      </c>
      <c r="D88" s="23" t="s">
        <v>280</v>
      </c>
      <c r="E88" s="14">
        <v>7762597</v>
      </c>
      <c r="F88" s="14">
        <v>0</v>
      </c>
      <c r="G88" s="14">
        <v>163675</v>
      </c>
      <c r="H88" s="14">
        <v>52360</v>
      </c>
      <c r="I88" s="14">
        <v>565953</v>
      </c>
      <c r="J88" s="14">
        <v>366455</v>
      </c>
      <c r="K88" s="14">
        <v>1143725.8079881077</v>
      </c>
      <c r="L88" s="14">
        <v>151229</v>
      </c>
      <c r="M88" s="14">
        <v>45491</v>
      </c>
      <c r="N88" s="14">
        <v>549971</v>
      </c>
      <c r="O88" s="14">
        <v>1314388</v>
      </c>
      <c r="P88" s="14">
        <v>75815</v>
      </c>
      <c r="Q88" s="14">
        <v>0</v>
      </c>
      <c r="R88" s="14">
        <v>274551</v>
      </c>
      <c r="S88" s="14">
        <v>0</v>
      </c>
      <c r="T88" s="14">
        <v>554092</v>
      </c>
      <c r="U88" s="14">
        <v>0</v>
      </c>
      <c r="V88" s="14">
        <v>614377</v>
      </c>
      <c r="W88" s="14">
        <v>59661</v>
      </c>
      <c r="X88" s="14">
        <v>0</v>
      </c>
      <c r="Y88" s="14">
        <v>643897</v>
      </c>
      <c r="Z88" s="14">
        <v>42979</v>
      </c>
      <c r="AA88" s="14">
        <f t="shared" si="2"/>
        <v>14381216.807988107</v>
      </c>
      <c r="AB88" s="14">
        <f t="shared" si="3"/>
        <v>5470176.8079881072</v>
      </c>
    </row>
    <row r="89" spans="1:28" x14ac:dyDescent="0.35">
      <c r="A89" s="20" t="s">
        <v>66</v>
      </c>
      <c r="B89" s="21" t="s">
        <v>281</v>
      </c>
      <c r="C89" s="22" t="s">
        <v>282</v>
      </c>
      <c r="D89" s="23" t="s">
        <v>283</v>
      </c>
      <c r="E89" s="14">
        <v>449144</v>
      </c>
      <c r="F89" s="14">
        <v>0</v>
      </c>
      <c r="G89" s="14">
        <v>14792</v>
      </c>
      <c r="H89" s="14">
        <v>4618</v>
      </c>
      <c r="I89" s="14">
        <v>86316</v>
      </c>
      <c r="J89" s="14">
        <v>27716</v>
      </c>
      <c r="K89" s="14">
        <v>50406.78165844833</v>
      </c>
      <c r="L89" s="14">
        <v>13503</v>
      </c>
      <c r="M89" s="14">
        <v>4111</v>
      </c>
      <c r="N89" s="14">
        <v>41597</v>
      </c>
      <c r="O89" s="14">
        <v>123933</v>
      </c>
      <c r="P89" s="14">
        <v>6852</v>
      </c>
      <c r="Q89" s="14">
        <v>8371</v>
      </c>
      <c r="R89" s="14">
        <v>23483</v>
      </c>
      <c r="S89" s="14">
        <v>3740</v>
      </c>
      <c r="T89" s="14">
        <v>56165</v>
      </c>
      <c r="U89" s="14">
        <v>0</v>
      </c>
      <c r="V89" s="14">
        <v>0</v>
      </c>
      <c r="W89" s="14">
        <v>4622</v>
      </c>
      <c r="X89" s="14">
        <v>0</v>
      </c>
      <c r="Y89" s="14">
        <v>58191</v>
      </c>
      <c r="Z89" s="14">
        <v>5858</v>
      </c>
      <c r="AA89" s="14">
        <f t="shared" si="2"/>
        <v>983418.78165844828</v>
      </c>
      <c r="AB89" s="14">
        <f t="shared" si="3"/>
        <v>400832.78165844834</v>
      </c>
    </row>
    <row r="90" spans="1:28" x14ac:dyDescent="0.35">
      <c r="A90" s="20" t="s">
        <v>30</v>
      </c>
      <c r="B90" s="21" t="s">
        <v>284</v>
      </c>
      <c r="C90" s="22" t="s">
        <v>285</v>
      </c>
      <c r="D90" s="23" t="s">
        <v>286</v>
      </c>
      <c r="E90" s="14">
        <v>3612026</v>
      </c>
      <c r="F90" s="14">
        <v>0</v>
      </c>
      <c r="G90" s="14">
        <v>110882</v>
      </c>
      <c r="H90" s="14">
        <v>66362</v>
      </c>
      <c r="I90" s="14">
        <v>395878</v>
      </c>
      <c r="J90" s="14">
        <v>208787</v>
      </c>
      <c r="K90" s="14">
        <v>680458.19906295615</v>
      </c>
      <c r="L90" s="14">
        <v>102619</v>
      </c>
      <c r="M90" s="14">
        <v>30818</v>
      </c>
      <c r="N90" s="14">
        <v>313344</v>
      </c>
      <c r="O90" s="14">
        <v>830776</v>
      </c>
      <c r="P90" s="14">
        <v>51361</v>
      </c>
      <c r="Q90" s="14">
        <v>0</v>
      </c>
      <c r="R90" s="14">
        <v>192553</v>
      </c>
      <c r="S90" s="14">
        <v>0</v>
      </c>
      <c r="T90" s="14">
        <v>378246</v>
      </c>
      <c r="U90" s="14">
        <v>0</v>
      </c>
      <c r="V90" s="14">
        <v>566234</v>
      </c>
      <c r="W90" s="14">
        <v>34042</v>
      </c>
      <c r="X90" s="14">
        <v>0</v>
      </c>
      <c r="Y90" s="14">
        <v>290807</v>
      </c>
      <c r="Z90" s="14">
        <v>0</v>
      </c>
      <c r="AA90" s="14">
        <f t="shared" si="2"/>
        <v>7865193.1990629565</v>
      </c>
      <c r="AB90" s="14">
        <f t="shared" si="3"/>
        <v>3471258.199062956</v>
      </c>
    </row>
    <row r="91" spans="1:28" x14ac:dyDescent="0.35">
      <c r="A91" s="20" t="s">
        <v>30</v>
      </c>
      <c r="B91" s="21" t="s">
        <v>284</v>
      </c>
      <c r="C91" s="22" t="s">
        <v>287</v>
      </c>
      <c r="D91" s="23" t="s">
        <v>288</v>
      </c>
      <c r="E91" s="14">
        <v>1154381</v>
      </c>
      <c r="F91" s="14">
        <v>0</v>
      </c>
      <c r="G91" s="14">
        <v>31224</v>
      </c>
      <c r="H91" s="14">
        <v>6732</v>
      </c>
      <c r="I91" s="14">
        <v>139254</v>
      </c>
      <c r="J91" s="14">
        <v>64189</v>
      </c>
      <c r="K91" s="14">
        <v>251934.51456617951</v>
      </c>
      <c r="L91" s="14">
        <v>29706</v>
      </c>
      <c r="M91" s="14">
        <v>8678</v>
      </c>
      <c r="N91" s="14">
        <v>96334</v>
      </c>
      <c r="O91" s="14">
        <v>312802</v>
      </c>
      <c r="P91" s="14">
        <v>14463</v>
      </c>
      <c r="Q91" s="14">
        <v>0</v>
      </c>
      <c r="R91" s="14">
        <v>90228</v>
      </c>
      <c r="S91" s="14">
        <v>0</v>
      </c>
      <c r="T91" s="14">
        <v>114535</v>
      </c>
      <c r="U91" s="14">
        <v>0</v>
      </c>
      <c r="V91" s="14">
        <v>164461</v>
      </c>
      <c r="W91" s="14">
        <v>10548</v>
      </c>
      <c r="X91" s="14">
        <v>0</v>
      </c>
      <c r="Y91" s="14">
        <v>81890</v>
      </c>
      <c r="Z91" s="14">
        <v>12571</v>
      </c>
      <c r="AA91" s="14">
        <f t="shared" si="2"/>
        <v>2583930.5145661794</v>
      </c>
      <c r="AB91" s="14">
        <f t="shared" si="3"/>
        <v>1188150.5145661794</v>
      </c>
    </row>
    <row r="92" spans="1:28" x14ac:dyDescent="0.35">
      <c r="A92" s="20" t="s">
        <v>58</v>
      </c>
      <c r="B92" s="21" t="s">
        <v>289</v>
      </c>
      <c r="C92" s="22" t="s">
        <v>290</v>
      </c>
      <c r="D92" s="23" t="s">
        <v>291</v>
      </c>
      <c r="E92" s="14">
        <v>2749001</v>
      </c>
      <c r="F92" s="14">
        <v>0</v>
      </c>
      <c r="G92" s="14">
        <v>49352</v>
      </c>
      <c r="H92" s="14">
        <v>13613</v>
      </c>
      <c r="I92" s="14">
        <v>197655</v>
      </c>
      <c r="J92" s="14">
        <v>116678</v>
      </c>
      <c r="K92" s="14">
        <v>357959.74170417374</v>
      </c>
      <c r="L92" s="14">
        <v>45909</v>
      </c>
      <c r="M92" s="14">
        <v>13717</v>
      </c>
      <c r="N92" s="14">
        <v>175109</v>
      </c>
      <c r="O92" s="14">
        <v>557682</v>
      </c>
      <c r="P92" s="14">
        <v>22860</v>
      </c>
      <c r="Q92" s="14">
        <v>0</v>
      </c>
      <c r="R92" s="14">
        <v>86789</v>
      </c>
      <c r="S92" s="14">
        <v>6358</v>
      </c>
      <c r="T92" s="14">
        <v>194173</v>
      </c>
      <c r="U92" s="14">
        <v>0</v>
      </c>
      <c r="V92" s="14">
        <v>366919</v>
      </c>
      <c r="W92" s="14">
        <v>19076</v>
      </c>
      <c r="X92" s="14">
        <v>0</v>
      </c>
      <c r="Y92" s="14">
        <v>194151</v>
      </c>
      <c r="Z92" s="14">
        <v>0</v>
      </c>
      <c r="AA92" s="14">
        <f t="shared" si="2"/>
        <v>5167001.7417041734</v>
      </c>
      <c r="AB92" s="14">
        <f t="shared" si="3"/>
        <v>2040702.7417041739</v>
      </c>
    </row>
    <row r="93" spans="1:28" x14ac:dyDescent="0.35">
      <c r="A93" s="20" t="s">
        <v>58</v>
      </c>
      <c r="B93" s="21" t="s">
        <v>292</v>
      </c>
      <c r="C93" s="22" t="s">
        <v>293</v>
      </c>
      <c r="D93" s="23" t="s">
        <v>294</v>
      </c>
      <c r="E93" s="14">
        <v>11394212</v>
      </c>
      <c r="F93" s="14">
        <v>0</v>
      </c>
      <c r="G93" s="14">
        <v>151010</v>
      </c>
      <c r="H93" s="14">
        <v>59840</v>
      </c>
      <c r="I93" s="14">
        <v>525153</v>
      </c>
      <c r="J93" s="14">
        <v>431019</v>
      </c>
      <c r="K93" s="14">
        <v>1329035.1840902911</v>
      </c>
      <c r="L93" s="14">
        <v>139076</v>
      </c>
      <c r="M93" s="14">
        <v>41971</v>
      </c>
      <c r="N93" s="14">
        <v>646865</v>
      </c>
      <c r="O93" s="14">
        <v>1746449</v>
      </c>
      <c r="P93" s="14">
        <v>69949</v>
      </c>
      <c r="Q93" s="14">
        <v>0</v>
      </c>
      <c r="R93" s="14">
        <v>325949</v>
      </c>
      <c r="S93" s="14">
        <v>0</v>
      </c>
      <c r="T93" s="14">
        <v>685500</v>
      </c>
      <c r="U93" s="14">
        <v>0</v>
      </c>
      <c r="V93" s="14">
        <v>1536798</v>
      </c>
      <c r="W93" s="14">
        <v>70151</v>
      </c>
      <c r="X93" s="14">
        <v>0</v>
      </c>
      <c r="Y93" s="14">
        <v>198025</v>
      </c>
      <c r="Z93" s="14">
        <v>0</v>
      </c>
      <c r="AA93" s="14">
        <f t="shared" si="2"/>
        <v>19351002.18409029</v>
      </c>
      <c r="AB93" s="14">
        <f t="shared" si="3"/>
        <v>6789768.1840902911</v>
      </c>
    </row>
    <row r="94" spans="1:28" x14ac:dyDescent="0.35">
      <c r="A94" s="20" t="s">
        <v>30</v>
      </c>
      <c r="B94" s="21" t="s">
        <v>295</v>
      </c>
      <c r="C94" s="22" t="s">
        <v>296</v>
      </c>
      <c r="D94" s="23" t="s">
        <v>297</v>
      </c>
      <c r="E94" s="14">
        <v>3066001</v>
      </c>
      <c r="F94" s="14">
        <v>0</v>
      </c>
      <c r="G94" s="14">
        <v>80743</v>
      </c>
      <c r="H94" s="14">
        <v>29546</v>
      </c>
      <c r="I94" s="14">
        <v>298782</v>
      </c>
      <c r="J94" s="14">
        <v>158714</v>
      </c>
      <c r="K94" s="14">
        <v>566351.70493856573</v>
      </c>
      <c r="L94" s="14">
        <v>74264</v>
      </c>
      <c r="M94" s="14">
        <v>22441</v>
      </c>
      <c r="N94" s="14">
        <v>238195</v>
      </c>
      <c r="O94" s="14">
        <v>628736</v>
      </c>
      <c r="P94" s="14">
        <v>37401</v>
      </c>
      <c r="Q94" s="14">
        <v>47564</v>
      </c>
      <c r="R94" s="14">
        <v>145571</v>
      </c>
      <c r="S94" s="14">
        <v>0</v>
      </c>
      <c r="T94" s="14">
        <v>364225</v>
      </c>
      <c r="U94" s="14">
        <v>0</v>
      </c>
      <c r="V94" s="14">
        <v>437193</v>
      </c>
      <c r="W94" s="14">
        <v>25907</v>
      </c>
      <c r="X94" s="14">
        <v>0</v>
      </c>
      <c r="Y94" s="14">
        <v>264701</v>
      </c>
      <c r="Z94" s="14">
        <v>30706</v>
      </c>
      <c r="AA94" s="14">
        <f t="shared" si="2"/>
        <v>6517041.7049385654</v>
      </c>
      <c r="AB94" s="14">
        <f t="shared" si="3"/>
        <v>2883255.7049385658</v>
      </c>
    </row>
    <row r="95" spans="1:28" x14ac:dyDescent="0.35">
      <c r="A95" s="20" t="s">
        <v>41</v>
      </c>
      <c r="B95" s="21" t="s">
        <v>298</v>
      </c>
      <c r="C95" s="22" t="s">
        <v>299</v>
      </c>
      <c r="D95" s="23" t="s">
        <v>300</v>
      </c>
      <c r="E95" s="14">
        <v>4738981</v>
      </c>
      <c r="F95" s="14">
        <v>0</v>
      </c>
      <c r="G95" s="14">
        <v>130477</v>
      </c>
      <c r="H95" s="14">
        <v>66946</v>
      </c>
      <c r="I95" s="14">
        <v>459004</v>
      </c>
      <c r="J95" s="14">
        <v>250316</v>
      </c>
      <c r="K95" s="14">
        <v>1038120.2606916156</v>
      </c>
      <c r="L95" s="14">
        <v>120173</v>
      </c>
      <c r="M95" s="14">
        <v>36264</v>
      </c>
      <c r="N95" s="14">
        <v>375671</v>
      </c>
      <c r="O95" s="14">
        <v>947539</v>
      </c>
      <c r="P95" s="14">
        <v>60438</v>
      </c>
      <c r="Q95" s="14">
        <v>1522</v>
      </c>
      <c r="R95" s="14">
        <v>208672</v>
      </c>
      <c r="S95" s="14">
        <v>0</v>
      </c>
      <c r="T95" s="14">
        <v>460700</v>
      </c>
      <c r="U95" s="14">
        <v>0</v>
      </c>
      <c r="V95" s="14">
        <v>436393</v>
      </c>
      <c r="W95" s="14">
        <v>40791</v>
      </c>
      <c r="X95" s="14">
        <v>0</v>
      </c>
      <c r="Y95" s="14">
        <v>513296</v>
      </c>
      <c r="Z95" s="14">
        <v>16844</v>
      </c>
      <c r="AA95" s="14">
        <f t="shared" si="2"/>
        <v>9902147.2606916167</v>
      </c>
      <c r="AB95" s="14">
        <f t="shared" si="3"/>
        <v>4256423.2606916158</v>
      </c>
    </row>
    <row r="96" spans="1:28" x14ac:dyDescent="0.35">
      <c r="A96" s="20" t="s">
        <v>66</v>
      </c>
      <c r="B96" s="21" t="s">
        <v>301</v>
      </c>
      <c r="C96" s="22" t="s">
        <v>302</v>
      </c>
      <c r="D96" s="23" t="s">
        <v>303</v>
      </c>
      <c r="E96" s="14">
        <v>2300926</v>
      </c>
      <c r="F96" s="14">
        <v>0</v>
      </c>
      <c r="G96" s="14">
        <v>54544</v>
      </c>
      <c r="H96" s="14">
        <v>37400</v>
      </c>
      <c r="I96" s="14">
        <v>214382</v>
      </c>
      <c r="J96" s="14">
        <v>115952</v>
      </c>
      <c r="K96" s="14">
        <v>278465.9720494452</v>
      </c>
      <c r="L96" s="14">
        <v>51310</v>
      </c>
      <c r="M96" s="14">
        <v>15160</v>
      </c>
      <c r="N96" s="14">
        <v>174019</v>
      </c>
      <c r="O96" s="14">
        <v>465967</v>
      </c>
      <c r="P96" s="14">
        <v>25265</v>
      </c>
      <c r="Q96" s="14">
        <v>0</v>
      </c>
      <c r="R96" s="14">
        <v>100747</v>
      </c>
      <c r="S96" s="14">
        <v>0</v>
      </c>
      <c r="T96" s="14">
        <v>257968</v>
      </c>
      <c r="U96" s="14">
        <v>0</v>
      </c>
      <c r="V96" s="14">
        <v>224808</v>
      </c>
      <c r="W96" s="14">
        <v>18959</v>
      </c>
      <c r="X96" s="14">
        <v>0</v>
      </c>
      <c r="Y96" s="14">
        <v>178815</v>
      </c>
      <c r="Z96" s="14">
        <v>0</v>
      </c>
      <c r="AA96" s="14">
        <f t="shared" si="2"/>
        <v>4514687.9720494449</v>
      </c>
      <c r="AB96" s="14">
        <f t="shared" si="3"/>
        <v>1791483.9720494451</v>
      </c>
    </row>
    <row r="97" spans="1:28" x14ac:dyDescent="0.35">
      <c r="A97" s="20" t="s">
        <v>58</v>
      </c>
      <c r="B97" s="21" t="s">
        <v>304</v>
      </c>
      <c r="C97" s="22" t="s">
        <v>305</v>
      </c>
      <c r="D97" s="23" t="s">
        <v>306</v>
      </c>
      <c r="E97" s="14">
        <v>2185167</v>
      </c>
      <c r="F97" s="14">
        <v>0</v>
      </c>
      <c r="G97" s="14">
        <v>55969</v>
      </c>
      <c r="H97" s="14">
        <v>5400</v>
      </c>
      <c r="I97" s="14">
        <v>218973</v>
      </c>
      <c r="J97" s="14">
        <v>119088</v>
      </c>
      <c r="K97" s="14">
        <v>337437.39083454956</v>
      </c>
      <c r="L97" s="14">
        <v>51310</v>
      </c>
      <c r="M97" s="14">
        <v>15556</v>
      </c>
      <c r="N97" s="14">
        <v>178725</v>
      </c>
      <c r="O97" s="14">
        <v>650928</v>
      </c>
      <c r="P97" s="14">
        <v>25925</v>
      </c>
      <c r="Q97" s="14">
        <v>9513</v>
      </c>
      <c r="R97" s="14">
        <v>112713</v>
      </c>
      <c r="S97" s="14">
        <v>0</v>
      </c>
      <c r="T97" s="14">
        <v>157615</v>
      </c>
      <c r="U97" s="14">
        <v>0</v>
      </c>
      <c r="V97" s="14">
        <v>407638</v>
      </c>
      <c r="W97" s="14">
        <v>19469</v>
      </c>
      <c r="X97" s="14">
        <v>0</v>
      </c>
      <c r="Y97" s="14">
        <v>146789</v>
      </c>
      <c r="Z97" s="14">
        <v>0</v>
      </c>
      <c r="AA97" s="14">
        <f t="shared" si="2"/>
        <v>4698215.3908345494</v>
      </c>
      <c r="AB97" s="14">
        <f t="shared" si="3"/>
        <v>2113618.3908345494</v>
      </c>
    </row>
    <row r="98" spans="1:28" x14ac:dyDescent="0.35">
      <c r="A98" s="20" t="s">
        <v>58</v>
      </c>
      <c r="B98" s="21" t="s">
        <v>304</v>
      </c>
      <c r="C98" s="22" t="s">
        <v>307</v>
      </c>
      <c r="D98" s="23" t="s">
        <v>308</v>
      </c>
      <c r="E98" s="14">
        <v>811379</v>
      </c>
      <c r="F98" s="14">
        <v>0</v>
      </c>
      <c r="G98" s="14">
        <v>20797</v>
      </c>
      <c r="H98" s="14">
        <v>0</v>
      </c>
      <c r="I98" s="14">
        <v>105664</v>
      </c>
      <c r="J98" s="14">
        <v>42672</v>
      </c>
      <c r="K98" s="14">
        <v>150958.05894105032</v>
      </c>
      <c r="L98" s="14">
        <v>18904</v>
      </c>
      <c r="M98" s="14">
        <v>5780</v>
      </c>
      <c r="N98" s="14">
        <v>64040</v>
      </c>
      <c r="O98" s="14">
        <v>269579</v>
      </c>
      <c r="P98" s="14">
        <v>9633</v>
      </c>
      <c r="Q98" s="14">
        <v>0</v>
      </c>
      <c r="R98" s="14">
        <v>41883</v>
      </c>
      <c r="S98" s="14">
        <v>0</v>
      </c>
      <c r="T98" s="14">
        <v>38287</v>
      </c>
      <c r="U98" s="14">
        <v>0</v>
      </c>
      <c r="V98" s="14">
        <v>150279</v>
      </c>
      <c r="W98" s="14">
        <v>7053</v>
      </c>
      <c r="X98" s="14">
        <v>0</v>
      </c>
      <c r="Y98" s="14">
        <v>81817</v>
      </c>
      <c r="Z98" s="14">
        <v>0</v>
      </c>
      <c r="AA98" s="14">
        <f t="shared" si="2"/>
        <v>1818725.0589410504</v>
      </c>
      <c r="AB98" s="14">
        <f t="shared" si="3"/>
        <v>838213.05894105032</v>
      </c>
    </row>
    <row r="99" spans="1:28" x14ac:dyDescent="0.35">
      <c r="A99" s="20" t="s">
        <v>58</v>
      </c>
      <c r="B99" s="21" t="s">
        <v>309</v>
      </c>
      <c r="C99" s="22" t="s">
        <v>310</v>
      </c>
      <c r="D99" s="23" t="s">
        <v>311</v>
      </c>
      <c r="E99" s="14">
        <v>2385340</v>
      </c>
      <c r="F99" s="14">
        <v>0</v>
      </c>
      <c r="G99" s="14">
        <v>38828</v>
      </c>
      <c r="H99" s="14">
        <v>14399</v>
      </c>
      <c r="I99" s="14">
        <v>163751</v>
      </c>
      <c r="J99" s="14">
        <v>97369</v>
      </c>
      <c r="K99" s="14">
        <v>375427.24731236033</v>
      </c>
      <c r="L99" s="14">
        <v>36457</v>
      </c>
      <c r="M99" s="14">
        <v>10792</v>
      </c>
      <c r="N99" s="14">
        <v>146130</v>
      </c>
      <c r="O99" s="14">
        <v>456619</v>
      </c>
      <c r="P99" s="14">
        <v>17985</v>
      </c>
      <c r="Q99" s="14">
        <v>0</v>
      </c>
      <c r="R99" s="14">
        <v>79611</v>
      </c>
      <c r="S99" s="14">
        <v>0</v>
      </c>
      <c r="T99" s="14">
        <v>190877</v>
      </c>
      <c r="U99" s="14">
        <v>0</v>
      </c>
      <c r="V99" s="14">
        <v>337175</v>
      </c>
      <c r="W99" s="14">
        <v>15940</v>
      </c>
      <c r="X99" s="14">
        <v>0</v>
      </c>
      <c r="Y99" s="14">
        <v>50917</v>
      </c>
      <c r="Z99" s="14">
        <v>0</v>
      </c>
      <c r="AA99" s="14">
        <f t="shared" si="2"/>
        <v>4417617.2473123604</v>
      </c>
      <c r="AB99" s="14">
        <f t="shared" si="3"/>
        <v>1717930.2473123604</v>
      </c>
    </row>
    <row r="100" spans="1:28" x14ac:dyDescent="0.35">
      <c r="A100" s="20" t="s">
        <v>41</v>
      </c>
      <c r="B100" s="21" t="s">
        <v>312</v>
      </c>
      <c r="C100" s="22" t="s">
        <v>313</v>
      </c>
      <c r="D100" s="23" t="s">
        <v>314</v>
      </c>
      <c r="E100" s="14">
        <v>1776984</v>
      </c>
      <c r="F100" s="14">
        <v>0</v>
      </c>
      <c r="G100" s="14">
        <v>58486</v>
      </c>
      <c r="H100" s="14">
        <v>13090</v>
      </c>
      <c r="I100" s="14">
        <v>227079</v>
      </c>
      <c r="J100" s="14">
        <v>106772</v>
      </c>
      <c r="K100" s="14">
        <v>448377.62765594129</v>
      </c>
      <c r="L100" s="14">
        <v>54010</v>
      </c>
      <c r="M100" s="14">
        <v>16255</v>
      </c>
      <c r="N100" s="14">
        <v>160243</v>
      </c>
      <c r="O100" s="14">
        <v>396580</v>
      </c>
      <c r="P100" s="14">
        <v>27091</v>
      </c>
      <c r="Q100" s="14">
        <v>11415</v>
      </c>
      <c r="R100" s="14">
        <v>92522</v>
      </c>
      <c r="S100" s="14">
        <v>18700</v>
      </c>
      <c r="T100" s="14">
        <v>269926</v>
      </c>
      <c r="U100" s="14">
        <v>0</v>
      </c>
      <c r="V100" s="14">
        <v>233134</v>
      </c>
      <c r="W100" s="14">
        <v>17467</v>
      </c>
      <c r="X100" s="14">
        <v>0</v>
      </c>
      <c r="Y100" s="14">
        <v>76694</v>
      </c>
      <c r="Z100" s="14">
        <v>11957</v>
      </c>
      <c r="AA100" s="14">
        <f t="shared" ref="AA100:AA119" si="4">SUM(E100:Z100)</f>
        <v>4016782.6276559411</v>
      </c>
      <c r="AB100" s="14">
        <f t="shared" si="3"/>
        <v>1834371.6276559413</v>
      </c>
    </row>
    <row r="101" spans="1:28" x14ac:dyDescent="0.35">
      <c r="A101" s="20" t="s">
        <v>30</v>
      </c>
      <c r="B101" s="21" t="s">
        <v>315</v>
      </c>
      <c r="C101" s="22" t="s">
        <v>316</v>
      </c>
      <c r="D101" s="23" t="s">
        <v>317</v>
      </c>
      <c r="E101" s="14">
        <v>1114845</v>
      </c>
      <c r="F101" s="14">
        <v>0</v>
      </c>
      <c r="G101" s="14">
        <v>40448</v>
      </c>
      <c r="H101" s="14">
        <v>25993</v>
      </c>
      <c r="I101" s="14">
        <v>168969</v>
      </c>
      <c r="J101" s="14">
        <v>70800</v>
      </c>
      <c r="K101" s="14">
        <v>255394.2181556517</v>
      </c>
      <c r="L101" s="14">
        <v>37807</v>
      </c>
      <c r="M101" s="14">
        <v>11242</v>
      </c>
      <c r="N101" s="14">
        <v>106255</v>
      </c>
      <c r="O101" s="14">
        <v>342330</v>
      </c>
      <c r="P101" s="14">
        <v>18736</v>
      </c>
      <c r="Q101" s="14">
        <v>0</v>
      </c>
      <c r="R101" s="14">
        <v>73028</v>
      </c>
      <c r="S101" s="14">
        <v>0</v>
      </c>
      <c r="T101" s="14">
        <v>206937</v>
      </c>
      <c r="U101" s="14">
        <v>0</v>
      </c>
      <c r="V101" s="14">
        <v>173299</v>
      </c>
      <c r="W101" s="14">
        <v>11623</v>
      </c>
      <c r="X101" s="14">
        <v>0</v>
      </c>
      <c r="Y101" s="14">
        <v>132601</v>
      </c>
      <c r="Z101" s="14">
        <v>0</v>
      </c>
      <c r="AA101" s="14">
        <f t="shared" si="4"/>
        <v>2790307.2181556518</v>
      </c>
      <c r="AB101" s="14">
        <f t="shared" si="3"/>
        <v>1369252.2181556518</v>
      </c>
    </row>
    <row r="102" spans="1:28" x14ac:dyDescent="0.35">
      <c r="A102" s="20" t="s">
        <v>30</v>
      </c>
      <c r="B102" s="21" t="s">
        <v>318</v>
      </c>
      <c r="C102" s="22" t="s">
        <v>319</v>
      </c>
      <c r="D102" s="23" t="s">
        <v>320</v>
      </c>
      <c r="E102" s="14">
        <v>1769504</v>
      </c>
      <c r="F102" s="14">
        <v>0</v>
      </c>
      <c r="G102" s="14">
        <v>53140</v>
      </c>
      <c r="H102" s="14">
        <v>0</v>
      </c>
      <c r="I102" s="14">
        <v>209859</v>
      </c>
      <c r="J102" s="14">
        <v>100830</v>
      </c>
      <c r="K102" s="14">
        <v>266472.11227958143</v>
      </c>
      <c r="L102" s="14">
        <v>49959</v>
      </c>
      <c r="M102" s="14">
        <v>14770</v>
      </c>
      <c r="N102" s="14">
        <v>151324</v>
      </c>
      <c r="O102" s="14">
        <v>527312</v>
      </c>
      <c r="P102" s="14">
        <v>24615</v>
      </c>
      <c r="Q102" s="14">
        <v>0</v>
      </c>
      <c r="R102" s="14">
        <v>102577</v>
      </c>
      <c r="S102" s="14">
        <v>20000</v>
      </c>
      <c r="T102" s="14">
        <v>192990</v>
      </c>
      <c r="U102" s="14">
        <v>0</v>
      </c>
      <c r="V102" s="14">
        <v>201773</v>
      </c>
      <c r="W102" s="14">
        <v>16502</v>
      </c>
      <c r="X102" s="14">
        <v>0</v>
      </c>
      <c r="Y102" s="14">
        <v>139369</v>
      </c>
      <c r="Z102" s="14">
        <v>0</v>
      </c>
      <c r="AA102" s="14">
        <f t="shared" si="4"/>
        <v>3840996.1122795814</v>
      </c>
      <c r="AB102" s="14">
        <f t="shared" si="3"/>
        <v>1707663.1122795814</v>
      </c>
    </row>
    <row r="103" spans="1:28" x14ac:dyDescent="0.35">
      <c r="A103" s="20" t="s">
        <v>30</v>
      </c>
      <c r="B103" s="21" t="s">
        <v>318</v>
      </c>
      <c r="C103" s="22" t="s">
        <v>321</v>
      </c>
      <c r="D103" s="23" t="s">
        <v>322</v>
      </c>
      <c r="E103" s="14">
        <v>210503</v>
      </c>
      <c r="F103" s="14">
        <v>0</v>
      </c>
      <c r="G103" s="14">
        <v>8286</v>
      </c>
      <c r="H103" s="14">
        <v>4951</v>
      </c>
      <c r="I103" s="14">
        <v>65356</v>
      </c>
      <c r="J103" s="14">
        <v>14115</v>
      </c>
      <c r="K103" s="14">
        <v>32647.335365395615</v>
      </c>
      <c r="L103" s="14">
        <v>8102</v>
      </c>
      <c r="M103" s="14">
        <v>2303</v>
      </c>
      <c r="N103" s="14">
        <v>21183</v>
      </c>
      <c r="O103" s="14">
        <v>56617</v>
      </c>
      <c r="P103" s="14">
        <v>3838</v>
      </c>
      <c r="Q103" s="14">
        <v>0</v>
      </c>
      <c r="R103" s="14">
        <v>15999</v>
      </c>
      <c r="S103" s="14">
        <v>0</v>
      </c>
      <c r="T103" s="14">
        <v>28813</v>
      </c>
      <c r="U103" s="14">
        <v>0</v>
      </c>
      <c r="V103" s="14">
        <v>32683</v>
      </c>
      <c r="W103" s="14">
        <v>2412</v>
      </c>
      <c r="X103" s="14">
        <v>0</v>
      </c>
      <c r="Y103" s="14">
        <v>27163</v>
      </c>
      <c r="Z103" s="14">
        <v>1781</v>
      </c>
      <c r="AA103" s="14">
        <f t="shared" si="4"/>
        <v>536752.33536539564</v>
      </c>
      <c r="AB103" s="14">
        <f t="shared" si="3"/>
        <v>233541.33536539561</v>
      </c>
    </row>
    <row r="104" spans="1:28" x14ac:dyDescent="0.35">
      <c r="A104" s="20" t="s">
        <v>30</v>
      </c>
      <c r="B104" s="21" t="s">
        <v>318</v>
      </c>
      <c r="C104" s="22" t="s">
        <v>323</v>
      </c>
      <c r="D104" s="23" t="s">
        <v>324</v>
      </c>
      <c r="E104" s="14">
        <v>354043</v>
      </c>
      <c r="F104" s="14">
        <v>0</v>
      </c>
      <c r="G104" s="14">
        <v>11386</v>
      </c>
      <c r="H104" s="14">
        <v>0</v>
      </c>
      <c r="I104" s="14">
        <v>75344</v>
      </c>
      <c r="J104" s="14">
        <v>21639</v>
      </c>
      <c r="K104" s="14">
        <v>87003.25256193096</v>
      </c>
      <c r="L104" s="14">
        <v>10802</v>
      </c>
      <c r="M104" s="14">
        <v>3165</v>
      </c>
      <c r="N104" s="14">
        <v>32476</v>
      </c>
      <c r="O104" s="14">
        <v>102842</v>
      </c>
      <c r="P104" s="14">
        <v>5274</v>
      </c>
      <c r="Q104" s="14">
        <v>0</v>
      </c>
      <c r="R104" s="14">
        <v>21986</v>
      </c>
      <c r="S104" s="14">
        <v>0</v>
      </c>
      <c r="T104" s="14">
        <v>43821</v>
      </c>
      <c r="U104" s="14">
        <v>0</v>
      </c>
      <c r="V104" s="14">
        <v>43732</v>
      </c>
      <c r="W104" s="14">
        <v>3635</v>
      </c>
      <c r="X104" s="14">
        <v>115000</v>
      </c>
      <c r="Y104" s="14">
        <v>44791</v>
      </c>
      <c r="Z104" s="14">
        <v>0</v>
      </c>
      <c r="AA104" s="14">
        <f t="shared" si="4"/>
        <v>976939.25256193092</v>
      </c>
      <c r="AB104" s="14">
        <f t="shared" si="3"/>
        <v>514527.25256193097</v>
      </c>
    </row>
    <row r="105" spans="1:28" x14ac:dyDescent="0.35">
      <c r="A105" s="20" t="s">
        <v>66</v>
      </c>
      <c r="B105" s="21" t="s">
        <v>325</v>
      </c>
      <c r="C105" s="22" t="s">
        <v>326</v>
      </c>
      <c r="D105" s="23" t="s">
        <v>327</v>
      </c>
      <c r="E105" s="14">
        <v>364373</v>
      </c>
      <c r="F105" s="14">
        <v>0</v>
      </c>
      <c r="G105" s="14">
        <v>13624</v>
      </c>
      <c r="H105" s="14">
        <v>0</v>
      </c>
      <c r="I105" s="14">
        <v>82554</v>
      </c>
      <c r="J105" s="14">
        <v>23741</v>
      </c>
      <c r="K105" s="14">
        <v>73982.871468670695</v>
      </c>
      <c r="L105" s="14">
        <v>13503</v>
      </c>
      <c r="M105" s="14">
        <v>3787</v>
      </c>
      <c r="N105" s="14">
        <v>35629</v>
      </c>
      <c r="O105" s="14">
        <v>84789</v>
      </c>
      <c r="P105" s="14">
        <v>6311</v>
      </c>
      <c r="Q105" s="14">
        <v>1522</v>
      </c>
      <c r="R105" s="14">
        <v>30348</v>
      </c>
      <c r="S105" s="14">
        <v>0</v>
      </c>
      <c r="T105" s="14">
        <v>62772</v>
      </c>
      <c r="U105" s="14">
        <v>0</v>
      </c>
      <c r="V105" s="14">
        <v>11132</v>
      </c>
      <c r="W105" s="14">
        <v>3976</v>
      </c>
      <c r="X105" s="14">
        <v>0</v>
      </c>
      <c r="Y105" s="14">
        <v>35731</v>
      </c>
      <c r="Z105" s="14">
        <v>0</v>
      </c>
      <c r="AA105" s="14">
        <f t="shared" si="4"/>
        <v>847774.87146867067</v>
      </c>
      <c r="AB105" s="14">
        <f t="shared" si="3"/>
        <v>363482.87146867067</v>
      </c>
    </row>
    <row r="106" spans="1:28" x14ac:dyDescent="0.35">
      <c r="A106" s="20" t="s">
        <v>66</v>
      </c>
      <c r="B106" s="21" t="s">
        <v>328</v>
      </c>
      <c r="C106" s="22" t="s">
        <v>329</v>
      </c>
      <c r="D106" s="23" t="s">
        <v>330</v>
      </c>
      <c r="E106" s="14">
        <v>904698</v>
      </c>
      <c r="F106" s="14">
        <v>0</v>
      </c>
      <c r="G106" s="14">
        <v>23258</v>
      </c>
      <c r="H106" s="14">
        <v>0</v>
      </c>
      <c r="I106" s="14">
        <v>113591</v>
      </c>
      <c r="J106" s="14">
        <v>47163</v>
      </c>
      <c r="K106" s="14">
        <v>141068.39526484901</v>
      </c>
      <c r="L106" s="14">
        <v>21604</v>
      </c>
      <c r="M106" s="14">
        <v>6464</v>
      </c>
      <c r="N106" s="14">
        <v>70783</v>
      </c>
      <c r="O106" s="14">
        <v>152187</v>
      </c>
      <c r="P106" s="14">
        <v>10773</v>
      </c>
      <c r="Q106" s="14">
        <v>15221</v>
      </c>
      <c r="R106" s="14">
        <v>36448</v>
      </c>
      <c r="S106" s="14">
        <v>0</v>
      </c>
      <c r="T106" s="14">
        <v>84342</v>
      </c>
      <c r="U106" s="14">
        <v>0</v>
      </c>
      <c r="V106" s="14">
        <v>0</v>
      </c>
      <c r="W106" s="14">
        <v>7781</v>
      </c>
      <c r="X106" s="14">
        <v>0</v>
      </c>
      <c r="Y106" s="14">
        <v>60998</v>
      </c>
      <c r="Z106" s="14">
        <v>0</v>
      </c>
      <c r="AA106" s="14">
        <f t="shared" si="4"/>
        <v>1696379.3952648491</v>
      </c>
      <c r="AB106" s="14">
        <f t="shared" si="3"/>
        <v>607669.39526484907</v>
      </c>
    </row>
    <row r="107" spans="1:28" x14ac:dyDescent="0.35">
      <c r="A107" s="20" t="s">
        <v>51</v>
      </c>
      <c r="B107" s="23" t="s">
        <v>331</v>
      </c>
      <c r="C107" s="22" t="s">
        <v>332</v>
      </c>
      <c r="D107" s="23" t="s">
        <v>333</v>
      </c>
      <c r="E107" s="14">
        <v>193406</v>
      </c>
      <c r="F107" s="14">
        <v>0</v>
      </c>
      <c r="G107" s="14">
        <v>4657</v>
      </c>
      <c r="H107" s="14">
        <v>1739</v>
      </c>
      <c r="I107" s="14">
        <v>53667</v>
      </c>
      <c r="J107" s="14">
        <v>9790</v>
      </c>
      <c r="K107" s="14">
        <v>30974.334695806479</v>
      </c>
      <c r="L107" s="14">
        <v>4051</v>
      </c>
      <c r="M107" s="14">
        <v>1294</v>
      </c>
      <c r="N107" s="14">
        <v>14693</v>
      </c>
      <c r="O107" s="14">
        <v>47578</v>
      </c>
      <c r="P107" s="14">
        <v>2157</v>
      </c>
      <c r="Q107" s="14">
        <v>0</v>
      </c>
      <c r="R107" s="14">
        <v>9311</v>
      </c>
      <c r="S107" s="14">
        <v>0</v>
      </c>
      <c r="T107" s="14">
        <v>17583</v>
      </c>
      <c r="U107" s="14">
        <v>0</v>
      </c>
      <c r="V107" s="14">
        <v>30915</v>
      </c>
      <c r="W107" s="14">
        <v>2000</v>
      </c>
      <c r="X107" s="14">
        <v>34028</v>
      </c>
      <c r="Y107" s="14">
        <v>12214</v>
      </c>
      <c r="Z107" s="14">
        <v>0</v>
      </c>
      <c r="AA107" s="14">
        <f t="shared" si="4"/>
        <v>470057.33469580649</v>
      </c>
      <c r="AB107" s="14">
        <f t="shared" si="3"/>
        <v>206798.33469580649</v>
      </c>
    </row>
    <row r="108" spans="1:28" x14ac:dyDescent="0.35">
      <c r="A108" s="20" t="s">
        <v>41</v>
      </c>
      <c r="B108" s="21" t="s">
        <v>334</v>
      </c>
      <c r="C108" s="22" t="s">
        <v>335</v>
      </c>
      <c r="D108" s="23" t="s">
        <v>336</v>
      </c>
      <c r="E108" s="14">
        <v>4757502</v>
      </c>
      <c r="F108" s="14">
        <v>0</v>
      </c>
      <c r="G108" s="14">
        <v>287215</v>
      </c>
      <c r="H108" s="14">
        <v>134640</v>
      </c>
      <c r="I108" s="14">
        <v>963944</v>
      </c>
      <c r="J108" s="14">
        <v>416645</v>
      </c>
      <c r="K108" s="14">
        <v>1175371.8003752334</v>
      </c>
      <c r="L108" s="14">
        <v>264650</v>
      </c>
      <c r="M108" s="14">
        <v>79827</v>
      </c>
      <c r="N108" s="14">
        <v>625295</v>
      </c>
      <c r="O108" s="14">
        <v>1349357</v>
      </c>
      <c r="P108" s="14">
        <v>133040</v>
      </c>
      <c r="Q108" s="14">
        <v>9513</v>
      </c>
      <c r="R108" s="14">
        <v>371992</v>
      </c>
      <c r="S108" s="14">
        <v>30664</v>
      </c>
      <c r="T108" s="14">
        <v>783240</v>
      </c>
      <c r="U108" s="14">
        <v>0</v>
      </c>
      <c r="V108" s="14">
        <v>0</v>
      </c>
      <c r="W108" s="14">
        <v>67816</v>
      </c>
      <c r="X108" s="14">
        <v>0</v>
      </c>
      <c r="Y108" s="14">
        <v>753269</v>
      </c>
      <c r="Z108" s="14">
        <v>0</v>
      </c>
      <c r="AA108" s="14">
        <f t="shared" si="4"/>
        <v>12203980.800375234</v>
      </c>
      <c r="AB108" s="14">
        <f t="shared" si="3"/>
        <v>5644034.8003752334</v>
      </c>
    </row>
    <row r="109" spans="1:28" x14ac:dyDescent="0.35">
      <c r="A109" s="20" t="s">
        <v>98</v>
      </c>
      <c r="B109" s="21" t="s">
        <v>337</v>
      </c>
      <c r="C109" s="22" t="s">
        <v>338</v>
      </c>
      <c r="D109" s="23" t="s">
        <v>339</v>
      </c>
      <c r="E109" s="14">
        <v>2787112</v>
      </c>
      <c r="F109" s="14">
        <v>0</v>
      </c>
      <c r="G109" s="14">
        <v>38502</v>
      </c>
      <c r="H109" s="14">
        <v>6358</v>
      </c>
      <c r="I109" s="14">
        <v>162699</v>
      </c>
      <c r="J109" s="14">
        <v>113387</v>
      </c>
      <c r="K109" s="14">
        <v>344198.78058748157</v>
      </c>
      <c r="L109" s="14">
        <v>36457</v>
      </c>
      <c r="M109" s="14">
        <v>10701</v>
      </c>
      <c r="N109" s="14">
        <v>170168</v>
      </c>
      <c r="O109" s="14">
        <v>424181</v>
      </c>
      <c r="P109" s="14">
        <v>17834</v>
      </c>
      <c r="Q109" s="14">
        <v>32344</v>
      </c>
      <c r="R109" s="14">
        <v>172707</v>
      </c>
      <c r="S109" s="14">
        <v>0</v>
      </c>
      <c r="T109" s="14">
        <v>139703</v>
      </c>
      <c r="U109" s="14">
        <v>0</v>
      </c>
      <c r="V109" s="14">
        <v>295310</v>
      </c>
      <c r="W109" s="14">
        <v>18542</v>
      </c>
      <c r="X109" s="14">
        <v>0</v>
      </c>
      <c r="Y109" s="14">
        <v>50488</v>
      </c>
      <c r="Z109" s="14">
        <v>9149</v>
      </c>
      <c r="AA109" s="14">
        <f t="shared" si="4"/>
        <v>4829840.7805874813</v>
      </c>
      <c r="AB109" s="14">
        <f t="shared" si="3"/>
        <v>1721782.7805874816</v>
      </c>
    </row>
    <row r="110" spans="1:28" x14ac:dyDescent="0.35">
      <c r="A110" s="20" t="s">
        <v>98</v>
      </c>
      <c r="B110" s="21" t="s">
        <v>340</v>
      </c>
      <c r="C110" s="22" t="s">
        <v>341</v>
      </c>
      <c r="D110" s="23" t="s">
        <v>342</v>
      </c>
      <c r="E110" s="14">
        <v>24492392</v>
      </c>
      <c r="F110" s="14">
        <v>0</v>
      </c>
      <c r="G110" s="14">
        <v>1131226</v>
      </c>
      <c r="H110" s="14">
        <v>531080</v>
      </c>
      <c r="I110" s="14">
        <v>3682974</v>
      </c>
      <c r="J110" s="14">
        <v>1650821</v>
      </c>
      <c r="K110" s="14">
        <v>5813964.4739362579</v>
      </c>
      <c r="L110" s="14">
        <v>1043748</v>
      </c>
      <c r="M110" s="14">
        <v>314409</v>
      </c>
      <c r="N110" s="14">
        <v>2477527</v>
      </c>
      <c r="O110" s="14">
        <v>4319898</v>
      </c>
      <c r="P110" s="14">
        <v>523991</v>
      </c>
      <c r="Q110" s="14">
        <v>0</v>
      </c>
      <c r="R110" s="14">
        <v>1456823</v>
      </c>
      <c r="S110" s="14">
        <v>0</v>
      </c>
      <c r="T110" s="14">
        <v>3708556</v>
      </c>
      <c r="U110" s="14">
        <v>0</v>
      </c>
      <c r="V110" s="14">
        <v>0</v>
      </c>
      <c r="W110" s="14">
        <v>268346</v>
      </c>
      <c r="X110" s="14">
        <v>0</v>
      </c>
      <c r="Y110" s="14">
        <v>1483411</v>
      </c>
      <c r="Z110" s="14">
        <v>144215</v>
      </c>
      <c r="AA110" s="14">
        <f t="shared" si="4"/>
        <v>53043381.47393626</v>
      </c>
      <c r="AB110" s="14">
        <f t="shared" si="3"/>
        <v>21554888.47393626</v>
      </c>
    </row>
    <row r="111" spans="1:28" x14ac:dyDescent="0.35">
      <c r="A111" s="20" t="s">
        <v>98</v>
      </c>
      <c r="B111" s="21" t="s">
        <v>343</v>
      </c>
      <c r="C111" s="22" t="s">
        <v>344</v>
      </c>
      <c r="D111" s="23" t="s">
        <v>345</v>
      </c>
      <c r="E111" s="14">
        <v>906835</v>
      </c>
      <c r="F111" s="14">
        <v>0</v>
      </c>
      <c r="G111" s="14">
        <v>13186</v>
      </c>
      <c r="H111" s="14">
        <v>0</v>
      </c>
      <c r="I111" s="14">
        <v>81144</v>
      </c>
      <c r="J111" s="14">
        <v>36106</v>
      </c>
      <c r="K111" s="14">
        <v>118501.28130455384</v>
      </c>
      <c r="L111" s="14">
        <v>12152</v>
      </c>
      <c r="M111" s="14">
        <v>3665</v>
      </c>
      <c r="N111" s="14">
        <v>54188</v>
      </c>
      <c r="O111" s="14">
        <v>128474</v>
      </c>
      <c r="P111" s="14">
        <v>6108</v>
      </c>
      <c r="Q111" s="14">
        <v>0</v>
      </c>
      <c r="R111" s="14">
        <v>79044</v>
      </c>
      <c r="S111" s="14">
        <v>0</v>
      </c>
      <c r="T111" s="14">
        <v>60646</v>
      </c>
      <c r="U111" s="14">
        <v>0</v>
      </c>
      <c r="V111" s="14">
        <v>12768</v>
      </c>
      <c r="W111" s="14">
        <v>5985</v>
      </c>
      <c r="X111" s="14">
        <v>0</v>
      </c>
      <c r="Y111" s="14">
        <v>17291</v>
      </c>
      <c r="Z111" s="14">
        <v>4844</v>
      </c>
      <c r="AA111" s="14">
        <f t="shared" si="4"/>
        <v>1540937.2813045538</v>
      </c>
      <c r="AB111" s="14">
        <f t="shared" si="3"/>
        <v>503666.28130455385</v>
      </c>
    </row>
    <row r="112" spans="1:28" x14ac:dyDescent="0.35">
      <c r="A112" s="20" t="s">
        <v>51</v>
      </c>
      <c r="B112" s="21" t="s">
        <v>346</v>
      </c>
      <c r="C112" s="22" t="s">
        <v>347</v>
      </c>
      <c r="D112" s="23" t="s">
        <v>348</v>
      </c>
      <c r="E112" s="14">
        <v>760445</v>
      </c>
      <c r="F112" s="14">
        <v>0</v>
      </c>
      <c r="G112" s="14">
        <v>9342</v>
      </c>
      <c r="H112" s="14">
        <v>6627</v>
      </c>
      <c r="I112" s="14">
        <v>68760</v>
      </c>
      <c r="J112" s="14">
        <v>28489</v>
      </c>
      <c r="K112" s="14">
        <v>85595.931199171988</v>
      </c>
      <c r="L112" s="14">
        <v>9452</v>
      </c>
      <c r="M112" s="14">
        <v>2597</v>
      </c>
      <c r="N112" s="14">
        <v>42755</v>
      </c>
      <c r="O112" s="14">
        <v>119817</v>
      </c>
      <c r="P112" s="14">
        <v>4327</v>
      </c>
      <c r="Q112" s="14">
        <v>1522</v>
      </c>
      <c r="R112" s="14">
        <v>19229</v>
      </c>
      <c r="S112" s="14">
        <v>0</v>
      </c>
      <c r="T112" s="14">
        <v>32271</v>
      </c>
      <c r="U112" s="14">
        <v>0</v>
      </c>
      <c r="V112" s="14">
        <v>30806</v>
      </c>
      <c r="W112" s="14">
        <v>4747</v>
      </c>
      <c r="X112" s="14">
        <v>68258</v>
      </c>
      <c r="Y112" s="14">
        <v>12251</v>
      </c>
      <c r="Z112" s="14">
        <v>2851</v>
      </c>
      <c r="AA112" s="14">
        <f t="shared" si="4"/>
        <v>1310141.931199172</v>
      </c>
      <c r="AB112" s="14">
        <f t="shared" si="3"/>
        <v>436478.93119917199</v>
      </c>
    </row>
    <row r="113" spans="1:28" x14ac:dyDescent="0.35">
      <c r="A113" s="20" t="s">
        <v>34</v>
      </c>
      <c r="B113" s="21" t="s">
        <v>349</v>
      </c>
      <c r="C113" s="22" t="s">
        <v>350</v>
      </c>
      <c r="D113" s="23" t="s">
        <v>351</v>
      </c>
      <c r="E113" s="14">
        <v>673181</v>
      </c>
      <c r="F113" s="14">
        <v>0</v>
      </c>
      <c r="G113" s="14">
        <v>32628</v>
      </c>
      <c r="H113" s="14">
        <v>14327</v>
      </c>
      <c r="I113" s="14">
        <v>143777</v>
      </c>
      <c r="J113" s="14">
        <v>53001</v>
      </c>
      <c r="K113" s="14">
        <v>152585.92069227216</v>
      </c>
      <c r="L113" s="14">
        <v>31056</v>
      </c>
      <c r="M113" s="14">
        <v>9068</v>
      </c>
      <c r="N113" s="14">
        <v>79543</v>
      </c>
      <c r="O113" s="14">
        <v>145771</v>
      </c>
      <c r="P113" s="14">
        <v>15113</v>
      </c>
      <c r="Q113" s="14">
        <v>0</v>
      </c>
      <c r="R113" s="14">
        <v>49142</v>
      </c>
      <c r="S113" s="14">
        <v>0</v>
      </c>
      <c r="T113" s="14">
        <v>173100</v>
      </c>
      <c r="U113" s="14">
        <v>0</v>
      </c>
      <c r="V113" s="14">
        <v>0</v>
      </c>
      <c r="W113" s="14">
        <v>8730</v>
      </c>
      <c r="X113" s="14">
        <v>0</v>
      </c>
      <c r="Y113" s="14">
        <v>106965</v>
      </c>
      <c r="Z113" s="14">
        <v>0</v>
      </c>
      <c r="AA113" s="14">
        <f t="shared" si="4"/>
        <v>1687987.9206922723</v>
      </c>
      <c r="AB113" s="14">
        <f t="shared" si="3"/>
        <v>771073.92069227214</v>
      </c>
    </row>
    <row r="114" spans="1:28" x14ac:dyDescent="0.35">
      <c r="A114" s="20" t="s">
        <v>62</v>
      </c>
      <c r="B114" s="21" t="s">
        <v>352</v>
      </c>
      <c r="C114" s="22" t="s">
        <v>353</v>
      </c>
      <c r="D114" s="23" t="s">
        <v>354</v>
      </c>
      <c r="E114" s="14">
        <v>6043670</v>
      </c>
      <c r="F114" s="14">
        <v>0</v>
      </c>
      <c r="G114" s="14">
        <v>129045</v>
      </c>
      <c r="H114" s="14">
        <v>9350</v>
      </c>
      <c r="I114" s="14">
        <v>454391</v>
      </c>
      <c r="J114" s="14">
        <v>290087</v>
      </c>
      <c r="K114" s="14">
        <v>973247.26391952392</v>
      </c>
      <c r="L114" s="14">
        <v>118823</v>
      </c>
      <c r="M114" s="14">
        <v>35866</v>
      </c>
      <c r="N114" s="14">
        <v>435358</v>
      </c>
      <c r="O114" s="14">
        <v>1142950</v>
      </c>
      <c r="P114" s="14">
        <v>59775</v>
      </c>
      <c r="Q114" s="14">
        <v>20928</v>
      </c>
      <c r="R114" s="14">
        <v>306017</v>
      </c>
      <c r="S114" s="14">
        <v>51302</v>
      </c>
      <c r="T114" s="14">
        <v>485231</v>
      </c>
      <c r="U114" s="14">
        <v>0</v>
      </c>
      <c r="V114" s="14">
        <v>773887</v>
      </c>
      <c r="W114" s="14">
        <v>47253</v>
      </c>
      <c r="X114" s="14">
        <v>0</v>
      </c>
      <c r="Y114" s="14">
        <v>507663</v>
      </c>
      <c r="Z114" s="14">
        <v>63747</v>
      </c>
      <c r="AA114" s="14">
        <f t="shared" si="4"/>
        <v>11948590.263919525</v>
      </c>
      <c r="AB114" s="14">
        <f t="shared" si="3"/>
        <v>5022047.2639195239</v>
      </c>
    </row>
    <row r="115" spans="1:28" x14ac:dyDescent="0.35">
      <c r="A115" s="20" t="s">
        <v>34</v>
      </c>
      <c r="B115" s="21" t="s">
        <v>355</v>
      </c>
      <c r="C115" s="22" t="s">
        <v>356</v>
      </c>
      <c r="D115" s="23" t="s">
        <v>357</v>
      </c>
      <c r="E115" s="14">
        <v>2292734</v>
      </c>
      <c r="F115" s="14">
        <v>0</v>
      </c>
      <c r="G115" s="14">
        <v>63157</v>
      </c>
      <c r="H115" s="14">
        <v>22159</v>
      </c>
      <c r="I115" s="14">
        <v>242127</v>
      </c>
      <c r="J115" s="14">
        <v>127219</v>
      </c>
      <c r="K115" s="14">
        <v>333361.39556958503</v>
      </c>
      <c r="L115" s="14">
        <v>58061</v>
      </c>
      <c r="M115" s="14">
        <v>17554</v>
      </c>
      <c r="N115" s="14">
        <v>190928</v>
      </c>
      <c r="O115" s="14">
        <v>617210</v>
      </c>
      <c r="P115" s="14">
        <v>29255</v>
      </c>
      <c r="Q115" s="14">
        <v>3805</v>
      </c>
      <c r="R115" s="14">
        <v>108904</v>
      </c>
      <c r="S115" s="14">
        <v>0</v>
      </c>
      <c r="T115" s="14">
        <v>239990</v>
      </c>
      <c r="U115" s="14">
        <v>0</v>
      </c>
      <c r="V115" s="14">
        <v>252420</v>
      </c>
      <c r="W115" s="14">
        <v>20789</v>
      </c>
      <c r="X115" s="14">
        <v>0</v>
      </c>
      <c r="Y115" s="14">
        <v>207049</v>
      </c>
      <c r="Z115" s="14">
        <v>0</v>
      </c>
      <c r="AA115" s="14">
        <f t="shared" si="4"/>
        <v>4826722.3955695853</v>
      </c>
      <c r="AB115" s="14">
        <f t="shared" si="3"/>
        <v>2079326.395569585</v>
      </c>
    </row>
    <row r="116" spans="1:28" x14ac:dyDescent="0.35">
      <c r="A116" s="20" t="s">
        <v>98</v>
      </c>
      <c r="B116" s="21" t="s">
        <v>358</v>
      </c>
      <c r="C116" s="22" t="s">
        <v>359</v>
      </c>
      <c r="D116" s="23" t="s">
        <v>360</v>
      </c>
      <c r="E116" s="14">
        <v>4243890</v>
      </c>
      <c r="F116" s="14">
        <v>0</v>
      </c>
      <c r="G116" s="14">
        <v>77587</v>
      </c>
      <c r="H116" s="14">
        <v>0</v>
      </c>
      <c r="I116" s="14">
        <v>288615</v>
      </c>
      <c r="J116" s="14">
        <v>176596</v>
      </c>
      <c r="K116" s="14">
        <v>536984.45538135525</v>
      </c>
      <c r="L116" s="14">
        <v>71564</v>
      </c>
      <c r="M116" s="14">
        <v>21564</v>
      </c>
      <c r="N116" s="14">
        <v>265032</v>
      </c>
      <c r="O116" s="14">
        <v>604514</v>
      </c>
      <c r="P116" s="14">
        <v>35939</v>
      </c>
      <c r="Q116" s="14">
        <v>0</v>
      </c>
      <c r="R116" s="14">
        <v>238981</v>
      </c>
      <c r="S116" s="14">
        <v>0</v>
      </c>
      <c r="T116" s="14">
        <v>194352</v>
      </c>
      <c r="U116" s="14">
        <v>0</v>
      </c>
      <c r="V116" s="14">
        <v>341899</v>
      </c>
      <c r="W116" s="14">
        <v>28813</v>
      </c>
      <c r="X116" s="14">
        <v>0</v>
      </c>
      <c r="Y116" s="14">
        <v>203485</v>
      </c>
      <c r="Z116" s="14">
        <v>0</v>
      </c>
      <c r="AA116" s="14">
        <f t="shared" si="4"/>
        <v>7329815.4553813552</v>
      </c>
      <c r="AB116" s="14">
        <f t="shared" si="3"/>
        <v>2543127.4553813552</v>
      </c>
    </row>
    <row r="117" spans="1:28" x14ac:dyDescent="0.35">
      <c r="A117" s="20" t="s">
        <v>30</v>
      </c>
      <c r="B117" s="21" t="s">
        <v>361</v>
      </c>
      <c r="C117" s="22" t="s">
        <v>362</v>
      </c>
      <c r="D117" s="23" t="s">
        <v>363</v>
      </c>
      <c r="E117" s="14">
        <v>1029718</v>
      </c>
      <c r="F117" s="14">
        <v>0</v>
      </c>
      <c r="G117" s="14">
        <v>36020</v>
      </c>
      <c r="H117" s="14">
        <v>29546</v>
      </c>
      <c r="I117" s="14">
        <v>154705</v>
      </c>
      <c r="J117" s="14">
        <v>66757</v>
      </c>
      <c r="K117" s="14">
        <v>210324.10640368567</v>
      </c>
      <c r="L117" s="14">
        <v>33756</v>
      </c>
      <c r="M117" s="14">
        <v>10011</v>
      </c>
      <c r="N117" s="14">
        <v>100188</v>
      </c>
      <c r="O117" s="14">
        <v>312454</v>
      </c>
      <c r="P117" s="14">
        <v>16685</v>
      </c>
      <c r="Q117" s="14">
        <v>0</v>
      </c>
      <c r="R117" s="14">
        <v>64672</v>
      </c>
      <c r="S117" s="14">
        <v>0</v>
      </c>
      <c r="T117" s="14">
        <v>145799</v>
      </c>
      <c r="U117" s="14">
        <v>0</v>
      </c>
      <c r="V117" s="14">
        <v>146056</v>
      </c>
      <c r="W117" s="14">
        <v>10966</v>
      </c>
      <c r="X117" s="14">
        <v>0</v>
      </c>
      <c r="Y117" s="14">
        <v>141703</v>
      </c>
      <c r="Z117" s="14">
        <v>0</v>
      </c>
      <c r="AA117" s="14">
        <f t="shared" si="4"/>
        <v>2509360.1064036856</v>
      </c>
      <c r="AB117" s="14">
        <f t="shared" si="3"/>
        <v>1192614.1064036856</v>
      </c>
    </row>
    <row r="118" spans="1:28" x14ac:dyDescent="0.35">
      <c r="A118" s="27" t="s">
        <v>34</v>
      </c>
      <c r="B118" s="28" t="s">
        <v>364</v>
      </c>
      <c r="C118" s="29" t="s">
        <v>365</v>
      </c>
      <c r="D118" s="30" t="s">
        <v>366</v>
      </c>
      <c r="E118" s="31">
        <v>549586</v>
      </c>
      <c r="F118" s="31">
        <v>0</v>
      </c>
      <c r="G118" s="31">
        <v>14785</v>
      </c>
      <c r="H118" s="31">
        <v>0</v>
      </c>
      <c r="I118" s="31">
        <v>86294</v>
      </c>
      <c r="J118" s="31">
        <v>30265</v>
      </c>
      <c r="K118" s="31">
        <v>89075.641937745095</v>
      </c>
      <c r="L118" s="31">
        <v>13503</v>
      </c>
      <c r="M118" s="31">
        <v>4109</v>
      </c>
      <c r="N118" s="31">
        <v>45420</v>
      </c>
      <c r="O118" s="31">
        <v>85424</v>
      </c>
      <c r="P118" s="31">
        <v>6848</v>
      </c>
      <c r="Q118" s="31">
        <v>7610</v>
      </c>
      <c r="R118" s="31">
        <v>28248</v>
      </c>
      <c r="S118" s="31">
        <v>0</v>
      </c>
      <c r="T118" s="31">
        <v>62138</v>
      </c>
      <c r="U118" s="31">
        <v>0</v>
      </c>
      <c r="V118" s="31">
        <v>0</v>
      </c>
      <c r="W118" s="31">
        <v>5036</v>
      </c>
      <c r="X118" s="31">
        <v>0</v>
      </c>
      <c r="Y118" s="31">
        <v>48469</v>
      </c>
      <c r="Z118" s="31">
        <v>0</v>
      </c>
      <c r="AA118" s="31">
        <f t="shared" si="4"/>
        <v>1076810.641937745</v>
      </c>
      <c r="AB118" s="31">
        <f t="shared" si="3"/>
        <v>395880.64193774509</v>
      </c>
    </row>
    <row r="119" spans="1:28" ht="13" x14ac:dyDescent="0.3">
      <c r="B119" s="4"/>
      <c r="C119" s="33"/>
      <c r="D119" s="34" t="s">
        <v>367</v>
      </c>
      <c r="E119" s="35">
        <v>343920714</v>
      </c>
      <c r="F119" s="35">
        <v>0</v>
      </c>
      <c r="G119" s="35">
        <v>9966871</v>
      </c>
      <c r="H119" s="35">
        <v>3165989</v>
      </c>
      <c r="I119" s="35">
        <v>36555221</v>
      </c>
      <c r="J119" s="35">
        <v>18457133</v>
      </c>
      <c r="K119" s="35">
        <v>64431647.263391174</v>
      </c>
      <c r="L119" s="35">
        <v>9230354</v>
      </c>
      <c r="M119" s="35">
        <v>2770153</v>
      </c>
      <c r="N119" s="35">
        <v>27700164</v>
      </c>
      <c r="O119" s="35">
        <v>73285246</v>
      </c>
      <c r="P119" s="35">
        <v>4616713</v>
      </c>
      <c r="Q119" s="35">
        <v>871759</v>
      </c>
      <c r="R119" s="35">
        <v>19501265</v>
      </c>
      <c r="S119" s="35">
        <v>1106195</v>
      </c>
      <c r="T119" s="35">
        <v>35307497</v>
      </c>
      <c r="U119" s="35">
        <v>0</v>
      </c>
      <c r="V119" s="35">
        <v>20751889</v>
      </c>
      <c r="W119" s="35">
        <v>3013279</v>
      </c>
      <c r="X119" s="35">
        <v>1603980</v>
      </c>
      <c r="Y119" s="35">
        <v>24861949</v>
      </c>
      <c r="Z119" s="35">
        <v>973585</v>
      </c>
      <c r="AA119" s="35">
        <f t="shared" si="4"/>
        <v>702091603.26339126</v>
      </c>
      <c r="AB119" s="35">
        <f t="shared" si="3"/>
        <v>290025675.26339114</v>
      </c>
    </row>
    <row r="120" spans="1:28" x14ac:dyDescent="0.35">
      <c r="B120" s="4"/>
      <c r="C120" s="33"/>
      <c r="AA120" s="3">
        <f>SUM(AA4:AA118)-AA119</f>
        <v>0</v>
      </c>
      <c r="AB120" s="3">
        <f>SUM(AB4:AB118)-AB119</f>
        <v>0</v>
      </c>
    </row>
    <row r="121" spans="1:28" x14ac:dyDescent="0.35">
      <c r="B121" s="4"/>
      <c r="C121" s="33"/>
    </row>
    <row r="122" spans="1:28" x14ac:dyDescent="0.35">
      <c r="A122" s="15" t="s">
        <v>98</v>
      </c>
      <c r="B122" s="16" t="s">
        <v>144</v>
      </c>
      <c r="C122" s="36" t="s">
        <v>368</v>
      </c>
      <c r="D122" s="18" t="s">
        <v>369</v>
      </c>
      <c r="E122" s="37">
        <v>252176</v>
      </c>
      <c r="F122" s="37">
        <v>0</v>
      </c>
      <c r="G122" s="37">
        <v>11997</v>
      </c>
      <c r="H122" s="37">
        <v>0</v>
      </c>
      <c r="I122" s="37">
        <v>44435</v>
      </c>
      <c r="J122" s="37">
        <v>22206</v>
      </c>
      <c r="K122" s="37">
        <v>54970.916927564795</v>
      </c>
      <c r="L122" s="37">
        <v>11072</v>
      </c>
      <c r="M122" s="37">
        <v>3335</v>
      </c>
      <c r="N122" s="37">
        <v>33326</v>
      </c>
      <c r="O122" s="37">
        <v>0</v>
      </c>
      <c r="P122" s="37">
        <v>5557</v>
      </c>
      <c r="Q122" s="37">
        <v>0</v>
      </c>
      <c r="R122" s="37">
        <v>0</v>
      </c>
      <c r="S122" s="37">
        <v>0</v>
      </c>
      <c r="T122" s="37">
        <v>48638</v>
      </c>
      <c r="U122" s="37">
        <v>0</v>
      </c>
      <c r="V122" s="37">
        <v>0</v>
      </c>
      <c r="W122" s="37">
        <v>3729</v>
      </c>
      <c r="X122" s="37">
        <v>0</v>
      </c>
      <c r="Y122" s="37">
        <v>15733</v>
      </c>
      <c r="Z122" s="37">
        <v>0</v>
      </c>
      <c r="AA122" s="37">
        <f t="shared" ref="AA122:AA185" si="5">SUM(E122:Z122)</f>
        <v>507174.91692756477</v>
      </c>
      <c r="AB122" s="14">
        <f t="shared" ref="AB122:AB185" si="6">SUM(K122:Z122)</f>
        <v>176360.9169275648</v>
      </c>
    </row>
    <row r="123" spans="1:28" x14ac:dyDescent="0.35">
      <c r="A123" s="20" t="s">
        <v>98</v>
      </c>
      <c r="B123" s="21" t="s">
        <v>144</v>
      </c>
      <c r="C123" s="38" t="s">
        <v>370</v>
      </c>
      <c r="D123" s="23" t="s">
        <v>371</v>
      </c>
      <c r="E123" s="40">
        <v>370071</v>
      </c>
      <c r="F123" s="40">
        <v>0</v>
      </c>
      <c r="G123" s="40">
        <v>18031</v>
      </c>
      <c r="H123" s="40">
        <v>0</v>
      </c>
      <c r="I123" s="40">
        <v>66781</v>
      </c>
      <c r="J123" s="40">
        <v>33383</v>
      </c>
      <c r="K123" s="40">
        <v>149821.67175439955</v>
      </c>
      <c r="L123" s="40">
        <v>16640</v>
      </c>
      <c r="M123" s="40">
        <v>5011</v>
      </c>
      <c r="N123" s="40">
        <v>50102</v>
      </c>
      <c r="O123" s="40">
        <v>0</v>
      </c>
      <c r="P123" s="40">
        <v>8352</v>
      </c>
      <c r="Q123" s="40">
        <v>0</v>
      </c>
      <c r="R123" s="40">
        <v>0</v>
      </c>
      <c r="S123" s="40">
        <v>0</v>
      </c>
      <c r="T123" s="40">
        <v>51074</v>
      </c>
      <c r="U123" s="40">
        <v>0</v>
      </c>
      <c r="V123" s="40">
        <v>0</v>
      </c>
      <c r="W123" s="40">
        <v>5544</v>
      </c>
      <c r="X123" s="40">
        <v>0</v>
      </c>
      <c r="Y123" s="40">
        <v>23644</v>
      </c>
      <c r="Z123" s="40">
        <v>0</v>
      </c>
      <c r="AA123" s="40">
        <f t="shared" si="5"/>
        <v>798454.67175439955</v>
      </c>
      <c r="AB123" s="40">
        <f t="shared" si="6"/>
        <v>310188.67175439955</v>
      </c>
    </row>
    <row r="124" spans="1:28" x14ac:dyDescent="0.35">
      <c r="A124" s="20" t="s">
        <v>30</v>
      </c>
      <c r="B124" s="21" t="s">
        <v>31</v>
      </c>
      <c r="C124" s="38" t="s">
        <v>372</v>
      </c>
      <c r="D124" s="23" t="s">
        <v>373</v>
      </c>
      <c r="E124" s="14">
        <v>0</v>
      </c>
      <c r="F124" s="14">
        <v>41318</v>
      </c>
      <c r="G124" s="14">
        <v>5728</v>
      </c>
      <c r="H124" s="14">
        <v>0</v>
      </c>
      <c r="I124" s="14">
        <v>21213</v>
      </c>
      <c r="J124" s="14">
        <v>10610</v>
      </c>
      <c r="K124" s="14">
        <v>32440.500882307573</v>
      </c>
      <c r="L124" s="14">
        <v>5286</v>
      </c>
      <c r="M124" s="14">
        <v>1592</v>
      </c>
      <c r="N124" s="14">
        <v>15924</v>
      </c>
      <c r="O124" s="14">
        <v>0</v>
      </c>
      <c r="P124" s="14">
        <v>2653</v>
      </c>
      <c r="Q124" s="14">
        <v>0</v>
      </c>
      <c r="R124" s="14">
        <v>9282</v>
      </c>
      <c r="S124" s="14">
        <v>11528</v>
      </c>
      <c r="T124" s="14">
        <v>0</v>
      </c>
      <c r="U124" s="14">
        <v>0</v>
      </c>
      <c r="V124" s="14">
        <v>14209</v>
      </c>
      <c r="W124" s="14">
        <v>2000</v>
      </c>
      <c r="X124" s="14">
        <v>0</v>
      </c>
      <c r="Y124" s="14">
        <v>7511</v>
      </c>
      <c r="Z124" s="14">
        <v>0</v>
      </c>
      <c r="AA124" s="14">
        <f t="shared" si="5"/>
        <v>181294.50088230759</v>
      </c>
      <c r="AB124" s="14">
        <f t="shared" si="6"/>
        <v>102425.50088230758</v>
      </c>
    </row>
    <row r="125" spans="1:28" x14ac:dyDescent="0.35">
      <c r="A125" s="20" t="s">
        <v>30</v>
      </c>
      <c r="B125" s="21" t="s">
        <v>31</v>
      </c>
      <c r="C125" s="38" t="s">
        <v>374</v>
      </c>
      <c r="D125" s="23" t="s">
        <v>375</v>
      </c>
      <c r="E125" s="14">
        <v>36687</v>
      </c>
      <c r="F125" s="14">
        <v>0</v>
      </c>
      <c r="G125" s="14">
        <v>4511</v>
      </c>
      <c r="H125" s="14">
        <v>1960</v>
      </c>
      <c r="I125" s="14">
        <v>16708</v>
      </c>
      <c r="J125" s="14">
        <v>8349</v>
      </c>
      <c r="K125" s="14">
        <v>28215.709103168181</v>
      </c>
      <c r="L125" s="14">
        <v>4163</v>
      </c>
      <c r="M125" s="14">
        <v>1254</v>
      </c>
      <c r="N125" s="14">
        <v>12530</v>
      </c>
      <c r="O125" s="14">
        <v>0</v>
      </c>
      <c r="P125" s="14">
        <v>2090</v>
      </c>
      <c r="Q125" s="14">
        <v>1903</v>
      </c>
      <c r="R125" s="14">
        <v>7317</v>
      </c>
      <c r="S125" s="14">
        <v>1960</v>
      </c>
      <c r="T125" s="14">
        <v>12548</v>
      </c>
      <c r="U125" s="14">
        <v>0</v>
      </c>
      <c r="V125" s="14">
        <v>10340</v>
      </c>
      <c r="W125" s="14">
        <v>2000</v>
      </c>
      <c r="X125" s="14">
        <v>0</v>
      </c>
      <c r="Y125" s="14">
        <v>5916</v>
      </c>
      <c r="Z125" s="14">
        <v>0</v>
      </c>
      <c r="AA125" s="14">
        <f t="shared" si="5"/>
        <v>158451.70910316816</v>
      </c>
      <c r="AB125" s="14">
        <f t="shared" si="6"/>
        <v>90236.709103168178</v>
      </c>
    </row>
    <row r="126" spans="1:28" x14ac:dyDescent="0.35">
      <c r="A126" s="20" t="s">
        <v>30</v>
      </c>
      <c r="B126" s="21" t="s">
        <v>31</v>
      </c>
      <c r="C126" s="38" t="s">
        <v>376</v>
      </c>
      <c r="D126" s="23" t="s">
        <v>377</v>
      </c>
      <c r="E126" s="14">
        <v>0</v>
      </c>
      <c r="F126" s="14">
        <v>13874</v>
      </c>
      <c r="G126" s="14">
        <v>2141</v>
      </c>
      <c r="H126" s="14">
        <v>0</v>
      </c>
      <c r="I126" s="14">
        <v>9666</v>
      </c>
      <c r="J126" s="14">
        <v>3969</v>
      </c>
      <c r="K126" s="14">
        <v>16500</v>
      </c>
      <c r="L126" s="14">
        <v>1976</v>
      </c>
      <c r="M126" s="14">
        <v>595</v>
      </c>
      <c r="N126" s="14">
        <v>5957</v>
      </c>
      <c r="O126" s="14">
        <v>0</v>
      </c>
      <c r="P126" s="14">
        <v>992</v>
      </c>
      <c r="Q126" s="14">
        <v>0</v>
      </c>
      <c r="R126" s="14">
        <v>3471</v>
      </c>
      <c r="S126" s="14">
        <v>0</v>
      </c>
      <c r="T126" s="14">
        <v>0</v>
      </c>
      <c r="U126" s="14">
        <v>0</v>
      </c>
      <c r="V126" s="14">
        <v>5051</v>
      </c>
      <c r="W126" s="14">
        <v>2000</v>
      </c>
      <c r="X126" s="14">
        <v>0</v>
      </c>
      <c r="Y126" s="14">
        <v>2807</v>
      </c>
      <c r="Z126" s="14">
        <v>0</v>
      </c>
      <c r="AA126" s="14">
        <f t="shared" si="5"/>
        <v>68999</v>
      </c>
      <c r="AB126" s="14">
        <f t="shared" si="6"/>
        <v>39349</v>
      </c>
    </row>
    <row r="127" spans="1:28" x14ac:dyDescent="0.35">
      <c r="A127" s="20" t="s">
        <v>30</v>
      </c>
      <c r="B127" s="21" t="s">
        <v>31</v>
      </c>
      <c r="C127" s="38" t="s">
        <v>378</v>
      </c>
      <c r="D127" s="23" t="s">
        <v>379</v>
      </c>
      <c r="E127" s="14">
        <v>0</v>
      </c>
      <c r="F127" s="14">
        <v>0</v>
      </c>
      <c r="G127" s="14">
        <v>3024</v>
      </c>
      <c r="H127" s="14">
        <v>0</v>
      </c>
      <c r="I127" s="14">
        <v>11199</v>
      </c>
      <c r="J127" s="14">
        <v>5610</v>
      </c>
      <c r="K127" s="14">
        <v>0</v>
      </c>
      <c r="L127" s="14">
        <v>2791</v>
      </c>
      <c r="M127" s="14">
        <v>840</v>
      </c>
      <c r="N127" s="14">
        <v>8419</v>
      </c>
      <c r="O127" s="14">
        <v>0</v>
      </c>
      <c r="P127" s="14">
        <v>1401</v>
      </c>
      <c r="Q127" s="14">
        <v>761</v>
      </c>
      <c r="R127" s="14">
        <v>4901</v>
      </c>
      <c r="S127" s="14">
        <v>0</v>
      </c>
      <c r="T127" s="14">
        <v>0</v>
      </c>
      <c r="U127" s="14">
        <v>0</v>
      </c>
      <c r="V127" s="14">
        <v>4026</v>
      </c>
      <c r="W127" s="14">
        <v>2000</v>
      </c>
      <c r="X127" s="14">
        <v>0</v>
      </c>
      <c r="Y127" s="14">
        <v>11895</v>
      </c>
      <c r="Z127" s="14">
        <v>0</v>
      </c>
      <c r="AA127" s="14">
        <f t="shared" si="5"/>
        <v>56867</v>
      </c>
      <c r="AB127" s="14">
        <f t="shared" si="6"/>
        <v>37034</v>
      </c>
    </row>
    <row r="128" spans="1:28" s="76" customFormat="1" x14ac:dyDescent="0.35">
      <c r="A128" s="71" t="s">
        <v>34</v>
      </c>
      <c r="B128" s="72" t="s">
        <v>48</v>
      </c>
      <c r="C128" s="73" t="s">
        <v>380</v>
      </c>
      <c r="D128" s="74" t="s">
        <v>381</v>
      </c>
      <c r="E128" s="75">
        <v>48797</v>
      </c>
      <c r="F128" s="75">
        <v>0</v>
      </c>
      <c r="G128" s="75">
        <v>0</v>
      </c>
      <c r="H128" s="75">
        <v>0</v>
      </c>
      <c r="I128" s="75">
        <v>0</v>
      </c>
      <c r="J128" s="75">
        <v>0</v>
      </c>
      <c r="K128" s="75">
        <v>0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5">
        <v>0</v>
      </c>
      <c r="V128" s="75">
        <v>0</v>
      </c>
      <c r="W128" s="75">
        <v>0</v>
      </c>
      <c r="X128" s="75">
        <v>0</v>
      </c>
      <c r="Y128" s="75">
        <v>0</v>
      </c>
      <c r="Z128" s="75">
        <v>0</v>
      </c>
      <c r="AA128" s="75">
        <f t="shared" si="5"/>
        <v>48797</v>
      </c>
      <c r="AB128" s="75">
        <f t="shared" si="6"/>
        <v>0</v>
      </c>
    </row>
    <row r="129" spans="1:28" x14ac:dyDescent="0.35">
      <c r="A129" s="20" t="s">
        <v>34</v>
      </c>
      <c r="B129" s="21" t="s">
        <v>48</v>
      </c>
      <c r="C129" s="38" t="s">
        <v>382</v>
      </c>
      <c r="D129" s="23" t="s">
        <v>383</v>
      </c>
      <c r="E129" s="14">
        <v>213352</v>
      </c>
      <c r="F129" s="14">
        <v>0</v>
      </c>
      <c r="G129" s="14">
        <v>765</v>
      </c>
      <c r="H129" s="14">
        <v>0</v>
      </c>
      <c r="I129" s="14">
        <v>9666</v>
      </c>
      <c r="J129" s="14">
        <v>1418</v>
      </c>
      <c r="K129" s="14">
        <v>16500</v>
      </c>
      <c r="L129" s="14">
        <v>706</v>
      </c>
      <c r="M129" s="14">
        <v>213</v>
      </c>
      <c r="N129" s="14">
        <v>2128</v>
      </c>
      <c r="O129" s="14">
        <v>10672</v>
      </c>
      <c r="P129" s="14">
        <v>354</v>
      </c>
      <c r="Q129" s="14">
        <v>0</v>
      </c>
      <c r="R129" s="14">
        <v>1410</v>
      </c>
      <c r="S129" s="14">
        <v>0</v>
      </c>
      <c r="T129" s="14">
        <v>0</v>
      </c>
      <c r="U129" s="14">
        <v>0</v>
      </c>
      <c r="V129" s="14">
        <v>0</v>
      </c>
      <c r="W129" s="14">
        <v>2000</v>
      </c>
      <c r="X129" s="14">
        <v>0</v>
      </c>
      <c r="Y129" s="14">
        <v>2507</v>
      </c>
      <c r="Z129" s="14">
        <v>0</v>
      </c>
      <c r="AA129" s="14">
        <f t="shared" si="5"/>
        <v>261691</v>
      </c>
      <c r="AB129" s="14">
        <f t="shared" si="6"/>
        <v>36490</v>
      </c>
    </row>
    <row r="130" spans="1:28" x14ac:dyDescent="0.35">
      <c r="A130" s="20" t="s">
        <v>51</v>
      </c>
      <c r="B130" s="21" t="s">
        <v>52</v>
      </c>
      <c r="C130" s="38" t="s">
        <v>384</v>
      </c>
      <c r="D130" s="23" t="s">
        <v>385</v>
      </c>
      <c r="E130" s="14">
        <v>0</v>
      </c>
      <c r="F130" s="14">
        <v>18523</v>
      </c>
      <c r="G130" s="14">
        <v>2808</v>
      </c>
      <c r="H130" s="14">
        <v>0</v>
      </c>
      <c r="I130" s="14">
        <v>10401</v>
      </c>
      <c r="J130" s="14">
        <v>5211</v>
      </c>
      <c r="K130" s="14">
        <v>16500</v>
      </c>
      <c r="L130" s="14">
        <v>2592</v>
      </c>
      <c r="M130" s="14">
        <v>781</v>
      </c>
      <c r="N130" s="14">
        <v>7821</v>
      </c>
      <c r="O130" s="14">
        <v>0</v>
      </c>
      <c r="P130" s="14">
        <v>1301</v>
      </c>
      <c r="Q130" s="14">
        <v>0</v>
      </c>
      <c r="R130" s="14">
        <v>5256</v>
      </c>
      <c r="S130" s="14">
        <v>0</v>
      </c>
      <c r="T130" s="14">
        <v>9288</v>
      </c>
      <c r="U130" s="14">
        <v>0</v>
      </c>
      <c r="V130" s="14">
        <v>5846</v>
      </c>
      <c r="W130" s="14">
        <v>2000</v>
      </c>
      <c r="X130" s="14">
        <v>0</v>
      </c>
      <c r="Y130" s="14">
        <v>11047</v>
      </c>
      <c r="Z130" s="14">
        <v>0</v>
      </c>
      <c r="AA130" s="14">
        <f t="shared" si="5"/>
        <v>99375</v>
      </c>
      <c r="AB130" s="14">
        <f t="shared" si="6"/>
        <v>62432</v>
      </c>
    </row>
    <row r="131" spans="1:28" x14ac:dyDescent="0.35">
      <c r="A131" s="20" t="s">
        <v>51</v>
      </c>
      <c r="B131" s="21" t="s">
        <v>55</v>
      </c>
      <c r="C131" s="38" t="s">
        <v>386</v>
      </c>
      <c r="D131" s="23" t="s">
        <v>387</v>
      </c>
      <c r="E131" s="14">
        <v>127156</v>
      </c>
      <c r="F131" s="14">
        <v>0</v>
      </c>
      <c r="G131" s="14">
        <v>542</v>
      </c>
      <c r="H131" s="14">
        <v>0</v>
      </c>
      <c r="I131" s="14">
        <v>9666</v>
      </c>
      <c r="J131" s="14">
        <v>1013</v>
      </c>
      <c r="K131" s="14">
        <v>16500</v>
      </c>
      <c r="L131" s="14">
        <v>500</v>
      </c>
      <c r="M131" s="14">
        <v>151</v>
      </c>
      <c r="N131" s="14">
        <v>1520</v>
      </c>
      <c r="O131" s="14">
        <v>0</v>
      </c>
      <c r="P131" s="14">
        <v>251</v>
      </c>
      <c r="Q131" s="14">
        <v>1522</v>
      </c>
      <c r="R131" s="14">
        <v>1144</v>
      </c>
      <c r="S131" s="14">
        <v>5400</v>
      </c>
      <c r="T131" s="14">
        <v>0</v>
      </c>
      <c r="U131" s="14">
        <v>0</v>
      </c>
      <c r="V131" s="14">
        <v>3889</v>
      </c>
      <c r="W131" s="14">
        <v>2000</v>
      </c>
      <c r="X131" s="14">
        <v>3961</v>
      </c>
      <c r="Y131" s="14">
        <v>711</v>
      </c>
      <c r="Z131" s="14">
        <v>192</v>
      </c>
      <c r="AA131" s="14">
        <f t="shared" si="5"/>
        <v>176118</v>
      </c>
      <c r="AB131" s="14">
        <f t="shared" si="6"/>
        <v>37741</v>
      </c>
    </row>
    <row r="132" spans="1:28" x14ac:dyDescent="0.35">
      <c r="A132" s="20" t="s">
        <v>58</v>
      </c>
      <c r="B132" s="21" t="s">
        <v>59</v>
      </c>
      <c r="C132" s="38" t="s">
        <v>388</v>
      </c>
      <c r="D132" s="23" t="s">
        <v>389</v>
      </c>
      <c r="E132" s="14">
        <v>69455</v>
      </c>
      <c r="F132" s="14">
        <v>0</v>
      </c>
      <c r="G132" s="14">
        <v>1043</v>
      </c>
      <c r="H132" s="14">
        <v>0</v>
      </c>
      <c r="I132" s="14">
        <v>9666</v>
      </c>
      <c r="J132" s="14">
        <v>1930</v>
      </c>
      <c r="K132" s="14">
        <v>0</v>
      </c>
      <c r="L132" s="14">
        <v>962</v>
      </c>
      <c r="M132" s="14">
        <v>290</v>
      </c>
      <c r="N132" s="14">
        <v>2897</v>
      </c>
      <c r="O132" s="14">
        <v>0</v>
      </c>
      <c r="P132" s="14">
        <v>483</v>
      </c>
      <c r="Q132" s="14">
        <v>2664</v>
      </c>
      <c r="R132" s="14">
        <v>1954</v>
      </c>
      <c r="S132" s="14">
        <v>5284</v>
      </c>
      <c r="T132" s="14">
        <v>2830</v>
      </c>
      <c r="U132" s="14">
        <v>0</v>
      </c>
      <c r="V132" s="14">
        <v>7670</v>
      </c>
      <c r="W132" s="14">
        <v>2000</v>
      </c>
      <c r="X132" s="14">
        <v>0</v>
      </c>
      <c r="Y132" s="14">
        <v>1367</v>
      </c>
      <c r="Z132" s="14">
        <v>0</v>
      </c>
      <c r="AA132" s="14">
        <f t="shared" si="5"/>
        <v>110495</v>
      </c>
      <c r="AB132" s="14">
        <f t="shared" si="6"/>
        <v>28401</v>
      </c>
    </row>
    <row r="133" spans="1:28" x14ac:dyDescent="0.35">
      <c r="A133" s="20" t="s">
        <v>58</v>
      </c>
      <c r="B133" s="41" t="s">
        <v>59</v>
      </c>
      <c r="C133" s="38" t="s">
        <v>390</v>
      </c>
      <c r="D133" s="23" t="s">
        <v>391</v>
      </c>
      <c r="E133" s="14">
        <v>92963</v>
      </c>
      <c r="F133" s="14">
        <v>0</v>
      </c>
      <c r="G133" s="14">
        <v>3788</v>
      </c>
      <c r="H133" s="14">
        <v>2767</v>
      </c>
      <c r="I133" s="14">
        <v>14031</v>
      </c>
      <c r="J133" s="14">
        <v>7027</v>
      </c>
      <c r="K133" s="14">
        <v>40185.284762513511</v>
      </c>
      <c r="L133" s="14">
        <v>3496</v>
      </c>
      <c r="M133" s="14">
        <v>1053</v>
      </c>
      <c r="N133" s="14">
        <v>10546</v>
      </c>
      <c r="O133" s="14">
        <v>0</v>
      </c>
      <c r="P133" s="14">
        <v>1755</v>
      </c>
      <c r="Q133" s="14">
        <v>0</v>
      </c>
      <c r="R133" s="14">
        <v>7112</v>
      </c>
      <c r="S133" s="14">
        <v>0</v>
      </c>
      <c r="T133" s="14">
        <v>13137</v>
      </c>
      <c r="U133" s="14">
        <v>0</v>
      </c>
      <c r="V133" s="14">
        <v>27865</v>
      </c>
      <c r="W133" s="14">
        <v>2000</v>
      </c>
      <c r="X133" s="14">
        <v>0</v>
      </c>
      <c r="Y133" s="14">
        <v>12419</v>
      </c>
      <c r="Z133" s="14">
        <v>0</v>
      </c>
      <c r="AA133" s="14">
        <f t="shared" si="5"/>
        <v>240144.2847625135</v>
      </c>
      <c r="AB133" s="14">
        <f t="shared" si="6"/>
        <v>119568.2847625135</v>
      </c>
    </row>
    <row r="134" spans="1:28" x14ac:dyDescent="0.35">
      <c r="A134" s="20" t="s">
        <v>62</v>
      </c>
      <c r="B134" s="41" t="s">
        <v>63</v>
      </c>
      <c r="C134" s="38" t="s">
        <v>392</v>
      </c>
      <c r="D134" s="23" t="s">
        <v>393</v>
      </c>
      <c r="E134" s="14">
        <v>161350</v>
      </c>
      <c r="F134" s="14">
        <v>0</v>
      </c>
      <c r="G134" s="14">
        <v>6687</v>
      </c>
      <c r="H134" s="14">
        <v>0</v>
      </c>
      <c r="I134" s="14">
        <v>24766</v>
      </c>
      <c r="J134" s="14">
        <v>12379</v>
      </c>
      <c r="K134" s="14">
        <v>36256.574801102986</v>
      </c>
      <c r="L134" s="14">
        <v>6171</v>
      </c>
      <c r="M134" s="14">
        <v>1859</v>
      </c>
      <c r="N134" s="14">
        <v>18578</v>
      </c>
      <c r="O134" s="14">
        <v>0</v>
      </c>
      <c r="P134" s="14">
        <v>3097</v>
      </c>
      <c r="Q134" s="14">
        <v>761</v>
      </c>
      <c r="R134" s="14">
        <v>9922</v>
      </c>
      <c r="S134" s="14">
        <v>0</v>
      </c>
      <c r="T134" s="14">
        <v>0</v>
      </c>
      <c r="U134" s="14">
        <v>0</v>
      </c>
      <c r="V134" s="14">
        <v>0</v>
      </c>
      <c r="W134" s="14">
        <v>2132</v>
      </c>
      <c r="X134" s="14">
        <v>0</v>
      </c>
      <c r="Y134" s="14">
        <v>26306</v>
      </c>
      <c r="Z134" s="14">
        <v>0</v>
      </c>
      <c r="AA134" s="14">
        <f t="shared" si="5"/>
        <v>310264.57480110298</v>
      </c>
      <c r="AB134" s="14">
        <f t="shared" si="6"/>
        <v>105082.57480110298</v>
      </c>
    </row>
    <row r="135" spans="1:28" x14ac:dyDescent="0.35">
      <c r="A135" s="20" t="s">
        <v>62</v>
      </c>
      <c r="B135" s="21" t="s">
        <v>63</v>
      </c>
      <c r="C135" s="38" t="s">
        <v>394</v>
      </c>
      <c r="D135" s="23" t="s">
        <v>395</v>
      </c>
      <c r="E135" s="14">
        <v>24933</v>
      </c>
      <c r="F135" s="14">
        <v>0</v>
      </c>
      <c r="G135" s="14">
        <v>2753</v>
      </c>
      <c r="H135" s="14">
        <v>0</v>
      </c>
      <c r="I135" s="14">
        <v>10195</v>
      </c>
      <c r="J135" s="14">
        <v>5103</v>
      </c>
      <c r="K135" s="14">
        <v>20871.122604059328</v>
      </c>
      <c r="L135" s="14">
        <v>2540</v>
      </c>
      <c r="M135" s="14">
        <v>765</v>
      </c>
      <c r="N135" s="14">
        <v>7658</v>
      </c>
      <c r="O135" s="14">
        <v>0</v>
      </c>
      <c r="P135" s="14">
        <v>1275</v>
      </c>
      <c r="Q135" s="14">
        <v>381</v>
      </c>
      <c r="R135" s="14">
        <v>4090</v>
      </c>
      <c r="S135" s="14">
        <v>0</v>
      </c>
      <c r="T135" s="14">
        <v>0</v>
      </c>
      <c r="U135" s="14">
        <v>0</v>
      </c>
      <c r="V135" s="14">
        <v>0</v>
      </c>
      <c r="W135" s="14">
        <v>2000</v>
      </c>
      <c r="X135" s="14">
        <v>0</v>
      </c>
      <c r="Y135" s="14">
        <v>10829</v>
      </c>
      <c r="Z135" s="14">
        <v>0</v>
      </c>
      <c r="AA135" s="14">
        <f t="shared" si="5"/>
        <v>93393.122604059332</v>
      </c>
      <c r="AB135" s="14">
        <f t="shared" si="6"/>
        <v>50409.122604059332</v>
      </c>
    </row>
    <row r="136" spans="1:28" x14ac:dyDescent="0.35">
      <c r="A136" s="20" t="s">
        <v>66</v>
      </c>
      <c r="B136" s="21" t="s">
        <v>67</v>
      </c>
      <c r="C136" s="38" t="s">
        <v>396</v>
      </c>
      <c r="D136" s="23" t="s">
        <v>397</v>
      </c>
      <c r="E136" s="14">
        <v>25289</v>
      </c>
      <c r="F136" s="14">
        <v>0</v>
      </c>
      <c r="G136" s="14">
        <v>3079</v>
      </c>
      <c r="H136" s="14">
        <v>0</v>
      </c>
      <c r="I136" s="14">
        <v>11405</v>
      </c>
      <c r="J136" s="14">
        <v>5689</v>
      </c>
      <c r="K136" s="14">
        <v>16500</v>
      </c>
      <c r="L136" s="14">
        <v>2842</v>
      </c>
      <c r="M136" s="14">
        <v>856</v>
      </c>
      <c r="N136" s="14">
        <v>8538</v>
      </c>
      <c r="O136" s="14">
        <v>0</v>
      </c>
      <c r="P136" s="14">
        <v>1426</v>
      </c>
      <c r="Q136" s="14">
        <v>0</v>
      </c>
      <c r="R136" s="14">
        <v>9818</v>
      </c>
      <c r="S136" s="14">
        <v>0</v>
      </c>
      <c r="T136" s="14">
        <v>9596</v>
      </c>
      <c r="U136" s="14">
        <v>0</v>
      </c>
      <c r="V136" s="14">
        <v>0</v>
      </c>
      <c r="W136" s="14">
        <v>2000</v>
      </c>
      <c r="X136" s="14">
        <v>0</v>
      </c>
      <c r="Y136" s="14">
        <v>4038</v>
      </c>
      <c r="Z136" s="14">
        <v>0</v>
      </c>
      <c r="AA136" s="14">
        <f t="shared" si="5"/>
        <v>101076</v>
      </c>
      <c r="AB136" s="14">
        <f t="shared" si="6"/>
        <v>55614</v>
      </c>
    </row>
    <row r="137" spans="1:28" x14ac:dyDescent="0.35">
      <c r="A137" s="20" t="s">
        <v>66</v>
      </c>
      <c r="B137" s="25" t="s">
        <v>67</v>
      </c>
      <c r="C137" s="38" t="s">
        <v>398</v>
      </c>
      <c r="D137" s="23" t="s">
        <v>399</v>
      </c>
      <c r="E137" s="14">
        <v>36687</v>
      </c>
      <c r="F137" s="14">
        <v>0</v>
      </c>
      <c r="G137" s="14">
        <v>2773</v>
      </c>
      <c r="H137" s="14">
        <v>0</v>
      </c>
      <c r="I137" s="14">
        <v>10272</v>
      </c>
      <c r="J137" s="14">
        <v>5122</v>
      </c>
      <c r="K137" s="14">
        <v>16500</v>
      </c>
      <c r="L137" s="14">
        <v>2560</v>
      </c>
      <c r="M137" s="14">
        <v>771</v>
      </c>
      <c r="N137" s="14">
        <v>7687</v>
      </c>
      <c r="O137" s="14">
        <v>0</v>
      </c>
      <c r="P137" s="14">
        <v>1285</v>
      </c>
      <c r="Q137" s="14">
        <v>0</v>
      </c>
      <c r="R137" s="14">
        <v>4763</v>
      </c>
      <c r="S137" s="14">
        <v>0</v>
      </c>
      <c r="T137" s="14">
        <v>11345</v>
      </c>
      <c r="U137" s="14">
        <v>0</v>
      </c>
      <c r="V137" s="14">
        <v>0</v>
      </c>
      <c r="W137" s="14">
        <v>2000</v>
      </c>
      <c r="X137" s="14">
        <v>0</v>
      </c>
      <c r="Y137" s="14">
        <v>3637</v>
      </c>
      <c r="Z137" s="14">
        <v>0</v>
      </c>
      <c r="AA137" s="14">
        <f t="shared" si="5"/>
        <v>105402</v>
      </c>
      <c r="AB137" s="14">
        <f t="shared" si="6"/>
        <v>50548</v>
      </c>
    </row>
    <row r="138" spans="1:28" x14ac:dyDescent="0.35">
      <c r="A138" s="20" t="s">
        <v>66</v>
      </c>
      <c r="B138" s="21" t="s">
        <v>67</v>
      </c>
      <c r="C138" s="38" t="s">
        <v>400</v>
      </c>
      <c r="D138" s="23" t="s">
        <v>401</v>
      </c>
      <c r="E138" s="14">
        <v>56633</v>
      </c>
      <c r="F138" s="14">
        <v>0</v>
      </c>
      <c r="G138" s="14">
        <v>8091</v>
      </c>
      <c r="H138" s="14">
        <v>0</v>
      </c>
      <c r="I138" s="14">
        <v>29967</v>
      </c>
      <c r="J138" s="14">
        <v>14985</v>
      </c>
      <c r="K138" s="14">
        <v>35987.687812514894</v>
      </c>
      <c r="L138" s="14">
        <v>7467</v>
      </c>
      <c r="M138" s="14">
        <v>2249</v>
      </c>
      <c r="N138" s="14">
        <v>22488</v>
      </c>
      <c r="O138" s="14">
        <v>0</v>
      </c>
      <c r="P138" s="14">
        <v>3748</v>
      </c>
      <c r="Q138" s="14">
        <v>0</v>
      </c>
      <c r="R138" s="14">
        <v>12149</v>
      </c>
      <c r="S138" s="14">
        <v>0</v>
      </c>
      <c r="T138" s="14">
        <v>21379</v>
      </c>
      <c r="U138" s="14">
        <v>0</v>
      </c>
      <c r="V138" s="14">
        <v>0</v>
      </c>
      <c r="W138" s="14">
        <v>2553</v>
      </c>
      <c r="X138" s="14">
        <v>0</v>
      </c>
      <c r="Y138" s="14">
        <v>21220</v>
      </c>
      <c r="Z138" s="14">
        <v>0</v>
      </c>
      <c r="AA138" s="14">
        <f t="shared" si="5"/>
        <v>238916.68781251489</v>
      </c>
      <c r="AB138" s="14">
        <f t="shared" si="6"/>
        <v>129240.68781251489</v>
      </c>
    </row>
    <row r="139" spans="1:28" x14ac:dyDescent="0.35">
      <c r="A139" s="20" t="s">
        <v>66</v>
      </c>
      <c r="B139" s="25" t="s">
        <v>67</v>
      </c>
      <c r="C139" s="38" t="s">
        <v>402</v>
      </c>
      <c r="D139" s="23" t="s">
        <v>403</v>
      </c>
      <c r="E139" s="14">
        <v>32769</v>
      </c>
      <c r="F139" s="14">
        <v>0</v>
      </c>
      <c r="G139" s="14">
        <v>3955</v>
      </c>
      <c r="H139" s="14">
        <v>2113</v>
      </c>
      <c r="I139" s="14">
        <v>14649</v>
      </c>
      <c r="J139" s="14">
        <v>7323</v>
      </c>
      <c r="K139" s="14">
        <v>0</v>
      </c>
      <c r="L139" s="14">
        <v>3650</v>
      </c>
      <c r="M139" s="14">
        <v>1099</v>
      </c>
      <c r="N139" s="14">
        <v>10991</v>
      </c>
      <c r="O139" s="14">
        <v>0</v>
      </c>
      <c r="P139" s="14">
        <v>1832</v>
      </c>
      <c r="Q139" s="14">
        <v>1522</v>
      </c>
      <c r="R139" s="14">
        <v>5938</v>
      </c>
      <c r="S139" s="14">
        <v>299</v>
      </c>
      <c r="T139" s="14">
        <v>12671</v>
      </c>
      <c r="U139" s="14">
        <v>0</v>
      </c>
      <c r="V139" s="14">
        <v>0</v>
      </c>
      <c r="W139" s="14">
        <v>2000</v>
      </c>
      <c r="X139" s="14">
        <v>0</v>
      </c>
      <c r="Y139" s="14">
        <v>5186</v>
      </c>
      <c r="Z139" s="14">
        <v>1845</v>
      </c>
      <c r="AA139" s="14">
        <f t="shared" si="5"/>
        <v>107842</v>
      </c>
      <c r="AB139" s="14">
        <f t="shared" si="6"/>
        <v>47033</v>
      </c>
    </row>
    <row r="140" spans="1:28" x14ac:dyDescent="0.35">
      <c r="A140" s="20" t="s">
        <v>66</v>
      </c>
      <c r="B140" s="21" t="s">
        <v>67</v>
      </c>
      <c r="C140" s="38" t="s">
        <v>404</v>
      </c>
      <c r="D140" s="23" t="s">
        <v>405</v>
      </c>
      <c r="E140" s="14">
        <v>17453</v>
      </c>
      <c r="F140" s="14">
        <v>0</v>
      </c>
      <c r="G140" s="14">
        <v>1251</v>
      </c>
      <c r="H140" s="14">
        <v>0</v>
      </c>
      <c r="I140" s="14">
        <v>9666</v>
      </c>
      <c r="J140" s="14">
        <v>2323</v>
      </c>
      <c r="K140" s="14">
        <v>16500</v>
      </c>
      <c r="L140" s="14">
        <v>1155</v>
      </c>
      <c r="M140" s="14">
        <v>348</v>
      </c>
      <c r="N140" s="14">
        <v>3485</v>
      </c>
      <c r="O140" s="14">
        <v>0</v>
      </c>
      <c r="P140" s="14">
        <v>580</v>
      </c>
      <c r="Q140" s="14">
        <v>0</v>
      </c>
      <c r="R140" s="14">
        <v>1881</v>
      </c>
      <c r="S140" s="14">
        <v>0</v>
      </c>
      <c r="T140" s="14">
        <v>4354</v>
      </c>
      <c r="U140" s="14">
        <v>0</v>
      </c>
      <c r="V140" s="14">
        <v>0</v>
      </c>
      <c r="W140" s="14">
        <v>2000</v>
      </c>
      <c r="X140" s="14">
        <v>0</v>
      </c>
      <c r="Y140" s="14">
        <v>1641</v>
      </c>
      <c r="Z140" s="14">
        <v>0</v>
      </c>
      <c r="AA140" s="14">
        <f t="shared" si="5"/>
        <v>62637</v>
      </c>
      <c r="AB140" s="14">
        <f t="shared" si="6"/>
        <v>31944</v>
      </c>
    </row>
    <row r="141" spans="1:28" x14ac:dyDescent="0.35">
      <c r="A141" s="20" t="s">
        <v>34</v>
      </c>
      <c r="B141" s="21" t="s">
        <v>72</v>
      </c>
      <c r="C141" s="38" t="s">
        <v>406</v>
      </c>
      <c r="D141" s="23" t="s">
        <v>407</v>
      </c>
      <c r="E141" s="14">
        <v>27070</v>
      </c>
      <c r="F141" s="14">
        <v>0</v>
      </c>
      <c r="G141" s="14">
        <v>2342</v>
      </c>
      <c r="H141" s="14">
        <v>0</v>
      </c>
      <c r="I141" s="14">
        <v>9666</v>
      </c>
      <c r="J141" s="14">
        <v>4326</v>
      </c>
      <c r="K141" s="14">
        <v>18244.909662573031</v>
      </c>
      <c r="L141" s="14">
        <v>2162</v>
      </c>
      <c r="M141" s="14">
        <v>651</v>
      </c>
      <c r="N141" s="14">
        <v>6492</v>
      </c>
      <c r="O141" s="14">
        <v>0</v>
      </c>
      <c r="P141" s="14">
        <v>1085</v>
      </c>
      <c r="Q141" s="14">
        <v>0</v>
      </c>
      <c r="R141" s="14">
        <v>4510</v>
      </c>
      <c r="S141" s="14">
        <v>0</v>
      </c>
      <c r="T141" s="14">
        <v>7580</v>
      </c>
      <c r="U141" s="14">
        <v>0</v>
      </c>
      <c r="V141" s="14">
        <v>15861</v>
      </c>
      <c r="W141" s="14">
        <v>2000</v>
      </c>
      <c r="X141" s="14">
        <v>0</v>
      </c>
      <c r="Y141" s="14">
        <v>9215</v>
      </c>
      <c r="Z141" s="14">
        <v>0</v>
      </c>
      <c r="AA141" s="14">
        <f t="shared" si="5"/>
        <v>111204.90966257303</v>
      </c>
      <c r="AB141" s="14">
        <f t="shared" si="6"/>
        <v>67800.909662573031</v>
      </c>
    </row>
    <row r="142" spans="1:28" x14ac:dyDescent="0.35">
      <c r="A142" s="20" t="s">
        <v>41</v>
      </c>
      <c r="B142" s="21" t="s">
        <v>75</v>
      </c>
      <c r="C142" s="38" t="s">
        <v>408</v>
      </c>
      <c r="D142" s="23" t="s">
        <v>409</v>
      </c>
      <c r="E142" s="14">
        <v>56633</v>
      </c>
      <c r="F142" s="14">
        <v>0</v>
      </c>
      <c r="G142" s="14">
        <v>6089</v>
      </c>
      <c r="H142" s="14">
        <v>0</v>
      </c>
      <c r="I142" s="14">
        <v>22552</v>
      </c>
      <c r="J142" s="14">
        <v>11286</v>
      </c>
      <c r="K142" s="14">
        <v>27406.277489931501</v>
      </c>
      <c r="L142" s="14">
        <v>5619</v>
      </c>
      <c r="M142" s="14">
        <v>1692</v>
      </c>
      <c r="N142" s="14">
        <v>16937</v>
      </c>
      <c r="O142" s="14">
        <v>0</v>
      </c>
      <c r="P142" s="14">
        <v>2820</v>
      </c>
      <c r="Q142" s="14">
        <v>0</v>
      </c>
      <c r="R142" s="14">
        <v>8089</v>
      </c>
      <c r="S142" s="14">
        <v>0</v>
      </c>
      <c r="T142" s="14">
        <v>7714</v>
      </c>
      <c r="U142" s="14">
        <v>0</v>
      </c>
      <c r="V142" s="14">
        <v>0</v>
      </c>
      <c r="W142" s="14">
        <v>2000</v>
      </c>
      <c r="X142" s="14">
        <v>0</v>
      </c>
      <c r="Y142" s="14">
        <v>15970</v>
      </c>
      <c r="Z142" s="14">
        <v>0</v>
      </c>
      <c r="AA142" s="14">
        <f t="shared" si="5"/>
        <v>184807.2774899315</v>
      </c>
      <c r="AB142" s="14">
        <f t="shared" si="6"/>
        <v>88247.277489931497</v>
      </c>
    </row>
    <row r="143" spans="1:28" x14ac:dyDescent="0.35">
      <c r="A143" s="20" t="s">
        <v>41</v>
      </c>
      <c r="B143" s="21" t="s">
        <v>75</v>
      </c>
      <c r="C143" s="38" t="s">
        <v>410</v>
      </c>
      <c r="D143" s="23" t="s">
        <v>411</v>
      </c>
      <c r="E143" s="14">
        <v>66962</v>
      </c>
      <c r="F143" s="14">
        <v>0</v>
      </c>
      <c r="G143" s="14">
        <v>6263</v>
      </c>
      <c r="H143" s="14">
        <v>0</v>
      </c>
      <c r="I143" s="14">
        <v>23196</v>
      </c>
      <c r="J143" s="14">
        <v>11589</v>
      </c>
      <c r="K143" s="14">
        <v>57815.008496927374</v>
      </c>
      <c r="L143" s="14">
        <v>5780</v>
      </c>
      <c r="M143" s="14">
        <v>1741</v>
      </c>
      <c r="N143" s="14">
        <v>17392</v>
      </c>
      <c r="O143" s="14">
        <v>23479</v>
      </c>
      <c r="P143" s="14">
        <v>2901</v>
      </c>
      <c r="Q143" s="14">
        <v>0</v>
      </c>
      <c r="R143" s="14">
        <v>31421</v>
      </c>
      <c r="S143" s="14">
        <v>0</v>
      </c>
      <c r="T143" s="14">
        <v>18693</v>
      </c>
      <c r="U143" s="14">
        <v>0</v>
      </c>
      <c r="V143" s="14">
        <v>0</v>
      </c>
      <c r="W143" s="14">
        <v>2004</v>
      </c>
      <c r="X143" s="14">
        <v>0</v>
      </c>
      <c r="Y143" s="14">
        <v>20532</v>
      </c>
      <c r="Z143" s="14">
        <v>0</v>
      </c>
      <c r="AA143" s="14">
        <f t="shared" si="5"/>
        <v>289768.00849692739</v>
      </c>
      <c r="AB143" s="14">
        <f t="shared" si="6"/>
        <v>181758.00849692739</v>
      </c>
    </row>
    <row r="144" spans="1:28" x14ac:dyDescent="0.35">
      <c r="A144" s="20" t="s">
        <v>41</v>
      </c>
      <c r="B144" s="21" t="s">
        <v>75</v>
      </c>
      <c r="C144" s="38" t="s">
        <v>412</v>
      </c>
      <c r="D144" s="23" t="s">
        <v>413</v>
      </c>
      <c r="E144" s="14">
        <v>60907</v>
      </c>
      <c r="F144" s="14">
        <v>0</v>
      </c>
      <c r="G144" s="14">
        <v>2787</v>
      </c>
      <c r="H144" s="14">
        <v>0</v>
      </c>
      <c r="I144" s="14">
        <v>10324</v>
      </c>
      <c r="J144" s="14">
        <v>5164</v>
      </c>
      <c r="K144" s="14">
        <v>36614.665830195772</v>
      </c>
      <c r="L144" s="14">
        <v>2572</v>
      </c>
      <c r="M144" s="14">
        <v>775</v>
      </c>
      <c r="N144" s="14">
        <v>7749</v>
      </c>
      <c r="O144" s="14">
        <v>13979</v>
      </c>
      <c r="P144" s="14">
        <v>1291</v>
      </c>
      <c r="Q144" s="14">
        <v>2283</v>
      </c>
      <c r="R144" s="14">
        <v>3700</v>
      </c>
      <c r="S144" s="14">
        <v>0</v>
      </c>
      <c r="T144" s="14">
        <v>8656</v>
      </c>
      <c r="U144" s="14">
        <v>0</v>
      </c>
      <c r="V144" s="14">
        <v>0</v>
      </c>
      <c r="W144" s="14">
        <v>2000</v>
      </c>
      <c r="X144" s="14">
        <v>0</v>
      </c>
      <c r="Y144" s="14">
        <v>3655</v>
      </c>
      <c r="Z144" s="14">
        <v>0</v>
      </c>
      <c r="AA144" s="14">
        <f t="shared" si="5"/>
        <v>162456.66583019577</v>
      </c>
      <c r="AB144" s="14">
        <f t="shared" si="6"/>
        <v>83274.665830195765</v>
      </c>
    </row>
    <row r="145" spans="1:28" x14ac:dyDescent="0.35">
      <c r="A145" s="20" t="s">
        <v>41</v>
      </c>
      <c r="B145" s="21" t="s">
        <v>75</v>
      </c>
      <c r="C145" s="38" t="s">
        <v>414</v>
      </c>
      <c r="D145" s="23" t="s">
        <v>415</v>
      </c>
      <c r="E145" s="14">
        <v>77291</v>
      </c>
      <c r="F145" s="14">
        <v>0</v>
      </c>
      <c r="G145" s="14">
        <v>3239</v>
      </c>
      <c r="H145" s="14">
        <v>0</v>
      </c>
      <c r="I145" s="14">
        <v>11997</v>
      </c>
      <c r="J145" s="14">
        <v>6007</v>
      </c>
      <c r="K145" s="14">
        <v>51823.226318025641</v>
      </c>
      <c r="L145" s="14">
        <v>2989</v>
      </c>
      <c r="M145" s="14">
        <v>900</v>
      </c>
      <c r="N145" s="14">
        <v>9016</v>
      </c>
      <c r="O145" s="14">
        <v>11836</v>
      </c>
      <c r="P145" s="14">
        <v>1500</v>
      </c>
      <c r="Q145" s="14">
        <v>0</v>
      </c>
      <c r="R145" s="14">
        <v>20307</v>
      </c>
      <c r="S145" s="14">
        <v>0</v>
      </c>
      <c r="T145" s="14">
        <v>7597</v>
      </c>
      <c r="U145" s="14">
        <v>0</v>
      </c>
      <c r="V145" s="14">
        <v>0</v>
      </c>
      <c r="W145" s="14">
        <v>2000</v>
      </c>
      <c r="X145" s="14">
        <v>0</v>
      </c>
      <c r="Y145" s="14">
        <v>10619</v>
      </c>
      <c r="Z145" s="14">
        <v>0</v>
      </c>
      <c r="AA145" s="14">
        <f t="shared" si="5"/>
        <v>217121.22631802564</v>
      </c>
      <c r="AB145" s="14">
        <f t="shared" si="6"/>
        <v>118587.22631802564</v>
      </c>
    </row>
    <row r="146" spans="1:28" x14ac:dyDescent="0.35">
      <c r="A146" s="20" t="s">
        <v>62</v>
      </c>
      <c r="B146" s="25" t="s">
        <v>85</v>
      </c>
      <c r="C146" s="38" t="s">
        <v>416</v>
      </c>
      <c r="D146" s="23" t="s">
        <v>417</v>
      </c>
      <c r="E146" s="14">
        <v>28494</v>
      </c>
      <c r="F146" s="14">
        <v>0</v>
      </c>
      <c r="G146" s="14">
        <v>1432</v>
      </c>
      <c r="H146" s="14">
        <v>0</v>
      </c>
      <c r="I146" s="14">
        <v>9666</v>
      </c>
      <c r="J146" s="14">
        <v>2660</v>
      </c>
      <c r="K146" s="14">
        <v>16500</v>
      </c>
      <c r="L146" s="14">
        <v>1321</v>
      </c>
      <c r="M146" s="14">
        <v>398</v>
      </c>
      <c r="N146" s="14">
        <v>3992</v>
      </c>
      <c r="O146" s="14">
        <v>0</v>
      </c>
      <c r="P146" s="14">
        <v>663</v>
      </c>
      <c r="Q146" s="14">
        <v>381</v>
      </c>
      <c r="R146" s="14">
        <v>2104</v>
      </c>
      <c r="S146" s="14">
        <v>0</v>
      </c>
      <c r="T146" s="14">
        <v>4398</v>
      </c>
      <c r="U146" s="14">
        <v>0</v>
      </c>
      <c r="V146" s="14">
        <v>0</v>
      </c>
      <c r="W146" s="14">
        <v>2000</v>
      </c>
      <c r="X146" s="14">
        <v>0</v>
      </c>
      <c r="Y146" s="14">
        <v>5633</v>
      </c>
      <c r="Z146" s="14">
        <v>0</v>
      </c>
      <c r="AA146" s="14">
        <f t="shared" si="5"/>
        <v>79642</v>
      </c>
      <c r="AB146" s="14">
        <f t="shared" si="6"/>
        <v>37390</v>
      </c>
    </row>
    <row r="147" spans="1:28" x14ac:dyDescent="0.35">
      <c r="A147" s="20" t="s">
        <v>98</v>
      </c>
      <c r="B147" s="25" t="s">
        <v>99</v>
      </c>
      <c r="C147" s="38" t="s">
        <v>418</v>
      </c>
      <c r="D147" s="23" t="s">
        <v>419</v>
      </c>
      <c r="E147" s="14">
        <v>0</v>
      </c>
      <c r="F147" s="14">
        <v>35975</v>
      </c>
      <c r="G147" s="14">
        <v>3976</v>
      </c>
      <c r="H147" s="14">
        <v>0</v>
      </c>
      <c r="I147" s="14">
        <v>14726</v>
      </c>
      <c r="J147" s="14">
        <v>7371</v>
      </c>
      <c r="K147" s="14">
        <v>19225.416823004711</v>
      </c>
      <c r="L147" s="14">
        <v>3669</v>
      </c>
      <c r="M147" s="14">
        <v>1105</v>
      </c>
      <c r="N147" s="14">
        <v>11062</v>
      </c>
      <c r="O147" s="14">
        <v>0</v>
      </c>
      <c r="P147" s="14">
        <v>1842</v>
      </c>
      <c r="Q147" s="14">
        <v>0</v>
      </c>
      <c r="R147" s="14">
        <v>6318</v>
      </c>
      <c r="S147" s="14">
        <v>0</v>
      </c>
      <c r="T147" s="14">
        <v>0</v>
      </c>
      <c r="U147" s="14">
        <v>0</v>
      </c>
      <c r="V147" s="14">
        <v>0</v>
      </c>
      <c r="W147" s="14">
        <v>2000</v>
      </c>
      <c r="X147" s="14">
        <v>0</v>
      </c>
      <c r="Y147" s="14">
        <v>13035</v>
      </c>
      <c r="Z147" s="14">
        <v>0</v>
      </c>
      <c r="AA147" s="14">
        <f t="shared" si="5"/>
        <v>120304.41682300471</v>
      </c>
      <c r="AB147" s="14">
        <f t="shared" si="6"/>
        <v>58256.416823004707</v>
      </c>
    </row>
    <row r="148" spans="1:28" x14ac:dyDescent="0.35">
      <c r="A148" s="20" t="s">
        <v>98</v>
      </c>
      <c r="B148" s="25" t="s">
        <v>99</v>
      </c>
      <c r="C148" s="38" t="s">
        <v>420</v>
      </c>
      <c r="D148" s="23" t="s">
        <v>421</v>
      </c>
      <c r="E148" s="14">
        <v>0</v>
      </c>
      <c r="F148" s="14">
        <v>23107</v>
      </c>
      <c r="G148" s="14">
        <v>3566</v>
      </c>
      <c r="H148" s="14">
        <v>0</v>
      </c>
      <c r="I148" s="14">
        <v>13207</v>
      </c>
      <c r="J148" s="14">
        <v>6594</v>
      </c>
      <c r="K148" s="14">
        <v>16500</v>
      </c>
      <c r="L148" s="14">
        <v>3291</v>
      </c>
      <c r="M148" s="14">
        <v>991</v>
      </c>
      <c r="N148" s="14">
        <v>9896</v>
      </c>
      <c r="O148" s="14">
        <v>0</v>
      </c>
      <c r="P148" s="14">
        <v>1652</v>
      </c>
      <c r="Q148" s="14">
        <v>0</v>
      </c>
      <c r="R148" s="14">
        <v>5669</v>
      </c>
      <c r="S148" s="14">
        <v>0</v>
      </c>
      <c r="T148" s="14">
        <v>11978</v>
      </c>
      <c r="U148" s="14">
        <v>0</v>
      </c>
      <c r="V148" s="14">
        <v>0</v>
      </c>
      <c r="W148" s="14">
        <v>2000</v>
      </c>
      <c r="X148" s="14">
        <v>0</v>
      </c>
      <c r="Y148" s="14">
        <v>4676</v>
      </c>
      <c r="Z148" s="14">
        <v>0</v>
      </c>
      <c r="AA148" s="14">
        <f t="shared" si="5"/>
        <v>103127</v>
      </c>
      <c r="AB148" s="14">
        <f t="shared" si="6"/>
        <v>56653</v>
      </c>
    </row>
    <row r="149" spans="1:28" x14ac:dyDescent="0.35">
      <c r="A149" s="20" t="s">
        <v>98</v>
      </c>
      <c r="B149" s="21" t="s">
        <v>99</v>
      </c>
      <c r="C149" s="38" t="s">
        <v>422</v>
      </c>
      <c r="D149" s="23" t="s">
        <v>423</v>
      </c>
      <c r="E149" s="14">
        <v>0</v>
      </c>
      <c r="F149" s="14">
        <v>9684</v>
      </c>
      <c r="G149" s="14">
        <v>1494</v>
      </c>
      <c r="H149" s="14">
        <v>0</v>
      </c>
      <c r="I149" s="14">
        <v>9666</v>
      </c>
      <c r="J149" s="14">
        <v>2775</v>
      </c>
      <c r="K149" s="14">
        <v>16500</v>
      </c>
      <c r="L149" s="14">
        <v>1379</v>
      </c>
      <c r="M149" s="14">
        <v>415</v>
      </c>
      <c r="N149" s="14">
        <v>4164</v>
      </c>
      <c r="O149" s="14">
        <v>0</v>
      </c>
      <c r="P149" s="14">
        <v>692</v>
      </c>
      <c r="Q149" s="14">
        <v>0</v>
      </c>
      <c r="R149" s="14">
        <v>2373</v>
      </c>
      <c r="S149" s="14">
        <v>0</v>
      </c>
      <c r="T149" s="14">
        <v>6913</v>
      </c>
      <c r="U149" s="14">
        <v>0</v>
      </c>
      <c r="V149" s="14">
        <v>0</v>
      </c>
      <c r="W149" s="14">
        <v>2000</v>
      </c>
      <c r="X149" s="14">
        <v>0</v>
      </c>
      <c r="Y149" s="14">
        <v>1960</v>
      </c>
      <c r="Z149" s="14">
        <v>0</v>
      </c>
      <c r="AA149" s="14">
        <f t="shared" si="5"/>
        <v>60015</v>
      </c>
      <c r="AB149" s="14">
        <f t="shared" si="6"/>
        <v>36396</v>
      </c>
    </row>
    <row r="150" spans="1:28" x14ac:dyDescent="0.35">
      <c r="A150" s="20" t="s">
        <v>66</v>
      </c>
      <c r="B150" s="21" t="s">
        <v>102</v>
      </c>
      <c r="C150" s="38" t="s">
        <v>424</v>
      </c>
      <c r="D150" s="23" t="s">
        <v>425</v>
      </c>
      <c r="E150" s="14">
        <v>40961</v>
      </c>
      <c r="F150" s="14">
        <v>0</v>
      </c>
      <c r="G150" s="14">
        <v>1321</v>
      </c>
      <c r="H150" s="14">
        <v>0</v>
      </c>
      <c r="I150" s="14">
        <v>9666</v>
      </c>
      <c r="J150" s="14">
        <v>2443</v>
      </c>
      <c r="K150" s="14">
        <v>16500</v>
      </c>
      <c r="L150" s="14">
        <v>1219</v>
      </c>
      <c r="M150" s="14">
        <v>367</v>
      </c>
      <c r="N150" s="14">
        <v>3667</v>
      </c>
      <c r="O150" s="14">
        <v>7715</v>
      </c>
      <c r="P150" s="14">
        <v>612</v>
      </c>
      <c r="Q150" s="14">
        <v>0</v>
      </c>
      <c r="R150" s="14">
        <v>6319</v>
      </c>
      <c r="S150" s="14">
        <v>0</v>
      </c>
      <c r="T150" s="14">
        <v>7476</v>
      </c>
      <c r="U150" s="14">
        <v>0</v>
      </c>
      <c r="V150" s="14">
        <v>1852</v>
      </c>
      <c r="W150" s="14">
        <v>2000</v>
      </c>
      <c r="X150" s="14">
        <v>0</v>
      </c>
      <c r="Y150" s="14">
        <v>4330</v>
      </c>
      <c r="Z150" s="14">
        <v>0</v>
      </c>
      <c r="AA150" s="14">
        <f t="shared" si="5"/>
        <v>106448</v>
      </c>
      <c r="AB150" s="14">
        <f t="shared" si="6"/>
        <v>52057</v>
      </c>
    </row>
    <row r="151" spans="1:28" x14ac:dyDescent="0.35">
      <c r="A151" s="20" t="s">
        <v>41</v>
      </c>
      <c r="B151" s="21" t="s">
        <v>111</v>
      </c>
      <c r="C151" s="38" t="s">
        <v>426</v>
      </c>
      <c r="D151" s="23" t="s">
        <v>427</v>
      </c>
      <c r="E151" s="14">
        <v>0</v>
      </c>
      <c r="F151" s="14">
        <v>74443</v>
      </c>
      <c r="G151" s="14">
        <v>6833</v>
      </c>
      <c r="H151" s="14">
        <v>0</v>
      </c>
      <c r="I151" s="14">
        <v>25307</v>
      </c>
      <c r="J151" s="14">
        <v>12656</v>
      </c>
      <c r="K151" s="14">
        <v>31306.021974728868</v>
      </c>
      <c r="L151" s="14">
        <v>6306</v>
      </c>
      <c r="M151" s="14">
        <v>1899</v>
      </c>
      <c r="N151" s="14">
        <v>18994</v>
      </c>
      <c r="O151" s="14">
        <v>0</v>
      </c>
      <c r="P151" s="14">
        <v>3165</v>
      </c>
      <c r="Q151" s="14">
        <v>0</v>
      </c>
      <c r="R151" s="14">
        <v>13227</v>
      </c>
      <c r="S151" s="14">
        <v>9136</v>
      </c>
      <c r="T151" s="14">
        <v>11940</v>
      </c>
      <c r="U151" s="14">
        <v>0</v>
      </c>
      <c r="V151" s="14">
        <v>33655</v>
      </c>
      <c r="W151" s="14">
        <v>2175</v>
      </c>
      <c r="X151" s="14">
        <v>0</v>
      </c>
      <c r="Y151" s="14">
        <v>26880</v>
      </c>
      <c r="Z151" s="14">
        <v>0</v>
      </c>
      <c r="AA151" s="14">
        <f t="shared" si="5"/>
        <v>277922.02197472891</v>
      </c>
      <c r="AB151" s="14">
        <f t="shared" si="6"/>
        <v>158683.02197472885</v>
      </c>
    </row>
    <row r="152" spans="1:28" x14ac:dyDescent="0.35">
      <c r="A152" s="20" t="s">
        <v>58</v>
      </c>
      <c r="B152" s="21" t="s">
        <v>114</v>
      </c>
      <c r="C152" s="38" t="s">
        <v>428</v>
      </c>
      <c r="D152" s="23" t="s">
        <v>429</v>
      </c>
      <c r="E152" s="14">
        <v>32056</v>
      </c>
      <c r="F152" s="14">
        <v>0</v>
      </c>
      <c r="G152" s="14">
        <v>619</v>
      </c>
      <c r="H152" s="14">
        <v>0</v>
      </c>
      <c r="I152" s="14">
        <v>9666</v>
      </c>
      <c r="J152" s="14">
        <v>1141</v>
      </c>
      <c r="K152" s="14">
        <v>0</v>
      </c>
      <c r="L152" s="14">
        <v>571</v>
      </c>
      <c r="M152" s="14">
        <v>172</v>
      </c>
      <c r="N152" s="14">
        <v>1712</v>
      </c>
      <c r="O152" s="14">
        <v>0</v>
      </c>
      <c r="P152" s="14">
        <v>287</v>
      </c>
      <c r="Q152" s="14">
        <v>0</v>
      </c>
      <c r="R152" s="14">
        <v>1223</v>
      </c>
      <c r="S152" s="14">
        <v>0</v>
      </c>
      <c r="T152" s="14">
        <v>2050</v>
      </c>
      <c r="U152" s="14">
        <v>0</v>
      </c>
      <c r="V152" s="14">
        <v>5896</v>
      </c>
      <c r="W152" s="14">
        <v>2000</v>
      </c>
      <c r="X152" s="14">
        <v>0</v>
      </c>
      <c r="Y152" s="14">
        <v>2434</v>
      </c>
      <c r="Z152" s="14">
        <v>0</v>
      </c>
      <c r="AA152" s="14">
        <f t="shared" si="5"/>
        <v>59827</v>
      </c>
      <c r="AB152" s="14">
        <f t="shared" si="6"/>
        <v>16345</v>
      </c>
    </row>
    <row r="153" spans="1:28" x14ac:dyDescent="0.35">
      <c r="A153" s="20" t="s">
        <v>58</v>
      </c>
      <c r="B153" s="21" t="s">
        <v>114</v>
      </c>
      <c r="C153" s="38" t="s">
        <v>430</v>
      </c>
      <c r="D153" s="23" t="s">
        <v>431</v>
      </c>
      <c r="E153" s="14">
        <v>159925</v>
      </c>
      <c r="F153" s="14">
        <v>0</v>
      </c>
      <c r="G153" s="14">
        <v>5241</v>
      </c>
      <c r="H153" s="14">
        <v>0</v>
      </c>
      <c r="I153" s="14">
        <v>19411</v>
      </c>
      <c r="J153" s="14">
        <v>9706</v>
      </c>
      <c r="K153" s="14">
        <v>55166.035358858462</v>
      </c>
      <c r="L153" s="14">
        <v>4837</v>
      </c>
      <c r="M153" s="14">
        <v>1457</v>
      </c>
      <c r="N153" s="14">
        <v>14567</v>
      </c>
      <c r="O153" s="14">
        <v>57758</v>
      </c>
      <c r="P153" s="14">
        <v>2428</v>
      </c>
      <c r="Q153" s="14">
        <v>1903</v>
      </c>
      <c r="R153" s="14">
        <v>10293</v>
      </c>
      <c r="S153" s="14">
        <v>0</v>
      </c>
      <c r="T153" s="14">
        <v>0</v>
      </c>
      <c r="U153" s="14">
        <v>0</v>
      </c>
      <c r="V153" s="14">
        <v>46832</v>
      </c>
      <c r="W153" s="14">
        <v>2000</v>
      </c>
      <c r="X153" s="14">
        <v>0</v>
      </c>
      <c r="Y153" s="14">
        <v>20618</v>
      </c>
      <c r="Z153" s="14">
        <v>0</v>
      </c>
      <c r="AA153" s="14">
        <f t="shared" si="5"/>
        <v>412142.03535885847</v>
      </c>
      <c r="AB153" s="14">
        <f t="shared" si="6"/>
        <v>217859.03535885847</v>
      </c>
    </row>
    <row r="154" spans="1:28" x14ac:dyDescent="0.35">
      <c r="A154" s="20" t="s">
        <v>58</v>
      </c>
      <c r="B154" s="21" t="s">
        <v>122</v>
      </c>
      <c r="C154" s="38" t="s">
        <v>432</v>
      </c>
      <c r="D154" s="23" t="s">
        <v>433</v>
      </c>
      <c r="E154" s="14">
        <v>238641</v>
      </c>
      <c r="F154" s="14">
        <v>0</v>
      </c>
      <c r="G154" s="14">
        <v>6332</v>
      </c>
      <c r="H154" s="14">
        <v>0</v>
      </c>
      <c r="I154" s="14">
        <v>23453</v>
      </c>
      <c r="J154" s="14">
        <v>11738</v>
      </c>
      <c r="K154" s="14">
        <v>50162.773111343602</v>
      </c>
      <c r="L154" s="14">
        <v>5844</v>
      </c>
      <c r="M154" s="14">
        <v>1760</v>
      </c>
      <c r="N154" s="14">
        <v>17617</v>
      </c>
      <c r="O154" s="14">
        <v>0</v>
      </c>
      <c r="P154" s="14">
        <v>2933</v>
      </c>
      <c r="Q154" s="14">
        <v>0</v>
      </c>
      <c r="R154" s="14">
        <v>9382</v>
      </c>
      <c r="S154" s="14">
        <v>10920</v>
      </c>
      <c r="T154" s="14">
        <v>0</v>
      </c>
      <c r="U154" s="14">
        <v>0</v>
      </c>
      <c r="V154" s="14">
        <v>27487</v>
      </c>
      <c r="W154" s="14">
        <v>2024</v>
      </c>
      <c r="X154" s="14">
        <v>0</v>
      </c>
      <c r="Y154" s="14">
        <v>8304</v>
      </c>
      <c r="Z154" s="14">
        <v>0</v>
      </c>
      <c r="AA154" s="14">
        <f t="shared" si="5"/>
        <v>416597.77311134362</v>
      </c>
      <c r="AB154" s="14">
        <f t="shared" si="6"/>
        <v>136433.77311134362</v>
      </c>
    </row>
    <row r="155" spans="1:28" x14ac:dyDescent="0.35">
      <c r="A155" s="20" t="s">
        <v>58</v>
      </c>
      <c r="B155" s="21" t="s">
        <v>122</v>
      </c>
      <c r="C155" s="38" t="s">
        <v>434</v>
      </c>
      <c r="D155" s="23" t="s">
        <v>435</v>
      </c>
      <c r="E155" s="14">
        <v>86552</v>
      </c>
      <c r="F155" s="14">
        <v>0</v>
      </c>
      <c r="G155" s="14">
        <v>3865</v>
      </c>
      <c r="H155" s="14">
        <v>0</v>
      </c>
      <c r="I155" s="14">
        <v>14314</v>
      </c>
      <c r="J155" s="14">
        <v>7154</v>
      </c>
      <c r="K155" s="14">
        <v>49145.935428784069</v>
      </c>
      <c r="L155" s="14">
        <v>3567</v>
      </c>
      <c r="M155" s="14">
        <v>1074</v>
      </c>
      <c r="N155" s="14">
        <v>10738</v>
      </c>
      <c r="O155" s="14">
        <v>21223</v>
      </c>
      <c r="P155" s="14">
        <v>1790</v>
      </c>
      <c r="Q155" s="14">
        <v>0</v>
      </c>
      <c r="R155" s="14">
        <v>5725</v>
      </c>
      <c r="S155" s="14">
        <v>0</v>
      </c>
      <c r="T155" s="14">
        <v>11819</v>
      </c>
      <c r="U155" s="14">
        <v>0</v>
      </c>
      <c r="V155" s="14">
        <v>18334</v>
      </c>
      <c r="W155" s="14">
        <v>2000</v>
      </c>
      <c r="X155" s="14">
        <v>0</v>
      </c>
      <c r="Y155" s="14">
        <v>12670</v>
      </c>
      <c r="Z155" s="14">
        <v>0</v>
      </c>
      <c r="AA155" s="14">
        <f t="shared" si="5"/>
        <v>249970.93542878405</v>
      </c>
      <c r="AB155" s="14">
        <f t="shared" si="6"/>
        <v>138085.93542878405</v>
      </c>
    </row>
    <row r="156" spans="1:28" x14ac:dyDescent="0.35">
      <c r="A156" s="20" t="s">
        <v>51</v>
      </c>
      <c r="B156" s="25" t="s">
        <v>125</v>
      </c>
      <c r="C156" s="38" t="s">
        <v>436</v>
      </c>
      <c r="D156" s="23" t="s">
        <v>437</v>
      </c>
      <c r="E156" s="14">
        <v>0</v>
      </c>
      <c r="F156" s="14">
        <v>1712</v>
      </c>
      <c r="G156" s="14">
        <v>264</v>
      </c>
      <c r="H156" s="14">
        <v>149</v>
      </c>
      <c r="I156" s="14">
        <v>9666</v>
      </c>
      <c r="J156" s="14">
        <v>500</v>
      </c>
      <c r="K156" s="14">
        <v>16500</v>
      </c>
      <c r="L156" s="14">
        <v>244</v>
      </c>
      <c r="M156" s="14">
        <v>73</v>
      </c>
      <c r="N156" s="14">
        <v>750</v>
      </c>
      <c r="O156" s="14">
        <v>0</v>
      </c>
      <c r="P156" s="14">
        <v>122</v>
      </c>
      <c r="Q156" s="14">
        <v>0</v>
      </c>
      <c r="R156" s="14">
        <v>394</v>
      </c>
      <c r="S156" s="14">
        <v>0</v>
      </c>
      <c r="T156" s="14">
        <v>511</v>
      </c>
      <c r="U156" s="14">
        <v>0</v>
      </c>
      <c r="V156" s="14">
        <v>0</v>
      </c>
      <c r="W156" s="14">
        <v>2000</v>
      </c>
      <c r="X156" s="14">
        <v>0</v>
      </c>
      <c r="Y156" s="14">
        <v>866</v>
      </c>
      <c r="Z156" s="14">
        <v>0</v>
      </c>
      <c r="AA156" s="14">
        <f t="shared" si="5"/>
        <v>33751</v>
      </c>
      <c r="AB156" s="14">
        <f t="shared" si="6"/>
        <v>21460</v>
      </c>
    </row>
    <row r="157" spans="1:28" x14ac:dyDescent="0.35">
      <c r="A157" s="20" t="s">
        <v>30</v>
      </c>
      <c r="B157" s="21" t="s">
        <v>131</v>
      </c>
      <c r="C157" s="38" t="s">
        <v>438</v>
      </c>
      <c r="D157" s="23" t="s">
        <v>439</v>
      </c>
      <c r="E157" s="14">
        <v>42029</v>
      </c>
      <c r="F157" s="14">
        <v>0</v>
      </c>
      <c r="G157" s="14">
        <v>3079</v>
      </c>
      <c r="H157" s="14">
        <v>1960</v>
      </c>
      <c r="I157" s="14">
        <v>11405</v>
      </c>
      <c r="J157" s="14">
        <v>5689</v>
      </c>
      <c r="K157" s="14">
        <v>56294.632849126865</v>
      </c>
      <c r="L157" s="14">
        <v>2842</v>
      </c>
      <c r="M157" s="14">
        <v>856</v>
      </c>
      <c r="N157" s="14">
        <v>8538</v>
      </c>
      <c r="O157" s="14">
        <v>0</v>
      </c>
      <c r="P157" s="14">
        <v>1426</v>
      </c>
      <c r="Q157" s="14">
        <v>0</v>
      </c>
      <c r="R157" s="14">
        <v>4993</v>
      </c>
      <c r="S157" s="14">
        <v>7132</v>
      </c>
      <c r="T157" s="14">
        <v>6456</v>
      </c>
      <c r="U157" s="14">
        <v>0</v>
      </c>
      <c r="V157" s="14">
        <v>9941</v>
      </c>
      <c r="W157" s="14">
        <v>2000</v>
      </c>
      <c r="X157" s="14">
        <v>0</v>
      </c>
      <c r="Y157" s="14">
        <v>8076</v>
      </c>
      <c r="Z157" s="14">
        <v>0</v>
      </c>
      <c r="AA157" s="14">
        <f t="shared" si="5"/>
        <v>172716.63284912688</v>
      </c>
      <c r="AB157" s="14">
        <f t="shared" si="6"/>
        <v>108554.63284912687</v>
      </c>
    </row>
    <row r="158" spans="1:28" x14ac:dyDescent="0.35">
      <c r="A158" s="20" t="s">
        <v>98</v>
      </c>
      <c r="B158" s="21" t="s">
        <v>144</v>
      </c>
      <c r="C158" s="38" t="s">
        <v>440</v>
      </c>
      <c r="D158" s="23" t="s">
        <v>441</v>
      </c>
      <c r="E158" s="14">
        <v>200886</v>
      </c>
      <c r="F158" s="14">
        <v>0</v>
      </c>
      <c r="G158" s="14">
        <v>4449</v>
      </c>
      <c r="H158" s="14">
        <v>0</v>
      </c>
      <c r="I158" s="14">
        <v>16476</v>
      </c>
      <c r="J158" s="14">
        <v>8234</v>
      </c>
      <c r="K158" s="14">
        <v>38642.702133378247</v>
      </c>
      <c r="L158" s="14">
        <v>4106</v>
      </c>
      <c r="M158" s="14">
        <v>1236</v>
      </c>
      <c r="N158" s="14">
        <v>12358</v>
      </c>
      <c r="O158" s="14">
        <v>38653</v>
      </c>
      <c r="P158" s="14">
        <v>2061</v>
      </c>
      <c r="Q158" s="14">
        <v>0</v>
      </c>
      <c r="R158" s="14">
        <v>6195</v>
      </c>
      <c r="S158" s="14">
        <v>5980</v>
      </c>
      <c r="T158" s="14">
        <v>0</v>
      </c>
      <c r="U158" s="14">
        <v>0</v>
      </c>
      <c r="V158" s="14">
        <v>0</v>
      </c>
      <c r="W158" s="14">
        <v>2000</v>
      </c>
      <c r="X158" s="14">
        <v>0</v>
      </c>
      <c r="Y158" s="14">
        <v>5834</v>
      </c>
      <c r="Z158" s="14">
        <v>1840</v>
      </c>
      <c r="AA158" s="14">
        <f t="shared" si="5"/>
        <v>348950.70213337825</v>
      </c>
      <c r="AB158" s="14">
        <f t="shared" si="6"/>
        <v>118905.70213337825</v>
      </c>
    </row>
    <row r="159" spans="1:28" x14ac:dyDescent="0.35">
      <c r="A159" s="20" t="s">
        <v>98</v>
      </c>
      <c r="B159" s="21" t="s">
        <v>144</v>
      </c>
      <c r="C159" s="38" t="s">
        <v>442</v>
      </c>
      <c r="D159" s="23" t="s">
        <v>443</v>
      </c>
      <c r="E159" s="14">
        <v>166336</v>
      </c>
      <c r="F159" s="14">
        <v>0</v>
      </c>
      <c r="G159" s="14">
        <v>3246</v>
      </c>
      <c r="H159" s="14">
        <v>0</v>
      </c>
      <c r="I159" s="14">
        <v>12023</v>
      </c>
      <c r="J159" s="14">
        <v>6014</v>
      </c>
      <c r="K159" s="14">
        <v>41424.530215700113</v>
      </c>
      <c r="L159" s="14">
        <v>2996</v>
      </c>
      <c r="M159" s="14">
        <v>902</v>
      </c>
      <c r="N159" s="14">
        <v>9026</v>
      </c>
      <c r="O159" s="14">
        <v>33731</v>
      </c>
      <c r="P159" s="14">
        <v>1504</v>
      </c>
      <c r="Q159" s="14">
        <v>3805</v>
      </c>
      <c r="R159" s="14">
        <v>4519</v>
      </c>
      <c r="S159" s="14">
        <v>0</v>
      </c>
      <c r="T159" s="14">
        <v>0</v>
      </c>
      <c r="U159" s="14">
        <v>0</v>
      </c>
      <c r="V159" s="14">
        <v>0</v>
      </c>
      <c r="W159" s="14">
        <v>2000</v>
      </c>
      <c r="X159" s="14">
        <v>0</v>
      </c>
      <c r="Y159" s="14">
        <v>8513</v>
      </c>
      <c r="Z159" s="14">
        <v>0</v>
      </c>
      <c r="AA159" s="14">
        <f t="shared" si="5"/>
        <v>296039.5302157001</v>
      </c>
      <c r="AB159" s="14">
        <f t="shared" si="6"/>
        <v>108420.53021570011</v>
      </c>
    </row>
    <row r="160" spans="1:28" x14ac:dyDescent="0.35">
      <c r="A160" s="20" t="s">
        <v>98</v>
      </c>
      <c r="B160" s="21" t="s">
        <v>144</v>
      </c>
      <c r="C160" s="38" t="s">
        <v>444</v>
      </c>
      <c r="D160" s="23" t="s">
        <v>445</v>
      </c>
      <c r="E160" s="14">
        <v>104717</v>
      </c>
      <c r="F160" s="14">
        <v>0</v>
      </c>
      <c r="G160" s="14">
        <v>1578</v>
      </c>
      <c r="H160" s="14">
        <v>0</v>
      </c>
      <c r="I160" s="14">
        <v>9666</v>
      </c>
      <c r="J160" s="14">
        <v>2908</v>
      </c>
      <c r="K160" s="14">
        <v>24798.385780717716</v>
      </c>
      <c r="L160" s="14">
        <v>1456</v>
      </c>
      <c r="M160" s="14">
        <v>439</v>
      </c>
      <c r="N160" s="14">
        <v>4365</v>
      </c>
      <c r="O160" s="14">
        <v>18108</v>
      </c>
      <c r="P160" s="14">
        <v>731</v>
      </c>
      <c r="Q160" s="14">
        <v>0</v>
      </c>
      <c r="R160" s="14">
        <v>2186</v>
      </c>
      <c r="S160" s="14">
        <v>0</v>
      </c>
      <c r="T160" s="14">
        <v>3563</v>
      </c>
      <c r="U160" s="14">
        <v>0</v>
      </c>
      <c r="V160" s="14">
        <v>0</v>
      </c>
      <c r="W160" s="14">
        <v>2000</v>
      </c>
      <c r="X160" s="14">
        <v>0</v>
      </c>
      <c r="Y160" s="14">
        <v>2069</v>
      </c>
      <c r="Z160" s="14">
        <v>406</v>
      </c>
      <c r="AA160" s="14">
        <f t="shared" si="5"/>
        <v>178990.38578071771</v>
      </c>
      <c r="AB160" s="14">
        <f t="shared" si="6"/>
        <v>60121.385780717712</v>
      </c>
    </row>
    <row r="161" spans="1:28" x14ac:dyDescent="0.35">
      <c r="A161" s="20" t="s">
        <v>98</v>
      </c>
      <c r="B161" s="25" t="s">
        <v>144</v>
      </c>
      <c r="C161" s="38" t="s">
        <v>446</v>
      </c>
      <c r="D161" s="23" t="s">
        <v>447</v>
      </c>
      <c r="E161" s="14">
        <v>0</v>
      </c>
      <c r="F161" s="14">
        <v>77292</v>
      </c>
      <c r="G161" s="14">
        <v>3482</v>
      </c>
      <c r="H161" s="14">
        <v>0</v>
      </c>
      <c r="I161" s="14">
        <v>12898</v>
      </c>
      <c r="J161" s="14">
        <v>6459</v>
      </c>
      <c r="K161" s="14">
        <v>34279.169660923653</v>
      </c>
      <c r="L161" s="14">
        <v>3214</v>
      </c>
      <c r="M161" s="14">
        <v>968</v>
      </c>
      <c r="N161" s="14">
        <v>9695</v>
      </c>
      <c r="O161" s="14">
        <v>0</v>
      </c>
      <c r="P161" s="14">
        <v>1613</v>
      </c>
      <c r="Q161" s="14">
        <v>0</v>
      </c>
      <c r="R161" s="14">
        <v>12349</v>
      </c>
      <c r="S161" s="14">
        <v>0</v>
      </c>
      <c r="T161" s="14">
        <v>11633</v>
      </c>
      <c r="U161" s="14">
        <v>0</v>
      </c>
      <c r="V161" s="14">
        <v>0</v>
      </c>
      <c r="W161" s="14">
        <v>2000</v>
      </c>
      <c r="X161" s="14">
        <v>0</v>
      </c>
      <c r="Y161" s="14">
        <v>4567</v>
      </c>
      <c r="Z161" s="14">
        <v>0</v>
      </c>
      <c r="AA161" s="14">
        <f t="shared" si="5"/>
        <v>180449.16966092365</v>
      </c>
      <c r="AB161" s="14">
        <f t="shared" si="6"/>
        <v>80318.169660923653</v>
      </c>
    </row>
    <row r="162" spans="1:28" x14ac:dyDescent="0.35">
      <c r="A162" s="20" t="s">
        <v>98</v>
      </c>
      <c r="B162" s="21" t="s">
        <v>144</v>
      </c>
      <c r="C162" s="38" t="s">
        <v>448</v>
      </c>
      <c r="D162" s="23" t="s">
        <v>449</v>
      </c>
      <c r="E162" s="14">
        <v>140335</v>
      </c>
      <c r="F162" s="14">
        <v>0</v>
      </c>
      <c r="G162" s="14">
        <v>5060</v>
      </c>
      <c r="H162" s="14">
        <v>0</v>
      </c>
      <c r="I162" s="14">
        <v>18742</v>
      </c>
      <c r="J162" s="14">
        <v>9368</v>
      </c>
      <c r="K162" s="14">
        <v>67552.276394211454</v>
      </c>
      <c r="L162" s="14">
        <v>4670</v>
      </c>
      <c r="M162" s="14">
        <v>1406</v>
      </c>
      <c r="N162" s="14">
        <v>14060</v>
      </c>
      <c r="O162" s="14">
        <v>25686</v>
      </c>
      <c r="P162" s="14">
        <v>2344</v>
      </c>
      <c r="Q162" s="14">
        <v>0</v>
      </c>
      <c r="R162" s="14">
        <v>7037</v>
      </c>
      <c r="S162" s="14">
        <v>0</v>
      </c>
      <c r="T162" s="14">
        <v>10715</v>
      </c>
      <c r="U162" s="14">
        <v>0</v>
      </c>
      <c r="V162" s="14">
        <v>0</v>
      </c>
      <c r="W162" s="14">
        <v>2000</v>
      </c>
      <c r="X162" s="14">
        <v>0</v>
      </c>
      <c r="Y162" s="14">
        <v>16589</v>
      </c>
      <c r="Z162" s="14">
        <v>0</v>
      </c>
      <c r="AA162" s="14">
        <f t="shared" si="5"/>
        <v>325564.27639421145</v>
      </c>
      <c r="AB162" s="14">
        <f t="shared" si="6"/>
        <v>152059.27639421145</v>
      </c>
    </row>
    <row r="163" spans="1:28" x14ac:dyDescent="0.35">
      <c r="A163" s="20" t="s">
        <v>98</v>
      </c>
      <c r="B163" s="21" t="s">
        <v>144</v>
      </c>
      <c r="C163" s="38" t="s">
        <v>450</v>
      </c>
      <c r="D163" s="23" t="s">
        <v>451</v>
      </c>
      <c r="E163" s="14">
        <v>44166</v>
      </c>
      <c r="F163" s="14">
        <v>0</v>
      </c>
      <c r="G163" s="14">
        <v>4268</v>
      </c>
      <c r="H163" s="14">
        <v>0</v>
      </c>
      <c r="I163" s="14">
        <v>15807</v>
      </c>
      <c r="J163" s="14">
        <v>7897</v>
      </c>
      <c r="K163" s="14">
        <v>29358.959508871376</v>
      </c>
      <c r="L163" s="14">
        <v>3939</v>
      </c>
      <c r="M163" s="14">
        <v>1186</v>
      </c>
      <c r="N163" s="14">
        <v>11852</v>
      </c>
      <c r="O163" s="14">
        <v>15019</v>
      </c>
      <c r="P163" s="14">
        <v>1977</v>
      </c>
      <c r="Q163" s="14">
        <v>0</v>
      </c>
      <c r="R163" s="14">
        <v>5940</v>
      </c>
      <c r="S163" s="14">
        <v>0</v>
      </c>
      <c r="T163" s="14">
        <v>0</v>
      </c>
      <c r="U163" s="14">
        <v>0</v>
      </c>
      <c r="V163" s="14">
        <v>0</v>
      </c>
      <c r="W163" s="14">
        <v>2000</v>
      </c>
      <c r="X163" s="14">
        <v>0</v>
      </c>
      <c r="Y163" s="14">
        <v>5597</v>
      </c>
      <c r="Z163" s="14">
        <v>0</v>
      </c>
      <c r="AA163" s="14">
        <f t="shared" si="5"/>
        <v>149006.95950887137</v>
      </c>
      <c r="AB163" s="14">
        <f t="shared" si="6"/>
        <v>76868.959508871369</v>
      </c>
    </row>
    <row r="164" spans="1:28" x14ac:dyDescent="0.35">
      <c r="A164" s="20" t="s">
        <v>98</v>
      </c>
      <c r="B164" s="21" t="s">
        <v>144</v>
      </c>
      <c r="C164" s="38" t="s">
        <v>452</v>
      </c>
      <c r="D164" s="23" t="s">
        <v>453</v>
      </c>
      <c r="E164" s="14">
        <v>56633</v>
      </c>
      <c r="F164" s="14">
        <v>4263</v>
      </c>
      <c r="G164" s="14">
        <v>9398</v>
      </c>
      <c r="H164" s="14">
        <v>2169</v>
      </c>
      <c r="I164" s="14">
        <v>34806</v>
      </c>
      <c r="J164" s="14">
        <v>17415</v>
      </c>
      <c r="K164" s="14">
        <v>32763.585251992758</v>
      </c>
      <c r="L164" s="14">
        <v>8673</v>
      </c>
      <c r="M164" s="14">
        <v>2612</v>
      </c>
      <c r="N164" s="14">
        <v>26135</v>
      </c>
      <c r="O164" s="14">
        <v>0</v>
      </c>
      <c r="P164" s="14">
        <v>4353</v>
      </c>
      <c r="Q164" s="14">
        <v>761</v>
      </c>
      <c r="R164" s="14">
        <v>13065</v>
      </c>
      <c r="S164" s="14">
        <v>3740</v>
      </c>
      <c r="T164" s="14">
        <v>29902</v>
      </c>
      <c r="U164" s="14">
        <v>0</v>
      </c>
      <c r="V164" s="14">
        <v>0</v>
      </c>
      <c r="W164" s="14">
        <v>2946</v>
      </c>
      <c r="X164" s="14">
        <v>0</v>
      </c>
      <c r="Y164" s="14">
        <v>12324</v>
      </c>
      <c r="Z164" s="14">
        <v>3907</v>
      </c>
      <c r="AA164" s="14">
        <f t="shared" si="5"/>
        <v>265865.58525199274</v>
      </c>
      <c r="AB164" s="14">
        <f t="shared" si="6"/>
        <v>141181.58525199274</v>
      </c>
    </row>
    <row r="165" spans="1:28" x14ac:dyDescent="0.35">
      <c r="A165" s="20" t="s">
        <v>98</v>
      </c>
      <c r="B165" s="21" t="s">
        <v>144</v>
      </c>
      <c r="C165" s="38" t="s">
        <v>454</v>
      </c>
      <c r="D165" s="23" t="s">
        <v>455</v>
      </c>
      <c r="E165" s="14">
        <v>61263</v>
      </c>
      <c r="F165" s="14">
        <v>0</v>
      </c>
      <c r="G165" s="14">
        <v>1474</v>
      </c>
      <c r="H165" s="14">
        <v>875</v>
      </c>
      <c r="I165" s="14">
        <v>9666</v>
      </c>
      <c r="J165" s="14">
        <v>2726</v>
      </c>
      <c r="K165" s="14">
        <v>16644.076549243149</v>
      </c>
      <c r="L165" s="14">
        <v>1360</v>
      </c>
      <c r="M165" s="14">
        <v>410</v>
      </c>
      <c r="N165" s="14">
        <v>4093</v>
      </c>
      <c r="O165" s="14">
        <v>20111</v>
      </c>
      <c r="P165" s="14">
        <v>683</v>
      </c>
      <c r="Q165" s="14">
        <v>0</v>
      </c>
      <c r="R165" s="14">
        <v>2044</v>
      </c>
      <c r="S165" s="14">
        <v>5417</v>
      </c>
      <c r="T165" s="14">
        <v>3461</v>
      </c>
      <c r="U165" s="14">
        <v>0</v>
      </c>
      <c r="V165" s="14">
        <v>0</v>
      </c>
      <c r="W165" s="14">
        <v>2000</v>
      </c>
      <c r="X165" s="14">
        <v>0</v>
      </c>
      <c r="Y165" s="14">
        <v>1932</v>
      </c>
      <c r="Z165" s="14">
        <v>570</v>
      </c>
      <c r="AA165" s="14">
        <f t="shared" si="5"/>
        <v>134729.07654924315</v>
      </c>
      <c r="AB165" s="14">
        <f t="shared" si="6"/>
        <v>58725.076549243153</v>
      </c>
    </row>
    <row r="166" spans="1:28" x14ac:dyDescent="0.35">
      <c r="A166" s="20" t="s">
        <v>98</v>
      </c>
      <c r="B166" s="21" t="s">
        <v>144</v>
      </c>
      <c r="C166" s="38" t="s">
        <v>456</v>
      </c>
      <c r="D166" s="23" t="s">
        <v>457</v>
      </c>
      <c r="E166" s="14">
        <v>7124</v>
      </c>
      <c r="F166" s="14">
        <v>18281</v>
      </c>
      <c r="G166" s="14">
        <v>3920</v>
      </c>
      <c r="H166" s="14">
        <v>0</v>
      </c>
      <c r="I166" s="14">
        <v>14520</v>
      </c>
      <c r="J166" s="14">
        <v>7263</v>
      </c>
      <c r="K166" s="14">
        <v>0</v>
      </c>
      <c r="L166" s="14">
        <v>3618</v>
      </c>
      <c r="M166" s="14">
        <v>1090</v>
      </c>
      <c r="N166" s="14">
        <v>10900</v>
      </c>
      <c r="O166" s="14">
        <v>0</v>
      </c>
      <c r="P166" s="14">
        <v>1816</v>
      </c>
      <c r="Q166" s="14">
        <v>0</v>
      </c>
      <c r="R166" s="14">
        <v>5459</v>
      </c>
      <c r="S166" s="14">
        <v>0</v>
      </c>
      <c r="T166" s="14">
        <v>0</v>
      </c>
      <c r="U166" s="14">
        <v>0</v>
      </c>
      <c r="V166" s="14">
        <v>0</v>
      </c>
      <c r="W166" s="14">
        <v>2000</v>
      </c>
      <c r="X166" s="14">
        <v>0</v>
      </c>
      <c r="Y166" s="14">
        <v>5141</v>
      </c>
      <c r="Z166" s="14">
        <v>0</v>
      </c>
      <c r="AA166" s="14">
        <f t="shared" si="5"/>
        <v>81132</v>
      </c>
      <c r="AB166" s="14">
        <f t="shared" si="6"/>
        <v>30024</v>
      </c>
    </row>
    <row r="167" spans="1:28" x14ac:dyDescent="0.35">
      <c r="A167" s="20" t="s">
        <v>98</v>
      </c>
      <c r="B167" s="21" t="s">
        <v>144</v>
      </c>
      <c r="C167" s="38" t="s">
        <v>458</v>
      </c>
      <c r="D167" s="23" t="s">
        <v>459</v>
      </c>
      <c r="E167" s="14">
        <v>121458</v>
      </c>
      <c r="F167" s="14">
        <v>0</v>
      </c>
      <c r="G167" s="14">
        <v>2447</v>
      </c>
      <c r="H167" s="14">
        <v>0</v>
      </c>
      <c r="I167" s="14">
        <v>9666</v>
      </c>
      <c r="J167" s="14">
        <v>4537</v>
      </c>
      <c r="K167" s="14">
        <v>44950.563499561104</v>
      </c>
      <c r="L167" s="14">
        <v>2258</v>
      </c>
      <c r="M167" s="14">
        <v>680</v>
      </c>
      <c r="N167" s="14">
        <v>6808</v>
      </c>
      <c r="O167" s="14">
        <v>0</v>
      </c>
      <c r="P167" s="14">
        <v>1133</v>
      </c>
      <c r="Q167" s="14">
        <v>1903</v>
      </c>
      <c r="R167" s="14">
        <v>3397</v>
      </c>
      <c r="S167" s="14">
        <v>0</v>
      </c>
      <c r="T167" s="14">
        <v>4183</v>
      </c>
      <c r="U167" s="14">
        <v>0</v>
      </c>
      <c r="V167" s="14">
        <v>0</v>
      </c>
      <c r="W167" s="14">
        <v>2000</v>
      </c>
      <c r="X167" s="14">
        <v>0</v>
      </c>
      <c r="Y167" s="14">
        <v>3209</v>
      </c>
      <c r="Z167" s="14">
        <v>0</v>
      </c>
      <c r="AA167" s="14">
        <f t="shared" si="5"/>
        <v>208629.5634995611</v>
      </c>
      <c r="AB167" s="14">
        <f t="shared" si="6"/>
        <v>70521.563499561104</v>
      </c>
    </row>
    <row r="168" spans="1:28" x14ac:dyDescent="0.35">
      <c r="A168" s="20" t="s">
        <v>98</v>
      </c>
      <c r="B168" s="21" t="s">
        <v>144</v>
      </c>
      <c r="C168" s="38" t="s">
        <v>460</v>
      </c>
      <c r="D168" s="23" t="s">
        <v>461</v>
      </c>
      <c r="E168" s="14">
        <v>33125</v>
      </c>
      <c r="F168" s="14">
        <v>0</v>
      </c>
      <c r="G168" s="14">
        <v>2363</v>
      </c>
      <c r="H168" s="14">
        <v>0</v>
      </c>
      <c r="I168" s="14">
        <v>9666</v>
      </c>
      <c r="J168" s="14">
        <v>4373</v>
      </c>
      <c r="K168" s="14">
        <v>49447.808485382542</v>
      </c>
      <c r="L168" s="14">
        <v>2181</v>
      </c>
      <c r="M168" s="14">
        <v>657</v>
      </c>
      <c r="N168" s="14">
        <v>6564</v>
      </c>
      <c r="O168" s="14">
        <v>0</v>
      </c>
      <c r="P168" s="14">
        <v>1095</v>
      </c>
      <c r="Q168" s="14">
        <v>3044</v>
      </c>
      <c r="R168" s="14">
        <v>3294</v>
      </c>
      <c r="S168" s="14">
        <v>0</v>
      </c>
      <c r="T168" s="14">
        <v>0</v>
      </c>
      <c r="U168" s="14">
        <v>0</v>
      </c>
      <c r="V168" s="14">
        <v>0</v>
      </c>
      <c r="W168" s="14">
        <v>2000</v>
      </c>
      <c r="X168" s="14">
        <v>0</v>
      </c>
      <c r="Y168" s="14">
        <v>3099</v>
      </c>
      <c r="Z168" s="14">
        <v>657</v>
      </c>
      <c r="AA168" s="14">
        <f t="shared" si="5"/>
        <v>121565.80848538254</v>
      </c>
      <c r="AB168" s="14">
        <f t="shared" si="6"/>
        <v>72038.808485382542</v>
      </c>
    </row>
    <row r="169" spans="1:28" x14ac:dyDescent="0.35">
      <c r="A169" s="20" t="s">
        <v>98</v>
      </c>
      <c r="B169" s="21" t="s">
        <v>144</v>
      </c>
      <c r="C169" s="38" t="s">
        <v>462</v>
      </c>
      <c r="D169" s="23" t="s">
        <v>463</v>
      </c>
      <c r="E169" s="14">
        <v>0</v>
      </c>
      <c r="F169" s="14">
        <v>31623</v>
      </c>
      <c r="G169" s="14">
        <v>4880</v>
      </c>
      <c r="H169" s="14">
        <v>0</v>
      </c>
      <c r="I169" s="14">
        <v>18073</v>
      </c>
      <c r="J169" s="14">
        <v>9031</v>
      </c>
      <c r="K169" s="14">
        <v>48072.084203108658</v>
      </c>
      <c r="L169" s="14">
        <v>4503</v>
      </c>
      <c r="M169" s="14">
        <v>1356</v>
      </c>
      <c r="N169" s="14">
        <v>13554</v>
      </c>
      <c r="O169" s="14">
        <v>0</v>
      </c>
      <c r="P169" s="14">
        <v>2260</v>
      </c>
      <c r="Q169" s="14">
        <v>2664</v>
      </c>
      <c r="R169" s="14">
        <v>6780</v>
      </c>
      <c r="S169" s="14">
        <v>11732</v>
      </c>
      <c r="T169" s="14">
        <v>11786</v>
      </c>
      <c r="U169" s="14">
        <v>0</v>
      </c>
      <c r="V169" s="14">
        <v>0</v>
      </c>
      <c r="W169" s="14">
        <v>2000</v>
      </c>
      <c r="X169" s="14">
        <v>0</v>
      </c>
      <c r="Y169" s="14">
        <v>6399</v>
      </c>
      <c r="Z169" s="14">
        <v>0</v>
      </c>
      <c r="AA169" s="14">
        <f t="shared" si="5"/>
        <v>174713.08420310865</v>
      </c>
      <c r="AB169" s="14">
        <f t="shared" si="6"/>
        <v>111106.08420310865</v>
      </c>
    </row>
    <row r="170" spans="1:28" x14ac:dyDescent="0.35">
      <c r="A170" s="20" t="s">
        <v>98</v>
      </c>
      <c r="B170" s="21" t="s">
        <v>144</v>
      </c>
      <c r="C170" s="38" t="s">
        <v>464</v>
      </c>
      <c r="D170" s="23" t="s">
        <v>465</v>
      </c>
      <c r="E170" s="14">
        <v>143185</v>
      </c>
      <c r="F170" s="14">
        <v>0</v>
      </c>
      <c r="G170" s="14">
        <v>2565</v>
      </c>
      <c r="H170" s="14">
        <v>0</v>
      </c>
      <c r="I170" s="14">
        <v>9666</v>
      </c>
      <c r="J170" s="14">
        <v>4759</v>
      </c>
      <c r="K170" s="14">
        <v>0</v>
      </c>
      <c r="L170" s="14">
        <v>2367</v>
      </c>
      <c r="M170" s="14">
        <v>713</v>
      </c>
      <c r="N170" s="14">
        <v>7142</v>
      </c>
      <c r="O170" s="14">
        <v>31148</v>
      </c>
      <c r="P170" s="14">
        <v>1188</v>
      </c>
      <c r="Q170" s="14">
        <v>3805</v>
      </c>
      <c r="R170" s="14">
        <v>3571</v>
      </c>
      <c r="S170" s="14">
        <v>0</v>
      </c>
      <c r="T170" s="14">
        <v>4100</v>
      </c>
      <c r="U170" s="14">
        <v>0</v>
      </c>
      <c r="V170" s="14">
        <v>0</v>
      </c>
      <c r="W170" s="14">
        <v>2000</v>
      </c>
      <c r="X170" s="14">
        <v>0</v>
      </c>
      <c r="Y170" s="14">
        <v>3363</v>
      </c>
      <c r="Z170" s="14">
        <v>0</v>
      </c>
      <c r="AA170" s="14">
        <f t="shared" si="5"/>
        <v>219572</v>
      </c>
      <c r="AB170" s="14">
        <f t="shared" si="6"/>
        <v>59397</v>
      </c>
    </row>
    <row r="171" spans="1:28" x14ac:dyDescent="0.35">
      <c r="A171" s="20" t="s">
        <v>98</v>
      </c>
      <c r="B171" s="21" t="s">
        <v>144</v>
      </c>
      <c r="C171" s="38" t="s">
        <v>466</v>
      </c>
      <c r="D171" s="23" t="s">
        <v>467</v>
      </c>
      <c r="E171" s="14">
        <v>8548</v>
      </c>
      <c r="F171" s="14">
        <v>0</v>
      </c>
      <c r="G171" s="14">
        <v>799</v>
      </c>
      <c r="H171" s="14">
        <v>0</v>
      </c>
      <c r="I171" s="14">
        <v>9666</v>
      </c>
      <c r="J171" s="14">
        <v>1478</v>
      </c>
      <c r="K171" s="14">
        <v>0</v>
      </c>
      <c r="L171" s="14">
        <v>738</v>
      </c>
      <c r="M171" s="14">
        <v>222</v>
      </c>
      <c r="N171" s="14">
        <v>2218</v>
      </c>
      <c r="O171" s="14">
        <v>0</v>
      </c>
      <c r="P171" s="14">
        <v>370</v>
      </c>
      <c r="Q171" s="14">
        <v>0</v>
      </c>
      <c r="R171" s="14">
        <v>1104</v>
      </c>
      <c r="S171" s="14">
        <v>0</v>
      </c>
      <c r="T171" s="14">
        <v>0</v>
      </c>
      <c r="U171" s="14">
        <v>0</v>
      </c>
      <c r="V171" s="14">
        <v>0</v>
      </c>
      <c r="W171" s="14">
        <v>2000</v>
      </c>
      <c r="X171" s="14">
        <v>0</v>
      </c>
      <c r="Y171" s="14">
        <v>3145</v>
      </c>
      <c r="Z171" s="14">
        <v>0</v>
      </c>
      <c r="AA171" s="14">
        <f t="shared" si="5"/>
        <v>30288</v>
      </c>
      <c r="AB171" s="14">
        <f t="shared" si="6"/>
        <v>9797</v>
      </c>
    </row>
    <row r="172" spans="1:28" x14ac:dyDescent="0.35">
      <c r="A172" s="20" t="s">
        <v>98</v>
      </c>
      <c r="B172" s="21" t="s">
        <v>147</v>
      </c>
      <c r="C172" s="38" t="s">
        <v>468</v>
      </c>
      <c r="D172" s="23" t="s">
        <v>469</v>
      </c>
      <c r="E172" s="14">
        <v>169542</v>
      </c>
      <c r="F172" s="14">
        <v>0</v>
      </c>
      <c r="G172" s="14">
        <v>6687</v>
      </c>
      <c r="H172" s="14">
        <v>0</v>
      </c>
      <c r="I172" s="14">
        <v>24766</v>
      </c>
      <c r="J172" s="14">
        <v>12379</v>
      </c>
      <c r="K172" s="14">
        <v>45667.094343616103</v>
      </c>
      <c r="L172" s="14">
        <v>6171</v>
      </c>
      <c r="M172" s="14">
        <v>1859</v>
      </c>
      <c r="N172" s="14">
        <v>18578</v>
      </c>
      <c r="O172" s="14">
        <v>38527</v>
      </c>
      <c r="P172" s="14">
        <v>3097</v>
      </c>
      <c r="Q172" s="14">
        <v>3805</v>
      </c>
      <c r="R172" s="14">
        <v>13195</v>
      </c>
      <c r="S172" s="14">
        <v>0</v>
      </c>
      <c r="T172" s="14">
        <v>17340</v>
      </c>
      <c r="U172" s="14">
        <v>0</v>
      </c>
      <c r="V172" s="14">
        <v>59543</v>
      </c>
      <c r="W172" s="14">
        <v>2132</v>
      </c>
      <c r="X172" s="14">
        <v>0</v>
      </c>
      <c r="Y172" s="14">
        <v>8769</v>
      </c>
      <c r="Z172" s="14">
        <v>0</v>
      </c>
      <c r="AA172" s="14">
        <f t="shared" si="5"/>
        <v>432057.0943436161</v>
      </c>
      <c r="AB172" s="14">
        <f t="shared" si="6"/>
        <v>218683.0943436161</v>
      </c>
    </row>
    <row r="173" spans="1:28" x14ac:dyDescent="0.35">
      <c r="A173" s="20" t="s">
        <v>30</v>
      </c>
      <c r="B173" s="41" t="s">
        <v>150</v>
      </c>
      <c r="C173" s="38" t="s">
        <v>470</v>
      </c>
      <c r="D173" s="23" t="s">
        <v>471</v>
      </c>
      <c r="E173" s="14">
        <v>212996</v>
      </c>
      <c r="F173" s="14">
        <v>0</v>
      </c>
      <c r="G173" s="14">
        <v>3927</v>
      </c>
      <c r="H173" s="14">
        <v>0</v>
      </c>
      <c r="I173" s="14">
        <v>14546</v>
      </c>
      <c r="J173" s="14">
        <v>7269</v>
      </c>
      <c r="K173" s="14">
        <v>52378.17368229328</v>
      </c>
      <c r="L173" s="14">
        <v>3624</v>
      </c>
      <c r="M173" s="14">
        <v>1092</v>
      </c>
      <c r="N173" s="14">
        <v>10909</v>
      </c>
      <c r="O173" s="14">
        <v>42803</v>
      </c>
      <c r="P173" s="14">
        <v>1819</v>
      </c>
      <c r="Q173" s="14">
        <v>0</v>
      </c>
      <c r="R173" s="14">
        <v>7545</v>
      </c>
      <c r="S173" s="14">
        <v>10881</v>
      </c>
      <c r="T173" s="14">
        <v>0</v>
      </c>
      <c r="U173" s="14">
        <v>0</v>
      </c>
      <c r="V173" s="14">
        <v>0</v>
      </c>
      <c r="W173" s="14">
        <v>2000</v>
      </c>
      <c r="X173" s="14">
        <v>0</v>
      </c>
      <c r="Y173" s="14">
        <v>5150</v>
      </c>
      <c r="Z173" s="14">
        <v>0</v>
      </c>
      <c r="AA173" s="14">
        <f t="shared" si="5"/>
        <v>376939.17368229327</v>
      </c>
      <c r="AB173" s="14">
        <f t="shared" si="6"/>
        <v>138201.17368229327</v>
      </c>
    </row>
    <row r="174" spans="1:28" x14ac:dyDescent="0.35">
      <c r="A174" s="20" t="s">
        <v>30</v>
      </c>
      <c r="B174" s="41" t="s">
        <v>150</v>
      </c>
      <c r="C174" s="38" t="s">
        <v>472</v>
      </c>
      <c r="D174" s="23" t="s">
        <v>473</v>
      </c>
      <c r="E174" s="14">
        <v>164555</v>
      </c>
      <c r="F174" s="14">
        <v>0</v>
      </c>
      <c r="G174" s="14">
        <v>2516</v>
      </c>
      <c r="H174" s="14">
        <v>0</v>
      </c>
      <c r="I174" s="14">
        <v>9666</v>
      </c>
      <c r="J174" s="14">
        <v>4657</v>
      </c>
      <c r="K174" s="14">
        <v>27970.984432020545</v>
      </c>
      <c r="L174" s="14">
        <v>2322</v>
      </c>
      <c r="M174" s="14">
        <v>699</v>
      </c>
      <c r="N174" s="14">
        <v>6990</v>
      </c>
      <c r="O174" s="14">
        <v>29778</v>
      </c>
      <c r="P174" s="14">
        <v>1166</v>
      </c>
      <c r="Q174" s="14">
        <v>0</v>
      </c>
      <c r="R174" s="14">
        <v>3862</v>
      </c>
      <c r="S174" s="14">
        <v>7944</v>
      </c>
      <c r="T174" s="14">
        <v>4983</v>
      </c>
      <c r="U174" s="14">
        <v>0</v>
      </c>
      <c r="V174" s="14">
        <v>0</v>
      </c>
      <c r="W174" s="14">
        <v>2000</v>
      </c>
      <c r="X174" s="14">
        <v>0</v>
      </c>
      <c r="Y174" s="14">
        <v>6599</v>
      </c>
      <c r="Z174" s="14">
        <v>0</v>
      </c>
      <c r="AA174" s="14">
        <f t="shared" si="5"/>
        <v>275707.98443202057</v>
      </c>
      <c r="AB174" s="14">
        <f t="shared" si="6"/>
        <v>94313.984432020545</v>
      </c>
    </row>
    <row r="175" spans="1:28" x14ac:dyDescent="0.35">
      <c r="A175" s="20" t="s">
        <v>30</v>
      </c>
      <c r="B175" s="41" t="s">
        <v>150</v>
      </c>
      <c r="C175" s="38" t="s">
        <v>474</v>
      </c>
      <c r="D175" s="23" t="s">
        <v>475</v>
      </c>
      <c r="E175" s="14">
        <v>178090</v>
      </c>
      <c r="F175" s="14">
        <v>0</v>
      </c>
      <c r="G175" s="14">
        <v>5026</v>
      </c>
      <c r="H175" s="14">
        <v>0</v>
      </c>
      <c r="I175" s="14">
        <v>18613</v>
      </c>
      <c r="J175" s="14">
        <v>9308</v>
      </c>
      <c r="K175" s="14">
        <v>61743.431439069907</v>
      </c>
      <c r="L175" s="14">
        <v>4638</v>
      </c>
      <c r="M175" s="14">
        <v>1397</v>
      </c>
      <c r="N175" s="14">
        <v>13969</v>
      </c>
      <c r="O175" s="14">
        <v>30885</v>
      </c>
      <c r="P175" s="14">
        <v>2328</v>
      </c>
      <c r="Q175" s="14">
        <v>0</v>
      </c>
      <c r="R175" s="14">
        <v>7733</v>
      </c>
      <c r="S175" s="14">
        <v>0</v>
      </c>
      <c r="T175" s="14">
        <v>15382</v>
      </c>
      <c r="U175" s="14">
        <v>0</v>
      </c>
      <c r="V175" s="14">
        <v>0</v>
      </c>
      <c r="W175" s="14">
        <v>2000</v>
      </c>
      <c r="X175" s="14">
        <v>0</v>
      </c>
      <c r="Y175" s="14">
        <v>16475</v>
      </c>
      <c r="Z175" s="14">
        <v>0</v>
      </c>
      <c r="AA175" s="14">
        <f t="shared" si="5"/>
        <v>367587.43143906991</v>
      </c>
      <c r="AB175" s="14">
        <f t="shared" si="6"/>
        <v>156550.43143906991</v>
      </c>
    </row>
    <row r="176" spans="1:28" x14ac:dyDescent="0.35">
      <c r="A176" s="20" t="s">
        <v>30</v>
      </c>
      <c r="B176" s="41" t="s">
        <v>150</v>
      </c>
      <c r="C176" s="38" t="s">
        <v>476</v>
      </c>
      <c r="D176" s="23" t="s">
        <v>477</v>
      </c>
      <c r="E176" s="14">
        <v>23508</v>
      </c>
      <c r="F176" s="14">
        <v>0</v>
      </c>
      <c r="G176" s="14">
        <v>3621</v>
      </c>
      <c r="H176" s="14">
        <v>0</v>
      </c>
      <c r="I176" s="14">
        <v>13413</v>
      </c>
      <c r="J176" s="14">
        <v>6702</v>
      </c>
      <c r="K176" s="14">
        <v>31091.709564946541</v>
      </c>
      <c r="L176" s="14">
        <v>3342</v>
      </c>
      <c r="M176" s="14">
        <v>1007</v>
      </c>
      <c r="N176" s="14">
        <v>10058</v>
      </c>
      <c r="O176" s="14">
        <v>0</v>
      </c>
      <c r="P176" s="14">
        <v>1677</v>
      </c>
      <c r="Q176" s="14">
        <v>0</v>
      </c>
      <c r="R176" s="14">
        <v>5573</v>
      </c>
      <c r="S176" s="14">
        <v>0</v>
      </c>
      <c r="T176" s="14">
        <v>11441</v>
      </c>
      <c r="U176" s="14">
        <v>0</v>
      </c>
      <c r="V176" s="14">
        <v>0</v>
      </c>
      <c r="W176" s="14">
        <v>2000</v>
      </c>
      <c r="X176" s="14">
        <v>0</v>
      </c>
      <c r="Y176" s="14">
        <v>4749</v>
      </c>
      <c r="Z176" s="14">
        <v>0</v>
      </c>
      <c r="AA176" s="14">
        <f t="shared" si="5"/>
        <v>118182.70956494653</v>
      </c>
      <c r="AB176" s="14">
        <f t="shared" si="6"/>
        <v>70938.709564946534</v>
      </c>
    </row>
    <row r="177" spans="1:28" x14ac:dyDescent="0.35">
      <c r="A177" s="20" t="s">
        <v>30</v>
      </c>
      <c r="B177" s="41" t="s">
        <v>150</v>
      </c>
      <c r="C177" s="38" t="s">
        <v>478</v>
      </c>
      <c r="D177" s="23" t="s">
        <v>479</v>
      </c>
      <c r="E177" s="14">
        <v>0</v>
      </c>
      <c r="F177" s="14">
        <v>42074</v>
      </c>
      <c r="G177" s="14">
        <v>6492</v>
      </c>
      <c r="H177" s="14">
        <v>2992</v>
      </c>
      <c r="I177" s="14">
        <v>24045</v>
      </c>
      <c r="J177" s="14">
        <v>12028</v>
      </c>
      <c r="K177" s="14">
        <v>16500</v>
      </c>
      <c r="L177" s="14">
        <v>5992</v>
      </c>
      <c r="M177" s="14">
        <v>1804</v>
      </c>
      <c r="N177" s="14">
        <v>18052</v>
      </c>
      <c r="O177" s="14">
        <v>0</v>
      </c>
      <c r="P177" s="14">
        <v>3007</v>
      </c>
      <c r="Q177" s="14">
        <v>0</v>
      </c>
      <c r="R177" s="14">
        <v>9992</v>
      </c>
      <c r="S177" s="14">
        <v>784</v>
      </c>
      <c r="T177" s="14">
        <v>8511</v>
      </c>
      <c r="U177" s="14">
        <v>0</v>
      </c>
      <c r="V177" s="14">
        <v>0</v>
      </c>
      <c r="W177" s="14">
        <v>2071</v>
      </c>
      <c r="X177" s="14">
        <v>0</v>
      </c>
      <c r="Y177" s="14">
        <v>25540</v>
      </c>
      <c r="Z177" s="14">
        <v>0</v>
      </c>
      <c r="AA177" s="14">
        <f t="shared" si="5"/>
        <v>179884</v>
      </c>
      <c r="AB177" s="14">
        <f t="shared" si="6"/>
        <v>92253</v>
      </c>
    </row>
    <row r="178" spans="1:28" s="76" customFormat="1" x14ac:dyDescent="0.35">
      <c r="A178" s="77" t="s">
        <v>30</v>
      </c>
      <c r="B178" s="78" t="s">
        <v>150</v>
      </c>
      <c r="C178" s="73" t="s">
        <v>480</v>
      </c>
      <c r="D178" s="74" t="s">
        <v>481</v>
      </c>
      <c r="E178" s="75">
        <v>10685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  <c r="P178" s="75">
        <v>177</v>
      </c>
      <c r="Q178" s="75">
        <v>0</v>
      </c>
      <c r="R178" s="75">
        <v>383</v>
      </c>
      <c r="S178" s="75">
        <v>0</v>
      </c>
      <c r="T178" s="75">
        <v>0</v>
      </c>
      <c r="U178" s="75">
        <v>0</v>
      </c>
      <c r="V178" s="75">
        <v>0</v>
      </c>
      <c r="W178" s="75">
        <v>0</v>
      </c>
      <c r="X178" s="75">
        <v>0</v>
      </c>
      <c r="Y178" s="75">
        <v>0</v>
      </c>
      <c r="Z178" s="75">
        <v>0</v>
      </c>
      <c r="AA178" s="75">
        <f t="shared" si="5"/>
        <v>11245</v>
      </c>
      <c r="AB178" s="75">
        <f t="shared" si="6"/>
        <v>560</v>
      </c>
    </row>
    <row r="179" spans="1:28" x14ac:dyDescent="0.35">
      <c r="A179" s="20" t="s">
        <v>98</v>
      </c>
      <c r="B179" s="41" t="s">
        <v>153</v>
      </c>
      <c r="C179" s="38" t="s">
        <v>482</v>
      </c>
      <c r="D179" s="23" t="s">
        <v>483</v>
      </c>
      <c r="E179" s="14">
        <v>45235</v>
      </c>
      <c r="F179" s="14">
        <v>0</v>
      </c>
      <c r="G179" s="14">
        <v>2398</v>
      </c>
      <c r="H179" s="14">
        <v>0</v>
      </c>
      <c r="I179" s="14">
        <v>9666</v>
      </c>
      <c r="J179" s="14">
        <v>4434</v>
      </c>
      <c r="K179" s="14">
        <v>27268.212933896051</v>
      </c>
      <c r="L179" s="14">
        <v>2213</v>
      </c>
      <c r="M179" s="14">
        <v>667</v>
      </c>
      <c r="N179" s="14">
        <v>6654</v>
      </c>
      <c r="O179" s="14">
        <v>0</v>
      </c>
      <c r="P179" s="14">
        <v>1111</v>
      </c>
      <c r="Q179" s="14">
        <v>0</v>
      </c>
      <c r="R179" s="14">
        <v>3909</v>
      </c>
      <c r="S179" s="14">
        <v>0</v>
      </c>
      <c r="T179" s="14">
        <v>5847</v>
      </c>
      <c r="U179" s="14">
        <v>0</v>
      </c>
      <c r="V179" s="14">
        <v>12698</v>
      </c>
      <c r="W179" s="14">
        <v>2000</v>
      </c>
      <c r="X179" s="14">
        <v>0</v>
      </c>
      <c r="Y179" s="14">
        <v>9434</v>
      </c>
      <c r="Z179" s="14">
        <v>0</v>
      </c>
      <c r="AA179" s="14">
        <f t="shared" si="5"/>
        <v>133534.21293389605</v>
      </c>
      <c r="AB179" s="14">
        <f t="shared" si="6"/>
        <v>71801.212933896051</v>
      </c>
    </row>
    <row r="180" spans="1:28" x14ac:dyDescent="0.35">
      <c r="A180" s="20" t="s">
        <v>98</v>
      </c>
      <c r="B180" s="41" t="s">
        <v>153</v>
      </c>
      <c r="C180" s="38" t="s">
        <v>484</v>
      </c>
      <c r="D180" s="23" t="s">
        <v>485</v>
      </c>
      <c r="E180" s="14">
        <v>0</v>
      </c>
      <c r="F180" s="14">
        <v>17567</v>
      </c>
      <c r="G180" s="14">
        <v>2711</v>
      </c>
      <c r="H180" s="14">
        <v>0</v>
      </c>
      <c r="I180" s="14">
        <v>10040</v>
      </c>
      <c r="J180" s="14">
        <v>5008</v>
      </c>
      <c r="K180" s="14">
        <v>29808.075072239597</v>
      </c>
      <c r="L180" s="14">
        <v>2502</v>
      </c>
      <c r="M180" s="14">
        <v>753</v>
      </c>
      <c r="N180" s="14">
        <v>7515</v>
      </c>
      <c r="O180" s="14">
        <v>0</v>
      </c>
      <c r="P180" s="14">
        <v>1256</v>
      </c>
      <c r="Q180" s="14">
        <v>0</v>
      </c>
      <c r="R180" s="14">
        <v>4422</v>
      </c>
      <c r="S180" s="14">
        <v>0</v>
      </c>
      <c r="T180" s="14">
        <v>0</v>
      </c>
      <c r="U180" s="14">
        <v>0</v>
      </c>
      <c r="V180" s="14">
        <v>14286</v>
      </c>
      <c r="W180" s="14">
        <v>2000</v>
      </c>
      <c r="X180" s="14">
        <v>0</v>
      </c>
      <c r="Y180" s="14">
        <v>10665</v>
      </c>
      <c r="Z180" s="14">
        <v>0</v>
      </c>
      <c r="AA180" s="14">
        <f t="shared" si="5"/>
        <v>108533.07507223959</v>
      </c>
      <c r="AB180" s="14">
        <f t="shared" si="6"/>
        <v>73207.07507223959</v>
      </c>
    </row>
    <row r="181" spans="1:28" x14ac:dyDescent="0.35">
      <c r="A181" s="20" t="s">
        <v>41</v>
      </c>
      <c r="B181" s="41" t="s">
        <v>156</v>
      </c>
      <c r="C181" s="38" t="s">
        <v>486</v>
      </c>
      <c r="D181" s="23" t="s">
        <v>487</v>
      </c>
      <c r="E181" s="14">
        <v>107566</v>
      </c>
      <c r="F181" s="14">
        <v>0</v>
      </c>
      <c r="G181" s="14">
        <v>9419</v>
      </c>
      <c r="H181" s="14">
        <v>0</v>
      </c>
      <c r="I181" s="14">
        <v>34884</v>
      </c>
      <c r="J181" s="14">
        <v>17434</v>
      </c>
      <c r="K181" s="14">
        <v>46931.69462331853</v>
      </c>
      <c r="L181" s="14">
        <v>8692</v>
      </c>
      <c r="M181" s="14">
        <v>2618</v>
      </c>
      <c r="N181" s="14">
        <v>26164</v>
      </c>
      <c r="O181" s="14">
        <v>0</v>
      </c>
      <c r="P181" s="14">
        <v>4363</v>
      </c>
      <c r="Q181" s="14">
        <v>0</v>
      </c>
      <c r="R181" s="14">
        <v>14876</v>
      </c>
      <c r="S181" s="14">
        <v>0</v>
      </c>
      <c r="T181" s="14">
        <v>24609</v>
      </c>
      <c r="U181" s="14">
        <v>0</v>
      </c>
      <c r="V181" s="14">
        <v>15261</v>
      </c>
      <c r="W181" s="14">
        <v>2954</v>
      </c>
      <c r="X181" s="14">
        <v>0</v>
      </c>
      <c r="Y181" s="14">
        <v>37053</v>
      </c>
      <c r="Z181" s="14">
        <v>0</v>
      </c>
      <c r="AA181" s="14">
        <f t="shared" si="5"/>
        <v>352824.6946233185</v>
      </c>
      <c r="AB181" s="14">
        <f t="shared" si="6"/>
        <v>183521.69462331853</v>
      </c>
    </row>
    <row r="182" spans="1:28" x14ac:dyDescent="0.35">
      <c r="A182" s="20" t="s">
        <v>41</v>
      </c>
      <c r="B182" s="41" t="s">
        <v>156</v>
      </c>
      <c r="C182" s="38" t="s">
        <v>488</v>
      </c>
      <c r="D182" s="23" t="s">
        <v>489</v>
      </c>
      <c r="E182" s="14">
        <v>26714</v>
      </c>
      <c r="F182" s="14">
        <v>43154</v>
      </c>
      <c r="G182" s="14">
        <v>10781</v>
      </c>
      <c r="H182" s="14">
        <v>0</v>
      </c>
      <c r="I182" s="14">
        <v>39930</v>
      </c>
      <c r="J182" s="14">
        <v>19972</v>
      </c>
      <c r="K182" s="14">
        <v>30595.725665605532</v>
      </c>
      <c r="L182" s="14">
        <v>9950</v>
      </c>
      <c r="M182" s="14">
        <v>2996</v>
      </c>
      <c r="N182" s="14">
        <v>29974</v>
      </c>
      <c r="O182" s="14">
        <v>21818</v>
      </c>
      <c r="P182" s="14">
        <v>4994</v>
      </c>
      <c r="Q182" s="14">
        <v>0</v>
      </c>
      <c r="R182" s="14">
        <v>17027</v>
      </c>
      <c r="S182" s="14">
        <v>0</v>
      </c>
      <c r="T182" s="14">
        <v>17081</v>
      </c>
      <c r="U182" s="14">
        <v>0</v>
      </c>
      <c r="V182" s="14">
        <v>15204</v>
      </c>
      <c r="W182" s="14">
        <v>3362</v>
      </c>
      <c r="X182" s="14">
        <v>0</v>
      </c>
      <c r="Y182" s="14">
        <v>42412</v>
      </c>
      <c r="Z182" s="14">
        <v>0</v>
      </c>
      <c r="AA182" s="14">
        <f t="shared" si="5"/>
        <v>335964.72566560551</v>
      </c>
      <c r="AB182" s="14">
        <f t="shared" si="6"/>
        <v>195413.72566560554</v>
      </c>
    </row>
    <row r="183" spans="1:28" x14ac:dyDescent="0.35">
      <c r="A183" s="20" t="s">
        <v>41</v>
      </c>
      <c r="B183" s="41" t="s">
        <v>156</v>
      </c>
      <c r="C183" s="38" t="s">
        <v>490</v>
      </c>
      <c r="D183" s="23" t="s">
        <v>491</v>
      </c>
      <c r="E183" s="14">
        <v>38111</v>
      </c>
      <c r="F183" s="14">
        <v>0</v>
      </c>
      <c r="G183" s="14">
        <v>1154</v>
      </c>
      <c r="H183" s="14">
        <v>0</v>
      </c>
      <c r="I183" s="14">
        <v>9666</v>
      </c>
      <c r="J183" s="14">
        <v>2146</v>
      </c>
      <c r="K183" s="14">
        <v>21110.437565797976</v>
      </c>
      <c r="L183" s="14">
        <v>1065</v>
      </c>
      <c r="M183" s="14">
        <v>321</v>
      </c>
      <c r="N183" s="14">
        <v>3222</v>
      </c>
      <c r="O183" s="14">
        <v>0</v>
      </c>
      <c r="P183" s="14">
        <v>534</v>
      </c>
      <c r="Q183" s="14">
        <v>1903</v>
      </c>
      <c r="R183" s="14">
        <v>2432</v>
      </c>
      <c r="S183" s="14">
        <v>0</v>
      </c>
      <c r="T183" s="14">
        <v>0</v>
      </c>
      <c r="U183" s="14">
        <v>0</v>
      </c>
      <c r="V183" s="14">
        <v>1867</v>
      </c>
      <c r="W183" s="14">
        <v>2000</v>
      </c>
      <c r="X183" s="14">
        <v>0</v>
      </c>
      <c r="Y183" s="14">
        <v>3783</v>
      </c>
      <c r="Z183" s="14">
        <v>0</v>
      </c>
      <c r="AA183" s="14">
        <f t="shared" si="5"/>
        <v>89314.437565797969</v>
      </c>
      <c r="AB183" s="14">
        <f t="shared" si="6"/>
        <v>38237.437565797976</v>
      </c>
    </row>
    <row r="184" spans="1:28" x14ac:dyDescent="0.35">
      <c r="A184" s="20" t="s">
        <v>41</v>
      </c>
      <c r="B184" s="41" t="s">
        <v>156</v>
      </c>
      <c r="C184" s="38" t="s">
        <v>492</v>
      </c>
      <c r="D184" s="23" t="s">
        <v>493</v>
      </c>
      <c r="E184" s="14">
        <v>0</v>
      </c>
      <c r="F184" s="14">
        <v>12824</v>
      </c>
      <c r="G184" s="14">
        <v>1647</v>
      </c>
      <c r="H184" s="14">
        <v>0</v>
      </c>
      <c r="I184" s="14">
        <v>9666</v>
      </c>
      <c r="J184" s="14">
        <v>3058</v>
      </c>
      <c r="K184" s="14">
        <v>28618.156428190101</v>
      </c>
      <c r="L184" s="14">
        <v>1520</v>
      </c>
      <c r="M184" s="14">
        <v>458</v>
      </c>
      <c r="N184" s="14">
        <v>4589</v>
      </c>
      <c r="O184" s="14">
        <v>0</v>
      </c>
      <c r="P184" s="14">
        <v>763</v>
      </c>
      <c r="Q184" s="14">
        <v>761</v>
      </c>
      <c r="R184" s="14">
        <v>3200</v>
      </c>
      <c r="S184" s="14">
        <v>0</v>
      </c>
      <c r="T184" s="14">
        <v>4176</v>
      </c>
      <c r="U184" s="14">
        <v>0</v>
      </c>
      <c r="V184" s="14">
        <v>2665</v>
      </c>
      <c r="W184" s="14">
        <v>2000</v>
      </c>
      <c r="X184" s="14">
        <v>0</v>
      </c>
      <c r="Y184" s="14">
        <v>5401</v>
      </c>
      <c r="Z184" s="14">
        <v>0</v>
      </c>
      <c r="AA184" s="14">
        <f t="shared" si="5"/>
        <v>81346.156428190094</v>
      </c>
      <c r="AB184" s="14">
        <f t="shared" si="6"/>
        <v>54151.156428190101</v>
      </c>
    </row>
    <row r="185" spans="1:28" x14ac:dyDescent="0.35">
      <c r="A185" s="20" t="s">
        <v>98</v>
      </c>
      <c r="B185" s="41" t="s">
        <v>165</v>
      </c>
      <c r="C185" s="38" t="s">
        <v>494</v>
      </c>
      <c r="D185" s="23" t="s">
        <v>495</v>
      </c>
      <c r="E185" s="14">
        <v>22083</v>
      </c>
      <c r="F185" s="14">
        <v>27060</v>
      </c>
      <c r="G185" s="14">
        <v>7584</v>
      </c>
      <c r="H185" s="14">
        <v>0</v>
      </c>
      <c r="I185" s="14">
        <v>28087</v>
      </c>
      <c r="J185" s="14">
        <v>14032</v>
      </c>
      <c r="K185" s="14">
        <v>38520.876219725753</v>
      </c>
      <c r="L185" s="14">
        <v>6999</v>
      </c>
      <c r="M185" s="14">
        <v>2108</v>
      </c>
      <c r="N185" s="14">
        <v>21059</v>
      </c>
      <c r="O185" s="14">
        <v>0</v>
      </c>
      <c r="P185" s="14">
        <v>3513</v>
      </c>
      <c r="Q185" s="14">
        <v>0</v>
      </c>
      <c r="R185" s="14">
        <v>12320</v>
      </c>
      <c r="S185" s="14">
        <v>0</v>
      </c>
      <c r="T185" s="14">
        <v>23992</v>
      </c>
      <c r="U185" s="14">
        <v>0</v>
      </c>
      <c r="V185" s="14">
        <v>54598</v>
      </c>
      <c r="W185" s="14">
        <v>2401</v>
      </c>
      <c r="X185" s="14">
        <v>0</v>
      </c>
      <c r="Y185" s="14">
        <v>19889</v>
      </c>
      <c r="Z185" s="14">
        <v>0</v>
      </c>
      <c r="AA185" s="14">
        <f t="shared" si="5"/>
        <v>284245.87621972576</v>
      </c>
      <c r="AB185" s="14">
        <f t="shared" si="6"/>
        <v>185399.87621972576</v>
      </c>
    </row>
    <row r="186" spans="1:28" x14ac:dyDescent="0.35">
      <c r="A186" s="20" t="s">
        <v>98</v>
      </c>
      <c r="B186" s="41" t="s">
        <v>165</v>
      </c>
      <c r="C186" s="38" t="s">
        <v>496</v>
      </c>
      <c r="D186" s="23" t="s">
        <v>497</v>
      </c>
      <c r="E186" s="14">
        <v>0</v>
      </c>
      <c r="F186" s="14">
        <v>22881</v>
      </c>
      <c r="G186" s="14">
        <v>3531</v>
      </c>
      <c r="H186" s="14">
        <v>0</v>
      </c>
      <c r="I186" s="14">
        <v>13078</v>
      </c>
      <c r="J186" s="14">
        <v>6534</v>
      </c>
      <c r="K186" s="14">
        <v>0</v>
      </c>
      <c r="L186" s="14">
        <v>3259</v>
      </c>
      <c r="M186" s="14">
        <v>981</v>
      </c>
      <c r="N186" s="14">
        <v>9805</v>
      </c>
      <c r="O186" s="14">
        <v>0</v>
      </c>
      <c r="P186" s="14">
        <v>1636</v>
      </c>
      <c r="Q186" s="14">
        <v>0</v>
      </c>
      <c r="R186" s="14">
        <v>5736</v>
      </c>
      <c r="S186" s="14">
        <v>7636</v>
      </c>
      <c r="T186" s="14">
        <v>0</v>
      </c>
      <c r="U186" s="14">
        <v>0</v>
      </c>
      <c r="V186" s="14">
        <v>25443</v>
      </c>
      <c r="W186" s="14">
        <v>2000</v>
      </c>
      <c r="X186" s="14">
        <v>0</v>
      </c>
      <c r="Y186" s="14">
        <v>11576</v>
      </c>
      <c r="Z186" s="14">
        <v>0</v>
      </c>
      <c r="AA186" s="14">
        <f t="shared" ref="AA186:AA249" si="7">SUM(E186:Z186)</f>
        <v>114096</v>
      </c>
      <c r="AB186" s="14">
        <f t="shared" ref="AB186:AB249" si="8">SUM(K186:Z186)</f>
        <v>68072</v>
      </c>
    </row>
    <row r="187" spans="1:28" x14ac:dyDescent="0.35">
      <c r="A187" s="20" t="s">
        <v>30</v>
      </c>
      <c r="B187" s="41" t="s">
        <v>171</v>
      </c>
      <c r="C187" s="38" t="s">
        <v>498</v>
      </c>
      <c r="D187" s="23" t="s">
        <v>499</v>
      </c>
      <c r="E187" s="14">
        <v>14247</v>
      </c>
      <c r="F187" s="14">
        <v>19851</v>
      </c>
      <c r="G187" s="14">
        <v>5262</v>
      </c>
      <c r="H187" s="14">
        <v>0</v>
      </c>
      <c r="I187" s="14">
        <v>19489</v>
      </c>
      <c r="J187" s="14">
        <v>9754</v>
      </c>
      <c r="K187" s="14">
        <v>16928.65329671829</v>
      </c>
      <c r="L187" s="14">
        <v>4856</v>
      </c>
      <c r="M187" s="14">
        <v>1462</v>
      </c>
      <c r="N187" s="14">
        <v>14638</v>
      </c>
      <c r="O187" s="14">
        <v>0</v>
      </c>
      <c r="P187" s="14">
        <v>2437</v>
      </c>
      <c r="Q187" s="14">
        <v>0</v>
      </c>
      <c r="R187" s="14">
        <v>8968</v>
      </c>
      <c r="S187" s="14">
        <v>0</v>
      </c>
      <c r="T187" s="14">
        <v>10665</v>
      </c>
      <c r="U187" s="14">
        <v>0</v>
      </c>
      <c r="V187" s="14">
        <v>0</v>
      </c>
      <c r="W187" s="14">
        <v>2000</v>
      </c>
      <c r="X187" s="14">
        <v>0</v>
      </c>
      <c r="Y187" s="14">
        <v>6900</v>
      </c>
      <c r="Z187" s="14">
        <v>0</v>
      </c>
      <c r="AA187" s="14">
        <f t="shared" si="7"/>
        <v>137457.65329671829</v>
      </c>
      <c r="AB187" s="14">
        <f t="shared" si="8"/>
        <v>68854.653296718287</v>
      </c>
    </row>
    <row r="188" spans="1:28" x14ac:dyDescent="0.35">
      <c r="A188" s="20" t="s">
        <v>30</v>
      </c>
      <c r="B188" s="41" t="s">
        <v>171</v>
      </c>
      <c r="C188" s="38" t="s">
        <v>500</v>
      </c>
      <c r="D188" s="23" t="s">
        <v>501</v>
      </c>
      <c r="E188" s="14">
        <v>107566</v>
      </c>
      <c r="F188" s="14">
        <v>0</v>
      </c>
      <c r="G188" s="14">
        <v>2370</v>
      </c>
      <c r="H188" s="14">
        <v>561</v>
      </c>
      <c r="I188" s="14">
        <v>9666</v>
      </c>
      <c r="J188" s="14">
        <v>4380</v>
      </c>
      <c r="K188" s="14">
        <v>27937.821263927977</v>
      </c>
      <c r="L188" s="14">
        <v>2187</v>
      </c>
      <c r="M188" s="14">
        <v>659</v>
      </c>
      <c r="N188" s="14">
        <v>6574</v>
      </c>
      <c r="O188" s="14">
        <v>21809</v>
      </c>
      <c r="P188" s="14">
        <v>1098</v>
      </c>
      <c r="Q188" s="14">
        <v>0</v>
      </c>
      <c r="R188" s="14">
        <v>4033</v>
      </c>
      <c r="S188" s="14">
        <v>0</v>
      </c>
      <c r="T188" s="14">
        <v>4675</v>
      </c>
      <c r="U188" s="14">
        <v>0</v>
      </c>
      <c r="V188" s="14">
        <v>0</v>
      </c>
      <c r="W188" s="14">
        <v>2000</v>
      </c>
      <c r="X188" s="14">
        <v>0</v>
      </c>
      <c r="Y188" s="14">
        <v>3108</v>
      </c>
      <c r="Z188" s="14">
        <v>0</v>
      </c>
      <c r="AA188" s="14">
        <f t="shared" si="7"/>
        <v>198623.82126392797</v>
      </c>
      <c r="AB188" s="14">
        <f t="shared" si="8"/>
        <v>74080.821263927981</v>
      </c>
    </row>
    <row r="189" spans="1:28" x14ac:dyDescent="0.35">
      <c r="A189" s="20" t="s">
        <v>30</v>
      </c>
      <c r="B189" s="21" t="s">
        <v>171</v>
      </c>
      <c r="C189" s="38" t="s">
        <v>502</v>
      </c>
      <c r="D189" s="23" t="s">
        <v>503</v>
      </c>
      <c r="E189" s="14">
        <v>80141</v>
      </c>
      <c r="F189" s="14">
        <v>0</v>
      </c>
      <c r="G189" s="14">
        <v>6937</v>
      </c>
      <c r="H189" s="14">
        <v>0</v>
      </c>
      <c r="I189" s="14">
        <v>25693</v>
      </c>
      <c r="J189" s="14">
        <v>12837</v>
      </c>
      <c r="K189" s="14">
        <v>57266.208745949902</v>
      </c>
      <c r="L189" s="14">
        <v>6402</v>
      </c>
      <c r="M189" s="14">
        <v>1928</v>
      </c>
      <c r="N189" s="14">
        <v>19266</v>
      </c>
      <c r="O189" s="14">
        <v>0</v>
      </c>
      <c r="P189" s="14">
        <v>3213</v>
      </c>
      <c r="Q189" s="14">
        <v>0</v>
      </c>
      <c r="R189" s="14">
        <v>11818</v>
      </c>
      <c r="S189" s="14">
        <v>0</v>
      </c>
      <c r="T189" s="14">
        <v>0</v>
      </c>
      <c r="U189" s="14">
        <v>0</v>
      </c>
      <c r="V189" s="14">
        <v>0</v>
      </c>
      <c r="W189" s="14">
        <v>2207</v>
      </c>
      <c r="X189" s="14">
        <v>0</v>
      </c>
      <c r="Y189" s="14">
        <v>18194</v>
      </c>
      <c r="Z189" s="14">
        <v>0</v>
      </c>
      <c r="AA189" s="14">
        <f t="shared" si="7"/>
        <v>245902.2087459499</v>
      </c>
      <c r="AB189" s="14">
        <f t="shared" si="8"/>
        <v>120294.2087459499</v>
      </c>
    </row>
    <row r="190" spans="1:28" x14ac:dyDescent="0.35">
      <c r="A190" s="20" t="s">
        <v>30</v>
      </c>
      <c r="B190" s="21" t="s">
        <v>171</v>
      </c>
      <c r="C190" s="38" t="s">
        <v>504</v>
      </c>
      <c r="D190" s="23" t="s">
        <v>505</v>
      </c>
      <c r="E190" s="14">
        <v>237929</v>
      </c>
      <c r="F190" s="14">
        <v>0</v>
      </c>
      <c r="G190" s="14">
        <v>8710</v>
      </c>
      <c r="H190" s="14">
        <v>0</v>
      </c>
      <c r="I190" s="14">
        <v>32258</v>
      </c>
      <c r="J190" s="14">
        <v>16124</v>
      </c>
      <c r="K190" s="14">
        <v>77110.914678400557</v>
      </c>
      <c r="L190" s="14">
        <v>8038</v>
      </c>
      <c r="M190" s="14">
        <v>2421</v>
      </c>
      <c r="N190" s="14">
        <v>24200</v>
      </c>
      <c r="O190" s="14">
        <v>42606</v>
      </c>
      <c r="P190" s="14">
        <v>4034</v>
      </c>
      <c r="Q190" s="14">
        <v>0</v>
      </c>
      <c r="R190" s="14">
        <v>14855</v>
      </c>
      <c r="S190" s="14">
        <v>0</v>
      </c>
      <c r="T190" s="14">
        <v>22205</v>
      </c>
      <c r="U190" s="14">
        <v>0</v>
      </c>
      <c r="V190" s="14">
        <v>0</v>
      </c>
      <c r="W190" s="14">
        <v>2739</v>
      </c>
      <c r="X190" s="14">
        <v>0</v>
      </c>
      <c r="Y190" s="14">
        <v>11421</v>
      </c>
      <c r="Z190" s="14">
        <v>0</v>
      </c>
      <c r="AA190" s="14">
        <f t="shared" si="7"/>
        <v>504650.91467840056</v>
      </c>
      <c r="AB190" s="14">
        <f t="shared" si="8"/>
        <v>209629.91467840056</v>
      </c>
    </row>
    <row r="191" spans="1:28" x14ac:dyDescent="0.35">
      <c r="A191" s="20" t="s">
        <v>30</v>
      </c>
      <c r="B191" s="21" t="s">
        <v>171</v>
      </c>
      <c r="C191" s="38" t="s">
        <v>506</v>
      </c>
      <c r="D191" s="23" t="s">
        <v>507</v>
      </c>
      <c r="E191" s="14">
        <v>0</v>
      </c>
      <c r="F191" s="14">
        <v>58415</v>
      </c>
      <c r="G191" s="14">
        <v>8619</v>
      </c>
      <c r="H191" s="14">
        <v>0</v>
      </c>
      <c r="I191" s="14">
        <v>31923</v>
      </c>
      <c r="J191" s="14">
        <v>15956</v>
      </c>
      <c r="K191" s="14">
        <v>28296.937216169943</v>
      </c>
      <c r="L191" s="14">
        <v>7955</v>
      </c>
      <c r="M191" s="14">
        <v>2396</v>
      </c>
      <c r="N191" s="14">
        <v>23946</v>
      </c>
      <c r="O191" s="14">
        <v>0</v>
      </c>
      <c r="P191" s="14">
        <v>3992</v>
      </c>
      <c r="Q191" s="14">
        <v>0</v>
      </c>
      <c r="R191" s="14">
        <v>14693</v>
      </c>
      <c r="S191" s="14">
        <v>0</v>
      </c>
      <c r="T191" s="14">
        <v>0</v>
      </c>
      <c r="U191" s="14">
        <v>0</v>
      </c>
      <c r="V191" s="14">
        <v>0</v>
      </c>
      <c r="W191" s="14">
        <v>2713</v>
      </c>
      <c r="X191" s="14">
        <v>0</v>
      </c>
      <c r="Y191" s="14">
        <v>33908</v>
      </c>
      <c r="Z191" s="14">
        <v>0</v>
      </c>
      <c r="AA191" s="14">
        <f t="shared" si="7"/>
        <v>232812.93721616996</v>
      </c>
      <c r="AB191" s="14">
        <f t="shared" si="8"/>
        <v>117899.93721616994</v>
      </c>
    </row>
    <row r="192" spans="1:28" x14ac:dyDescent="0.35">
      <c r="A192" s="20" t="s">
        <v>30</v>
      </c>
      <c r="B192" s="21" t="s">
        <v>171</v>
      </c>
      <c r="C192" s="38" t="s">
        <v>508</v>
      </c>
      <c r="D192" s="23" t="s">
        <v>509</v>
      </c>
      <c r="E192" s="14">
        <v>241847</v>
      </c>
      <c r="F192" s="14">
        <v>0</v>
      </c>
      <c r="G192" s="14">
        <v>5366</v>
      </c>
      <c r="H192" s="14">
        <v>0</v>
      </c>
      <c r="I192" s="14">
        <v>19875</v>
      </c>
      <c r="J192" s="14">
        <v>9936</v>
      </c>
      <c r="K192" s="14">
        <v>72305.82070847771</v>
      </c>
      <c r="L192" s="14">
        <v>4952</v>
      </c>
      <c r="M192" s="14">
        <v>1491</v>
      </c>
      <c r="N192" s="14">
        <v>14911</v>
      </c>
      <c r="O192" s="14">
        <v>0</v>
      </c>
      <c r="P192" s="14">
        <v>2486</v>
      </c>
      <c r="Q192" s="14">
        <v>0</v>
      </c>
      <c r="R192" s="14">
        <v>9145</v>
      </c>
      <c r="S192" s="14">
        <v>0</v>
      </c>
      <c r="T192" s="14">
        <v>10568</v>
      </c>
      <c r="U192" s="14">
        <v>0</v>
      </c>
      <c r="V192" s="14">
        <v>0</v>
      </c>
      <c r="W192" s="14">
        <v>2000</v>
      </c>
      <c r="X192" s="14">
        <v>0</v>
      </c>
      <c r="Y192" s="14">
        <v>21110</v>
      </c>
      <c r="Z192" s="14">
        <v>0</v>
      </c>
      <c r="AA192" s="14">
        <f t="shared" si="7"/>
        <v>415992.8207084777</v>
      </c>
      <c r="AB192" s="14">
        <f t="shared" si="8"/>
        <v>138968.8207084777</v>
      </c>
    </row>
    <row r="193" spans="1:28" x14ac:dyDescent="0.35">
      <c r="A193" s="20" t="s">
        <v>30</v>
      </c>
      <c r="B193" s="21" t="s">
        <v>171</v>
      </c>
      <c r="C193" s="38" t="s">
        <v>510</v>
      </c>
      <c r="D193" s="23" t="s">
        <v>511</v>
      </c>
      <c r="E193" s="14">
        <v>12823</v>
      </c>
      <c r="F193" s="14">
        <v>22532</v>
      </c>
      <c r="G193" s="14">
        <v>5457</v>
      </c>
      <c r="H193" s="14">
        <v>0</v>
      </c>
      <c r="I193" s="14">
        <v>20209</v>
      </c>
      <c r="J193" s="14">
        <v>10104</v>
      </c>
      <c r="K193" s="14">
        <v>16500</v>
      </c>
      <c r="L193" s="14">
        <v>5036</v>
      </c>
      <c r="M193" s="14">
        <v>1517</v>
      </c>
      <c r="N193" s="14">
        <v>15164</v>
      </c>
      <c r="O193" s="14">
        <v>4280</v>
      </c>
      <c r="P193" s="14">
        <v>2527</v>
      </c>
      <c r="Q193" s="14">
        <v>0</v>
      </c>
      <c r="R193" s="14">
        <v>9307</v>
      </c>
      <c r="S193" s="14">
        <v>0</v>
      </c>
      <c r="T193" s="14">
        <v>9202</v>
      </c>
      <c r="U193" s="14">
        <v>0</v>
      </c>
      <c r="V193" s="14">
        <v>0</v>
      </c>
      <c r="W193" s="14">
        <v>2000</v>
      </c>
      <c r="X193" s="14">
        <v>0</v>
      </c>
      <c r="Y193" s="14">
        <v>17888</v>
      </c>
      <c r="Z193" s="14">
        <v>0</v>
      </c>
      <c r="AA193" s="14">
        <f t="shared" si="7"/>
        <v>154546</v>
      </c>
      <c r="AB193" s="14">
        <f t="shared" si="8"/>
        <v>83421</v>
      </c>
    </row>
    <row r="194" spans="1:28" x14ac:dyDescent="0.35">
      <c r="A194" s="20" t="s">
        <v>30</v>
      </c>
      <c r="B194" s="21" t="s">
        <v>171</v>
      </c>
      <c r="C194" s="38" t="s">
        <v>512</v>
      </c>
      <c r="D194" s="23" t="s">
        <v>513</v>
      </c>
      <c r="E194" s="14">
        <v>42742</v>
      </c>
      <c r="F194" s="14">
        <v>0</v>
      </c>
      <c r="G194" s="14">
        <v>3017</v>
      </c>
      <c r="H194" s="14">
        <v>0</v>
      </c>
      <c r="I194" s="14">
        <v>11173</v>
      </c>
      <c r="J194" s="14">
        <v>5574</v>
      </c>
      <c r="K194" s="14">
        <v>0</v>
      </c>
      <c r="L194" s="14">
        <v>2784</v>
      </c>
      <c r="M194" s="14">
        <v>838</v>
      </c>
      <c r="N194" s="14">
        <v>8366</v>
      </c>
      <c r="O194" s="14">
        <v>0</v>
      </c>
      <c r="P194" s="14">
        <v>1397</v>
      </c>
      <c r="Q194" s="14">
        <v>0</v>
      </c>
      <c r="R194" s="14">
        <v>6848</v>
      </c>
      <c r="S194" s="14">
        <v>6656</v>
      </c>
      <c r="T194" s="14">
        <v>5248</v>
      </c>
      <c r="U194" s="14">
        <v>0</v>
      </c>
      <c r="V194" s="14">
        <v>0</v>
      </c>
      <c r="W194" s="14">
        <v>2000</v>
      </c>
      <c r="X194" s="14">
        <v>0</v>
      </c>
      <c r="Y194" s="14">
        <v>11868</v>
      </c>
      <c r="Z194" s="14">
        <v>0</v>
      </c>
      <c r="AA194" s="14">
        <f t="shared" si="7"/>
        <v>108511</v>
      </c>
      <c r="AB194" s="14">
        <f t="shared" si="8"/>
        <v>46005</v>
      </c>
    </row>
    <row r="195" spans="1:28" x14ac:dyDescent="0.35">
      <c r="A195" s="20" t="s">
        <v>30</v>
      </c>
      <c r="B195" s="21" t="s">
        <v>171</v>
      </c>
      <c r="C195" s="38" t="s">
        <v>514</v>
      </c>
      <c r="D195" s="23" t="s">
        <v>515</v>
      </c>
      <c r="E195" s="14">
        <v>123238</v>
      </c>
      <c r="F195" s="14">
        <v>0</v>
      </c>
      <c r="G195" s="14">
        <v>4629</v>
      </c>
      <c r="H195" s="14">
        <v>0</v>
      </c>
      <c r="I195" s="14">
        <v>17146</v>
      </c>
      <c r="J195" s="14">
        <v>8572</v>
      </c>
      <c r="K195" s="14">
        <v>60796.611407077537</v>
      </c>
      <c r="L195" s="14">
        <v>4272</v>
      </c>
      <c r="M195" s="14">
        <v>1287</v>
      </c>
      <c r="N195" s="14">
        <v>12865</v>
      </c>
      <c r="O195" s="14">
        <v>28023</v>
      </c>
      <c r="P195" s="14">
        <v>2144</v>
      </c>
      <c r="Q195" s="14">
        <v>0</v>
      </c>
      <c r="R195" s="14">
        <v>7883</v>
      </c>
      <c r="S195" s="14">
        <v>0</v>
      </c>
      <c r="T195" s="14">
        <v>12970</v>
      </c>
      <c r="U195" s="14">
        <v>0</v>
      </c>
      <c r="V195" s="14">
        <v>0</v>
      </c>
      <c r="W195" s="14">
        <v>2000</v>
      </c>
      <c r="X195" s="14">
        <v>0</v>
      </c>
      <c r="Y195" s="14">
        <v>15177</v>
      </c>
      <c r="Z195" s="14">
        <v>0</v>
      </c>
      <c r="AA195" s="14">
        <f t="shared" si="7"/>
        <v>301002.61140707752</v>
      </c>
      <c r="AB195" s="14">
        <f t="shared" si="8"/>
        <v>147417.61140707752</v>
      </c>
    </row>
    <row r="196" spans="1:28" x14ac:dyDescent="0.35">
      <c r="A196" s="20" t="s">
        <v>30</v>
      </c>
      <c r="B196" s="21" t="s">
        <v>171</v>
      </c>
      <c r="C196" s="38" t="s">
        <v>516</v>
      </c>
      <c r="D196" s="23" t="s">
        <v>517</v>
      </c>
      <c r="E196" s="14">
        <v>56633</v>
      </c>
      <c r="F196" s="14">
        <v>0</v>
      </c>
      <c r="G196" s="14">
        <v>1814</v>
      </c>
      <c r="H196" s="14">
        <v>1372</v>
      </c>
      <c r="I196" s="14">
        <v>9666</v>
      </c>
      <c r="J196" s="14">
        <v>3355</v>
      </c>
      <c r="K196" s="14">
        <v>32304.243817196766</v>
      </c>
      <c r="L196" s="14">
        <v>1674</v>
      </c>
      <c r="M196" s="14">
        <v>504</v>
      </c>
      <c r="N196" s="14">
        <v>5034</v>
      </c>
      <c r="O196" s="14">
        <v>0</v>
      </c>
      <c r="P196" s="14">
        <v>840</v>
      </c>
      <c r="Q196" s="14">
        <v>1522</v>
      </c>
      <c r="R196" s="14">
        <v>3597</v>
      </c>
      <c r="S196" s="14">
        <v>7272</v>
      </c>
      <c r="T196" s="14">
        <v>974</v>
      </c>
      <c r="U196" s="14">
        <v>0</v>
      </c>
      <c r="V196" s="14">
        <v>0</v>
      </c>
      <c r="W196" s="14">
        <v>2000</v>
      </c>
      <c r="X196" s="14">
        <v>0</v>
      </c>
      <c r="Y196" s="14">
        <v>2379</v>
      </c>
      <c r="Z196" s="14">
        <v>0</v>
      </c>
      <c r="AA196" s="14">
        <f t="shared" si="7"/>
        <v>130940.24381719677</v>
      </c>
      <c r="AB196" s="14">
        <f t="shared" si="8"/>
        <v>58100.243817196766</v>
      </c>
    </row>
    <row r="197" spans="1:28" x14ac:dyDescent="0.35">
      <c r="A197" s="20" t="s">
        <v>30</v>
      </c>
      <c r="B197" s="25" t="s">
        <v>171</v>
      </c>
      <c r="C197" s="38" t="s">
        <v>518</v>
      </c>
      <c r="D197" s="23" t="s">
        <v>519</v>
      </c>
      <c r="E197" s="14">
        <v>0</v>
      </c>
      <c r="F197" s="14">
        <v>19235</v>
      </c>
      <c r="G197" s="14">
        <v>2231</v>
      </c>
      <c r="H197" s="14">
        <v>0</v>
      </c>
      <c r="I197" s="14">
        <v>9666</v>
      </c>
      <c r="J197" s="14">
        <v>4138</v>
      </c>
      <c r="K197" s="14">
        <v>23410.214094930481</v>
      </c>
      <c r="L197" s="14">
        <v>2059</v>
      </c>
      <c r="M197" s="14">
        <v>620</v>
      </c>
      <c r="N197" s="14">
        <v>6210</v>
      </c>
      <c r="O197" s="14">
        <v>0</v>
      </c>
      <c r="P197" s="14">
        <v>1034</v>
      </c>
      <c r="Q197" s="14">
        <v>0</v>
      </c>
      <c r="R197" s="14">
        <v>3804</v>
      </c>
      <c r="S197" s="14">
        <v>0</v>
      </c>
      <c r="T197" s="14">
        <v>7674</v>
      </c>
      <c r="U197" s="14">
        <v>0</v>
      </c>
      <c r="V197" s="14">
        <v>0</v>
      </c>
      <c r="W197" s="14">
        <v>2000</v>
      </c>
      <c r="X197" s="14">
        <v>0</v>
      </c>
      <c r="Y197" s="14">
        <v>2926</v>
      </c>
      <c r="Z197" s="14">
        <v>0</v>
      </c>
      <c r="AA197" s="14">
        <f t="shared" si="7"/>
        <v>85007.214094930474</v>
      </c>
      <c r="AB197" s="14">
        <f t="shared" si="8"/>
        <v>49737.214094930481</v>
      </c>
    </row>
    <row r="198" spans="1:28" x14ac:dyDescent="0.35">
      <c r="A198" s="20" t="s">
        <v>30</v>
      </c>
      <c r="B198" s="21" t="s">
        <v>171</v>
      </c>
      <c r="C198" s="38" t="s">
        <v>520</v>
      </c>
      <c r="D198" s="23" t="s">
        <v>521</v>
      </c>
      <c r="E198" s="14">
        <v>0</v>
      </c>
      <c r="F198" s="14">
        <v>0</v>
      </c>
      <c r="G198" s="14">
        <v>2766</v>
      </c>
      <c r="H198" s="14">
        <v>0</v>
      </c>
      <c r="I198" s="14">
        <v>10246</v>
      </c>
      <c r="J198" s="14">
        <v>5116</v>
      </c>
      <c r="K198" s="14">
        <v>0</v>
      </c>
      <c r="L198" s="14">
        <v>2553</v>
      </c>
      <c r="M198" s="14">
        <v>769</v>
      </c>
      <c r="N198" s="14">
        <v>7677</v>
      </c>
      <c r="O198" s="14">
        <v>0</v>
      </c>
      <c r="P198" s="14">
        <v>1281</v>
      </c>
      <c r="Q198" s="14">
        <v>0</v>
      </c>
      <c r="R198" s="14">
        <v>4719</v>
      </c>
      <c r="S198" s="14">
        <v>0</v>
      </c>
      <c r="T198" s="14">
        <v>0</v>
      </c>
      <c r="U198" s="14">
        <v>0</v>
      </c>
      <c r="V198" s="14">
        <v>0</v>
      </c>
      <c r="W198" s="14">
        <v>2000</v>
      </c>
      <c r="X198" s="14">
        <v>0</v>
      </c>
      <c r="Y198" s="14">
        <v>10883</v>
      </c>
      <c r="Z198" s="14">
        <v>0</v>
      </c>
      <c r="AA198" s="14">
        <f t="shared" si="7"/>
        <v>48010</v>
      </c>
      <c r="AB198" s="14">
        <f t="shared" si="8"/>
        <v>29882</v>
      </c>
    </row>
    <row r="199" spans="1:28" x14ac:dyDescent="0.35">
      <c r="A199" s="20" t="s">
        <v>51</v>
      </c>
      <c r="B199" s="21" t="s">
        <v>174</v>
      </c>
      <c r="C199" s="38" t="s">
        <v>522</v>
      </c>
      <c r="D199" s="23" t="s">
        <v>523</v>
      </c>
      <c r="E199" s="14">
        <v>178090</v>
      </c>
      <c r="F199" s="14">
        <v>0</v>
      </c>
      <c r="G199" s="14">
        <v>3594</v>
      </c>
      <c r="H199" s="14">
        <v>0</v>
      </c>
      <c r="I199" s="14">
        <v>13310</v>
      </c>
      <c r="J199" s="14">
        <v>6648</v>
      </c>
      <c r="K199" s="14">
        <v>38255.039077436006</v>
      </c>
      <c r="L199" s="14">
        <v>3317</v>
      </c>
      <c r="M199" s="14">
        <v>999</v>
      </c>
      <c r="N199" s="14">
        <v>9978</v>
      </c>
      <c r="O199" s="14">
        <v>45851</v>
      </c>
      <c r="P199" s="14">
        <v>1665</v>
      </c>
      <c r="Q199" s="14">
        <v>5708</v>
      </c>
      <c r="R199" s="14">
        <v>7488</v>
      </c>
      <c r="S199" s="14">
        <v>0</v>
      </c>
      <c r="T199" s="14">
        <v>6913</v>
      </c>
      <c r="U199" s="14">
        <v>0</v>
      </c>
      <c r="V199" s="14">
        <v>24860</v>
      </c>
      <c r="W199" s="14">
        <v>2000</v>
      </c>
      <c r="X199" s="14">
        <v>0</v>
      </c>
      <c r="Y199" s="14">
        <v>4712</v>
      </c>
      <c r="Z199" s="14">
        <v>0</v>
      </c>
      <c r="AA199" s="14">
        <f t="shared" si="7"/>
        <v>353388.03907743597</v>
      </c>
      <c r="AB199" s="14">
        <f t="shared" si="8"/>
        <v>151746.039077436</v>
      </c>
    </row>
    <row r="200" spans="1:28" x14ac:dyDescent="0.35">
      <c r="A200" s="20" t="s">
        <v>51</v>
      </c>
      <c r="B200" s="21" t="s">
        <v>174</v>
      </c>
      <c r="C200" s="38" t="s">
        <v>524</v>
      </c>
      <c r="D200" s="23" t="s">
        <v>525</v>
      </c>
      <c r="E200" s="14">
        <v>18165</v>
      </c>
      <c r="F200" s="14">
        <v>0</v>
      </c>
      <c r="G200" s="14">
        <v>1543</v>
      </c>
      <c r="H200" s="14">
        <v>0</v>
      </c>
      <c r="I200" s="14">
        <v>9666</v>
      </c>
      <c r="J200" s="14">
        <v>2848</v>
      </c>
      <c r="K200" s="14">
        <v>23011.500342037791</v>
      </c>
      <c r="L200" s="14">
        <v>1424</v>
      </c>
      <c r="M200" s="14">
        <v>429</v>
      </c>
      <c r="N200" s="14">
        <v>4274</v>
      </c>
      <c r="O200" s="14">
        <v>0</v>
      </c>
      <c r="P200" s="14">
        <v>715</v>
      </c>
      <c r="Q200" s="14">
        <v>1522</v>
      </c>
      <c r="R200" s="14">
        <v>3207</v>
      </c>
      <c r="S200" s="14">
        <v>2465</v>
      </c>
      <c r="T200" s="14">
        <v>2111</v>
      </c>
      <c r="U200" s="14">
        <v>0</v>
      </c>
      <c r="V200" s="14">
        <v>10665</v>
      </c>
      <c r="W200" s="14">
        <v>2000</v>
      </c>
      <c r="X200" s="14">
        <v>0</v>
      </c>
      <c r="Y200" s="14">
        <v>5059</v>
      </c>
      <c r="Z200" s="14">
        <v>0</v>
      </c>
      <c r="AA200" s="14">
        <f t="shared" si="7"/>
        <v>89104.500342037791</v>
      </c>
      <c r="AB200" s="14">
        <f t="shared" si="8"/>
        <v>56882.500342037791</v>
      </c>
    </row>
    <row r="201" spans="1:28" x14ac:dyDescent="0.35">
      <c r="A201" s="20" t="s">
        <v>98</v>
      </c>
      <c r="B201" s="21" t="s">
        <v>181</v>
      </c>
      <c r="C201" s="38" t="s">
        <v>526</v>
      </c>
      <c r="D201" s="23" t="s">
        <v>527</v>
      </c>
      <c r="E201" s="14">
        <v>0</v>
      </c>
      <c r="F201" s="14">
        <v>11846</v>
      </c>
      <c r="G201" s="14">
        <v>1828</v>
      </c>
      <c r="H201" s="14">
        <v>0</v>
      </c>
      <c r="I201" s="14">
        <v>9666</v>
      </c>
      <c r="J201" s="14">
        <v>3396</v>
      </c>
      <c r="K201" s="14">
        <v>16500</v>
      </c>
      <c r="L201" s="14">
        <v>1687</v>
      </c>
      <c r="M201" s="14">
        <v>508</v>
      </c>
      <c r="N201" s="14">
        <v>5096</v>
      </c>
      <c r="O201" s="14">
        <v>0</v>
      </c>
      <c r="P201" s="14">
        <v>847</v>
      </c>
      <c r="Q201" s="14">
        <v>0</v>
      </c>
      <c r="R201" s="14">
        <v>2941</v>
      </c>
      <c r="S201" s="14">
        <v>0</v>
      </c>
      <c r="T201" s="14">
        <v>2477</v>
      </c>
      <c r="U201" s="14">
        <v>0</v>
      </c>
      <c r="V201" s="14">
        <v>15007</v>
      </c>
      <c r="W201" s="14">
        <v>2000</v>
      </c>
      <c r="X201" s="14">
        <v>0</v>
      </c>
      <c r="Y201" s="14">
        <v>7192</v>
      </c>
      <c r="Z201" s="14">
        <v>0</v>
      </c>
      <c r="AA201" s="14">
        <f t="shared" si="7"/>
        <v>80991</v>
      </c>
      <c r="AB201" s="14">
        <f t="shared" si="8"/>
        <v>54255</v>
      </c>
    </row>
    <row r="202" spans="1:28" x14ac:dyDescent="0.35">
      <c r="A202" s="20" t="s">
        <v>98</v>
      </c>
      <c r="B202" s="21" t="s">
        <v>181</v>
      </c>
      <c r="C202" s="38" t="s">
        <v>528</v>
      </c>
      <c r="D202" s="23" t="s">
        <v>529</v>
      </c>
      <c r="E202" s="14">
        <v>0</v>
      </c>
      <c r="F202" s="14">
        <v>0</v>
      </c>
      <c r="G202" s="14">
        <v>1126</v>
      </c>
      <c r="H202" s="14">
        <v>0</v>
      </c>
      <c r="I202" s="14">
        <v>9666</v>
      </c>
      <c r="J202" s="14">
        <v>2093</v>
      </c>
      <c r="K202" s="14">
        <v>0</v>
      </c>
      <c r="L202" s="14">
        <v>1039</v>
      </c>
      <c r="M202" s="14">
        <v>313</v>
      </c>
      <c r="N202" s="14">
        <v>3141</v>
      </c>
      <c r="O202" s="14">
        <v>0</v>
      </c>
      <c r="P202" s="14">
        <v>522</v>
      </c>
      <c r="Q202" s="14">
        <v>761</v>
      </c>
      <c r="R202" s="14">
        <v>13578</v>
      </c>
      <c r="S202" s="14">
        <v>5817</v>
      </c>
      <c r="T202" s="14">
        <v>0</v>
      </c>
      <c r="U202" s="14">
        <v>0</v>
      </c>
      <c r="V202" s="14">
        <v>4132</v>
      </c>
      <c r="W202" s="14">
        <v>2000</v>
      </c>
      <c r="X202" s="14">
        <v>0</v>
      </c>
      <c r="Y202" s="14">
        <v>3692</v>
      </c>
      <c r="Z202" s="14">
        <v>793</v>
      </c>
      <c r="AA202" s="14">
        <f t="shared" si="7"/>
        <v>48673</v>
      </c>
      <c r="AB202" s="14">
        <f t="shared" si="8"/>
        <v>35788</v>
      </c>
    </row>
    <row r="203" spans="1:28" x14ac:dyDescent="0.35">
      <c r="A203" s="20" t="s">
        <v>66</v>
      </c>
      <c r="B203" s="21" t="s">
        <v>184</v>
      </c>
      <c r="C203" s="38" t="s">
        <v>530</v>
      </c>
      <c r="D203" s="23" t="s">
        <v>531</v>
      </c>
      <c r="E203" s="14">
        <v>44879</v>
      </c>
      <c r="F203" s="14">
        <v>0</v>
      </c>
      <c r="G203" s="14">
        <v>2190</v>
      </c>
      <c r="H203" s="14">
        <v>0</v>
      </c>
      <c r="I203" s="14">
        <v>9666</v>
      </c>
      <c r="J203" s="14">
        <v>4042</v>
      </c>
      <c r="K203" s="14">
        <v>18815.604452468091</v>
      </c>
      <c r="L203" s="14">
        <v>2021</v>
      </c>
      <c r="M203" s="14">
        <v>609</v>
      </c>
      <c r="N203" s="14">
        <v>6067</v>
      </c>
      <c r="O203" s="14">
        <v>0</v>
      </c>
      <c r="P203" s="14">
        <v>1014</v>
      </c>
      <c r="Q203" s="14">
        <v>0</v>
      </c>
      <c r="R203" s="14">
        <v>3914</v>
      </c>
      <c r="S203" s="14">
        <v>8176</v>
      </c>
      <c r="T203" s="14">
        <v>0</v>
      </c>
      <c r="U203" s="14">
        <v>0</v>
      </c>
      <c r="V203" s="14">
        <v>0</v>
      </c>
      <c r="W203" s="14">
        <v>2000</v>
      </c>
      <c r="X203" s="14">
        <v>0</v>
      </c>
      <c r="Y203" s="14">
        <v>8614</v>
      </c>
      <c r="Z203" s="14">
        <v>0</v>
      </c>
      <c r="AA203" s="14">
        <f t="shared" si="7"/>
        <v>112007.60445246809</v>
      </c>
      <c r="AB203" s="14">
        <f t="shared" si="8"/>
        <v>51230.604452468091</v>
      </c>
    </row>
    <row r="204" spans="1:28" x14ac:dyDescent="0.35">
      <c r="A204" s="20" t="s">
        <v>66</v>
      </c>
      <c r="B204" s="21" t="s">
        <v>187</v>
      </c>
      <c r="C204" s="38" t="s">
        <v>532</v>
      </c>
      <c r="D204" s="23" t="s">
        <v>533</v>
      </c>
      <c r="E204" s="14">
        <v>0</v>
      </c>
      <c r="F204" s="14">
        <v>10687</v>
      </c>
      <c r="G204" s="14">
        <v>1390</v>
      </c>
      <c r="H204" s="14">
        <v>0</v>
      </c>
      <c r="I204" s="14">
        <v>9666</v>
      </c>
      <c r="J204" s="14">
        <v>2564</v>
      </c>
      <c r="K204" s="14">
        <v>16500</v>
      </c>
      <c r="L204" s="14">
        <v>1283</v>
      </c>
      <c r="M204" s="14">
        <v>386</v>
      </c>
      <c r="N204" s="14">
        <v>3849</v>
      </c>
      <c r="O204" s="14">
        <v>0</v>
      </c>
      <c r="P204" s="14">
        <v>644</v>
      </c>
      <c r="Q204" s="14">
        <v>0</v>
      </c>
      <c r="R204" s="14">
        <v>2338</v>
      </c>
      <c r="S204" s="14">
        <v>0</v>
      </c>
      <c r="T204" s="14">
        <v>4832</v>
      </c>
      <c r="U204" s="14">
        <v>0</v>
      </c>
      <c r="V204" s="14">
        <v>0</v>
      </c>
      <c r="W204" s="14">
        <v>2000</v>
      </c>
      <c r="X204" s="14">
        <v>0</v>
      </c>
      <c r="Y204" s="14">
        <v>3646</v>
      </c>
      <c r="Z204" s="14">
        <v>0</v>
      </c>
      <c r="AA204" s="14">
        <f t="shared" si="7"/>
        <v>59785</v>
      </c>
      <c r="AB204" s="14">
        <f t="shared" si="8"/>
        <v>35478</v>
      </c>
    </row>
    <row r="205" spans="1:28" x14ac:dyDescent="0.35">
      <c r="A205" s="20" t="s">
        <v>66</v>
      </c>
      <c r="B205" s="25" t="s">
        <v>187</v>
      </c>
      <c r="C205" s="38" t="s">
        <v>534</v>
      </c>
      <c r="D205" s="23" t="s">
        <v>535</v>
      </c>
      <c r="E205" s="14">
        <v>16740</v>
      </c>
      <c r="F205" s="14">
        <v>0</v>
      </c>
      <c r="G205" s="14">
        <v>2273</v>
      </c>
      <c r="H205" s="14">
        <v>0</v>
      </c>
      <c r="I205" s="14">
        <v>9666</v>
      </c>
      <c r="J205" s="14">
        <v>4205</v>
      </c>
      <c r="K205" s="14">
        <v>16500</v>
      </c>
      <c r="L205" s="14">
        <v>2098</v>
      </c>
      <c r="M205" s="14">
        <v>632</v>
      </c>
      <c r="N205" s="14">
        <v>6311</v>
      </c>
      <c r="O205" s="14">
        <v>0</v>
      </c>
      <c r="P205" s="14">
        <v>1053</v>
      </c>
      <c r="Q205" s="14">
        <v>0</v>
      </c>
      <c r="R205" s="14">
        <v>3489</v>
      </c>
      <c r="S205" s="14">
        <v>0</v>
      </c>
      <c r="T205" s="14">
        <v>9910</v>
      </c>
      <c r="U205" s="14">
        <v>0</v>
      </c>
      <c r="V205" s="14">
        <v>0</v>
      </c>
      <c r="W205" s="14">
        <v>2000</v>
      </c>
      <c r="X205" s="14">
        <v>0</v>
      </c>
      <c r="Y205" s="14">
        <v>2981</v>
      </c>
      <c r="Z205" s="14">
        <v>0</v>
      </c>
      <c r="AA205" s="14">
        <f t="shared" si="7"/>
        <v>77858</v>
      </c>
      <c r="AB205" s="14">
        <f t="shared" si="8"/>
        <v>44974</v>
      </c>
    </row>
    <row r="206" spans="1:28" x14ac:dyDescent="0.35">
      <c r="A206" s="20" t="s">
        <v>41</v>
      </c>
      <c r="B206" s="21" t="s">
        <v>199</v>
      </c>
      <c r="C206" s="38" t="s">
        <v>536</v>
      </c>
      <c r="D206" s="23" t="s">
        <v>537</v>
      </c>
      <c r="E206" s="14">
        <v>36687</v>
      </c>
      <c r="F206" s="14">
        <v>0</v>
      </c>
      <c r="G206" s="14">
        <v>4059</v>
      </c>
      <c r="H206" s="14">
        <v>1383</v>
      </c>
      <c r="I206" s="14">
        <v>15035</v>
      </c>
      <c r="J206" s="14">
        <v>7505</v>
      </c>
      <c r="K206" s="14">
        <v>29872.760188992372</v>
      </c>
      <c r="L206" s="14">
        <v>3746</v>
      </c>
      <c r="M206" s="14">
        <v>1128</v>
      </c>
      <c r="N206" s="14">
        <v>11263</v>
      </c>
      <c r="O206" s="14">
        <v>0</v>
      </c>
      <c r="P206" s="14">
        <v>1880</v>
      </c>
      <c r="Q206" s="14">
        <v>0</v>
      </c>
      <c r="R206" s="14">
        <v>6131</v>
      </c>
      <c r="S206" s="14">
        <v>292</v>
      </c>
      <c r="T206" s="14">
        <v>9051</v>
      </c>
      <c r="U206" s="14">
        <v>0</v>
      </c>
      <c r="V206" s="14">
        <v>0</v>
      </c>
      <c r="W206" s="14">
        <v>2000</v>
      </c>
      <c r="X206" s="14">
        <v>0</v>
      </c>
      <c r="Y206" s="14">
        <v>10646</v>
      </c>
      <c r="Z206" s="14">
        <v>0</v>
      </c>
      <c r="AA206" s="14">
        <f t="shared" si="7"/>
        <v>140678.76018899237</v>
      </c>
      <c r="AB206" s="14">
        <f t="shared" si="8"/>
        <v>76009.760188992368</v>
      </c>
    </row>
    <row r="207" spans="1:28" x14ac:dyDescent="0.35">
      <c r="A207" s="20" t="s">
        <v>41</v>
      </c>
      <c r="B207" s="21" t="s">
        <v>199</v>
      </c>
      <c r="C207" s="38" t="s">
        <v>538</v>
      </c>
      <c r="D207" s="23" t="s">
        <v>539</v>
      </c>
      <c r="E207" s="14">
        <v>41673</v>
      </c>
      <c r="F207" s="14">
        <v>0</v>
      </c>
      <c r="G207" s="14">
        <v>716</v>
      </c>
      <c r="H207" s="14">
        <v>0</v>
      </c>
      <c r="I207" s="14">
        <v>9666</v>
      </c>
      <c r="J207" s="14">
        <v>1316</v>
      </c>
      <c r="K207" s="14">
        <v>16500</v>
      </c>
      <c r="L207" s="14">
        <v>661</v>
      </c>
      <c r="M207" s="14">
        <v>199</v>
      </c>
      <c r="N207" s="14">
        <v>1975</v>
      </c>
      <c r="O207" s="14">
        <v>12162</v>
      </c>
      <c r="P207" s="14">
        <v>332</v>
      </c>
      <c r="Q207" s="14">
        <v>0</v>
      </c>
      <c r="R207" s="14">
        <v>1086</v>
      </c>
      <c r="S207" s="14">
        <v>0</v>
      </c>
      <c r="T207" s="14">
        <v>2355</v>
      </c>
      <c r="U207" s="14">
        <v>0</v>
      </c>
      <c r="V207" s="14">
        <v>0</v>
      </c>
      <c r="W207" s="14">
        <v>2000</v>
      </c>
      <c r="X207" s="14">
        <v>0</v>
      </c>
      <c r="Y207" s="14">
        <v>2817</v>
      </c>
      <c r="Z207" s="14">
        <v>0</v>
      </c>
      <c r="AA207" s="14">
        <f t="shared" si="7"/>
        <v>93458</v>
      </c>
      <c r="AB207" s="14">
        <f t="shared" si="8"/>
        <v>40087</v>
      </c>
    </row>
    <row r="208" spans="1:28" x14ac:dyDescent="0.35">
      <c r="A208" s="20" t="s">
        <v>41</v>
      </c>
      <c r="B208" s="25" t="s">
        <v>199</v>
      </c>
      <c r="C208" s="38" t="s">
        <v>540</v>
      </c>
      <c r="D208" s="23" t="s">
        <v>541</v>
      </c>
      <c r="E208" s="14">
        <v>0</v>
      </c>
      <c r="F208" s="14">
        <v>84411</v>
      </c>
      <c r="G208" s="14">
        <v>13026</v>
      </c>
      <c r="H208" s="14">
        <v>6919</v>
      </c>
      <c r="I208" s="14">
        <v>48245</v>
      </c>
      <c r="J208" s="14">
        <v>24123</v>
      </c>
      <c r="K208" s="14">
        <v>22776.554757565791</v>
      </c>
      <c r="L208" s="14">
        <v>12022</v>
      </c>
      <c r="M208" s="14">
        <v>3620</v>
      </c>
      <c r="N208" s="14">
        <v>36204</v>
      </c>
      <c r="O208" s="14">
        <v>0</v>
      </c>
      <c r="P208" s="14">
        <v>6034</v>
      </c>
      <c r="Q208" s="14">
        <v>0</v>
      </c>
      <c r="R208" s="14">
        <v>19686</v>
      </c>
      <c r="S208" s="14">
        <v>0</v>
      </c>
      <c r="T208" s="14">
        <v>0</v>
      </c>
      <c r="U208" s="14">
        <v>0</v>
      </c>
      <c r="V208" s="14">
        <v>0</v>
      </c>
      <c r="W208" s="14">
        <v>4039</v>
      </c>
      <c r="X208" s="14">
        <v>0</v>
      </c>
      <c r="Y208" s="14">
        <v>34163</v>
      </c>
      <c r="Z208" s="14">
        <v>0</v>
      </c>
      <c r="AA208" s="14">
        <f t="shared" si="7"/>
        <v>315268.55475756578</v>
      </c>
      <c r="AB208" s="14">
        <f t="shared" si="8"/>
        <v>138544.55475756578</v>
      </c>
    </row>
    <row r="209" spans="1:28" x14ac:dyDescent="0.35">
      <c r="A209" s="20" t="s">
        <v>41</v>
      </c>
      <c r="B209" s="21" t="s">
        <v>199</v>
      </c>
      <c r="C209" s="38" t="s">
        <v>542</v>
      </c>
      <c r="D209" s="23" t="s">
        <v>543</v>
      </c>
      <c r="E209" s="14">
        <v>18878</v>
      </c>
      <c r="F209" s="14">
        <v>51570</v>
      </c>
      <c r="G209" s="14">
        <v>10871</v>
      </c>
      <c r="H209" s="14">
        <v>0</v>
      </c>
      <c r="I209" s="14">
        <v>40264</v>
      </c>
      <c r="J209" s="14">
        <v>20141</v>
      </c>
      <c r="K209" s="14">
        <v>43475.212696418355</v>
      </c>
      <c r="L209" s="14">
        <v>10033</v>
      </c>
      <c r="M209" s="14">
        <v>3022</v>
      </c>
      <c r="N209" s="14">
        <v>30228</v>
      </c>
      <c r="O209" s="14">
        <v>14167</v>
      </c>
      <c r="P209" s="14">
        <v>5036</v>
      </c>
      <c r="Q209" s="14">
        <v>0</v>
      </c>
      <c r="R209" s="14">
        <v>16422</v>
      </c>
      <c r="S209" s="14">
        <v>0</v>
      </c>
      <c r="T209" s="14">
        <v>32496</v>
      </c>
      <c r="U209" s="14">
        <v>0</v>
      </c>
      <c r="V209" s="14">
        <v>0</v>
      </c>
      <c r="W209" s="14">
        <v>3390</v>
      </c>
      <c r="X209" s="14">
        <v>0</v>
      </c>
      <c r="Y209" s="14">
        <v>35640</v>
      </c>
      <c r="Z209" s="14">
        <v>0</v>
      </c>
      <c r="AA209" s="14">
        <f t="shared" si="7"/>
        <v>335633.21269641834</v>
      </c>
      <c r="AB209" s="14">
        <f t="shared" si="8"/>
        <v>193909.21269641834</v>
      </c>
    </row>
    <row r="210" spans="1:28" x14ac:dyDescent="0.35">
      <c r="A210" s="20" t="s">
        <v>41</v>
      </c>
      <c r="B210" s="21" t="s">
        <v>199</v>
      </c>
      <c r="C210" s="38" t="s">
        <v>544</v>
      </c>
      <c r="D210" s="23" t="s">
        <v>545</v>
      </c>
      <c r="E210" s="14">
        <v>54496</v>
      </c>
      <c r="F210" s="14">
        <v>0</v>
      </c>
      <c r="G210" s="14">
        <v>4574</v>
      </c>
      <c r="H210" s="14">
        <v>0</v>
      </c>
      <c r="I210" s="14">
        <v>16940</v>
      </c>
      <c r="J210" s="14">
        <v>8464</v>
      </c>
      <c r="K210" s="14">
        <v>59683.474323168572</v>
      </c>
      <c r="L210" s="14">
        <v>4221</v>
      </c>
      <c r="M210" s="14">
        <v>1271</v>
      </c>
      <c r="N210" s="14">
        <v>12703</v>
      </c>
      <c r="O210" s="14">
        <v>14013</v>
      </c>
      <c r="P210" s="14">
        <v>2119</v>
      </c>
      <c r="Q210" s="14">
        <v>0</v>
      </c>
      <c r="R210" s="14">
        <v>6905</v>
      </c>
      <c r="S210" s="14">
        <v>0</v>
      </c>
      <c r="T210" s="14">
        <v>20508</v>
      </c>
      <c r="U210" s="14">
        <v>0</v>
      </c>
      <c r="V210" s="14">
        <v>0</v>
      </c>
      <c r="W210" s="14">
        <v>2000</v>
      </c>
      <c r="X210" s="14">
        <v>0</v>
      </c>
      <c r="Y210" s="14">
        <v>14994</v>
      </c>
      <c r="Z210" s="14">
        <v>0</v>
      </c>
      <c r="AA210" s="14">
        <f t="shared" si="7"/>
        <v>222891.47432316857</v>
      </c>
      <c r="AB210" s="14">
        <f t="shared" si="8"/>
        <v>138417.47432316857</v>
      </c>
    </row>
    <row r="211" spans="1:28" x14ac:dyDescent="0.35">
      <c r="A211" s="20" t="s">
        <v>66</v>
      </c>
      <c r="B211" s="21" t="s">
        <v>204</v>
      </c>
      <c r="C211" s="38" t="s">
        <v>546</v>
      </c>
      <c r="D211" s="23" t="s">
        <v>547</v>
      </c>
      <c r="E211" s="14">
        <v>0</v>
      </c>
      <c r="F211" s="14">
        <v>10541</v>
      </c>
      <c r="G211" s="14">
        <v>1627</v>
      </c>
      <c r="H211" s="14">
        <v>0</v>
      </c>
      <c r="I211" s="14">
        <v>9666</v>
      </c>
      <c r="J211" s="14">
        <v>3010</v>
      </c>
      <c r="K211" s="14">
        <v>16500</v>
      </c>
      <c r="L211" s="14">
        <v>1501</v>
      </c>
      <c r="M211" s="14">
        <v>452</v>
      </c>
      <c r="N211" s="14">
        <v>4518</v>
      </c>
      <c r="O211" s="14">
        <v>0</v>
      </c>
      <c r="P211" s="14">
        <v>753</v>
      </c>
      <c r="Q211" s="14">
        <v>0</v>
      </c>
      <c r="R211" s="14">
        <v>2953</v>
      </c>
      <c r="S211" s="14">
        <v>0</v>
      </c>
      <c r="T211" s="14">
        <v>0</v>
      </c>
      <c r="U211" s="14">
        <v>0</v>
      </c>
      <c r="V211" s="14">
        <v>0</v>
      </c>
      <c r="W211" s="14">
        <v>2000</v>
      </c>
      <c r="X211" s="14">
        <v>0</v>
      </c>
      <c r="Y211" s="14">
        <v>6399</v>
      </c>
      <c r="Z211" s="14">
        <v>0</v>
      </c>
      <c r="AA211" s="14">
        <f t="shared" si="7"/>
        <v>59920</v>
      </c>
      <c r="AB211" s="14">
        <f t="shared" si="8"/>
        <v>35076</v>
      </c>
    </row>
    <row r="212" spans="1:28" x14ac:dyDescent="0.35">
      <c r="A212" s="20" t="s">
        <v>98</v>
      </c>
      <c r="B212" s="21" t="s">
        <v>207</v>
      </c>
      <c r="C212" s="38" t="s">
        <v>548</v>
      </c>
      <c r="D212" s="23" t="s">
        <v>549</v>
      </c>
      <c r="E212" s="14">
        <v>78716</v>
      </c>
      <c r="F212" s="14">
        <v>0</v>
      </c>
      <c r="G212" s="14">
        <v>6548</v>
      </c>
      <c r="H212" s="14">
        <v>3777</v>
      </c>
      <c r="I212" s="14">
        <v>24251</v>
      </c>
      <c r="J212" s="14">
        <v>12137</v>
      </c>
      <c r="K212" s="14">
        <v>33270.315494418188</v>
      </c>
      <c r="L212" s="14">
        <v>6043</v>
      </c>
      <c r="M212" s="14">
        <v>1820</v>
      </c>
      <c r="N212" s="14">
        <v>18214</v>
      </c>
      <c r="O212" s="14">
        <v>0</v>
      </c>
      <c r="P212" s="14">
        <v>3033</v>
      </c>
      <c r="Q212" s="14">
        <v>0</v>
      </c>
      <c r="R212" s="14">
        <v>10527</v>
      </c>
      <c r="S212" s="14">
        <v>0</v>
      </c>
      <c r="T212" s="14">
        <v>15593</v>
      </c>
      <c r="U212" s="14">
        <v>0</v>
      </c>
      <c r="V212" s="14">
        <v>34772</v>
      </c>
      <c r="W212" s="14">
        <v>2088</v>
      </c>
      <c r="X212" s="14">
        <v>0</v>
      </c>
      <c r="Y212" s="14">
        <v>25759</v>
      </c>
      <c r="Z212" s="14">
        <v>0</v>
      </c>
      <c r="AA212" s="14">
        <f t="shared" si="7"/>
        <v>276548.3154944182</v>
      </c>
      <c r="AB212" s="14">
        <f t="shared" si="8"/>
        <v>151119.3154944182</v>
      </c>
    </row>
    <row r="213" spans="1:28" x14ac:dyDescent="0.35">
      <c r="A213" s="20" t="s">
        <v>98</v>
      </c>
      <c r="B213" s="21" t="s">
        <v>207</v>
      </c>
      <c r="C213" s="38" t="s">
        <v>550</v>
      </c>
      <c r="D213" s="23" t="s">
        <v>551</v>
      </c>
      <c r="E213" s="14">
        <v>27782</v>
      </c>
      <c r="F213" s="14">
        <v>4247</v>
      </c>
      <c r="G213" s="14">
        <v>4942</v>
      </c>
      <c r="H213" s="14">
        <v>0</v>
      </c>
      <c r="I213" s="14">
        <v>18304</v>
      </c>
      <c r="J213" s="14">
        <v>9145</v>
      </c>
      <c r="K213" s="14">
        <v>36612.423474822077</v>
      </c>
      <c r="L213" s="14">
        <v>4561</v>
      </c>
      <c r="M213" s="14">
        <v>1374</v>
      </c>
      <c r="N213" s="14">
        <v>13726</v>
      </c>
      <c r="O213" s="14">
        <v>6611</v>
      </c>
      <c r="P213" s="14">
        <v>2289</v>
      </c>
      <c r="Q213" s="14">
        <v>0</v>
      </c>
      <c r="R213" s="14">
        <v>7936</v>
      </c>
      <c r="S213" s="14">
        <v>0</v>
      </c>
      <c r="T213" s="14">
        <v>12540</v>
      </c>
      <c r="U213" s="14">
        <v>0</v>
      </c>
      <c r="V213" s="14">
        <v>28248</v>
      </c>
      <c r="W213" s="14">
        <v>2000</v>
      </c>
      <c r="X213" s="14">
        <v>0</v>
      </c>
      <c r="Y213" s="14">
        <v>16202</v>
      </c>
      <c r="Z213" s="14">
        <v>0</v>
      </c>
      <c r="AA213" s="14">
        <f t="shared" si="7"/>
        <v>196519.42347482208</v>
      </c>
      <c r="AB213" s="14">
        <f t="shared" si="8"/>
        <v>132099.42347482208</v>
      </c>
    </row>
    <row r="214" spans="1:28" x14ac:dyDescent="0.35">
      <c r="A214" s="20" t="s">
        <v>98</v>
      </c>
      <c r="B214" s="21" t="s">
        <v>213</v>
      </c>
      <c r="C214" s="38" t="s">
        <v>552</v>
      </c>
      <c r="D214" s="23" t="s">
        <v>553</v>
      </c>
      <c r="E214" s="14">
        <v>10685</v>
      </c>
      <c r="F214" s="14">
        <v>3729</v>
      </c>
      <c r="G214" s="14">
        <v>2224</v>
      </c>
      <c r="H214" s="14">
        <v>1568</v>
      </c>
      <c r="I214" s="14">
        <v>9666</v>
      </c>
      <c r="J214" s="14">
        <v>4132</v>
      </c>
      <c r="K214" s="14">
        <v>0</v>
      </c>
      <c r="L214" s="14">
        <v>2053</v>
      </c>
      <c r="M214" s="14">
        <v>618</v>
      </c>
      <c r="N214" s="14">
        <v>6200</v>
      </c>
      <c r="O214" s="14">
        <v>0</v>
      </c>
      <c r="P214" s="14">
        <v>1030</v>
      </c>
      <c r="Q214" s="14">
        <v>2283</v>
      </c>
      <c r="R214" s="14">
        <v>3678</v>
      </c>
      <c r="S214" s="14">
        <v>6068</v>
      </c>
      <c r="T214" s="14">
        <v>0</v>
      </c>
      <c r="U214" s="14">
        <v>0</v>
      </c>
      <c r="V214" s="14">
        <v>9457</v>
      </c>
      <c r="W214" s="14">
        <v>2000</v>
      </c>
      <c r="X214" s="14">
        <v>0</v>
      </c>
      <c r="Y214" s="14">
        <v>2917</v>
      </c>
      <c r="Z214" s="14">
        <v>0</v>
      </c>
      <c r="AA214" s="14">
        <f t="shared" si="7"/>
        <v>68308</v>
      </c>
      <c r="AB214" s="14">
        <f t="shared" si="8"/>
        <v>36304</v>
      </c>
    </row>
    <row r="215" spans="1:28" x14ac:dyDescent="0.35">
      <c r="A215" s="20" t="s">
        <v>98</v>
      </c>
      <c r="B215" s="21" t="s">
        <v>213</v>
      </c>
      <c r="C215" s="38" t="s">
        <v>554</v>
      </c>
      <c r="D215" s="23" t="s">
        <v>555</v>
      </c>
      <c r="E215" s="14">
        <v>0</v>
      </c>
      <c r="F215" s="14">
        <v>0</v>
      </c>
      <c r="G215" s="14">
        <v>1773</v>
      </c>
      <c r="H215" s="14">
        <v>0</v>
      </c>
      <c r="I215" s="14">
        <v>9666</v>
      </c>
      <c r="J215" s="14">
        <v>3287</v>
      </c>
      <c r="K215" s="14">
        <v>0</v>
      </c>
      <c r="L215" s="14">
        <v>1636</v>
      </c>
      <c r="M215" s="14">
        <v>493</v>
      </c>
      <c r="N215" s="14">
        <v>4933</v>
      </c>
      <c r="O215" s="14">
        <v>0</v>
      </c>
      <c r="P215" s="14">
        <v>821</v>
      </c>
      <c r="Q215" s="14">
        <v>2283</v>
      </c>
      <c r="R215" s="14">
        <v>5318</v>
      </c>
      <c r="S215" s="14">
        <v>0</v>
      </c>
      <c r="T215" s="14">
        <v>0</v>
      </c>
      <c r="U215" s="14">
        <v>0</v>
      </c>
      <c r="V215" s="14">
        <v>6255</v>
      </c>
      <c r="W215" s="14">
        <v>2000</v>
      </c>
      <c r="X215" s="14">
        <v>0</v>
      </c>
      <c r="Y215" s="14">
        <v>5811</v>
      </c>
      <c r="Z215" s="14">
        <v>0</v>
      </c>
      <c r="AA215" s="14">
        <f t="shared" si="7"/>
        <v>44276</v>
      </c>
      <c r="AB215" s="14">
        <f t="shared" si="8"/>
        <v>29550</v>
      </c>
    </row>
    <row r="216" spans="1:28" x14ac:dyDescent="0.35">
      <c r="A216" s="20" t="s">
        <v>62</v>
      </c>
      <c r="B216" s="21" t="s">
        <v>216</v>
      </c>
      <c r="C216" s="38" t="s">
        <v>556</v>
      </c>
      <c r="D216" s="23" t="s">
        <v>557</v>
      </c>
      <c r="E216" s="14">
        <v>75866</v>
      </c>
      <c r="F216" s="14">
        <v>0</v>
      </c>
      <c r="G216" s="14">
        <v>1161</v>
      </c>
      <c r="H216" s="14">
        <v>0</v>
      </c>
      <c r="I216" s="14">
        <v>9666</v>
      </c>
      <c r="J216" s="14">
        <v>2153</v>
      </c>
      <c r="K216" s="14">
        <v>16651.536104950479</v>
      </c>
      <c r="L216" s="14">
        <v>1071</v>
      </c>
      <c r="M216" s="14">
        <v>323</v>
      </c>
      <c r="N216" s="14">
        <v>3232</v>
      </c>
      <c r="O216" s="14">
        <v>20363</v>
      </c>
      <c r="P216" s="14">
        <v>538</v>
      </c>
      <c r="Q216" s="14">
        <v>1903</v>
      </c>
      <c r="R216" s="14">
        <v>1906</v>
      </c>
      <c r="S216" s="14">
        <v>0</v>
      </c>
      <c r="T216" s="14">
        <v>0</v>
      </c>
      <c r="U216" s="14">
        <v>0</v>
      </c>
      <c r="V216" s="14">
        <v>6621</v>
      </c>
      <c r="W216" s="14">
        <v>2000</v>
      </c>
      <c r="X216" s="14">
        <v>0</v>
      </c>
      <c r="Y216" s="14">
        <v>1522</v>
      </c>
      <c r="Z216" s="14">
        <v>0</v>
      </c>
      <c r="AA216" s="14">
        <f t="shared" si="7"/>
        <v>144976.53610495047</v>
      </c>
      <c r="AB216" s="14">
        <f t="shared" si="8"/>
        <v>56130.536104950479</v>
      </c>
    </row>
    <row r="217" spans="1:28" x14ac:dyDescent="0.35">
      <c r="A217" s="20" t="s">
        <v>41</v>
      </c>
      <c r="B217" s="21" t="s">
        <v>219</v>
      </c>
      <c r="C217" s="38" t="s">
        <v>558</v>
      </c>
      <c r="D217" s="23" t="s">
        <v>559</v>
      </c>
      <c r="E217" s="14">
        <v>40961</v>
      </c>
      <c r="F217" s="14">
        <v>56149</v>
      </c>
      <c r="G217" s="14">
        <v>14986</v>
      </c>
      <c r="H217" s="14">
        <v>5553</v>
      </c>
      <c r="I217" s="14">
        <v>55505</v>
      </c>
      <c r="J217" s="14">
        <v>27755</v>
      </c>
      <c r="K217" s="14">
        <v>38312.09295269422</v>
      </c>
      <c r="L217" s="14">
        <v>13831</v>
      </c>
      <c r="M217" s="14">
        <v>4165</v>
      </c>
      <c r="N217" s="14">
        <v>41654</v>
      </c>
      <c r="O217" s="14">
        <v>0</v>
      </c>
      <c r="P217" s="14">
        <v>6942</v>
      </c>
      <c r="Q217" s="14">
        <v>3805</v>
      </c>
      <c r="R217" s="14">
        <v>23122</v>
      </c>
      <c r="S217" s="14">
        <v>2955</v>
      </c>
      <c r="T217" s="14">
        <v>29195</v>
      </c>
      <c r="U217" s="14">
        <v>0</v>
      </c>
      <c r="V217" s="14">
        <v>0</v>
      </c>
      <c r="W217" s="14">
        <v>4628</v>
      </c>
      <c r="X217" s="14">
        <v>0</v>
      </c>
      <c r="Y217" s="14">
        <v>39304</v>
      </c>
      <c r="Z217" s="14">
        <v>0</v>
      </c>
      <c r="AA217" s="14">
        <f t="shared" si="7"/>
        <v>408822.09295269422</v>
      </c>
      <c r="AB217" s="14">
        <f t="shared" si="8"/>
        <v>207913.09295269422</v>
      </c>
    </row>
    <row r="218" spans="1:28" x14ac:dyDescent="0.35">
      <c r="A218" s="20" t="s">
        <v>41</v>
      </c>
      <c r="B218" s="21" t="s">
        <v>219</v>
      </c>
      <c r="C218" s="38" t="s">
        <v>560</v>
      </c>
      <c r="D218" s="23" t="s">
        <v>561</v>
      </c>
      <c r="E218" s="14">
        <v>0</v>
      </c>
      <c r="F218" s="14">
        <v>5225</v>
      </c>
      <c r="G218" s="14">
        <v>806</v>
      </c>
      <c r="H218" s="14">
        <v>0</v>
      </c>
      <c r="I218" s="14">
        <v>9666</v>
      </c>
      <c r="J218" s="14">
        <v>1485</v>
      </c>
      <c r="K218" s="14">
        <v>16500</v>
      </c>
      <c r="L218" s="14">
        <v>744</v>
      </c>
      <c r="M218" s="14">
        <v>224</v>
      </c>
      <c r="N218" s="14">
        <v>2227</v>
      </c>
      <c r="O218" s="14">
        <v>0</v>
      </c>
      <c r="P218" s="14">
        <v>373</v>
      </c>
      <c r="Q218" s="14">
        <v>0</v>
      </c>
      <c r="R218" s="14">
        <v>1248</v>
      </c>
      <c r="S218" s="14">
        <v>0</v>
      </c>
      <c r="T218" s="14">
        <v>2205</v>
      </c>
      <c r="U218" s="14">
        <v>0</v>
      </c>
      <c r="V218" s="14">
        <v>0</v>
      </c>
      <c r="W218" s="14">
        <v>2000</v>
      </c>
      <c r="X218" s="14">
        <v>0</v>
      </c>
      <c r="Y218" s="14">
        <v>2643</v>
      </c>
      <c r="Z218" s="14">
        <v>0</v>
      </c>
      <c r="AA218" s="14">
        <f t="shared" si="7"/>
        <v>45346</v>
      </c>
      <c r="AB218" s="14">
        <f t="shared" si="8"/>
        <v>28164</v>
      </c>
    </row>
    <row r="219" spans="1:28" x14ac:dyDescent="0.35">
      <c r="A219" s="20" t="s">
        <v>51</v>
      </c>
      <c r="B219" s="21" t="s">
        <v>228</v>
      </c>
      <c r="C219" s="38" t="s">
        <v>562</v>
      </c>
      <c r="D219" s="23" t="s">
        <v>563</v>
      </c>
      <c r="E219" s="14">
        <v>25645</v>
      </c>
      <c r="F219" s="14">
        <v>0</v>
      </c>
      <c r="G219" s="14">
        <v>2906</v>
      </c>
      <c r="H219" s="14">
        <v>0</v>
      </c>
      <c r="I219" s="14">
        <v>10761</v>
      </c>
      <c r="J219" s="14">
        <v>5386</v>
      </c>
      <c r="K219" s="14">
        <v>0</v>
      </c>
      <c r="L219" s="14">
        <v>2681</v>
      </c>
      <c r="M219" s="14">
        <v>808</v>
      </c>
      <c r="N219" s="14">
        <v>8084</v>
      </c>
      <c r="O219" s="14">
        <v>0</v>
      </c>
      <c r="P219" s="14">
        <v>1346</v>
      </c>
      <c r="Q219" s="14">
        <v>2283</v>
      </c>
      <c r="R219" s="14">
        <v>10682</v>
      </c>
      <c r="S219" s="14">
        <v>0</v>
      </c>
      <c r="T219" s="14">
        <v>5099</v>
      </c>
      <c r="U219" s="14">
        <v>0</v>
      </c>
      <c r="V219" s="14">
        <v>17474</v>
      </c>
      <c r="W219" s="14">
        <v>2000</v>
      </c>
      <c r="X219" s="14">
        <v>0</v>
      </c>
      <c r="Y219" s="14">
        <v>9525</v>
      </c>
      <c r="Z219" s="14">
        <v>1188</v>
      </c>
      <c r="AA219" s="14">
        <f t="shared" si="7"/>
        <v>105868</v>
      </c>
      <c r="AB219" s="14">
        <f t="shared" si="8"/>
        <v>61170</v>
      </c>
    </row>
    <row r="220" spans="1:28" x14ac:dyDescent="0.35">
      <c r="A220" s="20" t="s">
        <v>41</v>
      </c>
      <c r="B220" s="25" t="s">
        <v>234</v>
      </c>
      <c r="C220" s="38" t="s">
        <v>564</v>
      </c>
      <c r="D220" s="23" t="s">
        <v>565</v>
      </c>
      <c r="E220" s="14">
        <v>438102</v>
      </c>
      <c r="F220" s="14">
        <v>0</v>
      </c>
      <c r="G220" s="14">
        <v>12011</v>
      </c>
      <c r="H220" s="14">
        <v>0</v>
      </c>
      <c r="I220" s="14">
        <v>44486</v>
      </c>
      <c r="J220" s="14">
        <v>22248</v>
      </c>
      <c r="K220" s="14">
        <v>105106.51038686989</v>
      </c>
      <c r="L220" s="14">
        <v>11085</v>
      </c>
      <c r="M220" s="14">
        <v>3338</v>
      </c>
      <c r="N220" s="14">
        <v>33388</v>
      </c>
      <c r="O220" s="14">
        <v>136130</v>
      </c>
      <c r="P220" s="14">
        <v>5564</v>
      </c>
      <c r="Q220" s="14">
        <v>0</v>
      </c>
      <c r="R220" s="14">
        <v>47414</v>
      </c>
      <c r="S220" s="14">
        <v>12046</v>
      </c>
      <c r="T220" s="14">
        <v>16025</v>
      </c>
      <c r="U220" s="14">
        <v>0</v>
      </c>
      <c r="V220" s="14">
        <v>0</v>
      </c>
      <c r="W220" s="14">
        <v>3732</v>
      </c>
      <c r="X220" s="14">
        <v>0</v>
      </c>
      <c r="Y220" s="14">
        <v>15751</v>
      </c>
      <c r="Z220" s="14">
        <v>0</v>
      </c>
      <c r="AA220" s="14">
        <f t="shared" si="7"/>
        <v>906426.51038686989</v>
      </c>
      <c r="AB220" s="14">
        <f t="shared" si="8"/>
        <v>389579.51038686989</v>
      </c>
    </row>
    <row r="221" spans="1:28" x14ac:dyDescent="0.35">
      <c r="A221" s="20" t="s">
        <v>41</v>
      </c>
      <c r="B221" s="25" t="s">
        <v>234</v>
      </c>
      <c r="C221" s="38" t="s">
        <v>566</v>
      </c>
      <c r="D221" s="23" t="s">
        <v>567</v>
      </c>
      <c r="E221" s="14">
        <v>0</v>
      </c>
      <c r="F221" s="14">
        <v>94546</v>
      </c>
      <c r="G221" s="14">
        <v>14590</v>
      </c>
      <c r="H221" s="14">
        <v>0</v>
      </c>
      <c r="I221" s="14">
        <v>54038</v>
      </c>
      <c r="J221" s="14">
        <v>27019</v>
      </c>
      <c r="K221" s="14">
        <v>16500</v>
      </c>
      <c r="L221" s="14">
        <v>13465</v>
      </c>
      <c r="M221" s="14">
        <v>4055</v>
      </c>
      <c r="N221" s="14">
        <v>40550</v>
      </c>
      <c r="O221" s="14">
        <v>0</v>
      </c>
      <c r="P221" s="14">
        <v>6758</v>
      </c>
      <c r="Q221" s="14">
        <v>0</v>
      </c>
      <c r="R221" s="14">
        <v>20126</v>
      </c>
      <c r="S221" s="14">
        <v>0</v>
      </c>
      <c r="T221" s="14">
        <v>25324</v>
      </c>
      <c r="U221" s="14">
        <v>0</v>
      </c>
      <c r="V221" s="14">
        <v>0</v>
      </c>
      <c r="W221" s="14">
        <v>4509</v>
      </c>
      <c r="X221" s="14">
        <v>0</v>
      </c>
      <c r="Y221" s="14">
        <v>38265</v>
      </c>
      <c r="Z221" s="14">
        <v>4188</v>
      </c>
      <c r="AA221" s="14">
        <f t="shared" si="7"/>
        <v>363933</v>
      </c>
      <c r="AB221" s="14">
        <f t="shared" si="8"/>
        <v>173740</v>
      </c>
    </row>
    <row r="222" spans="1:28" x14ac:dyDescent="0.35">
      <c r="A222" s="20" t="s">
        <v>41</v>
      </c>
      <c r="B222" s="25" t="s">
        <v>234</v>
      </c>
      <c r="C222" s="38" t="s">
        <v>568</v>
      </c>
      <c r="D222" s="23" t="s">
        <v>569</v>
      </c>
      <c r="E222" s="14">
        <v>0</v>
      </c>
      <c r="F222" s="14">
        <v>16801</v>
      </c>
      <c r="G222" s="14">
        <v>2593</v>
      </c>
      <c r="H222" s="14">
        <v>0</v>
      </c>
      <c r="I222" s="14">
        <v>9666</v>
      </c>
      <c r="J222" s="14">
        <v>4813</v>
      </c>
      <c r="K222" s="14">
        <v>16500</v>
      </c>
      <c r="L222" s="14">
        <v>2393</v>
      </c>
      <c r="M222" s="14">
        <v>721</v>
      </c>
      <c r="N222" s="14">
        <v>7224</v>
      </c>
      <c r="O222" s="14">
        <v>0</v>
      </c>
      <c r="P222" s="14">
        <v>1201</v>
      </c>
      <c r="Q222" s="14">
        <v>0</v>
      </c>
      <c r="R222" s="14">
        <v>14049</v>
      </c>
      <c r="S222" s="14">
        <v>0</v>
      </c>
      <c r="T222" s="14">
        <v>0</v>
      </c>
      <c r="U222" s="14">
        <v>0</v>
      </c>
      <c r="V222" s="14">
        <v>0</v>
      </c>
      <c r="W222" s="14">
        <v>2000</v>
      </c>
      <c r="X222" s="14">
        <v>0</v>
      </c>
      <c r="Y222" s="14">
        <v>10200</v>
      </c>
      <c r="Z222" s="14">
        <v>1827</v>
      </c>
      <c r="AA222" s="14">
        <f t="shared" si="7"/>
        <v>89988</v>
      </c>
      <c r="AB222" s="14">
        <f t="shared" si="8"/>
        <v>56115</v>
      </c>
    </row>
    <row r="223" spans="1:28" x14ac:dyDescent="0.35">
      <c r="A223" s="20" t="s">
        <v>41</v>
      </c>
      <c r="B223" s="25" t="s">
        <v>234</v>
      </c>
      <c r="C223" s="38" t="s">
        <v>570</v>
      </c>
      <c r="D223" s="23" t="s">
        <v>571</v>
      </c>
      <c r="E223" s="14">
        <v>23864</v>
      </c>
      <c r="F223" s="14">
        <v>31541</v>
      </c>
      <c r="G223" s="14">
        <v>8550</v>
      </c>
      <c r="H223" s="14">
        <v>0</v>
      </c>
      <c r="I223" s="14">
        <v>31666</v>
      </c>
      <c r="J223" s="14">
        <v>15834</v>
      </c>
      <c r="K223" s="14">
        <v>48669.87931195186</v>
      </c>
      <c r="L223" s="14">
        <v>7890</v>
      </c>
      <c r="M223" s="14">
        <v>2376</v>
      </c>
      <c r="N223" s="14">
        <v>23765</v>
      </c>
      <c r="O223" s="14">
        <v>12957</v>
      </c>
      <c r="P223" s="14">
        <v>3960</v>
      </c>
      <c r="Q223" s="14">
        <v>0</v>
      </c>
      <c r="R223" s="14">
        <v>11688</v>
      </c>
      <c r="S223" s="14">
        <v>0</v>
      </c>
      <c r="T223" s="14">
        <v>19837</v>
      </c>
      <c r="U223" s="14">
        <v>0</v>
      </c>
      <c r="V223" s="14">
        <v>0</v>
      </c>
      <c r="W223" s="14">
        <v>2692</v>
      </c>
      <c r="X223" s="14">
        <v>0</v>
      </c>
      <c r="Y223" s="14">
        <v>33635</v>
      </c>
      <c r="Z223" s="14">
        <v>0</v>
      </c>
      <c r="AA223" s="14">
        <f t="shared" si="7"/>
        <v>278924.87931195187</v>
      </c>
      <c r="AB223" s="14">
        <f t="shared" si="8"/>
        <v>167469.87931195187</v>
      </c>
    </row>
    <row r="224" spans="1:28" x14ac:dyDescent="0.35">
      <c r="A224" s="20" t="s">
        <v>41</v>
      </c>
      <c r="B224" s="25" t="s">
        <v>234</v>
      </c>
      <c r="C224" s="38" t="s">
        <v>572</v>
      </c>
      <c r="D224" s="23" t="s">
        <v>573</v>
      </c>
      <c r="E224" s="14">
        <v>0</v>
      </c>
      <c r="F224" s="14">
        <v>62925</v>
      </c>
      <c r="G224" s="14">
        <v>9711</v>
      </c>
      <c r="H224" s="14">
        <v>0</v>
      </c>
      <c r="I224" s="14">
        <v>35965</v>
      </c>
      <c r="J224" s="14">
        <v>17988</v>
      </c>
      <c r="K224" s="14">
        <v>23539.347387357288</v>
      </c>
      <c r="L224" s="14">
        <v>8962</v>
      </c>
      <c r="M224" s="14">
        <v>2699</v>
      </c>
      <c r="N224" s="14">
        <v>26996</v>
      </c>
      <c r="O224" s="14">
        <v>0</v>
      </c>
      <c r="P224" s="14">
        <v>4498</v>
      </c>
      <c r="Q224" s="14">
        <v>1903</v>
      </c>
      <c r="R224" s="14">
        <v>13272</v>
      </c>
      <c r="S224" s="14">
        <v>0</v>
      </c>
      <c r="T224" s="14">
        <v>34444</v>
      </c>
      <c r="U224" s="14">
        <v>0</v>
      </c>
      <c r="V224" s="14">
        <v>0</v>
      </c>
      <c r="W224" s="14">
        <v>3040</v>
      </c>
      <c r="X224" s="14">
        <v>0</v>
      </c>
      <c r="Y224" s="14">
        <v>31834</v>
      </c>
      <c r="Z224" s="14">
        <v>0</v>
      </c>
      <c r="AA224" s="14">
        <f t="shared" si="7"/>
        <v>277776.34738735727</v>
      </c>
      <c r="AB224" s="14">
        <f t="shared" si="8"/>
        <v>151187.34738735729</v>
      </c>
    </row>
    <row r="225" spans="1:28" x14ac:dyDescent="0.35">
      <c r="A225" s="20" t="s">
        <v>41</v>
      </c>
      <c r="B225" s="25" t="s">
        <v>234</v>
      </c>
      <c r="C225" s="38" t="s">
        <v>574</v>
      </c>
      <c r="D225" s="23" t="s">
        <v>575</v>
      </c>
      <c r="E225" s="14">
        <v>11398</v>
      </c>
      <c r="F225" s="14">
        <v>21892</v>
      </c>
      <c r="G225" s="14">
        <v>5137</v>
      </c>
      <c r="H225" s="14">
        <v>0</v>
      </c>
      <c r="I225" s="14">
        <v>19025</v>
      </c>
      <c r="J225" s="14">
        <v>9524</v>
      </c>
      <c r="K225" s="14">
        <v>20233.500342037791</v>
      </c>
      <c r="L225" s="14">
        <v>4741</v>
      </c>
      <c r="M225" s="14">
        <v>1428</v>
      </c>
      <c r="N225" s="14">
        <v>14294</v>
      </c>
      <c r="O225" s="14">
        <v>0</v>
      </c>
      <c r="P225" s="14">
        <v>2379</v>
      </c>
      <c r="Q225" s="14">
        <v>0</v>
      </c>
      <c r="R225" s="14">
        <v>7014</v>
      </c>
      <c r="S225" s="14">
        <v>0</v>
      </c>
      <c r="T225" s="14">
        <v>11638</v>
      </c>
      <c r="U225" s="14">
        <v>0</v>
      </c>
      <c r="V225" s="14">
        <v>0</v>
      </c>
      <c r="W225" s="14">
        <v>2000</v>
      </c>
      <c r="X225" s="14">
        <v>0</v>
      </c>
      <c r="Y225" s="14">
        <v>13472</v>
      </c>
      <c r="Z225" s="14">
        <v>0</v>
      </c>
      <c r="AA225" s="14">
        <f t="shared" si="7"/>
        <v>144175.50034203779</v>
      </c>
      <c r="AB225" s="14">
        <f t="shared" si="8"/>
        <v>77199.500342037791</v>
      </c>
    </row>
    <row r="226" spans="1:28" x14ac:dyDescent="0.35">
      <c r="A226" s="20" t="s">
        <v>41</v>
      </c>
      <c r="B226" s="25" t="s">
        <v>234</v>
      </c>
      <c r="C226" s="38" t="s">
        <v>576</v>
      </c>
      <c r="D226" s="23" t="s">
        <v>577</v>
      </c>
      <c r="E226" s="14">
        <v>45235</v>
      </c>
      <c r="F226" s="14">
        <v>0</v>
      </c>
      <c r="G226" s="14">
        <v>1905</v>
      </c>
      <c r="H226" s="14">
        <v>0</v>
      </c>
      <c r="I226" s="14">
        <v>9666</v>
      </c>
      <c r="J226" s="14">
        <v>3523</v>
      </c>
      <c r="K226" s="14">
        <v>0</v>
      </c>
      <c r="L226" s="14">
        <v>1758</v>
      </c>
      <c r="M226" s="14">
        <v>529</v>
      </c>
      <c r="N226" s="14">
        <v>5288</v>
      </c>
      <c r="O226" s="14">
        <v>0</v>
      </c>
      <c r="P226" s="14">
        <v>882</v>
      </c>
      <c r="Q226" s="14">
        <v>0</v>
      </c>
      <c r="R226" s="14">
        <v>2595</v>
      </c>
      <c r="S226" s="14">
        <v>0</v>
      </c>
      <c r="T226" s="14">
        <v>6519</v>
      </c>
      <c r="U226" s="14">
        <v>0</v>
      </c>
      <c r="V226" s="14">
        <v>0</v>
      </c>
      <c r="W226" s="14">
        <v>2000</v>
      </c>
      <c r="X226" s="14">
        <v>0</v>
      </c>
      <c r="Y226" s="14">
        <v>2498</v>
      </c>
      <c r="Z226" s="14">
        <v>0</v>
      </c>
      <c r="AA226" s="14">
        <f t="shared" si="7"/>
        <v>82398</v>
      </c>
      <c r="AB226" s="14">
        <f t="shared" si="8"/>
        <v>22069</v>
      </c>
    </row>
    <row r="227" spans="1:28" x14ac:dyDescent="0.35">
      <c r="A227" s="20" t="s">
        <v>41</v>
      </c>
      <c r="B227" s="25" t="s">
        <v>234</v>
      </c>
      <c r="C227" s="38" t="s">
        <v>578</v>
      </c>
      <c r="D227" s="23" t="s">
        <v>579</v>
      </c>
      <c r="E227" s="14">
        <v>300972</v>
      </c>
      <c r="F227" s="14">
        <v>0</v>
      </c>
      <c r="G227" s="14">
        <v>5957</v>
      </c>
      <c r="H227" s="14">
        <v>0</v>
      </c>
      <c r="I227" s="14">
        <v>22063</v>
      </c>
      <c r="J227" s="14">
        <v>11022</v>
      </c>
      <c r="K227" s="14">
        <v>63562.655220319721</v>
      </c>
      <c r="L227" s="14">
        <v>5498</v>
      </c>
      <c r="M227" s="14">
        <v>1656</v>
      </c>
      <c r="N227" s="14">
        <v>16541</v>
      </c>
      <c r="O227" s="14">
        <v>52511</v>
      </c>
      <c r="P227" s="14">
        <v>2759</v>
      </c>
      <c r="Q227" s="14">
        <v>0</v>
      </c>
      <c r="R227" s="14">
        <v>8139</v>
      </c>
      <c r="S227" s="14">
        <v>0</v>
      </c>
      <c r="T227" s="14">
        <v>12958</v>
      </c>
      <c r="U227" s="14">
        <v>0</v>
      </c>
      <c r="V227" s="14">
        <v>0</v>
      </c>
      <c r="W227" s="14">
        <v>2000</v>
      </c>
      <c r="X227" s="14">
        <v>0</v>
      </c>
      <c r="Y227" s="14">
        <v>7812</v>
      </c>
      <c r="Z227" s="14">
        <v>0</v>
      </c>
      <c r="AA227" s="14">
        <f t="shared" si="7"/>
        <v>513450.65522031975</v>
      </c>
      <c r="AB227" s="14">
        <f t="shared" si="8"/>
        <v>173436.65522031972</v>
      </c>
    </row>
    <row r="228" spans="1:28" x14ac:dyDescent="0.35">
      <c r="A228" s="20" t="s">
        <v>41</v>
      </c>
      <c r="B228" s="25" t="s">
        <v>234</v>
      </c>
      <c r="C228" s="38" t="s">
        <v>580</v>
      </c>
      <c r="D228" s="23" t="s">
        <v>581</v>
      </c>
      <c r="E228" s="14">
        <v>9973</v>
      </c>
      <c r="F228" s="14">
        <v>39300</v>
      </c>
      <c r="G228" s="14">
        <v>7604</v>
      </c>
      <c r="H228" s="14">
        <v>0</v>
      </c>
      <c r="I228" s="14">
        <v>28164</v>
      </c>
      <c r="J228" s="14">
        <v>14080</v>
      </c>
      <c r="K228" s="14">
        <v>31741.455367761177</v>
      </c>
      <c r="L228" s="14">
        <v>7018</v>
      </c>
      <c r="M228" s="14">
        <v>2114</v>
      </c>
      <c r="N228" s="14">
        <v>21130</v>
      </c>
      <c r="O228" s="14">
        <v>0</v>
      </c>
      <c r="P228" s="14">
        <v>3522</v>
      </c>
      <c r="Q228" s="14">
        <v>0</v>
      </c>
      <c r="R228" s="14">
        <v>10398</v>
      </c>
      <c r="S228" s="14">
        <v>0</v>
      </c>
      <c r="T228" s="14">
        <v>25864</v>
      </c>
      <c r="U228" s="14">
        <v>0</v>
      </c>
      <c r="V228" s="14">
        <v>0</v>
      </c>
      <c r="W228" s="14">
        <v>2406</v>
      </c>
      <c r="X228" s="14">
        <v>0</v>
      </c>
      <c r="Y228" s="14">
        <v>9972</v>
      </c>
      <c r="Z228" s="14">
        <v>0</v>
      </c>
      <c r="AA228" s="14">
        <f t="shared" si="7"/>
        <v>213286.45536776117</v>
      </c>
      <c r="AB228" s="14">
        <f t="shared" si="8"/>
        <v>114165.45536776117</v>
      </c>
    </row>
    <row r="229" spans="1:28" x14ac:dyDescent="0.35">
      <c r="A229" s="20" t="s">
        <v>41</v>
      </c>
      <c r="B229" s="21" t="s">
        <v>234</v>
      </c>
      <c r="C229" s="38" t="s">
        <v>582</v>
      </c>
      <c r="D229" s="23" t="s">
        <v>583</v>
      </c>
      <c r="E229" s="14">
        <v>54852</v>
      </c>
      <c r="F229" s="14">
        <v>0</v>
      </c>
      <c r="G229" s="14">
        <v>945</v>
      </c>
      <c r="H229" s="14">
        <v>0</v>
      </c>
      <c r="I229" s="14">
        <v>9666</v>
      </c>
      <c r="J229" s="14">
        <v>1755</v>
      </c>
      <c r="K229" s="14">
        <v>16500</v>
      </c>
      <c r="L229" s="14">
        <v>872</v>
      </c>
      <c r="M229" s="14">
        <v>263</v>
      </c>
      <c r="N229" s="14">
        <v>2634</v>
      </c>
      <c r="O229" s="14">
        <v>12335</v>
      </c>
      <c r="P229" s="14">
        <v>438</v>
      </c>
      <c r="Q229" s="14">
        <v>1522</v>
      </c>
      <c r="R229" s="14">
        <v>1290</v>
      </c>
      <c r="S229" s="14">
        <v>7750</v>
      </c>
      <c r="T229" s="14">
        <v>0</v>
      </c>
      <c r="U229" s="14">
        <v>0</v>
      </c>
      <c r="V229" s="14">
        <v>0</v>
      </c>
      <c r="W229" s="14">
        <v>2000</v>
      </c>
      <c r="X229" s="14">
        <v>0</v>
      </c>
      <c r="Y229" s="14">
        <v>3719</v>
      </c>
      <c r="Z229" s="14">
        <v>0</v>
      </c>
      <c r="AA229" s="14">
        <f t="shared" si="7"/>
        <v>116541</v>
      </c>
      <c r="AB229" s="14">
        <f t="shared" si="8"/>
        <v>49323</v>
      </c>
    </row>
    <row r="230" spans="1:28" x14ac:dyDescent="0.35">
      <c r="A230" s="20" t="s">
        <v>41</v>
      </c>
      <c r="B230" s="21" t="s">
        <v>234</v>
      </c>
      <c r="C230" s="38" t="s">
        <v>584</v>
      </c>
      <c r="D230" s="23" t="s">
        <v>585</v>
      </c>
      <c r="E230" s="14">
        <v>54139</v>
      </c>
      <c r="F230" s="14">
        <v>0</v>
      </c>
      <c r="G230" s="14">
        <v>765</v>
      </c>
      <c r="H230" s="14">
        <v>0</v>
      </c>
      <c r="I230" s="14">
        <v>9666</v>
      </c>
      <c r="J230" s="14">
        <v>1418</v>
      </c>
      <c r="K230" s="14">
        <v>16500</v>
      </c>
      <c r="L230" s="14">
        <v>706</v>
      </c>
      <c r="M230" s="14">
        <v>213</v>
      </c>
      <c r="N230" s="14">
        <v>2128</v>
      </c>
      <c r="O230" s="14">
        <v>7465</v>
      </c>
      <c r="P230" s="14">
        <v>354</v>
      </c>
      <c r="Q230" s="14">
        <v>1903</v>
      </c>
      <c r="R230" s="14">
        <v>4898</v>
      </c>
      <c r="S230" s="14">
        <v>6479</v>
      </c>
      <c r="T230" s="14">
        <v>0</v>
      </c>
      <c r="U230" s="14">
        <v>0</v>
      </c>
      <c r="V230" s="14">
        <v>0</v>
      </c>
      <c r="W230" s="14">
        <v>2000</v>
      </c>
      <c r="X230" s="14">
        <v>0</v>
      </c>
      <c r="Y230" s="14">
        <v>3008</v>
      </c>
      <c r="Z230" s="14">
        <v>0</v>
      </c>
      <c r="AA230" s="14">
        <f t="shared" si="7"/>
        <v>111642</v>
      </c>
      <c r="AB230" s="14">
        <f t="shared" si="8"/>
        <v>45654</v>
      </c>
    </row>
    <row r="231" spans="1:28" x14ac:dyDescent="0.35">
      <c r="A231" s="20" t="s">
        <v>41</v>
      </c>
      <c r="B231" s="21" t="s">
        <v>234</v>
      </c>
      <c r="C231" s="38" t="s">
        <v>586</v>
      </c>
      <c r="D231" s="23" t="s">
        <v>587</v>
      </c>
      <c r="E231" s="14">
        <v>172391</v>
      </c>
      <c r="F231" s="14">
        <v>0</v>
      </c>
      <c r="G231" s="14">
        <v>2461</v>
      </c>
      <c r="H231" s="14">
        <v>1568</v>
      </c>
      <c r="I231" s="14">
        <v>9666</v>
      </c>
      <c r="J231" s="14">
        <v>4549</v>
      </c>
      <c r="K231" s="14">
        <v>34763.197373506846</v>
      </c>
      <c r="L231" s="14">
        <v>2271</v>
      </c>
      <c r="M231" s="14">
        <v>684</v>
      </c>
      <c r="N231" s="14">
        <v>6827</v>
      </c>
      <c r="O231" s="14">
        <v>0</v>
      </c>
      <c r="P231" s="14">
        <v>1140</v>
      </c>
      <c r="Q231" s="14">
        <v>1142</v>
      </c>
      <c r="R231" s="14">
        <v>3370</v>
      </c>
      <c r="S231" s="14">
        <v>7837</v>
      </c>
      <c r="T231" s="14">
        <v>0</v>
      </c>
      <c r="U231" s="14">
        <v>0</v>
      </c>
      <c r="V231" s="14">
        <v>0</v>
      </c>
      <c r="W231" s="14">
        <v>2000</v>
      </c>
      <c r="X231" s="14">
        <v>0</v>
      </c>
      <c r="Y231" s="14">
        <v>9680</v>
      </c>
      <c r="Z231" s="14">
        <v>0</v>
      </c>
      <c r="AA231" s="14">
        <f t="shared" si="7"/>
        <v>260349.19737350685</v>
      </c>
      <c r="AB231" s="14">
        <f t="shared" si="8"/>
        <v>69714.197373506846</v>
      </c>
    </row>
    <row r="232" spans="1:28" x14ac:dyDescent="0.35">
      <c r="A232" s="20" t="s">
        <v>41</v>
      </c>
      <c r="B232" s="21" t="s">
        <v>234</v>
      </c>
      <c r="C232" s="38" t="s">
        <v>588</v>
      </c>
      <c r="D232" s="23" t="s">
        <v>589</v>
      </c>
      <c r="E232" s="14">
        <v>18165</v>
      </c>
      <c r="F232" s="14">
        <v>46971</v>
      </c>
      <c r="G232" s="14">
        <v>10051</v>
      </c>
      <c r="H232" s="14">
        <v>3422</v>
      </c>
      <c r="I232" s="14">
        <v>37226</v>
      </c>
      <c r="J232" s="14">
        <v>18616</v>
      </c>
      <c r="K232" s="14">
        <v>45539.255659008428</v>
      </c>
      <c r="L232" s="14">
        <v>9276</v>
      </c>
      <c r="M232" s="14">
        <v>2794</v>
      </c>
      <c r="N232" s="14">
        <v>27938</v>
      </c>
      <c r="O232" s="14">
        <v>0</v>
      </c>
      <c r="P232" s="14">
        <v>4656</v>
      </c>
      <c r="Q232" s="14">
        <v>0</v>
      </c>
      <c r="R232" s="14">
        <v>13908</v>
      </c>
      <c r="S232" s="14">
        <v>2207</v>
      </c>
      <c r="T232" s="14">
        <v>25864</v>
      </c>
      <c r="U232" s="14">
        <v>0</v>
      </c>
      <c r="V232" s="14">
        <v>0</v>
      </c>
      <c r="W232" s="14">
        <v>3144</v>
      </c>
      <c r="X232" s="14">
        <v>0</v>
      </c>
      <c r="Y232" s="14">
        <v>39541</v>
      </c>
      <c r="Z232" s="14">
        <v>0</v>
      </c>
      <c r="AA232" s="14">
        <f t="shared" si="7"/>
        <v>309318.2556590084</v>
      </c>
      <c r="AB232" s="14">
        <f t="shared" si="8"/>
        <v>174867.25565900843</v>
      </c>
    </row>
    <row r="233" spans="1:28" x14ac:dyDescent="0.35">
      <c r="A233" s="20" t="s">
        <v>41</v>
      </c>
      <c r="B233" s="25" t="s">
        <v>234</v>
      </c>
      <c r="C233" s="38" t="s">
        <v>590</v>
      </c>
      <c r="D233" s="23" t="s">
        <v>591</v>
      </c>
      <c r="E233" s="14">
        <v>162774</v>
      </c>
      <c r="F233" s="14">
        <v>0</v>
      </c>
      <c r="G233" s="14">
        <v>980</v>
      </c>
      <c r="H233" s="14">
        <v>0</v>
      </c>
      <c r="I233" s="14">
        <v>9666</v>
      </c>
      <c r="J233" s="14">
        <v>1815</v>
      </c>
      <c r="K233" s="14">
        <v>0</v>
      </c>
      <c r="L233" s="14">
        <v>905</v>
      </c>
      <c r="M233" s="14">
        <v>272</v>
      </c>
      <c r="N233" s="14">
        <v>2725</v>
      </c>
      <c r="O233" s="14">
        <v>0</v>
      </c>
      <c r="P233" s="14">
        <v>454</v>
      </c>
      <c r="Q233" s="14">
        <v>0</v>
      </c>
      <c r="R233" s="14">
        <v>1344</v>
      </c>
      <c r="S233" s="14">
        <v>0</v>
      </c>
      <c r="T233" s="14">
        <v>0</v>
      </c>
      <c r="U233" s="14">
        <v>0</v>
      </c>
      <c r="V233" s="14">
        <v>0</v>
      </c>
      <c r="W233" s="14">
        <v>2000</v>
      </c>
      <c r="X233" s="14">
        <v>0</v>
      </c>
      <c r="Y233" s="14">
        <v>1285</v>
      </c>
      <c r="Z233" s="14">
        <v>0</v>
      </c>
      <c r="AA233" s="14">
        <f t="shared" si="7"/>
        <v>184220</v>
      </c>
      <c r="AB233" s="14">
        <f t="shared" si="8"/>
        <v>8985</v>
      </c>
    </row>
    <row r="234" spans="1:28" x14ac:dyDescent="0.35">
      <c r="A234" s="20" t="s">
        <v>41</v>
      </c>
      <c r="B234" s="25" t="s">
        <v>234</v>
      </c>
      <c r="C234" s="38" t="s">
        <v>592</v>
      </c>
      <c r="D234" s="23" t="s">
        <v>593</v>
      </c>
      <c r="E234" s="14">
        <v>4987</v>
      </c>
      <c r="F234" s="14">
        <v>11589</v>
      </c>
      <c r="G234" s="14">
        <v>2558</v>
      </c>
      <c r="H234" s="14">
        <v>0</v>
      </c>
      <c r="I234" s="14">
        <v>9666</v>
      </c>
      <c r="J234" s="14">
        <v>4724</v>
      </c>
      <c r="K234" s="14">
        <v>22080.911363877243</v>
      </c>
      <c r="L234" s="14">
        <v>2361</v>
      </c>
      <c r="M234" s="14">
        <v>711</v>
      </c>
      <c r="N234" s="14">
        <v>7090</v>
      </c>
      <c r="O234" s="14">
        <v>0</v>
      </c>
      <c r="P234" s="14">
        <v>1185</v>
      </c>
      <c r="Q234" s="14">
        <v>0</v>
      </c>
      <c r="R234" s="14">
        <v>3496</v>
      </c>
      <c r="S234" s="14">
        <v>0</v>
      </c>
      <c r="T234" s="14">
        <v>9442</v>
      </c>
      <c r="U234" s="14">
        <v>0</v>
      </c>
      <c r="V234" s="14">
        <v>0</v>
      </c>
      <c r="W234" s="14">
        <v>2000</v>
      </c>
      <c r="X234" s="14">
        <v>0</v>
      </c>
      <c r="Y234" s="14">
        <v>3354</v>
      </c>
      <c r="Z234" s="14">
        <v>0</v>
      </c>
      <c r="AA234" s="14">
        <f t="shared" si="7"/>
        <v>85243.91136387724</v>
      </c>
      <c r="AB234" s="14">
        <f t="shared" si="8"/>
        <v>51719.91136387724</v>
      </c>
    </row>
    <row r="235" spans="1:28" x14ac:dyDescent="0.35">
      <c r="A235" s="20" t="s">
        <v>41</v>
      </c>
      <c r="B235" s="21" t="s">
        <v>234</v>
      </c>
      <c r="C235" s="38" t="s">
        <v>594</v>
      </c>
      <c r="D235" s="23" t="s">
        <v>595</v>
      </c>
      <c r="E235" s="14">
        <v>0</v>
      </c>
      <c r="F235" s="14">
        <v>7072</v>
      </c>
      <c r="G235" s="14">
        <v>1091</v>
      </c>
      <c r="H235" s="14">
        <v>0</v>
      </c>
      <c r="I235" s="14">
        <v>9666</v>
      </c>
      <c r="J235" s="14">
        <v>2032</v>
      </c>
      <c r="K235" s="14">
        <v>20549.674039511556</v>
      </c>
      <c r="L235" s="14">
        <v>1007</v>
      </c>
      <c r="M235" s="14">
        <v>303</v>
      </c>
      <c r="N235" s="14">
        <v>3049</v>
      </c>
      <c r="O235" s="14">
        <v>0</v>
      </c>
      <c r="P235" s="14">
        <v>505</v>
      </c>
      <c r="Q235" s="14">
        <v>0</v>
      </c>
      <c r="R235" s="14">
        <v>1494</v>
      </c>
      <c r="S235" s="14">
        <v>0</v>
      </c>
      <c r="T235" s="14">
        <v>2453</v>
      </c>
      <c r="U235" s="14">
        <v>0</v>
      </c>
      <c r="V235" s="14">
        <v>0</v>
      </c>
      <c r="W235" s="14">
        <v>2000</v>
      </c>
      <c r="X235" s="14">
        <v>0</v>
      </c>
      <c r="Y235" s="14">
        <v>2862</v>
      </c>
      <c r="Z235" s="14">
        <v>0</v>
      </c>
      <c r="AA235" s="14">
        <f t="shared" si="7"/>
        <v>54083.674039511556</v>
      </c>
      <c r="AB235" s="14">
        <f t="shared" si="8"/>
        <v>34222.674039511556</v>
      </c>
    </row>
    <row r="236" spans="1:28" x14ac:dyDescent="0.35">
      <c r="A236" s="20" t="s">
        <v>41</v>
      </c>
      <c r="B236" s="21" t="s">
        <v>234</v>
      </c>
      <c r="C236" s="38" t="s">
        <v>596</v>
      </c>
      <c r="D236" s="23" t="s">
        <v>597</v>
      </c>
      <c r="E236" s="14">
        <v>16740</v>
      </c>
      <c r="F236" s="14">
        <v>0</v>
      </c>
      <c r="G236" s="14">
        <v>1689</v>
      </c>
      <c r="H236" s="14">
        <v>0</v>
      </c>
      <c r="I236" s="14">
        <v>9666</v>
      </c>
      <c r="J236" s="14">
        <v>3125</v>
      </c>
      <c r="K236" s="14">
        <v>16500</v>
      </c>
      <c r="L236" s="14">
        <v>1559</v>
      </c>
      <c r="M236" s="14">
        <v>469</v>
      </c>
      <c r="N236" s="14">
        <v>4690</v>
      </c>
      <c r="O236" s="14">
        <v>0</v>
      </c>
      <c r="P236" s="14">
        <v>782</v>
      </c>
      <c r="Q236" s="14">
        <v>0</v>
      </c>
      <c r="R236" s="14">
        <v>2302</v>
      </c>
      <c r="S236" s="14">
        <v>0</v>
      </c>
      <c r="T236" s="14">
        <v>0</v>
      </c>
      <c r="U236" s="14">
        <v>0</v>
      </c>
      <c r="V236" s="14">
        <v>0</v>
      </c>
      <c r="W236" s="14">
        <v>2000</v>
      </c>
      <c r="X236" s="14">
        <v>0</v>
      </c>
      <c r="Y236" s="14">
        <v>4430</v>
      </c>
      <c r="Z236" s="14">
        <v>0</v>
      </c>
      <c r="AA236" s="14">
        <f t="shared" si="7"/>
        <v>63952</v>
      </c>
      <c r="AB236" s="14">
        <f t="shared" si="8"/>
        <v>32732</v>
      </c>
    </row>
    <row r="237" spans="1:28" x14ac:dyDescent="0.35">
      <c r="A237" s="20" t="s">
        <v>41</v>
      </c>
      <c r="B237" s="21" t="s">
        <v>234</v>
      </c>
      <c r="C237" s="38" t="s">
        <v>598</v>
      </c>
      <c r="D237" s="23" t="s">
        <v>599</v>
      </c>
      <c r="E237" s="14">
        <v>64825</v>
      </c>
      <c r="F237" s="14">
        <v>0</v>
      </c>
      <c r="G237" s="14">
        <v>1203</v>
      </c>
      <c r="H237" s="14">
        <v>0</v>
      </c>
      <c r="I237" s="14">
        <v>9666</v>
      </c>
      <c r="J237" s="14">
        <v>2220</v>
      </c>
      <c r="K237" s="14">
        <v>0</v>
      </c>
      <c r="L237" s="14">
        <v>1110</v>
      </c>
      <c r="M237" s="14">
        <v>334</v>
      </c>
      <c r="N237" s="14">
        <v>3332</v>
      </c>
      <c r="O237" s="14">
        <v>0</v>
      </c>
      <c r="P237" s="14">
        <v>557</v>
      </c>
      <c r="Q237" s="14">
        <v>0</v>
      </c>
      <c r="R237" s="14">
        <v>1642</v>
      </c>
      <c r="S237" s="14">
        <v>0</v>
      </c>
      <c r="T237" s="14">
        <v>0</v>
      </c>
      <c r="U237" s="14">
        <v>0</v>
      </c>
      <c r="V237" s="14">
        <v>0</v>
      </c>
      <c r="W237" s="14">
        <v>2000</v>
      </c>
      <c r="X237" s="14">
        <v>0</v>
      </c>
      <c r="Y237" s="14">
        <v>1577</v>
      </c>
      <c r="Z237" s="14">
        <v>0</v>
      </c>
      <c r="AA237" s="14">
        <f t="shared" si="7"/>
        <v>88466</v>
      </c>
      <c r="AB237" s="14">
        <f t="shared" si="8"/>
        <v>10552</v>
      </c>
    </row>
    <row r="238" spans="1:28" x14ac:dyDescent="0.35">
      <c r="A238" s="20" t="s">
        <v>41</v>
      </c>
      <c r="B238" s="21" t="s">
        <v>234</v>
      </c>
      <c r="C238" s="38" t="s">
        <v>600</v>
      </c>
      <c r="D238" s="23" t="s">
        <v>601</v>
      </c>
      <c r="E238" s="14">
        <v>17453</v>
      </c>
      <c r="F238" s="14">
        <v>12003</v>
      </c>
      <c r="G238" s="14">
        <v>4546</v>
      </c>
      <c r="H238" s="14">
        <v>0</v>
      </c>
      <c r="I238" s="14">
        <v>16837</v>
      </c>
      <c r="J238" s="14">
        <v>8409</v>
      </c>
      <c r="K238" s="14">
        <v>24924.933346196354</v>
      </c>
      <c r="L238" s="14">
        <v>4195</v>
      </c>
      <c r="M238" s="14">
        <v>1263</v>
      </c>
      <c r="N238" s="14">
        <v>12621</v>
      </c>
      <c r="O238" s="14">
        <v>0</v>
      </c>
      <c r="P238" s="14">
        <v>2106</v>
      </c>
      <c r="Q238" s="14">
        <v>0</v>
      </c>
      <c r="R238" s="14">
        <v>6212</v>
      </c>
      <c r="S238" s="14">
        <v>0</v>
      </c>
      <c r="T238" s="14">
        <v>9466</v>
      </c>
      <c r="U238" s="14">
        <v>0</v>
      </c>
      <c r="V238" s="14">
        <v>0</v>
      </c>
      <c r="W238" s="14">
        <v>2000</v>
      </c>
      <c r="X238" s="14">
        <v>0</v>
      </c>
      <c r="Y238" s="14">
        <v>5961</v>
      </c>
      <c r="Z238" s="14">
        <v>0</v>
      </c>
      <c r="AA238" s="14">
        <f t="shared" si="7"/>
        <v>127996.93334619635</v>
      </c>
      <c r="AB238" s="14">
        <f t="shared" si="8"/>
        <v>68748.933346196354</v>
      </c>
    </row>
    <row r="239" spans="1:28" x14ac:dyDescent="0.35">
      <c r="A239" s="20" t="s">
        <v>41</v>
      </c>
      <c r="B239" s="25" t="s">
        <v>234</v>
      </c>
      <c r="C239" s="38" t="s">
        <v>602</v>
      </c>
      <c r="D239" s="23" t="s">
        <v>603</v>
      </c>
      <c r="E239" s="14">
        <v>40605</v>
      </c>
      <c r="F239" s="14">
        <v>0</v>
      </c>
      <c r="G239" s="14">
        <v>4880</v>
      </c>
      <c r="H239" s="14">
        <v>2285</v>
      </c>
      <c r="I239" s="14">
        <v>18073</v>
      </c>
      <c r="J239" s="14">
        <v>9031</v>
      </c>
      <c r="K239" s="14">
        <v>34818.332756111602</v>
      </c>
      <c r="L239" s="14">
        <v>4503</v>
      </c>
      <c r="M239" s="14">
        <v>1356</v>
      </c>
      <c r="N239" s="14">
        <v>13554</v>
      </c>
      <c r="O239" s="14">
        <v>0</v>
      </c>
      <c r="P239" s="14">
        <v>2260</v>
      </c>
      <c r="Q239" s="14">
        <v>0</v>
      </c>
      <c r="R239" s="14">
        <v>6660</v>
      </c>
      <c r="S239" s="14">
        <v>0</v>
      </c>
      <c r="T239" s="14">
        <v>3563</v>
      </c>
      <c r="U239" s="14">
        <v>0</v>
      </c>
      <c r="V239" s="14">
        <v>0</v>
      </c>
      <c r="W239" s="14">
        <v>2000</v>
      </c>
      <c r="X239" s="14">
        <v>0</v>
      </c>
      <c r="Y239" s="14">
        <v>6399</v>
      </c>
      <c r="Z239" s="14">
        <v>0</v>
      </c>
      <c r="AA239" s="14">
        <f t="shared" si="7"/>
        <v>149987.3327561116</v>
      </c>
      <c r="AB239" s="14">
        <f t="shared" si="8"/>
        <v>75113.332756111602</v>
      </c>
    </row>
    <row r="240" spans="1:28" x14ac:dyDescent="0.35">
      <c r="A240" s="20" t="s">
        <v>41</v>
      </c>
      <c r="B240" s="21" t="s">
        <v>234</v>
      </c>
      <c r="C240" s="38" t="s">
        <v>604</v>
      </c>
      <c r="D240" s="23" t="s">
        <v>605</v>
      </c>
      <c r="E240" s="14">
        <v>16028</v>
      </c>
      <c r="F240" s="14">
        <v>0</v>
      </c>
      <c r="G240" s="14">
        <v>862</v>
      </c>
      <c r="H240" s="14">
        <v>0</v>
      </c>
      <c r="I240" s="14">
        <v>9666</v>
      </c>
      <c r="J240" s="14">
        <v>1593</v>
      </c>
      <c r="K240" s="14">
        <v>16985.100621740217</v>
      </c>
      <c r="L240" s="14">
        <v>795</v>
      </c>
      <c r="M240" s="14">
        <v>240</v>
      </c>
      <c r="N240" s="14">
        <v>2391</v>
      </c>
      <c r="O240" s="14">
        <v>0</v>
      </c>
      <c r="P240" s="14">
        <v>399</v>
      </c>
      <c r="Q240" s="14">
        <v>0</v>
      </c>
      <c r="R240" s="14">
        <v>1169</v>
      </c>
      <c r="S240" s="14">
        <v>0</v>
      </c>
      <c r="T240" s="14">
        <v>1604</v>
      </c>
      <c r="U240" s="14">
        <v>0</v>
      </c>
      <c r="V240" s="14">
        <v>0</v>
      </c>
      <c r="W240" s="14">
        <v>2000</v>
      </c>
      <c r="X240" s="14">
        <v>0</v>
      </c>
      <c r="Y240" s="14">
        <v>2826</v>
      </c>
      <c r="Z240" s="14">
        <v>0</v>
      </c>
      <c r="AA240" s="14">
        <f t="shared" si="7"/>
        <v>56558.100621740217</v>
      </c>
      <c r="AB240" s="14">
        <f t="shared" si="8"/>
        <v>28409.100621740217</v>
      </c>
    </row>
    <row r="241" spans="1:28" x14ac:dyDescent="0.35">
      <c r="A241" s="20" t="s">
        <v>41</v>
      </c>
      <c r="B241" s="21" t="s">
        <v>234</v>
      </c>
      <c r="C241" s="38" t="s">
        <v>606</v>
      </c>
      <c r="D241" s="23" t="s">
        <v>607</v>
      </c>
      <c r="E241" s="14">
        <v>39892</v>
      </c>
      <c r="F241" s="14">
        <v>514</v>
      </c>
      <c r="G241" s="14">
        <v>6235</v>
      </c>
      <c r="H241" s="14">
        <v>0</v>
      </c>
      <c r="I241" s="14">
        <v>23093</v>
      </c>
      <c r="J241" s="14">
        <v>11534</v>
      </c>
      <c r="K241" s="14">
        <v>50085.525257596717</v>
      </c>
      <c r="L241" s="14">
        <v>5754</v>
      </c>
      <c r="M241" s="14">
        <v>1733</v>
      </c>
      <c r="N241" s="14">
        <v>17311</v>
      </c>
      <c r="O241" s="14">
        <v>22875</v>
      </c>
      <c r="P241" s="14">
        <v>2888</v>
      </c>
      <c r="Q241" s="14">
        <v>0</v>
      </c>
      <c r="R241" s="14">
        <v>9015</v>
      </c>
      <c r="S241" s="14">
        <v>0</v>
      </c>
      <c r="T241" s="14">
        <v>13675</v>
      </c>
      <c r="U241" s="14">
        <v>0</v>
      </c>
      <c r="V241" s="14">
        <v>0</v>
      </c>
      <c r="W241" s="14">
        <v>2000</v>
      </c>
      <c r="X241" s="14">
        <v>0</v>
      </c>
      <c r="Y241" s="14">
        <v>16352</v>
      </c>
      <c r="Z241" s="14">
        <v>0</v>
      </c>
      <c r="AA241" s="14">
        <f t="shared" si="7"/>
        <v>222956.52525759672</v>
      </c>
      <c r="AB241" s="14">
        <f t="shared" si="8"/>
        <v>141688.52525759672</v>
      </c>
    </row>
    <row r="242" spans="1:28" x14ac:dyDescent="0.35">
      <c r="A242" s="20" t="s">
        <v>41</v>
      </c>
      <c r="B242" s="21" t="s">
        <v>234</v>
      </c>
      <c r="C242" s="38" t="s">
        <v>608</v>
      </c>
      <c r="D242" s="23" t="s">
        <v>609</v>
      </c>
      <c r="E242" s="14">
        <v>51290</v>
      </c>
      <c r="F242" s="14">
        <v>0</v>
      </c>
      <c r="G242" s="14">
        <v>5046</v>
      </c>
      <c r="H242" s="14">
        <v>0</v>
      </c>
      <c r="I242" s="14">
        <v>18690</v>
      </c>
      <c r="J242" s="14">
        <v>9356</v>
      </c>
      <c r="K242" s="14">
        <v>51926.120117417391</v>
      </c>
      <c r="L242" s="14">
        <v>4657</v>
      </c>
      <c r="M242" s="14">
        <v>1403</v>
      </c>
      <c r="N242" s="14">
        <v>14041</v>
      </c>
      <c r="O242" s="14">
        <v>15796</v>
      </c>
      <c r="P242" s="14">
        <v>2338</v>
      </c>
      <c r="Q242" s="14">
        <v>0</v>
      </c>
      <c r="R242" s="14">
        <v>6902</v>
      </c>
      <c r="S242" s="14">
        <v>0</v>
      </c>
      <c r="T242" s="14">
        <v>14490</v>
      </c>
      <c r="U242" s="14">
        <v>0</v>
      </c>
      <c r="V242" s="14">
        <v>0</v>
      </c>
      <c r="W242" s="14">
        <v>2000</v>
      </c>
      <c r="X242" s="14">
        <v>0</v>
      </c>
      <c r="Y242" s="14">
        <v>16544</v>
      </c>
      <c r="Z242" s="14">
        <v>0</v>
      </c>
      <c r="AA242" s="14">
        <f t="shared" si="7"/>
        <v>214479.12011741739</v>
      </c>
      <c r="AB242" s="14">
        <f t="shared" si="8"/>
        <v>130097.12011741739</v>
      </c>
    </row>
    <row r="243" spans="1:28" x14ac:dyDescent="0.35">
      <c r="A243" s="20" t="s">
        <v>41</v>
      </c>
      <c r="B243" s="21" t="s">
        <v>234</v>
      </c>
      <c r="C243" s="38" t="s">
        <v>610</v>
      </c>
      <c r="D243" s="23" t="s">
        <v>611</v>
      </c>
      <c r="E243" s="14">
        <v>0</v>
      </c>
      <c r="F243" s="14">
        <v>14605</v>
      </c>
      <c r="G243" s="14">
        <v>1390</v>
      </c>
      <c r="H243" s="14">
        <v>0</v>
      </c>
      <c r="I243" s="14">
        <v>9666</v>
      </c>
      <c r="J243" s="14">
        <v>2564</v>
      </c>
      <c r="K243" s="14">
        <v>21609.453976839286</v>
      </c>
      <c r="L243" s="14">
        <v>1283</v>
      </c>
      <c r="M243" s="14">
        <v>386</v>
      </c>
      <c r="N243" s="14">
        <v>3849</v>
      </c>
      <c r="O243" s="14">
        <v>0</v>
      </c>
      <c r="P243" s="14">
        <v>644</v>
      </c>
      <c r="Q243" s="14">
        <v>381</v>
      </c>
      <c r="R243" s="14">
        <v>1906</v>
      </c>
      <c r="S243" s="14">
        <v>0</v>
      </c>
      <c r="T243" s="14">
        <v>2045</v>
      </c>
      <c r="U243" s="14">
        <v>0</v>
      </c>
      <c r="V243" s="14">
        <v>0</v>
      </c>
      <c r="W243" s="14">
        <v>2000</v>
      </c>
      <c r="X243" s="14">
        <v>0</v>
      </c>
      <c r="Y243" s="14">
        <v>4558</v>
      </c>
      <c r="Z243" s="14">
        <v>0</v>
      </c>
      <c r="AA243" s="14">
        <f t="shared" si="7"/>
        <v>66886.453976839286</v>
      </c>
      <c r="AB243" s="14">
        <f t="shared" si="8"/>
        <v>38661.453976839286</v>
      </c>
    </row>
    <row r="244" spans="1:28" x14ac:dyDescent="0.35">
      <c r="A244" s="20" t="s">
        <v>41</v>
      </c>
      <c r="B244" s="21" t="s">
        <v>234</v>
      </c>
      <c r="C244" s="38" t="s">
        <v>612</v>
      </c>
      <c r="D244" s="23" t="s">
        <v>613</v>
      </c>
      <c r="E244" s="14">
        <v>68387</v>
      </c>
      <c r="F244" s="14">
        <v>0</v>
      </c>
      <c r="G244" s="14">
        <v>3371</v>
      </c>
      <c r="H244" s="14">
        <v>0</v>
      </c>
      <c r="I244" s="14">
        <v>12486</v>
      </c>
      <c r="J244" s="14">
        <v>6244</v>
      </c>
      <c r="K244" s="14">
        <v>70508.004006189134</v>
      </c>
      <c r="L244" s="14">
        <v>3111</v>
      </c>
      <c r="M244" s="14">
        <v>937</v>
      </c>
      <c r="N244" s="14">
        <v>9370</v>
      </c>
      <c r="O244" s="14">
        <v>35108</v>
      </c>
      <c r="P244" s="14">
        <v>1562</v>
      </c>
      <c r="Q244" s="14">
        <v>0</v>
      </c>
      <c r="R244" s="14">
        <v>4615</v>
      </c>
      <c r="S244" s="14">
        <v>0</v>
      </c>
      <c r="T244" s="14">
        <v>0</v>
      </c>
      <c r="U244" s="14">
        <v>0</v>
      </c>
      <c r="V244" s="14">
        <v>0</v>
      </c>
      <c r="W244" s="14">
        <v>2000</v>
      </c>
      <c r="X244" s="14">
        <v>0</v>
      </c>
      <c r="Y244" s="14">
        <v>8842</v>
      </c>
      <c r="Z244" s="14">
        <v>0</v>
      </c>
      <c r="AA244" s="14">
        <f t="shared" si="7"/>
        <v>226541.00400618912</v>
      </c>
      <c r="AB244" s="14">
        <f t="shared" si="8"/>
        <v>136053.00400618912</v>
      </c>
    </row>
    <row r="245" spans="1:28" x14ac:dyDescent="0.35">
      <c r="A245" s="20" t="s">
        <v>41</v>
      </c>
      <c r="B245" s="21" t="s">
        <v>234</v>
      </c>
      <c r="C245" s="38" t="s">
        <v>614</v>
      </c>
      <c r="D245" s="23" t="s">
        <v>615</v>
      </c>
      <c r="E245" s="14">
        <v>57701</v>
      </c>
      <c r="F245" s="14">
        <v>0</v>
      </c>
      <c r="G245" s="14">
        <v>834</v>
      </c>
      <c r="H245" s="14">
        <v>0</v>
      </c>
      <c r="I245" s="14">
        <v>9666</v>
      </c>
      <c r="J245" s="14">
        <v>1538</v>
      </c>
      <c r="K245" s="14">
        <v>0</v>
      </c>
      <c r="L245" s="14">
        <v>770</v>
      </c>
      <c r="M245" s="14">
        <v>232</v>
      </c>
      <c r="N245" s="14">
        <v>2309</v>
      </c>
      <c r="O245" s="14">
        <v>4156</v>
      </c>
      <c r="P245" s="14">
        <v>386</v>
      </c>
      <c r="Q245" s="14">
        <v>1903</v>
      </c>
      <c r="R245" s="14">
        <v>1140</v>
      </c>
      <c r="S245" s="14">
        <v>3104</v>
      </c>
      <c r="T245" s="14">
        <v>0</v>
      </c>
      <c r="U245" s="14">
        <v>0</v>
      </c>
      <c r="V245" s="14">
        <v>0</v>
      </c>
      <c r="W245" s="14">
        <v>2000</v>
      </c>
      <c r="X245" s="14">
        <v>0</v>
      </c>
      <c r="Y245" s="14">
        <v>3281</v>
      </c>
      <c r="Z245" s="14">
        <v>0</v>
      </c>
      <c r="AA245" s="14">
        <f t="shared" si="7"/>
        <v>89020</v>
      </c>
      <c r="AB245" s="14">
        <f t="shared" si="8"/>
        <v>19281</v>
      </c>
    </row>
    <row r="246" spans="1:28" x14ac:dyDescent="0.35">
      <c r="A246" s="20" t="s">
        <v>41</v>
      </c>
      <c r="B246" s="21" t="s">
        <v>234</v>
      </c>
      <c r="C246" s="38" t="s">
        <v>616</v>
      </c>
      <c r="D246" s="23" t="s">
        <v>617</v>
      </c>
      <c r="E246" s="14">
        <v>15316</v>
      </c>
      <c r="F246" s="14">
        <v>0</v>
      </c>
      <c r="G246" s="14">
        <v>1627</v>
      </c>
      <c r="H246" s="14">
        <v>0</v>
      </c>
      <c r="I246" s="14">
        <v>9666</v>
      </c>
      <c r="J246" s="14">
        <v>3010</v>
      </c>
      <c r="K246" s="14">
        <v>20163.846886333216</v>
      </c>
      <c r="L246" s="14">
        <v>1501</v>
      </c>
      <c r="M246" s="14">
        <v>452</v>
      </c>
      <c r="N246" s="14">
        <v>4518</v>
      </c>
      <c r="O246" s="14">
        <v>0</v>
      </c>
      <c r="P246" s="14">
        <v>753</v>
      </c>
      <c r="Q246" s="14">
        <v>0</v>
      </c>
      <c r="R246" s="14">
        <v>2220</v>
      </c>
      <c r="S246" s="14">
        <v>10605</v>
      </c>
      <c r="T246" s="14">
        <v>2020</v>
      </c>
      <c r="U246" s="14">
        <v>0</v>
      </c>
      <c r="V246" s="14">
        <v>0</v>
      </c>
      <c r="W246" s="14">
        <v>2000</v>
      </c>
      <c r="X246" s="14">
        <v>0</v>
      </c>
      <c r="Y246" s="14">
        <v>4266</v>
      </c>
      <c r="Z246" s="14">
        <v>0</v>
      </c>
      <c r="AA246" s="14">
        <f t="shared" si="7"/>
        <v>78117.846886333224</v>
      </c>
      <c r="AB246" s="14">
        <f t="shared" si="8"/>
        <v>48498.846886333216</v>
      </c>
    </row>
    <row r="247" spans="1:28" x14ac:dyDescent="0.35">
      <c r="A247" s="20" t="s">
        <v>41</v>
      </c>
      <c r="B247" s="21" t="s">
        <v>234</v>
      </c>
      <c r="C247" s="38" t="s">
        <v>618</v>
      </c>
      <c r="D247" s="23" t="s">
        <v>619</v>
      </c>
      <c r="E247" s="14">
        <v>13535</v>
      </c>
      <c r="F247" s="14">
        <v>0</v>
      </c>
      <c r="G247" s="14">
        <v>1015</v>
      </c>
      <c r="H247" s="14">
        <v>0</v>
      </c>
      <c r="I247" s="14">
        <v>9666</v>
      </c>
      <c r="J247" s="14">
        <v>1877</v>
      </c>
      <c r="K247" s="14">
        <v>16500</v>
      </c>
      <c r="L247" s="14">
        <v>937</v>
      </c>
      <c r="M247" s="14">
        <v>282</v>
      </c>
      <c r="N247" s="14">
        <v>2816</v>
      </c>
      <c r="O247" s="14">
        <v>0</v>
      </c>
      <c r="P247" s="14">
        <v>470</v>
      </c>
      <c r="Q247" s="14">
        <v>0</v>
      </c>
      <c r="R247" s="14">
        <v>1380</v>
      </c>
      <c r="S247" s="14">
        <v>0</v>
      </c>
      <c r="T247" s="14">
        <v>397</v>
      </c>
      <c r="U247" s="14">
        <v>0</v>
      </c>
      <c r="V247" s="14">
        <v>0</v>
      </c>
      <c r="W247" s="14">
        <v>2000</v>
      </c>
      <c r="X247" s="14">
        <v>0</v>
      </c>
      <c r="Y247" s="14">
        <v>1331</v>
      </c>
      <c r="Z247" s="14">
        <v>347</v>
      </c>
      <c r="AA247" s="14">
        <f t="shared" si="7"/>
        <v>52553</v>
      </c>
      <c r="AB247" s="14">
        <f t="shared" si="8"/>
        <v>26460</v>
      </c>
    </row>
    <row r="248" spans="1:28" x14ac:dyDescent="0.35">
      <c r="A248" s="20" t="s">
        <v>41</v>
      </c>
      <c r="B248" s="21" t="s">
        <v>234</v>
      </c>
      <c r="C248" s="38" t="s">
        <v>620</v>
      </c>
      <c r="D248" s="23" t="s">
        <v>621</v>
      </c>
      <c r="E248" s="14">
        <v>10685</v>
      </c>
      <c r="F248" s="14">
        <v>11701</v>
      </c>
      <c r="G248" s="14">
        <v>3455</v>
      </c>
      <c r="H248" s="14">
        <v>0</v>
      </c>
      <c r="I248" s="14">
        <v>12795</v>
      </c>
      <c r="J248" s="14">
        <v>6406</v>
      </c>
      <c r="K248" s="14">
        <v>16500</v>
      </c>
      <c r="L248" s="14">
        <v>3188</v>
      </c>
      <c r="M248" s="14">
        <v>960</v>
      </c>
      <c r="N248" s="14">
        <v>9614</v>
      </c>
      <c r="O248" s="14">
        <v>0</v>
      </c>
      <c r="P248" s="14">
        <v>1600</v>
      </c>
      <c r="Q248" s="14">
        <v>1142</v>
      </c>
      <c r="R248" s="14">
        <v>4718</v>
      </c>
      <c r="S248" s="14">
        <v>0</v>
      </c>
      <c r="T248" s="14">
        <v>0</v>
      </c>
      <c r="U248" s="14">
        <v>0</v>
      </c>
      <c r="V248" s="14">
        <v>0</v>
      </c>
      <c r="W248" s="14">
        <v>2000</v>
      </c>
      <c r="X248" s="14">
        <v>0</v>
      </c>
      <c r="Y248" s="14">
        <v>13591</v>
      </c>
      <c r="Z248" s="14">
        <v>0</v>
      </c>
      <c r="AA248" s="14">
        <f t="shared" si="7"/>
        <v>98355</v>
      </c>
      <c r="AB248" s="14">
        <f t="shared" si="8"/>
        <v>53313</v>
      </c>
    </row>
    <row r="249" spans="1:28" x14ac:dyDescent="0.35">
      <c r="A249" s="20" t="s">
        <v>41</v>
      </c>
      <c r="B249" s="21" t="s">
        <v>234</v>
      </c>
      <c r="C249" s="38" t="s">
        <v>622</v>
      </c>
      <c r="D249" s="23" t="s">
        <v>623</v>
      </c>
      <c r="E249" s="14">
        <v>34193</v>
      </c>
      <c r="F249" s="14">
        <v>0</v>
      </c>
      <c r="G249" s="14">
        <v>2593</v>
      </c>
      <c r="H249" s="14">
        <v>0</v>
      </c>
      <c r="I249" s="14">
        <v>9666</v>
      </c>
      <c r="J249" s="14">
        <v>4813</v>
      </c>
      <c r="K249" s="14">
        <v>27466.516053823041</v>
      </c>
      <c r="L249" s="14">
        <v>2393</v>
      </c>
      <c r="M249" s="14">
        <v>721</v>
      </c>
      <c r="N249" s="14">
        <v>7224</v>
      </c>
      <c r="O249" s="14">
        <v>10923</v>
      </c>
      <c r="P249" s="14">
        <v>1201</v>
      </c>
      <c r="Q249" s="14">
        <v>0</v>
      </c>
      <c r="R249" s="14">
        <v>3549</v>
      </c>
      <c r="S249" s="14">
        <v>0</v>
      </c>
      <c r="T249" s="14">
        <v>5071</v>
      </c>
      <c r="U249" s="14">
        <v>0</v>
      </c>
      <c r="V249" s="14">
        <v>0</v>
      </c>
      <c r="W249" s="14">
        <v>2000</v>
      </c>
      <c r="X249" s="14">
        <v>0</v>
      </c>
      <c r="Y249" s="14">
        <v>10200</v>
      </c>
      <c r="Z249" s="14">
        <v>0</v>
      </c>
      <c r="AA249" s="14">
        <f t="shared" si="7"/>
        <v>122013.51605382304</v>
      </c>
      <c r="AB249" s="14">
        <f t="shared" si="8"/>
        <v>70748.516053823041</v>
      </c>
    </row>
    <row r="250" spans="1:28" x14ac:dyDescent="0.35">
      <c r="A250" s="20" t="s">
        <v>58</v>
      </c>
      <c r="B250" s="21" t="s">
        <v>240</v>
      </c>
      <c r="C250" s="38" t="s">
        <v>624</v>
      </c>
      <c r="D250" s="23" t="s">
        <v>625</v>
      </c>
      <c r="E250" s="14">
        <v>9973</v>
      </c>
      <c r="F250" s="14">
        <v>0</v>
      </c>
      <c r="G250" s="14">
        <v>417</v>
      </c>
      <c r="H250" s="14">
        <v>0</v>
      </c>
      <c r="I250" s="14">
        <v>9666</v>
      </c>
      <c r="J250" s="14">
        <v>783</v>
      </c>
      <c r="K250" s="14">
        <v>16500</v>
      </c>
      <c r="L250" s="14">
        <v>385</v>
      </c>
      <c r="M250" s="14">
        <v>116</v>
      </c>
      <c r="N250" s="14">
        <v>1176</v>
      </c>
      <c r="O250" s="14">
        <v>0</v>
      </c>
      <c r="P250" s="14">
        <v>193</v>
      </c>
      <c r="Q250" s="14">
        <v>761</v>
      </c>
      <c r="R250" s="14">
        <v>758</v>
      </c>
      <c r="S250" s="14">
        <v>0</v>
      </c>
      <c r="T250" s="14">
        <v>0</v>
      </c>
      <c r="U250" s="14">
        <v>0</v>
      </c>
      <c r="V250" s="14">
        <v>1323</v>
      </c>
      <c r="W250" s="14">
        <v>2000</v>
      </c>
      <c r="X250" s="14">
        <v>0</v>
      </c>
      <c r="Y250" s="14">
        <v>1641</v>
      </c>
      <c r="Z250" s="14">
        <v>0</v>
      </c>
      <c r="AA250" s="14">
        <f t="shared" ref="AA250:AA313" si="9">SUM(E250:Z250)</f>
        <v>45692</v>
      </c>
      <c r="AB250" s="14">
        <f t="shared" ref="AB250:AB313" si="10">SUM(K250:Z250)</f>
        <v>24853</v>
      </c>
    </row>
    <row r="251" spans="1:28" x14ac:dyDescent="0.35">
      <c r="A251" s="20" t="s">
        <v>41</v>
      </c>
      <c r="B251" s="21" t="s">
        <v>234</v>
      </c>
      <c r="C251" s="38" t="s">
        <v>626</v>
      </c>
      <c r="D251" s="23" t="s">
        <v>627</v>
      </c>
      <c r="E251" s="14">
        <v>30632</v>
      </c>
      <c r="F251" s="14">
        <v>0</v>
      </c>
      <c r="G251" s="14">
        <v>2968</v>
      </c>
      <c r="H251" s="14">
        <v>0</v>
      </c>
      <c r="I251" s="14">
        <v>10993</v>
      </c>
      <c r="J251" s="14">
        <v>5501</v>
      </c>
      <c r="K251" s="14">
        <v>29203.770329499821</v>
      </c>
      <c r="L251" s="14">
        <v>2739</v>
      </c>
      <c r="M251" s="14">
        <v>825</v>
      </c>
      <c r="N251" s="14">
        <v>8256</v>
      </c>
      <c r="O251" s="14">
        <v>0</v>
      </c>
      <c r="P251" s="14">
        <v>1375</v>
      </c>
      <c r="Q251" s="14">
        <v>1142</v>
      </c>
      <c r="R251" s="14">
        <v>4560</v>
      </c>
      <c r="S251" s="14">
        <v>8812</v>
      </c>
      <c r="T251" s="14">
        <v>0</v>
      </c>
      <c r="U251" s="14">
        <v>0</v>
      </c>
      <c r="V251" s="14">
        <v>0</v>
      </c>
      <c r="W251" s="14">
        <v>2000</v>
      </c>
      <c r="X251" s="14">
        <v>0</v>
      </c>
      <c r="Y251" s="14">
        <v>7784</v>
      </c>
      <c r="Z251" s="14">
        <v>0</v>
      </c>
      <c r="AA251" s="14">
        <f t="shared" si="9"/>
        <v>116790.77032949982</v>
      </c>
      <c r="AB251" s="14">
        <f t="shared" si="10"/>
        <v>66696.770329499821</v>
      </c>
    </row>
    <row r="252" spans="1:28" x14ac:dyDescent="0.35">
      <c r="A252" s="20" t="s">
        <v>41</v>
      </c>
      <c r="B252" s="21" t="s">
        <v>234</v>
      </c>
      <c r="C252" s="38" t="s">
        <v>628</v>
      </c>
      <c r="D252" s="23" t="s">
        <v>629</v>
      </c>
      <c r="E252" s="14">
        <v>0</v>
      </c>
      <c r="F252" s="14">
        <v>0</v>
      </c>
      <c r="G252" s="14">
        <v>1321</v>
      </c>
      <c r="H252" s="14">
        <v>0</v>
      </c>
      <c r="I252" s="14">
        <v>9666</v>
      </c>
      <c r="J252" s="14">
        <v>2443</v>
      </c>
      <c r="K252" s="14">
        <v>0</v>
      </c>
      <c r="L252" s="14">
        <v>1219</v>
      </c>
      <c r="M252" s="14">
        <v>367</v>
      </c>
      <c r="N252" s="14">
        <v>3667</v>
      </c>
      <c r="O252" s="14">
        <v>0</v>
      </c>
      <c r="P252" s="14">
        <v>612</v>
      </c>
      <c r="Q252" s="14">
        <v>0</v>
      </c>
      <c r="R252" s="14">
        <v>3300</v>
      </c>
      <c r="S252" s="14">
        <v>6912</v>
      </c>
      <c r="T252" s="14">
        <v>0</v>
      </c>
      <c r="U252" s="14">
        <v>0</v>
      </c>
      <c r="V252" s="14">
        <v>0</v>
      </c>
      <c r="W252" s="14">
        <v>2000</v>
      </c>
      <c r="X252" s="14">
        <v>0</v>
      </c>
      <c r="Y252" s="14">
        <v>3464</v>
      </c>
      <c r="Z252" s="14">
        <v>0</v>
      </c>
      <c r="AA252" s="14">
        <f t="shared" si="9"/>
        <v>34971</v>
      </c>
      <c r="AB252" s="14">
        <f t="shared" si="10"/>
        <v>21541</v>
      </c>
    </row>
    <row r="253" spans="1:28" x14ac:dyDescent="0.35">
      <c r="A253" s="20" t="s">
        <v>58</v>
      </c>
      <c r="B253" s="21" t="s">
        <v>243</v>
      </c>
      <c r="C253" s="38" t="s">
        <v>630</v>
      </c>
      <c r="D253" s="23" t="s">
        <v>631</v>
      </c>
      <c r="E253" s="14">
        <v>0</v>
      </c>
      <c r="F253" s="14">
        <v>25290</v>
      </c>
      <c r="G253" s="14">
        <v>3100</v>
      </c>
      <c r="H253" s="14">
        <v>0</v>
      </c>
      <c r="I253" s="14">
        <v>11482</v>
      </c>
      <c r="J253" s="14">
        <v>5738</v>
      </c>
      <c r="K253" s="14">
        <v>16500</v>
      </c>
      <c r="L253" s="14">
        <v>2861</v>
      </c>
      <c r="M253" s="14">
        <v>862</v>
      </c>
      <c r="N253" s="14">
        <v>8610</v>
      </c>
      <c r="O253" s="14">
        <v>0</v>
      </c>
      <c r="P253" s="14">
        <v>1436</v>
      </c>
      <c r="Q253" s="14">
        <v>0</v>
      </c>
      <c r="R253" s="14">
        <v>4640</v>
      </c>
      <c r="S253" s="14">
        <v>2999</v>
      </c>
      <c r="T253" s="14">
        <v>0</v>
      </c>
      <c r="U253" s="14">
        <v>0</v>
      </c>
      <c r="V253" s="14">
        <v>0</v>
      </c>
      <c r="W253" s="14">
        <v>2000</v>
      </c>
      <c r="X253" s="14">
        <v>0</v>
      </c>
      <c r="Y253" s="14">
        <v>10163</v>
      </c>
      <c r="Z253" s="14">
        <v>0</v>
      </c>
      <c r="AA253" s="14">
        <f t="shared" si="9"/>
        <v>95681</v>
      </c>
      <c r="AB253" s="14">
        <f t="shared" si="10"/>
        <v>50071</v>
      </c>
    </row>
    <row r="254" spans="1:28" x14ac:dyDescent="0.35">
      <c r="A254" s="20" t="s">
        <v>58</v>
      </c>
      <c r="B254" s="21" t="s">
        <v>243</v>
      </c>
      <c r="C254" s="38" t="s">
        <v>632</v>
      </c>
      <c r="D254" s="23" t="s">
        <v>633</v>
      </c>
      <c r="E254" s="14">
        <v>57345</v>
      </c>
      <c r="F254" s="14">
        <v>0</v>
      </c>
      <c r="G254" s="14">
        <v>3997</v>
      </c>
      <c r="H254" s="14">
        <v>0</v>
      </c>
      <c r="I254" s="14">
        <v>14803</v>
      </c>
      <c r="J254" s="14">
        <v>7391</v>
      </c>
      <c r="K254" s="14">
        <v>16500</v>
      </c>
      <c r="L254" s="14">
        <v>3689</v>
      </c>
      <c r="M254" s="14">
        <v>1111</v>
      </c>
      <c r="N254" s="14">
        <v>11091</v>
      </c>
      <c r="O254" s="14">
        <v>0</v>
      </c>
      <c r="P254" s="14">
        <v>1851</v>
      </c>
      <c r="Q254" s="14">
        <v>1522</v>
      </c>
      <c r="R254" s="14">
        <v>5981</v>
      </c>
      <c r="S254" s="14">
        <v>0</v>
      </c>
      <c r="T254" s="14">
        <v>9084</v>
      </c>
      <c r="U254" s="14">
        <v>0</v>
      </c>
      <c r="V254" s="14">
        <v>0</v>
      </c>
      <c r="W254" s="14">
        <v>2000</v>
      </c>
      <c r="X254" s="14">
        <v>0</v>
      </c>
      <c r="Y254" s="14">
        <v>10482</v>
      </c>
      <c r="Z254" s="14">
        <v>0</v>
      </c>
      <c r="AA254" s="14">
        <f t="shared" si="9"/>
        <v>146847</v>
      </c>
      <c r="AB254" s="14">
        <f t="shared" si="10"/>
        <v>63311</v>
      </c>
    </row>
    <row r="255" spans="1:28" x14ac:dyDescent="0.35">
      <c r="A255" s="20" t="s">
        <v>58</v>
      </c>
      <c r="B255" s="21" t="s">
        <v>243</v>
      </c>
      <c r="C255" s="38" t="s">
        <v>634</v>
      </c>
      <c r="D255" s="23" t="s">
        <v>635</v>
      </c>
      <c r="E255" s="14">
        <v>0</v>
      </c>
      <c r="F255" s="14">
        <v>5270</v>
      </c>
      <c r="G255" s="14">
        <v>813</v>
      </c>
      <c r="H255" s="14">
        <v>0</v>
      </c>
      <c r="I255" s="14">
        <v>9666</v>
      </c>
      <c r="J255" s="14">
        <v>1519</v>
      </c>
      <c r="K255" s="14">
        <v>16500</v>
      </c>
      <c r="L255" s="14">
        <v>751</v>
      </c>
      <c r="M255" s="14">
        <v>226</v>
      </c>
      <c r="N255" s="14">
        <v>2280</v>
      </c>
      <c r="O255" s="14">
        <v>0</v>
      </c>
      <c r="P255" s="14">
        <v>377</v>
      </c>
      <c r="Q255" s="14">
        <v>0</v>
      </c>
      <c r="R255" s="14">
        <v>1221</v>
      </c>
      <c r="S255" s="14">
        <v>0</v>
      </c>
      <c r="T255" s="14">
        <v>3279</v>
      </c>
      <c r="U255" s="14">
        <v>0</v>
      </c>
      <c r="V255" s="14">
        <v>0</v>
      </c>
      <c r="W255" s="14">
        <v>2000</v>
      </c>
      <c r="X255" s="14">
        <v>0</v>
      </c>
      <c r="Y255" s="14">
        <v>3199</v>
      </c>
      <c r="Z255" s="14">
        <v>0</v>
      </c>
      <c r="AA255" s="14">
        <f t="shared" si="9"/>
        <v>47101</v>
      </c>
      <c r="AB255" s="14">
        <f t="shared" si="10"/>
        <v>29833</v>
      </c>
    </row>
    <row r="256" spans="1:28" x14ac:dyDescent="0.35">
      <c r="A256" s="20" t="s">
        <v>98</v>
      </c>
      <c r="B256" s="21" t="s">
        <v>246</v>
      </c>
      <c r="C256" s="38" t="s">
        <v>636</v>
      </c>
      <c r="D256" s="23" t="s">
        <v>637</v>
      </c>
      <c r="E256" s="14">
        <v>290999</v>
      </c>
      <c r="F256" s="14">
        <v>0</v>
      </c>
      <c r="G256" s="14">
        <v>7431</v>
      </c>
      <c r="H256" s="14">
        <v>0</v>
      </c>
      <c r="I256" s="14">
        <v>27521</v>
      </c>
      <c r="J256" s="14">
        <v>13748</v>
      </c>
      <c r="K256" s="14">
        <v>85675.647162399982</v>
      </c>
      <c r="L256" s="14">
        <v>6858</v>
      </c>
      <c r="M256" s="14">
        <v>2065</v>
      </c>
      <c r="N256" s="14">
        <v>20634</v>
      </c>
      <c r="O256" s="14">
        <v>54044</v>
      </c>
      <c r="P256" s="14">
        <v>3442</v>
      </c>
      <c r="Q256" s="14">
        <v>7610</v>
      </c>
      <c r="R256" s="14">
        <v>12400</v>
      </c>
      <c r="S256" s="14">
        <v>0</v>
      </c>
      <c r="T256" s="14">
        <v>23765</v>
      </c>
      <c r="U256" s="14">
        <v>0</v>
      </c>
      <c r="V256" s="14">
        <v>40663</v>
      </c>
      <c r="W256" s="14">
        <v>2356</v>
      </c>
      <c r="X256" s="14">
        <v>0</v>
      </c>
      <c r="Y256" s="14">
        <v>9744</v>
      </c>
      <c r="Z256" s="14">
        <v>0</v>
      </c>
      <c r="AA256" s="14">
        <f t="shared" si="9"/>
        <v>608955.64716239995</v>
      </c>
      <c r="AB256" s="14">
        <f t="shared" si="10"/>
        <v>269256.64716239995</v>
      </c>
    </row>
    <row r="257" spans="1:28" x14ac:dyDescent="0.35">
      <c r="A257" s="20" t="s">
        <v>62</v>
      </c>
      <c r="B257" s="21" t="s">
        <v>249</v>
      </c>
      <c r="C257" s="38" t="s">
        <v>638</v>
      </c>
      <c r="D257" s="23" t="s">
        <v>639</v>
      </c>
      <c r="E257" s="14">
        <v>37399</v>
      </c>
      <c r="F257" s="14">
        <v>0</v>
      </c>
      <c r="G257" s="14">
        <v>2808</v>
      </c>
      <c r="H257" s="14">
        <v>0</v>
      </c>
      <c r="I257" s="14">
        <v>10401</v>
      </c>
      <c r="J257" s="14">
        <v>5211</v>
      </c>
      <c r="K257" s="14">
        <v>17363.697571738841</v>
      </c>
      <c r="L257" s="14">
        <v>2592</v>
      </c>
      <c r="M257" s="14">
        <v>781</v>
      </c>
      <c r="N257" s="14">
        <v>7821</v>
      </c>
      <c r="O257" s="14">
        <v>0</v>
      </c>
      <c r="P257" s="14">
        <v>1301</v>
      </c>
      <c r="Q257" s="14">
        <v>0</v>
      </c>
      <c r="R257" s="14">
        <v>4029</v>
      </c>
      <c r="S257" s="14">
        <v>0</v>
      </c>
      <c r="T257" s="14">
        <v>11079</v>
      </c>
      <c r="U257" s="14">
        <v>0</v>
      </c>
      <c r="V257" s="14">
        <v>0</v>
      </c>
      <c r="W257" s="14">
        <v>2000</v>
      </c>
      <c r="X257" s="14">
        <v>0</v>
      </c>
      <c r="Y257" s="14">
        <v>3682</v>
      </c>
      <c r="Z257" s="14">
        <v>0</v>
      </c>
      <c r="AA257" s="14">
        <f t="shared" si="9"/>
        <v>106467.69757173884</v>
      </c>
      <c r="AB257" s="14">
        <f t="shared" si="10"/>
        <v>50648.697571738841</v>
      </c>
    </row>
    <row r="258" spans="1:28" x14ac:dyDescent="0.35">
      <c r="A258" s="20" t="s">
        <v>62</v>
      </c>
      <c r="B258" s="21" t="s">
        <v>249</v>
      </c>
      <c r="C258" s="38" t="s">
        <v>640</v>
      </c>
      <c r="D258" s="23" t="s">
        <v>641</v>
      </c>
      <c r="E258" s="14">
        <v>65893</v>
      </c>
      <c r="F258" s="14">
        <v>0</v>
      </c>
      <c r="G258" s="14">
        <v>904</v>
      </c>
      <c r="H258" s="14">
        <v>0</v>
      </c>
      <c r="I258" s="14">
        <v>9666</v>
      </c>
      <c r="J258" s="14">
        <v>1660</v>
      </c>
      <c r="K258" s="14">
        <v>16500</v>
      </c>
      <c r="L258" s="14">
        <v>834</v>
      </c>
      <c r="M258" s="14">
        <v>251</v>
      </c>
      <c r="N258" s="14">
        <v>2491</v>
      </c>
      <c r="O258" s="14">
        <v>0</v>
      </c>
      <c r="P258" s="14">
        <v>419</v>
      </c>
      <c r="Q258" s="14">
        <v>0</v>
      </c>
      <c r="R258" s="14">
        <v>1298</v>
      </c>
      <c r="S258" s="14">
        <v>0</v>
      </c>
      <c r="T258" s="14">
        <v>0</v>
      </c>
      <c r="U258" s="14">
        <v>0</v>
      </c>
      <c r="V258" s="14">
        <v>0</v>
      </c>
      <c r="W258" s="14">
        <v>2000</v>
      </c>
      <c r="X258" s="14">
        <v>0</v>
      </c>
      <c r="Y258" s="14">
        <v>3555</v>
      </c>
      <c r="Z258" s="14">
        <v>0</v>
      </c>
      <c r="AA258" s="14">
        <f t="shared" si="9"/>
        <v>105471</v>
      </c>
      <c r="AB258" s="14">
        <f t="shared" si="10"/>
        <v>27348</v>
      </c>
    </row>
    <row r="259" spans="1:28" x14ac:dyDescent="0.35">
      <c r="A259" s="20" t="s">
        <v>62</v>
      </c>
      <c r="B259" s="21" t="s">
        <v>249</v>
      </c>
      <c r="C259" s="38" t="s">
        <v>642</v>
      </c>
      <c r="D259" s="23" t="s">
        <v>643</v>
      </c>
      <c r="E259" s="14">
        <v>75866</v>
      </c>
      <c r="F259" s="14">
        <v>0</v>
      </c>
      <c r="G259" s="14">
        <v>876</v>
      </c>
      <c r="H259" s="14">
        <v>0</v>
      </c>
      <c r="I259" s="14">
        <v>9666</v>
      </c>
      <c r="J259" s="14">
        <v>1634</v>
      </c>
      <c r="K259" s="14">
        <v>16500</v>
      </c>
      <c r="L259" s="14">
        <v>808</v>
      </c>
      <c r="M259" s="14">
        <v>243</v>
      </c>
      <c r="N259" s="14">
        <v>2452</v>
      </c>
      <c r="O259" s="14">
        <v>9762</v>
      </c>
      <c r="P259" s="14">
        <v>406</v>
      </c>
      <c r="Q259" s="14">
        <v>761</v>
      </c>
      <c r="R259" s="14">
        <v>1252</v>
      </c>
      <c r="S259" s="14">
        <v>0</v>
      </c>
      <c r="T259" s="14">
        <v>0</v>
      </c>
      <c r="U259" s="14">
        <v>0</v>
      </c>
      <c r="V259" s="14">
        <v>0</v>
      </c>
      <c r="W259" s="14">
        <v>2000</v>
      </c>
      <c r="X259" s="14">
        <v>0</v>
      </c>
      <c r="Y259" s="14">
        <v>3445</v>
      </c>
      <c r="Z259" s="14">
        <v>0</v>
      </c>
      <c r="AA259" s="14">
        <f t="shared" si="9"/>
        <v>125671</v>
      </c>
      <c r="AB259" s="14">
        <f t="shared" si="10"/>
        <v>37629</v>
      </c>
    </row>
    <row r="260" spans="1:28" x14ac:dyDescent="0.35">
      <c r="A260" s="20" t="s">
        <v>62</v>
      </c>
      <c r="B260" s="21" t="s">
        <v>249</v>
      </c>
      <c r="C260" s="38" t="s">
        <v>644</v>
      </c>
      <c r="D260" s="23" t="s">
        <v>645</v>
      </c>
      <c r="E260" s="14">
        <v>0</v>
      </c>
      <c r="F260" s="14">
        <v>16385</v>
      </c>
      <c r="G260" s="14">
        <v>1529</v>
      </c>
      <c r="H260" s="14">
        <v>0</v>
      </c>
      <c r="I260" s="14">
        <v>9666</v>
      </c>
      <c r="J260" s="14">
        <v>2835</v>
      </c>
      <c r="K260" s="14">
        <v>17210.656237548352</v>
      </c>
      <c r="L260" s="14">
        <v>1411</v>
      </c>
      <c r="M260" s="14">
        <v>425</v>
      </c>
      <c r="N260" s="14">
        <v>4255</v>
      </c>
      <c r="O260" s="14">
        <v>0</v>
      </c>
      <c r="P260" s="14">
        <v>708</v>
      </c>
      <c r="Q260" s="14">
        <v>0</v>
      </c>
      <c r="R260" s="14">
        <v>2204</v>
      </c>
      <c r="S260" s="14">
        <v>0</v>
      </c>
      <c r="T260" s="14">
        <v>6863</v>
      </c>
      <c r="U260" s="14">
        <v>0</v>
      </c>
      <c r="V260" s="14">
        <v>0</v>
      </c>
      <c r="W260" s="14">
        <v>2000</v>
      </c>
      <c r="X260" s="14">
        <v>0</v>
      </c>
      <c r="Y260" s="14">
        <v>4011</v>
      </c>
      <c r="Z260" s="14">
        <v>0</v>
      </c>
      <c r="AA260" s="14">
        <f t="shared" si="9"/>
        <v>69502.656237548348</v>
      </c>
      <c r="AB260" s="14">
        <f t="shared" si="10"/>
        <v>39087.656237548348</v>
      </c>
    </row>
    <row r="261" spans="1:28" x14ac:dyDescent="0.35">
      <c r="A261" s="20" t="s">
        <v>62</v>
      </c>
      <c r="B261" s="21" t="s">
        <v>249</v>
      </c>
      <c r="C261" s="38" t="s">
        <v>646</v>
      </c>
      <c r="D261" s="23" t="s">
        <v>647</v>
      </c>
      <c r="E261" s="14">
        <v>0</v>
      </c>
      <c r="F261" s="14">
        <v>40606</v>
      </c>
      <c r="G261" s="14">
        <v>3865</v>
      </c>
      <c r="H261" s="14">
        <v>0</v>
      </c>
      <c r="I261" s="14">
        <v>14314</v>
      </c>
      <c r="J261" s="14">
        <v>7154</v>
      </c>
      <c r="K261" s="14">
        <v>50427.926527802469</v>
      </c>
      <c r="L261" s="14">
        <v>3567</v>
      </c>
      <c r="M261" s="14">
        <v>1074</v>
      </c>
      <c r="N261" s="14">
        <v>10738</v>
      </c>
      <c r="O261" s="14">
        <v>0</v>
      </c>
      <c r="P261" s="14">
        <v>1790</v>
      </c>
      <c r="Q261" s="14">
        <v>0</v>
      </c>
      <c r="R261" s="14">
        <v>5554</v>
      </c>
      <c r="S261" s="14">
        <v>0</v>
      </c>
      <c r="T261" s="14">
        <v>0</v>
      </c>
      <c r="U261" s="14">
        <v>0</v>
      </c>
      <c r="V261" s="14">
        <v>0</v>
      </c>
      <c r="W261" s="14">
        <v>2000</v>
      </c>
      <c r="X261" s="14">
        <v>0</v>
      </c>
      <c r="Y261" s="14">
        <v>15204</v>
      </c>
      <c r="Z261" s="14">
        <v>0</v>
      </c>
      <c r="AA261" s="14">
        <f t="shared" si="9"/>
        <v>156293.92652780248</v>
      </c>
      <c r="AB261" s="14">
        <f t="shared" si="10"/>
        <v>90354.926527802469</v>
      </c>
    </row>
    <row r="262" spans="1:28" x14ac:dyDescent="0.35">
      <c r="A262" s="20" t="s">
        <v>62</v>
      </c>
      <c r="B262" s="23" t="s">
        <v>249</v>
      </c>
      <c r="C262" s="38" t="s">
        <v>648</v>
      </c>
      <c r="D262" s="23" t="s">
        <v>649</v>
      </c>
      <c r="E262" s="14">
        <v>61619</v>
      </c>
      <c r="F262" s="14">
        <v>0</v>
      </c>
      <c r="G262" s="14">
        <v>2044</v>
      </c>
      <c r="H262" s="14">
        <v>0</v>
      </c>
      <c r="I262" s="14">
        <v>9666</v>
      </c>
      <c r="J262" s="14">
        <v>3794</v>
      </c>
      <c r="K262" s="14">
        <v>0</v>
      </c>
      <c r="L262" s="14">
        <v>1886</v>
      </c>
      <c r="M262" s="14">
        <v>568</v>
      </c>
      <c r="N262" s="14">
        <v>5694</v>
      </c>
      <c r="O262" s="14">
        <v>17276</v>
      </c>
      <c r="P262" s="14">
        <v>947</v>
      </c>
      <c r="Q262" s="14">
        <v>3425</v>
      </c>
      <c r="R262" s="14">
        <v>2943</v>
      </c>
      <c r="S262" s="14">
        <v>6166</v>
      </c>
      <c r="T262" s="14">
        <v>0</v>
      </c>
      <c r="U262" s="14">
        <v>0</v>
      </c>
      <c r="V262" s="14">
        <v>0</v>
      </c>
      <c r="W262" s="14">
        <v>2000</v>
      </c>
      <c r="X262" s="14">
        <v>0</v>
      </c>
      <c r="Y262" s="14">
        <v>6700</v>
      </c>
      <c r="Z262" s="14">
        <v>0</v>
      </c>
      <c r="AA262" s="14">
        <f t="shared" si="9"/>
        <v>124728</v>
      </c>
      <c r="AB262" s="14">
        <f t="shared" si="10"/>
        <v>47605</v>
      </c>
    </row>
    <row r="263" spans="1:28" x14ac:dyDescent="0.35">
      <c r="A263" s="20" t="s">
        <v>62</v>
      </c>
      <c r="B263" s="21" t="s">
        <v>249</v>
      </c>
      <c r="C263" s="38" t="s">
        <v>650</v>
      </c>
      <c r="D263" s="23" t="s">
        <v>651</v>
      </c>
      <c r="E263" s="14">
        <v>0</v>
      </c>
      <c r="F263" s="14">
        <v>0</v>
      </c>
      <c r="G263" s="14">
        <v>973</v>
      </c>
      <c r="H263" s="14">
        <v>0</v>
      </c>
      <c r="I263" s="14">
        <v>9666</v>
      </c>
      <c r="J263" s="14">
        <v>1809</v>
      </c>
      <c r="K263" s="14">
        <v>0</v>
      </c>
      <c r="L263" s="14">
        <v>898</v>
      </c>
      <c r="M263" s="14">
        <v>270</v>
      </c>
      <c r="N263" s="14">
        <v>2715</v>
      </c>
      <c r="O263" s="14">
        <v>0</v>
      </c>
      <c r="P263" s="14">
        <v>451</v>
      </c>
      <c r="Q263" s="14">
        <v>0</v>
      </c>
      <c r="R263" s="14">
        <v>1404</v>
      </c>
      <c r="S263" s="14">
        <v>0</v>
      </c>
      <c r="T263" s="14">
        <v>0</v>
      </c>
      <c r="U263" s="14">
        <v>0</v>
      </c>
      <c r="V263" s="14">
        <v>0</v>
      </c>
      <c r="W263" s="14">
        <v>2000</v>
      </c>
      <c r="X263" s="14">
        <v>0</v>
      </c>
      <c r="Y263" s="14">
        <v>3828</v>
      </c>
      <c r="Z263" s="14">
        <v>0</v>
      </c>
      <c r="AA263" s="14">
        <f t="shared" si="9"/>
        <v>24014</v>
      </c>
      <c r="AB263" s="14">
        <f t="shared" si="10"/>
        <v>11566</v>
      </c>
    </row>
    <row r="264" spans="1:28" x14ac:dyDescent="0.35">
      <c r="A264" s="20" t="s">
        <v>51</v>
      </c>
      <c r="B264" s="21" t="s">
        <v>252</v>
      </c>
      <c r="C264" s="38" t="s">
        <v>652</v>
      </c>
      <c r="D264" s="23" t="s">
        <v>653</v>
      </c>
      <c r="E264" s="14">
        <v>336234</v>
      </c>
      <c r="F264" s="14">
        <v>0</v>
      </c>
      <c r="G264" s="14">
        <v>8939</v>
      </c>
      <c r="H264" s="14">
        <v>0</v>
      </c>
      <c r="I264" s="14">
        <v>33107</v>
      </c>
      <c r="J264" s="14">
        <v>16564</v>
      </c>
      <c r="K264" s="14">
        <v>74909.044100853789</v>
      </c>
      <c r="L264" s="14">
        <v>8250</v>
      </c>
      <c r="M264" s="14">
        <v>2484</v>
      </c>
      <c r="N264" s="14">
        <v>24860</v>
      </c>
      <c r="O264" s="14">
        <v>96872</v>
      </c>
      <c r="P264" s="14">
        <v>4141</v>
      </c>
      <c r="Q264" s="14">
        <v>9893</v>
      </c>
      <c r="R264" s="14">
        <v>19968</v>
      </c>
      <c r="S264" s="14">
        <v>0</v>
      </c>
      <c r="T264" s="14">
        <v>13748</v>
      </c>
      <c r="U264" s="14">
        <v>0</v>
      </c>
      <c r="V264" s="14">
        <v>54936</v>
      </c>
      <c r="W264" s="14">
        <v>2809</v>
      </c>
      <c r="X264" s="14">
        <v>0</v>
      </c>
      <c r="Y264" s="14">
        <v>11722</v>
      </c>
      <c r="Z264" s="14">
        <v>0</v>
      </c>
      <c r="AA264" s="14">
        <f t="shared" si="9"/>
        <v>719436.04410085385</v>
      </c>
      <c r="AB264" s="14">
        <f t="shared" si="10"/>
        <v>324592.04410085379</v>
      </c>
    </row>
    <row r="265" spans="1:28" x14ac:dyDescent="0.35">
      <c r="A265" s="20" t="s">
        <v>62</v>
      </c>
      <c r="B265" s="21" t="s">
        <v>255</v>
      </c>
      <c r="C265" s="38" t="s">
        <v>654</v>
      </c>
      <c r="D265" s="23" t="s">
        <v>655</v>
      </c>
      <c r="E265" s="14">
        <v>64469</v>
      </c>
      <c r="F265" s="14">
        <v>0</v>
      </c>
      <c r="G265" s="14">
        <v>1175</v>
      </c>
      <c r="H265" s="14">
        <v>0</v>
      </c>
      <c r="I265" s="14">
        <v>9666</v>
      </c>
      <c r="J265" s="14">
        <v>2166</v>
      </c>
      <c r="K265" s="14">
        <v>21346.313563226511</v>
      </c>
      <c r="L265" s="14">
        <v>1084</v>
      </c>
      <c r="M265" s="14">
        <v>326</v>
      </c>
      <c r="N265" s="14">
        <v>3251</v>
      </c>
      <c r="O265" s="14">
        <v>16506</v>
      </c>
      <c r="P265" s="14">
        <v>544</v>
      </c>
      <c r="Q265" s="14">
        <v>0</v>
      </c>
      <c r="R265" s="14">
        <v>1631</v>
      </c>
      <c r="S265" s="14">
        <v>5284</v>
      </c>
      <c r="T265" s="14">
        <v>0</v>
      </c>
      <c r="U265" s="14">
        <v>0</v>
      </c>
      <c r="V265" s="14">
        <v>3245</v>
      </c>
      <c r="W265" s="14">
        <v>2000</v>
      </c>
      <c r="X265" s="14">
        <v>0</v>
      </c>
      <c r="Y265" s="14">
        <v>3081</v>
      </c>
      <c r="Z265" s="14">
        <v>0</v>
      </c>
      <c r="AA265" s="14">
        <f t="shared" si="9"/>
        <v>135774.31356322652</v>
      </c>
      <c r="AB265" s="14">
        <f t="shared" si="10"/>
        <v>58298.313563226511</v>
      </c>
    </row>
    <row r="266" spans="1:28" x14ac:dyDescent="0.35">
      <c r="A266" s="20" t="s">
        <v>98</v>
      </c>
      <c r="B266" s="21" t="s">
        <v>258</v>
      </c>
      <c r="C266" s="38" t="s">
        <v>656</v>
      </c>
      <c r="D266" s="23" t="s">
        <v>657</v>
      </c>
      <c r="E266" s="14">
        <v>0</v>
      </c>
      <c r="F266" s="14">
        <v>32701</v>
      </c>
      <c r="G266" s="14">
        <v>5046</v>
      </c>
      <c r="H266" s="14">
        <v>0</v>
      </c>
      <c r="I266" s="14">
        <v>18690</v>
      </c>
      <c r="J266" s="14">
        <v>9356</v>
      </c>
      <c r="K266" s="14">
        <v>16500</v>
      </c>
      <c r="L266" s="14">
        <v>4657</v>
      </c>
      <c r="M266" s="14">
        <v>1403</v>
      </c>
      <c r="N266" s="14">
        <v>14041</v>
      </c>
      <c r="O266" s="14">
        <v>0</v>
      </c>
      <c r="P266" s="14">
        <v>2338</v>
      </c>
      <c r="Q266" s="14">
        <v>0</v>
      </c>
      <c r="R266" s="14">
        <v>7639</v>
      </c>
      <c r="S266" s="14">
        <v>11920</v>
      </c>
      <c r="T266" s="14">
        <v>11784</v>
      </c>
      <c r="U266" s="14">
        <v>0</v>
      </c>
      <c r="V266" s="14">
        <v>0</v>
      </c>
      <c r="W266" s="14">
        <v>2000</v>
      </c>
      <c r="X266" s="14">
        <v>0</v>
      </c>
      <c r="Y266" s="14">
        <v>6618</v>
      </c>
      <c r="Z266" s="14">
        <v>0</v>
      </c>
      <c r="AA266" s="14">
        <f t="shared" si="9"/>
        <v>144693</v>
      </c>
      <c r="AB266" s="14">
        <f t="shared" si="10"/>
        <v>78900</v>
      </c>
    </row>
    <row r="267" spans="1:28" x14ac:dyDescent="0.35">
      <c r="A267" s="20" t="s">
        <v>98</v>
      </c>
      <c r="B267" s="21" t="s">
        <v>258</v>
      </c>
      <c r="C267" s="38" t="s">
        <v>658</v>
      </c>
      <c r="D267" s="23" t="s">
        <v>659</v>
      </c>
      <c r="E267" s="14">
        <v>0</v>
      </c>
      <c r="F267" s="14">
        <v>16216</v>
      </c>
      <c r="G267" s="14">
        <v>2502</v>
      </c>
      <c r="H267" s="14">
        <v>0</v>
      </c>
      <c r="I267" s="14">
        <v>9666</v>
      </c>
      <c r="J267" s="14">
        <v>4644</v>
      </c>
      <c r="K267" s="14">
        <v>16500</v>
      </c>
      <c r="L267" s="14">
        <v>2309</v>
      </c>
      <c r="M267" s="14">
        <v>695</v>
      </c>
      <c r="N267" s="14">
        <v>6970</v>
      </c>
      <c r="O267" s="14">
        <v>0</v>
      </c>
      <c r="P267" s="14">
        <v>1159</v>
      </c>
      <c r="Q267" s="14">
        <v>0</v>
      </c>
      <c r="R267" s="14">
        <v>3353</v>
      </c>
      <c r="S267" s="14">
        <v>0</v>
      </c>
      <c r="T267" s="14">
        <v>5695</v>
      </c>
      <c r="U267" s="14">
        <v>0</v>
      </c>
      <c r="V267" s="14">
        <v>0</v>
      </c>
      <c r="W267" s="14">
        <v>2000</v>
      </c>
      <c r="X267" s="14">
        <v>0</v>
      </c>
      <c r="Y267" s="14">
        <v>3281</v>
      </c>
      <c r="Z267" s="14">
        <v>0</v>
      </c>
      <c r="AA267" s="14">
        <f t="shared" si="9"/>
        <v>74990</v>
      </c>
      <c r="AB267" s="14">
        <f t="shared" si="10"/>
        <v>41962</v>
      </c>
    </row>
    <row r="268" spans="1:28" x14ac:dyDescent="0.35">
      <c r="A268" s="20" t="s">
        <v>62</v>
      </c>
      <c r="B268" s="21" t="s">
        <v>263</v>
      </c>
      <c r="C268" s="38" t="s">
        <v>660</v>
      </c>
      <c r="D268" s="23" t="s">
        <v>661</v>
      </c>
      <c r="E268" s="14">
        <v>98662</v>
      </c>
      <c r="F268" s="14">
        <v>0</v>
      </c>
      <c r="G268" s="14">
        <v>3781</v>
      </c>
      <c r="H268" s="14">
        <v>0</v>
      </c>
      <c r="I268" s="14">
        <v>14005</v>
      </c>
      <c r="J268" s="14">
        <v>6992</v>
      </c>
      <c r="K268" s="14">
        <v>32133.098682958305</v>
      </c>
      <c r="L268" s="14">
        <v>3490</v>
      </c>
      <c r="M268" s="14">
        <v>1051</v>
      </c>
      <c r="N268" s="14">
        <v>10494</v>
      </c>
      <c r="O268" s="14">
        <v>38942</v>
      </c>
      <c r="P268" s="14">
        <v>1752</v>
      </c>
      <c r="Q268" s="14">
        <v>0</v>
      </c>
      <c r="R268" s="14">
        <v>6626</v>
      </c>
      <c r="S268" s="14">
        <v>0</v>
      </c>
      <c r="T268" s="14">
        <v>0</v>
      </c>
      <c r="U268" s="14">
        <v>0</v>
      </c>
      <c r="V268" s="14">
        <v>1158</v>
      </c>
      <c r="W268" s="14">
        <v>2000</v>
      </c>
      <c r="X268" s="14">
        <v>0</v>
      </c>
      <c r="Y268" s="14">
        <v>14876</v>
      </c>
      <c r="Z268" s="14">
        <v>0</v>
      </c>
      <c r="AA268" s="14">
        <f t="shared" si="9"/>
        <v>235962.09868295831</v>
      </c>
      <c r="AB268" s="14">
        <f t="shared" si="10"/>
        <v>112522.09868295831</v>
      </c>
    </row>
    <row r="269" spans="1:28" x14ac:dyDescent="0.35">
      <c r="A269" s="20" t="s">
        <v>51</v>
      </c>
      <c r="B269" s="21" t="s">
        <v>266</v>
      </c>
      <c r="C269" s="38" t="s">
        <v>662</v>
      </c>
      <c r="D269" s="23" t="s">
        <v>663</v>
      </c>
      <c r="E269" s="14">
        <v>25645</v>
      </c>
      <c r="F269" s="14">
        <v>843</v>
      </c>
      <c r="G269" s="14">
        <v>4087</v>
      </c>
      <c r="H269" s="14">
        <v>2879</v>
      </c>
      <c r="I269" s="14">
        <v>15138</v>
      </c>
      <c r="J269" s="14">
        <v>7559</v>
      </c>
      <c r="K269" s="14">
        <v>0</v>
      </c>
      <c r="L269" s="14">
        <v>3772</v>
      </c>
      <c r="M269" s="14">
        <v>1136</v>
      </c>
      <c r="N269" s="14">
        <v>11345</v>
      </c>
      <c r="O269" s="14">
        <v>0</v>
      </c>
      <c r="P269" s="14">
        <v>1893</v>
      </c>
      <c r="Q269" s="14">
        <v>1522</v>
      </c>
      <c r="R269" s="14">
        <v>6791</v>
      </c>
      <c r="S269" s="14">
        <v>449</v>
      </c>
      <c r="T269" s="14">
        <v>8119</v>
      </c>
      <c r="U269" s="14">
        <v>0</v>
      </c>
      <c r="V269" s="14">
        <v>18707</v>
      </c>
      <c r="W269" s="14">
        <v>2000</v>
      </c>
      <c r="X269" s="14">
        <v>0</v>
      </c>
      <c r="Y269" s="14">
        <v>16079</v>
      </c>
      <c r="Z269" s="14">
        <v>700</v>
      </c>
      <c r="AA269" s="14">
        <f t="shared" si="9"/>
        <v>128664</v>
      </c>
      <c r="AB269" s="14">
        <f t="shared" si="10"/>
        <v>72513</v>
      </c>
    </row>
    <row r="270" spans="1:28" s="76" customFormat="1" x14ac:dyDescent="0.35">
      <c r="A270" s="77" t="s">
        <v>51</v>
      </c>
      <c r="B270" s="78" t="s">
        <v>272</v>
      </c>
      <c r="C270" s="73" t="s">
        <v>664</v>
      </c>
      <c r="D270" s="74" t="s">
        <v>665</v>
      </c>
      <c r="E270" s="75">
        <v>0</v>
      </c>
      <c r="F270" s="75">
        <v>0</v>
      </c>
      <c r="G270" s="75">
        <v>0</v>
      </c>
      <c r="H270" s="75">
        <v>0</v>
      </c>
      <c r="I270" s="75">
        <v>0</v>
      </c>
      <c r="J270" s="75">
        <v>0</v>
      </c>
      <c r="K270" s="75">
        <v>0</v>
      </c>
      <c r="L270" s="75">
        <v>770</v>
      </c>
      <c r="M270" s="75">
        <v>0</v>
      </c>
      <c r="N270" s="75">
        <v>0</v>
      </c>
      <c r="O270" s="75">
        <v>0</v>
      </c>
      <c r="P270" s="75">
        <v>386</v>
      </c>
      <c r="Q270" s="75">
        <v>1142</v>
      </c>
      <c r="R270" s="75">
        <v>1023</v>
      </c>
      <c r="S270" s="75">
        <v>5510</v>
      </c>
      <c r="T270" s="75">
        <v>0</v>
      </c>
      <c r="U270" s="75">
        <v>0</v>
      </c>
      <c r="V270" s="75">
        <v>0</v>
      </c>
      <c r="W270" s="75">
        <v>0</v>
      </c>
      <c r="X270" s="75">
        <v>0</v>
      </c>
      <c r="Y270" s="75">
        <v>0</v>
      </c>
      <c r="Z270" s="75">
        <v>0</v>
      </c>
      <c r="AA270" s="75">
        <f t="shared" si="9"/>
        <v>8831</v>
      </c>
      <c r="AB270" s="75">
        <f t="shared" si="10"/>
        <v>8831</v>
      </c>
    </row>
    <row r="271" spans="1:28" s="76" customFormat="1" x14ac:dyDescent="0.35">
      <c r="A271" s="71" t="s">
        <v>98</v>
      </c>
      <c r="B271" s="72" t="s">
        <v>275</v>
      </c>
      <c r="C271" s="73" t="s">
        <v>666</v>
      </c>
      <c r="D271" s="74" t="s">
        <v>667</v>
      </c>
      <c r="E271" s="75">
        <v>36687</v>
      </c>
      <c r="F271" s="75">
        <v>0</v>
      </c>
      <c r="G271" s="75">
        <v>2780</v>
      </c>
      <c r="H271" s="75">
        <v>0</v>
      </c>
      <c r="I271" s="75">
        <v>10298</v>
      </c>
      <c r="J271" s="75">
        <v>5157</v>
      </c>
      <c r="K271" s="75">
        <v>25579.946427533865</v>
      </c>
      <c r="L271" s="75">
        <v>2566</v>
      </c>
      <c r="M271" s="75">
        <v>773</v>
      </c>
      <c r="N271" s="75">
        <v>7740</v>
      </c>
      <c r="O271" s="75">
        <v>20442</v>
      </c>
      <c r="P271" s="75">
        <v>1288</v>
      </c>
      <c r="Q271" s="75">
        <v>0</v>
      </c>
      <c r="R271" s="75">
        <v>4597</v>
      </c>
      <c r="S271" s="75">
        <v>0</v>
      </c>
      <c r="T271" s="75">
        <v>0</v>
      </c>
      <c r="U271" s="75">
        <v>0</v>
      </c>
      <c r="V271" s="75">
        <v>5555</v>
      </c>
      <c r="W271" s="75">
        <v>2000</v>
      </c>
      <c r="X271" s="75">
        <v>0</v>
      </c>
      <c r="Y271" s="75">
        <v>7292</v>
      </c>
      <c r="Z271" s="75">
        <v>0</v>
      </c>
      <c r="AA271" s="75">
        <f t="shared" si="9"/>
        <v>132754.94642753387</v>
      </c>
      <c r="AB271" s="75">
        <f t="shared" si="10"/>
        <v>77832.946427533869</v>
      </c>
    </row>
    <row r="272" spans="1:28" s="76" customFormat="1" x14ac:dyDescent="0.35">
      <c r="A272" s="71" t="s">
        <v>98</v>
      </c>
      <c r="B272" s="72" t="s">
        <v>275</v>
      </c>
      <c r="C272" s="73" t="s">
        <v>668</v>
      </c>
      <c r="D272" s="74" t="s">
        <v>669</v>
      </c>
      <c r="E272" s="75">
        <v>0</v>
      </c>
      <c r="F272" s="75">
        <v>32251</v>
      </c>
      <c r="G272" s="75">
        <v>4977</v>
      </c>
      <c r="H272" s="75">
        <v>2992</v>
      </c>
      <c r="I272" s="75">
        <v>18433</v>
      </c>
      <c r="J272" s="75">
        <v>9206</v>
      </c>
      <c r="K272" s="75">
        <v>0</v>
      </c>
      <c r="L272" s="75">
        <v>4593</v>
      </c>
      <c r="M272" s="75">
        <v>1383</v>
      </c>
      <c r="N272" s="75">
        <v>13816</v>
      </c>
      <c r="O272" s="75">
        <v>0</v>
      </c>
      <c r="P272" s="75">
        <v>2305</v>
      </c>
      <c r="Q272" s="75">
        <v>0</v>
      </c>
      <c r="R272" s="75">
        <v>8228</v>
      </c>
      <c r="S272" s="75">
        <v>0</v>
      </c>
      <c r="T272" s="75">
        <v>0</v>
      </c>
      <c r="U272" s="75">
        <v>0</v>
      </c>
      <c r="V272" s="75">
        <v>10208</v>
      </c>
      <c r="W272" s="75">
        <v>2000</v>
      </c>
      <c r="X272" s="75">
        <v>0</v>
      </c>
      <c r="Y272" s="75">
        <v>19579</v>
      </c>
      <c r="Z272" s="75">
        <v>0</v>
      </c>
      <c r="AA272" s="75">
        <f t="shared" si="9"/>
        <v>129971</v>
      </c>
      <c r="AB272" s="75">
        <f t="shared" si="10"/>
        <v>62112</v>
      </c>
    </row>
    <row r="273" spans="1:28" s="76" customFormat="1" x14ac:dyDescent="0.35">
      <c r="A273" s="77" t="s">
        <v>51</v>
      </c>
      <c r="B273" s="78" t="s">
        <v>278</v>
      </c>
      <c r="C273" s="73" t="s">
        <v>670</v>
      </c>
      <c r="D273" s="74" t="s">
        <v>671</v>
      </c>
      <c r="E273" s="75">
        <v>51646</v>
      </c>
      <c r="F273" s="75">
        <v>0</v>
      </c>
      <c r="G273" s="75">
        <v>0</v>
      </c>
      <c r="H273" s="75">
        <v>0</v>
      </c>
      <c r="I273" s="75">
        <v>0</v>
      </c>
      <c r="J273" s="75">
        <v>0</v>
      </c>
      <c r="K273" s="75">
        <v>0</v>
      </c>
      <c r="L273" s="75">
        <v>0</v>
      </c>
      <c r="M273" s="75">
        <v>0</v>
      </c>
      <c r="N273" s="75">
        <v>0</v>
      </c>
      <c r="O273" s="75">
        <v>0</v>
      </c>
      <c r="P273" s="75">
        <v>0</v>
      </c>
      <c r="Q273" s="75">
        <v>0</v>
      </c>
      <c r="R273" s="75">
        <v>0</v>
      </c>
      <c r="S273" s="75">
        <v>0</v>
      </c>
      <c r="T273" s="75">
        <v>0</v>
      </c>
      <c r="U273" s="75">
        <v>0</v>
      </c>
      <c r="V273" s="75">
        <v>0</v>
      </c>
      <c r="W273" s="75">
        <v>0</v>
      </c>
      <c r="X273" s="75">
        <v>0</v>
      </c>
      <c r="Y273" s="75">
        <v>0</v>
      </c>
      <c r="Z273" s="75">
        <v>0</v>
      </c>
      <c r="AA273" s="75">
        <f t="shared" si="9"/>
        <v>51646</v>
      </c>
      <c r="AB273" s="75">
        <f t="shared" si="10"/>
        <v>0</v>
      </c>
    </row>
    <row r="274" spans="1:28" s="76" customFormat="1" x14ac:dyDescent="0.35">
      <c r="A274" s="71" t="s">
        <v>51</v>
      </c>
      <c r="B274" s="72" t="s">
        <v>278</v>
      </c>
      <c r="C274" s="73" t="s">
        <v>672</v>
      </c>
      <c r="D274" s="74" t="s">
        <v>673</v>
      </c>
      <c r="E274" s="75">
        <v>80141</v>
      </c>
      <c r="F274" s="75">
        <v>0</v>
      </c>
      <c r="G274" s="75">
        <v>4685</v>
      </c>
      <c r="H274" s="75">
        <v>0</v>
      </c>
      <c r="I274" s="75">
        <v>17352</v>
      </c>
      <c r="J274" s="75">
        <v>8680</v>
      </c>
      <c r="K274" s="75">
        <v>39691.932336557962</v>
      </c>
      <c r="L274" s="75">
        <v>4324</v>
      </c>
      <c r="M274" s="75">
        <v>1302</v>
      </c>
      <c r="N274" s="75">
        <v>13027</v>
      </c>
      <c r="O274" s="75">
        <v>22679</v>
      </c>
      <c r="P274" s="75">
        <v>2170</v>
      </c>
      <c r="Q274" s="75">
        <v>0</v>
      </c>
      <c r="R274" s="75">
        <v>7345</v>
      </c>
      <c r="S274" s="75">
        <v>0</v>
      </c>
      <c r="T274" s="75">
        <v>11290</v>
      </c>
      <c r="U274" s="75">
        <v>0</v>
      </c>
      <c r="V274" s="75">
        <v>19653</v>
      </c>
      <c r="W274" s="75">
        <v>2000</v>
      </c>
      <c r="X274" s="75">
        <v>0</v>
      </c>
      <c r="Y274" s="75">
        <v>6144</v>
      </c>
      <c r="Z274" s="75">
        <v>0</v>
      </c>
      <c r="AA274" s="75">
        <f t="shared" si="9"/>
        <v>240483.93233655795</v>
      </c>
      <c r="AB274" s="75">
        <f t="shared" si="10"/>
        <v>129625.93233655796</v>
      </c>
    </row>
    <row r="275" spans="1:28" s="76" customFormat="1" x14ac:dyDescent="0.35">
      <c r="A275" s="71" t="s">
        <v>30</v>
      </c>
      <c r="B275" s="72" t="s">
        <v>284</v>
      </c>
      <c r="C275" s="73" t="s">
        <v>674</v>
      </c>
      <c r="D275" s="74" t="s">
        <v>675</v>
      </c>
      <c r="E275" s="75">
        <v>102224</v>
      </c>
      <c r="F275" s="75">
        <v>0</v>
      </c>
      <c r="G275" s="75">
        <v>11970</v>
      </c>
      <c r="H275" s="75">
        <v>0</v>
      </c>
      <c r="I275" s="75">
        <v>44332</v>
      </c>
      <c r="J275" s="75">
        <v>22152</v>
      </c>
      <c r="K275" s="75">
        <v>55059.739438608864</v>
      </c>
      <c r="L275" s="75">
        <v>11047</v>
      </c>
      <c r="M275" s="75">
        <v>3327</v>
      </c>
      <c r="N275" s="75">
        <v>33245</v>
      </c>
      <c r="O275" s="75">
        <v>0</v>
      </c>
      <c r="P275" s="75">
        <v>5544</v>
      </c>
      <c r="Q275" s="75">
        <v>1522</v>
      </c>
      <c r="R275" s="75">
        <v>20786</v>
      </c>
      <c r="S275" s="75">
        <v>15056</v>
      </c>
      <c r="T275" s="75">
        <v>0</v>
      </c>
      <c r="U275" s="75">
        <v>0</v>
      </c>
      <c r="V275" s="75">
        <v>60134</v>
      </c>
      <c r="W275" s="75">
        <v>3721</v>
      </c>
      <c r="X275" s="75">
        <v>0</v>
      </c>
      <c r="Y275" s="75">
        <v>47088</v>
      </c>
      <c r="Z275" s="75">
        <v>0</v>
      </c>
      <c r="AA275" s="75">
        <f t="shared" si="9"/>
        <v>437207.73943860887</v>
      </c>
      <c r="AB275" s="75">
        <f t="shared" si="10"/>
        <v>256529.73943860887</v>
      </c>
    </row>
    <row r="276" spans="1:28" x14ac:dyDescent="0.35">
      <c r="A276" s="20" t="s">
        <v>58</v>
      </c>
      <c r="B276" s="25" t="s">
        <v>292</v>
      </c>
      <c r="C276" s="38" t="s">
        <v>676</v>
      </c>
      <c r="D276" s="23" t="s">
        <v>677</v>
      </c>
      <c r="E276" s="14">
        <v>32056</v>
      </c>
      <c r="F276" s="14">
        <v>0</v>
      </c>
      <c r="G276" s="14">
        <v>834</v>
      </c>
      <c r="H276" s="14">
        <v>0</v>
      </c>
      <c r="I276" s="14">
        <v>9666</v>
      </c>
      <c r="J276" s="14">
        <v>1538</v>
      </c>
      <c r="K276" s="14">
        <v>0</v>
      </c>
      <c r="L276" s="14">
        <v>770</v>
      </c>
      <c r="M276" s="14">
        <v>232</v>
      </c>
      <c r="N276" s="14">
        <v>2309</v>
      </c>
      <c r="O276" s="14">
        <v>5070</v>
      </c>
      <c r="P276" s="14">
        <v>386</v>
      </c>
      <c r="Q276" s="14">
        <v>381</v>
      </c>
      <c r="R276" s="14">
        <v>1805</v>
      </c>
      <c r="S276" s="14">
        <v>5510</v>
      </c>
      <c r="T276" s="14">
        <v>0</v>
      </c>
      <c r="U276" s="14">
        <v>0</v>
      </c>
      <c r="V276" s="14">
        <v>8154</v>
      </c>
      <c r="W276" s="14">
        <v>2000</v>
      </c>
      <c r="X276" s="14">
        <v>0</v>
      </c>
      <c r="Y276" s="14">
        <v>1094</v>
      </c>
      <c r="Z276" s="14">
        <v>0</v>
      </c>
      <c r="AA276" s="14">
        <f t="shared" si="9"/>
        <v>71805</v>
      </c>
      <c r="AB276" s="14">
        <f t="shared" si="10"/>
        <v>27711</v>
      </c>
    </row>
    <row r="277" spans="1:28" x14ac:dyDescent="0.35">
      <c r="A277" s="20" t="s">
        <v>58</v>
      </c>
      <c r="B277" s="25" t="s">
        <v>292</v>
      </c>
      <c r="C277" s="38" t="s">
        <v>678</v>
      </c>
      <c r="D277" s="23" t="s">
        <v>679</v>
      </c>
      <c r="E277" s="14">
        <v>0</v>
      </c>
      <c r="F277" s="14">
        <v>47017</v>
      </c>
      <c r="G277" s="14">
        <v>1501</v>
      </c>
      <c r="H277" s="14">
        <v>0</v>
      </c>
      <c r="I277" s="14">
        <v>9666</v>
      </c>
      <c r="J277" s="14">
        <v>2781</v>
      </c>
      <c r="K277" s="14">
        <v>16500</v>
      </c>
      <c r="L277" s="14">
        <v>1386</v>
      </c>
      <c r="M277" s="14">
        <v>417</v>
      </c>
      <c r="N277" s="14">
        <v>4173</v>
      </c>
      <c r="O277" s="14">
        <v>0</v>
      </c>
      <c r="P277" s="14">
        <v>695</v>
      </c>
      <c r="Q277" s="14">
        <v>381</v>
      </c>
      <c r="R277" s="14">
        <v>3233</v>
      </c>
      <c r="S277" s="14">
        <v>0</v>
      </c>
      <c r="T277" s="14">
        <v>4521</v>
      </c>
      <c r="U277" s="14">
        <v>0</v>
      </c>
      <c r="V277" s="14">
        <v>14949</v>
      </c>
      <c r="W277" s="14">
        <v>2000</v>
      </c>
      <c r="X277" s="14">
        <v>0</v>
      </c>
      <c r="Y277" s="14">
        <v>5907</v>
      </c>
      <c r="Z277" s="14">
        <v>0</v>
      </c>
      <c r="AA277" s="14">
        <f t="shared" si="9"/>
        <v>115127</v>
      </c>
      <c r="AB277" s="14">
        <f t="shared" si="10"/>
        <v>54162</v>
      </c>
    </row>
    <row r="278" spans="1:28" x14ac:dyDescent="0.35">
      <c r="A278" s="20" t="s">
        <v>30</v>
      </c>
      <c r="B278" s="21" t="s">
        <v>295</v>
      </c>
      <c r="C278" s="38" t="s">
        <v>680</v>
      </c>
      <c r="D278" s="23" t="s">
        <v>681</v>
      </c>
      <c r="E278" s="14">
        <v>0</v>
      </c>
      <c r="F278" s="14">
        <v>30277</v>
      </c>
      <c r="G278" s="14">
        <v>3489</v>
      </c>
      <c r="H278" s="14">
        <v>0</v>
      </c>
      <c r="I278" s="14">
        <v>12924</v>
      </c>
      <c r="J278" s="14">
        <v>6466</v>
      </c>
      <c r="K278" s="14">
        <v>0</v>
      </c>
      <c r="L278" s="14">
        <v>3220</v>
      </c>
      <c r="M278" s="14">
        <v>970</v>
      </c>
      <c r="N278" s="14">
        <v>9705</v>
      </c>
      <c r="O278" s="14">
        <v>0</v>
      </c>
      <c r="P278" s="14">
        <v>1616</v>
      </c>
      <c r="Q278" s="14">
        <v>3425</v>
      </c>
      <c r="R278" s="14">
        <v>6289</v>
      </c>
      <c r="S278" s="14">
        <v>5794</v>
      </c>
      <c r="T278" s="14">
        <v>0</v>
      </c>
      <c r="U278" s="14">
        <v>0</v>
      </c>
      <c r="V278" s="14">
        <v>21410</v>
      </c>
      <c r="W278" s="14">
        <v>2000</v>
      </c>
      <c r="X278" s="14">
        <v>0</v>
      </c>
      <c r="Y278" s="14">
        <v>13727</v>
      </c>
      <c r="Z278" s="14">
        <v>0</v>
      </c>
      <c r="AA278" s="14">
        <f t="shared" si="9"/>
        <v>121312</v>
      </c>
      <c r="AB278" s="14">
        <f t="shared" si="10"/>
        <v>68156</v>
      </c>
    </row>
    <row r="279" spans="1:28" x14ac:dyDescent="0.35">
      <c r="A279" s="20" t="s">
        <v>41</v>
      </c>
      <c r="B279" s="21" t="s">
        <v>298</v>
      </c>
      <c r="C279" s="38" t="s">
        <v>682</v>
      </c>
      <c r="D279" s="23" t="s">
        <v>683</v>
      </c>
      <c r="E279" s="14">
        <v>30632</v>
      </c>
      <c r="F279" s="14">
        <v>0</v>
      </c>
      <c r="G279" s="14">
        <v>772</v>
      </c>
      <c r="H279" s="14">
        <v>0</v>
      </c>
      <c r="I279" s="14">
        <v>9666</v>
      </c>
      <c r="J279" s="14">
        <v>1424</v>
      </c>
      <c r="K279" s="14">
        <v>24294.069579453222</v>
      </c>
      <c r="L279" s="14">
        <v>712</v>
      </c>
      <c r="M279" s="14">
        <v>214</v>
      </c>
      <c r="N279" s="14">
        <v>2137</v>
      </c>
      <c r="O279" s="14">
        <v>0</v>
      </c>
      <c r="P279" s="14">
        <v>357</v>
      </c>
      <c r="Q279" s="14">
        <v>761</v>
      </c>
      <c r="R279" s="14">
        <v>1228</v>
      </c>
      <c r="S279" s="14">
        <v>6960</v>
      </c>
      <c r="T279" s="14">
        <v>0</v>
      </c>
      <c r="U279" s="14">
        <v>0</v>
      </c>
      <c r="V279" s="14">
        <v>2915</v>
      </c>
      <c r="W279" s="14">
        <v>2000</v>
      </c>
      <c r="X279" s="14">
        <v>0</v>
      </c>
      <c r="Y279" s="14">
        <v>3035</v>
      </c>
      <c r="Z279" s="14">
        <v>0</v>
      </c>
      <c r="AA279" s="14">
        <f t="shared" si="9"/>
        <v>87107.069579453222</v>
      </c>
      <c r="AB279" s="14">
        <f t="shared" si="10"/>
        <v>44613.069579453222</v>
      </c>
    </row>
    <row r="280" spans="1:28" x14ac:dyDescent="0.35">
      <c r="A280" s="20" t="s">
        <v>66</v>
      </c>
      <c r="B280" s="21" t="s">
        <v>301</v>
      </c>
      <c r="C280" s="38" t="s">
        <v>684</v>
      </c>
      <c r="D280" s="23" t="s">
        <v>685</v>
      </c>
      <c r="E280" s="14">
        <v>75154</v>
      </c>
      <c r="F280" s="14">
        <v>0</v>
      </c>
      <c r="G280" s="14">
        <v>9474</v>
      </c>
      <c r="H280" s="14">
        <v>0</v>
      </c>
      <c r="I280" s="14">
        <v>35090</v>
      </c>
      <c r="J280" s="14">
        <v>17542</v>
      </c>
      <c r="K280" s="14">
        <v>16500</v>
      </c>
      <c r="L280" s="14">
        <v>8744</v>
      </c>
      <c r="M280" s="14">
        <v>2633</v>
      </c>
      <c r="N280" s="14">
        <v>26328</v>
      </c>
      <c r="O280" s="14">
        <v>0</v>
      </c>
      <c r="P280" s="14">
        <v>4389</v>
      </c>
      <c r="Q280" s="14">
        <v>0</v>
      </c>
      <c r="R280" s="14">
        <v>17492</v>
      </c>
      <c r="S280" s="14">
        <v>0</v>
      </c>
      <c r="T280" s="14">
        <v>8279</v>
      </c>
      <c r="U280" s="14">
        <v>0</v>
      </c>
      <c r="V280" s="14">
        <v>41719</v>
      </c>
      <c r="W280" s="14">
        <v>2969</v>
      </c>
      <c r="X280" s="14">
        <v>0</v>
      </c>
      <c r="Y280" s="14">
        <v>37271</v>
      </c>
      <c r="Z280" s="14">
        <v>0</v>
      </c>
      <c r="AA280" s="14">
        <f t="shared" si="9"/>
        <v>303584</v>
      </c>
      <c r="AB280" s="14">
        <f t="shared" si="10"/>
        <v>166324</v>
      </c>
    </row>
    <row r="281" spans="1:28" x14ac:dyDescent="0.35">
      <c r="A281" s="20" t="s">
        <v>66</v>
      </c>
      <c r="B281" s="21" t="s">
        <v>301</v>
      </c>
      <c r="C281" s="38" t="s">
        <v>686</v>
      </c>
      <c r="D281" s="23" t="s">
        <v>687</v>
      </c>
      <c r="E281" s="14">
        <v>45591</v>
      </c>
      <c r="F281" s="14">
        <v>0</v>
      </c>
      <c r="G281" s="14">
        <v>3608</v>
      </c>
      <c r="H281" s="14">
        <v>0</v>
      </c>
      <c r="I281" s="14">
        <v>13361</v>
      </c>
      <c r="J281" s="14">
        <v>6689</v>
      </c>
      <c r="K281" s="14">
        <v>16500</v>
      </c>
      <c r="L281" s="14">
        <v>3329</v>
      </c>
      <c r="M281" s="14">
        <v>1003</v>
      </c>
      <c r="N281" s="14">
        <v>10039</v>
      </c>
      <c r="O281" s="14">
        <v>0</v>
      </c>
      <c r="P281" s="14">
        <v>1671</v>
      </c>
      <c r="Q281" s="14">
        <v>3805</v>
      </c>
      <c r="R281" s="14">
        <v>6667</v>
      </c>
      <c r="S281" s="14">
        <v>6730</v>
      </c>
      <c r="T281" s="14">
        <v>4756</v>
      </c>
      <c r="U281" s="14">
        <v>0</v>
      </c>
      <c r="V281" s="14">
        <v>15853</v>
      </c>
      <c r="W281" s="14">
        <v>2000</v>
      </c>
      <c r="X281" s="14">
        <v>0</v>
      </c>
      <c r="Y281" s="14">
        <v>11827</v>
      </c>
      <c r="Z281" s="14">
        <v>0</v>
      </c>
      <c r="AA281" s="14">
        <f t="shared" si="9"/>
        <v>153429</v>
      </c>
      <c r="AB281" s="14">
        <f t="shared" si="10"/>
        <v>84180</v>
      </c>
    </row>
    <row r="282" spans="1:28" x14ac:dyDescent="0.35">
      <c r="A282" s="20" t="s">
        <v>41</v>
      </c>
      <c r="B282" s="25" t="s">
        <v>312</v>
      </c>
      <c r="C282" s="38" t="s">
        <v>688</v>
      </c>
      <c r="D282" s="23" t="s">
        <v>689</v>
      </c>
      <c r="E282" s="14">
        <v>0</v>
      </c>
      <c r="F282" s="14">
        <v>36532</v>
      </c>
      <c r="G282" s="14">
        <v>5637</v>
      </c>
      <c r="H282" s="14">
        <v>3190</v>
      </c>
      <c r="I282" s="14">
        <v>20879</v>
      </c>
      <c r="J282" s="14">
        <v>10442</v>
      </c>
      <c r="K282" s="14">
        <v>0</v>
      </c>
      <c r="L282" s="14">
        <v>5203</v>
      </c>
      <c r="M282" s="14">
        <v>1567</v>
      </c>
      <c r="N282" s="14">
        <v>15671</v>
      </c>
      <c r="O282" s="14">
        <v>0</v>
      </c>
      <c r="P282" s="14">
        <v>2611</v>
      </c>
      <c r="Q282" s="14">
        <v>0</v>
      </c>
      <c r="R282" s="14">
        <v>8914</v>
      </c>
      <c r="S282" s="14">
        <v>0</v>
      </c>
      <c r="T282" s="14">
        <v>2215</v>
      </c>
      <c r="U282" s="14">
        <v>0</v>
      </c>
      <c r="V282" s="14">
        <v>22626</v>
      </c>
      <c r="W282" s="14">
        <v>2000</v>
      </c>
      <c r="X282" s="14">
        <v>0</v>
      </c>
      <c r="Y282" s="14">
        <v>7392</v>
      </c>
      <c r="Z282" s="14">
        <v>0</v>
      </c>
      <c r="AA282" s="14">
        <f t="shared" si="9"/>
        <v>144879</v>
      </c>
      <c r="AB282" s="14">
        <f t="shared" si="10"/>
        <v>68199</v>
      </c>
    </row>
    <row r="283" spans="1:28" x14ac:dyDescent="0.35">
      <c r="A283" s="20" t="s">
        <v>30</v>
      </c>
      <c r="B283" s="21" t="s">
        <v>318</v>
      </c>
      <c r="C283" s="38" t="s">
        <v>690</v>
      </c>
      <c r="D283" s="23" t="s">
        <v>691</v>
      </c>
      <c r="E283" s="14">
        <v>0</v>
      </c>
      <c r="F283" s="14">
        <v>66963</v>
      </c>
      <c r="G283" s="14">
        <v>5721</v>
      </c>
      <c r="H283" s="14">
        <v>0</v>
      </c>
      <c r="I283" s="14">
        <v>21188</v>
      </c>
      <c r="J283" s="14">
        <v>10604</v>
      </c>
      <c r="K283" s="14">
        <v>30605.816694698322</v>
      </c>
      <c r="L283" s="14">
        <v>5280</v>
      </c>
      <c r="M283" s="14">
        <v>1590</v>
      </c>
      <c r="N283" s="14">
        <v>15915</v>
      </c>
      <c r="O283" s="14">
        <v>0</v>
      </c>
      <c r="P283" s="14">
        <v>2650</v>
      </c>
      <c r="Q283" s="14">
        <v>0</v>
      </c>
      <c r="R283" s="14">
        <v>11047</v>
      </c>
      <c r="S283" s="14">
        <v>11685</v>
      </c>
      <c r="T283" s="14">
        <v>0</v>
      </c>
      <c r="U283" s="14">
        <v>0</v>
      </c>
      <c r="V283" s="14">
        <v>25267</v>
      </c>
      <c r="W283" s="14">
        <v>2000</v>
      </c>
      <c r="X283" s="14">
        <v>0</v>
      </c>
      <c r="Y283" s="14">
        <v>22505</v>
      </c>
      <c r="Z283" s="14">
        <v>0</v>
      </c>
      <c r="AA283" s="14">
        <f t="shared" si="9"/>
        <v>233020.81669469833</v>
      </c>
      <c r="AB283" s="14">
        <f t="shared" si="10"/>
        <v>128544.81669469833</v>
      </c>
    </row>
    <row r="284" spans="1:28" x14ac:dyDescent="0.35">
      <c r="A284" s="20" t="s">
        <v>66</v>
      </c>
      <c r="B284" s="21" t="s">
        <v>325</v>
      </c>
      <c r="C284" s="38" t="s">
        <v>692</v>
      </c>
      <c r="D284" s="23" t="s">
        <v>693</v>
      </c>
      <c r="E284" s="14">
        <v>19234</v>
      </c>
      <c r="F284" s="14">
        <v>0</v>
      </c>
      <c r="G284" s="14">
        <v>1258</v>
      </c>
      <c r="H284" s="14">
        <v>0</v>
      </c>
      <c r="I284" s="14">
        <v>9666</v>
      </c>
      <c r="J284" s="14">
        <v>2329</v>
      </c>
      <c r="K284" s="14">
        <v>16500</v>
      </c>
      <c r="L284" s="14">
        <v>1161</v>
      </c>
      <c r="M284" s="14">
        <v>350</v>
      </c>
      <c r="N284" s="14">
        <v>3494</v>
      </c>
      <c r="O284" s="14">
        <v>0</v>
      </c>
      <c r="P284" s="14">
        <v>583</v>
      </c>
      <c r="Q284" s="14">
        <v>0</v>
      </c>
      <c r="R284" s="14">
        <v>2809</v>
      </c>
      <c r="S284" s="14">
        <v>0</v>
      </c>
      <c r="T284" s="14">
        <v>0</v>
      </c>
      <c r="U284" s="14">
        <v>0</v>
      </c>
      <c r="V284" s="14">
        <v>1169</v>
      </c>
      <c r="W284" s="14">
        <v>2000</v>
      </c>
      <c r="X284" s="14">
        <v>0</v>
      </c>
      <c r="Y284" s="14">
        <v>4949</v>
      </c>
      <c r="Z284" s="14">
        <v>0</v>
      </c>
      <c r="AA284" s="14">
        <f t="shared" si="9"/>
        <v>65502</v>
      </c>
      <c r="AB284" s="14">
        <f t="shared" si="10"/>
        <v>33015</v>
      </c>
    </row>
    <row r="285" spans="1:28" x14ac:dyDescent="0.35">
      <c r="A285" s="20" t="s">
        <v>66</v>
      </c>
      <c r="B285" s="21" t="s">
        <v>328</v>
      </c>
      <c r="C285" s="38" t="s">
        <v>694</v>
      </c>
      <c r="D285" s="23" t="s">
        <v>695</v>
      </c>
      <c r="E285" s="14">
        <v>41673</v>
      </c>
      <c r="F285" s="14">
        <v>0</v>
      </c>
      <c r="G285" s="14">
        <v>2954</v>
      </c>
      <c r="H285" s="14">
        <v>0</v>
      </c>
      <c r="I285" s="14">
        <v>10941</v>
      </c>
      <c r="J285" s="14">
        <v>5460</v>
      </c>
      <c r="K285" s="14">
        <v>22830.588041426778</v>
      </c>
      <c r="L285" s="14">
        <v>2726</v>
      </c>
      <c r="M285" s="14">
        <v>821</v>
      </c>
      <c r="N285" s="14">
        <v>8194</v>
      </c>
      <c r="O285" s="14">
        <v>0</v>
      </c>
      <c r="P285" s="14">
        <v>1368</v>
      </c>
      <c r="Q285" s="14">
        <v>1903</v>
      </c>
      <c r="R285" s="14">
        <v>4623</v>
      </c>
      <c r="S285" s="14">
        <v>0</v>
      </c>
      <c r="T285" s="14">
        <v>5048</v>
      </c>
      <c r="U285" s="14">
        <v>0</v>
      </c>
      <c r="V285" s="14">
        <v>0</v>
      </c>
      <c r="W285" s="14">
        <v>2000</v>
      </c>
      <c r="X285" s="14">
        <v>0</v>
      </c>
      <c r="Y285" s="14">
        <v>7748</v>
      </c>
      <c r="Z285" s="14">
        <v>0</v>
      </c>
      <c r="AA285" s="14">
        <f t="shared" si="9"/>
        <v>118289.58804142677</v>
      </c>
      <c r="AB285" s="14">
        <f t="shared" si="10"/>
        <v>57261.588041426774</v>
      </c>
    </row>
    <row r="286" spans="1:28" x14ac:dyDescent="0.35">
      <c r="A286" s="20" t="s">
        <v>41</v>
      </c>
      <c r="B286" s="21" t="s">
        <v>334</v>
      </c>
      <c r="C286" s="38" t="s">
        <v>696</v>
      </c>
      <c r="D286" s="23" t="s">
        <v>697</v>
      </c>
      <c r="E286" s="14">
        <v>0</v>
      </c>
      <c r="F286" s="14">
        <v>89132</v>
      </c>
      <c r="G286" s="14">
        <v>13756</v>
      </c>
      <c r="H286" s="14">
        <v>7106</v>
      </c>
      <c r="I286" s="14">
        <v>50948</v>
      </c>
      <c r="J286" s="14">
        <v>25480</v>
      </c>
      <c r="K286" s="14">
        <v>59579.268581359654</v>
      </c>
      <c r="L286" s="14">
        <v>12695</v>
      </c>
      <c r="M286" s="14">
        <v>3823</v>
      </c>
      <c r="N286" s="14">
        <v>38241</v>
      </c>
      <c r="O286" s="14">
        <v>0</v>
      </c>
      <c r="P286" s="14">
        <v>6372</v>
      </c>
      <c r="Q286" s="14">
        <v>0</v>
      </c>
      <c r="R286" s="14">
        <v>17821</v>
      </c>
      <c r="S286" s="14">
        <v>1683</v>
      </c>
      <c r="T286" s="14">
        <v>35184</v>
      </c>
      <c r="U286" s="14">
        <v>0</v>
      </c>
      <c r="V286" s="14">
        <v>0</v>
      </c>
      <c r="W286" s="14">
        <v>4257</v>
      </c>
      <c r="X286" s="14">
        <v>0</v>
      </c>
      <c r="Y286" s="14">
        <v>45097</v>
      </c>
      <c r="Z286" s="14">
        <v>0</v>
      </c>
      <c r="AA286" s="14">
        <f t="shared" si="9"/>
        <v>411174.26858135965</v>
      </c>
      <c r="AB286" s="14">
        <f t="shared" si="10"/>
        <v>224752.26858135965</v>
      </c>
    </row>
    <row r="287" spans="1:28" x14ac:dyDescent="0.35">
      <c r="A287" s="20" t="s">
        <v>41</v>
      </c>
      <c r="B287" s="25" t="s">
        <v>334</v>
      </c>
      <c r="C287" s="38" t="s">
        <v>698</v>
      </c>
      <c r="D287" s="23" t="s">
        <v>699</v>
      </c>
      <c r="E287" s="14">
        <v>0</v>
      </c>
      <c r="F287" s="14">
        <v>20225</v>
      </c>
      <c r="G287" s="14">
        <v>3121</v>
      </c>
      <c r="H287" s="14">
        <v>0</v>
      </c>
      <c r="I287" s="14">
        <v>11559</v>
      </c>
      <c r="J287" s="14">
        <v>5785</v>
      </c>
      <c r="K287" s="14">
        <v>30833.302723462999</v>
      </c>
      <c r="L287" s="14">
        <v>2880</v>
      </c>
      <c r="M287" s="14">
        <v>867</v>
      </c>
      <c r="N287" s="14">
        <v>8682</v>
      </c>
      <c r="O287" s="14">
        <v>0</v>
      </c>
      <c r="P287" s="14">
        <v>1446</v>
      </c>
      <c r="Q287" s="14">
        <v>0</v>
      </c>
      <c r="R287" s="14">
        <v>4048</v>
      </c>
      <c r="S287" s="14">
        <v>0</v>
      </c>
      <c r="T287" s="14">
        <v>6059</v>
      </c>
      <c r="U287" s="14">
        <v>0</v>
      </c>
      <c r="V287" s="14">
        <v>0</v>
      </c>
      <c r="W287" s="14">
        <v>2000</v>
      </c>
      <c r="X287" s="14">
        <v>0</v>
      </c>
      <c r="Y287" s="14">
        <v>12278</v>
      </c>
      <c r="Z287" s="14">
        <v>0</v>
      </c>
      <c r="AA287" s="14">
        <f t="shared" si="9"/>
        <v>109783.302723463</v>
      </c>
      <c r="AB287" s="14">
        <f t="shared" si="10"/>
        <v>69093.302723462999</v>
      </c>
    </row>
    <row r="288" spans="1:28" x14ac:dyDescent="0.35">
      <c r="A288" s="20" t="s">
        <v>41</v>
      </c>
      <c r="B288" s="21" t="s">
        <v>334</v>
      </c>
      <c r="C288" s="38" t="s">
        <v>700</v>
      </c>
      <c r="D288" s="23" t="s">
        <v>701</v>
      </c>
      <c r="E288" s="14">
        <v>59482</v>
      </c>
      <c r="F288" s="14">
        <v>0</v>
      </c>
      <c r="G288" s="14">
        <v>6715</v>
      </c>
      <c r="H288" s="14">
        <v>0</v>
      </c>
      <c r="I288" s="14">
        <v>24869</v>
      </c>
      <c r="J288" s="14">
        <v>12433</v>
      </c>
      <c r="K288" s="14">
        <v>59215.029938976702</v>
      </c>
      <c r="L288" s="14">
        <v>6197</v>
      </c>
      <c r="M288" s="14">
        <v>1866</v>
      </c>
      <c r="N288" s="14">
        <v>18659</v>
      </c>
      <c r="O288" s="14">
        <v>22135</v>
      </c>
      <c r="P288" s="14">
        <v>3110</v>
      </c>
      <c r="Q288" s="14">
        <v>0</v>
      </c>
      <c r="R288" s="14">
        <v>8689</v>
      </c>
      <c r="S288" s="14">
        <v>0</v>
      </c>
      <c r="T288" s="14">
        <v>20486</v>
      </c>
      <c r="U288" s="14">
        <v>0</v>
      </c>
      <c r="V288" s="14">
        <v>0</v>
      </c>
      <c r="W288" s="14">
        <v>2139</v>
      </c>
      <c r="X288" s="14">
        <v>0</v>
      </c>
      <c r="Y288" s="14">
        <v>26415</v>
      </c>
      <c r="Z288" s="14">
        <v>0</v>
      </c>
      <c r="AA288" s="14">
        <f t="shared" si="9"/>
        <v>272410.02993897669</v>
      </c>
      <c r="AB288" s="14">
        <f t="shared" si="10"/>
        <v>168911.02993897669</v>
      </c>
    </row>
    <row r="289" spans="1:28" x14ac:dyDescent="0.35">
      <c r="A289" s="20" t="s">
        <v>41</v>
      </c>
      <c r="B289" s="21" t="s">
        <v>334</v>
      </c>
      <c r="C289" s="38" t="s">
        <v>702</v>
      </c>
      <c r="D289" s="23" t="s">
        <v>703</v>
      </c>
      <c r="E289" s="14">
        <v>19234</v>
      </c>
      <c r="F289" s="14">
        <v>0</v>
      </c>
      <c r="G289" s="14">
        <v>542</v>
      </c>
      <c r="H289" s="14">
        <v>0</v>
      </c>
      <c r="I289" s="14">
        <v>9666</v>
      </c>
      <c r="J289" s="14">
        <v>1013</v>
      </c>
      <c r="K289" s="14">
        <v>16500</v>
      </c>
      <c r="L289" s="14">
        <v>500</v>
      </c>
      <c r="M289" s="14">
        <v>151</v>
      </c>
      <c r="N289" s="14">
        <v>1520</v>
      </c>
      <c r="O289" s="14">
        <v>0</v>
      </c>
      <c r="P289" s="14">
        <v>251</v>
      </c>
      <c r="Q289" s="14">
        <v>0</v>
      </c>
      <c r="R289" s="14">
        <v>700</v>
      </c>
      <c r="S289" s="14">
        <v>5111</v>
      </c>
      <c r="T289" s="14">
        <v>0</v>
      </c>
      <c r="U289" s="14">
        <v>0</v>
      </c>
      <c r="V289" s="14">
        <v>0</v>
      </c>
      <c r="W289" s="14">
        <v>2000</v>
      </c>
      <c r="X289" s="14">
        <v>0</v>
      </c>
      <c r="Y289" s="14">
        <v>711</v>
      </c>
      <c r="Z289" s="14">
        <v>0</v>
      </c>
      <c r="AA289" s="14">
        <f t="shared" si="9"/>
        <v>57899</v>
      </c>
      <c r="AB289" s="14">
        <f t="shared" si="10"/>
        <v>27444</v>
      </c>
    </row>
    <row r="290" spans="1:28" x14ac:dyDescent="0.35">
      <c r="A290" s="20" t="s">
        <v>41</v>
      </c>
      <c r="B290" s="21" t="s">
        <v>334</v>
      </c>
      <c r="C290" s="38" t="s">
        <v>704</v>
      </c>
      <c r="D290" s="23" t="s">
        <v>705</v>
      </c>
      <c r="E290" s="14">
        <v>6055</v>
      </c>
      <c r="F290" s="14">
        <v>4214</v>
      </c>
      <c r="G290" s="14">
        <v>1585</v>
      </c>
      <c r="H290" s="14">
        <v>0</v>
      </c>
      <c r="I290" s="14">
        <v>9666</v>
      </c>
      <c r="J290" s="14">
        <v>2943</v>
      </c>
      <c r="K290" s="14">
        <v>0</v>
      </c>
      <c r="L290" s="14">
        <v>1463</v>
      </c>
      <c r="M290" s="14">
        <v>440</v>
      </c>
      <c r="N290" s="14">
        <v>4417</v>
      </c>
      <c r="O290" s="14">
        <v>0</v>
      </c>
      <c r="P290" s="14">
        <v>734</v>
      </c>
      <c r="Q290" s="14">
        <v>1522</v>
      </c>
      <c r="R290" s="14">
        <v>2058</v>
      </c>
      <c r="S290" s="14">
        <v>0</v>
      </c>
      <c r="T290" s="14">
        <v>650</v>
      </c>
      <c r="U290" s="14">
        <v>0</v>
      </c>
      <c r="V290" s="14">
        <v>0</v>
      </c>
      <c r="W290" s="14">
        <v>2000</v>
      </c>
      <c r="X290" s="14">
        <v>0</v>
      </c>
      <c r="Y290" s="14">
        <v>2078</v>
      </c>
      <c r="Z290" s="14">
        <v>0</v>
      </c>
      <c r="AA290" s="14">
        <f t="shared" si="9"/>
        <v>39825</v>
      </c>
      <c r="AB290" s="14">
        <f t="shared" si="10"/>
        <v>15362</v>
      </c>
    </row>
    <row r="291" spans="1:28" x14ac:dyDescent="0.35">
      <c r="A291" s="20" t="s">
        <v>98</v>
      </c>
      <c r="B291" s="21" t="s">
        <v>337</v>
      </c>
      <c r="C291" s="38" t="s">
        <v>706</v>
      </c>
      <c r="D291" s="23" t="s">
        <v>707</v>
      </c>
      <c r="E291" s="14">
        <v>49153</v>
      </c>
      <c r="F291" s="14">
        <v>0</v>
      </c>
      <c r="G291" s="14">
        <v>6485</v>
      </c>
      <c r="H291" s="14">
        <v>0</v>
      </c>
      <c r="I291" s="14">
        <v>24020</v>
      </c>
      <c r="J291" s="14">
        <v>12022</v>
      </c>
      <c r="K291" s="14">
        <v>18500.750285962622</v>
      </c>
      <c r="L291" s="14">
        <v>5985</v>
      </c>
      <c r="M291" s="14">
        <v>1802</v>
      </c>
      <c r="N291" s="14">
        <v>18042</v>
      </c>
      <c r="O291" s="14">
        <v>0</v>
      </c>
      <c r="P291" s="14">
        <v>3004</v>
      </c>
      <c r="Q291" s="14">
        <v>0</v>
      </c>
      <c r="R291" s="14">
        <v>12116</v>
      </c>
      <c r="S291" s="14">
        <v>0</v>
      </c>
      <c r="T291" s="14">
        <v>12395</v>
      </c>
      <c r="U291" s="14">
        <v>0</v>
      </c>
      <c r="V291" s="14">
        <v>49971</v>
      </c>
      <c r="W291" s="14">
        <v>2070</v>
      </c>
      <c r="X291" s="14">
        <v>0</v>
      </c>
      <c r="Y291" s="14">
        <v>21261</v>
      </c>
      <c r="Z291" s="14">
        <v>0</v>
      </c>
      <c r="AA291" s="14">
        <f t="shared" si="9"/>
        <v>236826.75028596263</v>
      </c>
      <c r="AB291" s="14">
        <f t="shared" si="10"/>
        <v>145146.75028596263</v>
      </c>
    </row>
    <row r="292" spans="1:28" x14ac:dyDescent="0.35">
      <c r="A292" s="20" t="s">
        <v>98</v>
      </c>
      <c r="B292" s="21" t="s">
        <v>337</v>
      </c>
      <c r="C292" s="38" t="s">
        <v>708</v>
      </c>
      <c r="D292" s="23" t="s">
        <v>709</v>
      </c>
      <c r="E292" s="14">
        <v>466240</v>
      </c>
      <c r="F292" s="14">
        <v>0</v>
      </c>
      <c r="G292" s="14">
        <v>9252</v>
      </c>
      <c r="H292" s="14">
        <v>1421</v>
      </c>
      <c r="I292" s="14">
        <v>34266</v>
      </c>
      <c r="J292" s="14">
        <v>17137</v>
      </c>
      <c r="K292" s="14">
        <v>70081.960581820691</v>
      </c>
      <c r="L292" s="14">
        <v>8538</v>
      </c>
      <c r="M292" s="14">
        <v>2571</v>
      </c>
      <c r="N292" s="14">
        <v>25720</v>
      </c>
      <c r="O292" s="14">
        <v>104585</v>
      </c>
      <c r="P292" s="14">
        <v>4285</v>
      </c>
      <c r="Q292" s="14">
        <v>0</v>
      </c>
      <c r="R292" s="14">
        <v>17294</v>
      </c>
      <c r="S292" s="14">
        <v>3534</v>
      </c>
      <c r="T292" s="14">
        <v>0</v>
      </c>
      <c r="U292" s="14">
        <v>0</v>
      </c>
      <c r="V292" s="14">
        <v>69960</v>
      </c>
      <c r="W292" s="14">
        <v>2903</v>
      </c>
      <c r="X292" s="14">
        <v>0</v>
      </c>
      <c r="Y292" s="14">
        <v>12132</v>
      </c>
      <c r="Z292" s="14">
        <v>0</v>
      </c>
      <c r="AA292" s="14">
        <f t="shared" si="9"/>
        <v>849919.96058182069</v>
      </c>
      <c r="AB292" s="14">
        <f t="shared" si="10"/>
        <v>321603.96058182069</v>
      </c>
    </row>
    <row r="293" spans="1:28" x14ac:dyDescent="0.35">
      <c r="A293" s="20" t="s">
        <v>98</v>
      </c>
      <c r="B293" s="21" t="s">
        <v>340</v>
      </c>
      <c r="C293" s="38" t="s">
        <v>710</v>
      </c>
      <c r="D293" s="23" t="s">
        <v>711</v>
      </c>
      <c r="E293" s="14">
        <v>0</v>
      </c>
      <c r="F293" s="14">
        <v>20540</v>
      </c>
      <c r="G293" s="14">
        <v>3170</v>
      </c>
      <c r="H293" s="14">
        <v>0</v>
      </c>
      <c r="I293" s="14">
        <v>11739</v>
      </c>
      <c r="J293" s="14">
        <v>5858</v>
      </c>
      <c r="K293" s="14">
        <v>16500</v>
      </c>
      <c r="L293" s="14">
        <v>2925</v>
      </c>
      <c r="M293" s="14">
        <v>881</v>
      </c>
      <c r="N293" s="14">
        <v>8792</v>
      </c>
      <c r="O293" s="14">
        <v>0</v>
      </c>
      <c r="P293" s="14">
        <v>1468</v>
      </c>
      <c r="Q293" s="14">
        <v>0</v>
      </c>
      <c r="R293" s="14">
        <v>4081</v>
      </c>
      <c r="S293" s="14">
        <v>0</v>
      </c>
      <c r="T293" s="14">
        <v>10872</v>
      </c>
      <c r="U293" s="14">
        <v>0</v>
      </c>
      <c r="V293" s="14">
        <v>0</v>
      </c>
      <c r="W293" s="14">
        <v>2000</v>
      </c>
      <c r="X293" s="14">
        <v>0</v>
      </c>
      <c r="Y293" s="14">
        <v>4156</v>
      </c>
      <c r="Z293" s="14">
        <v>1290</v>
      </c>
      <c r="AA293" s="14">
        <f t="shared" si="9"/>
        <v>94272</v>
      </c>
      <c r="AB293" s="14">
        <f t="shared" si="10"/>
        <v>52965</v>
      </c>
    </row>
    <row r="294" spans="1:28" x14ac:dyDescent="0.35">
      <c r="A294" s="20" t="s">
        <v>98</v>
      </c>
      <c r="B294" s="25" t="s">
        <v>340</v>
      </c>
      <c r="C294" s="38" t="s">
        <v>712</v>
      </c>
      <c r="D294" s="23" t="s">
        <v>713</v>
      </c>
      <c r="E294" s="14">
        <v>0</v>
      </c>
      <c r="F294" s="14">
        <v>18288</v>
      </c>
      <c r="G294" s="14">
        <v>2822</v>
      </c>
      <c r="H294" s="14">
        <v>0</v>
      </c>
      <c r="I294" s="14">
        <v>10452</v>
      </c>
      <c r="J294" s="14">
        <v>5224</v>
      </c>
      <c r="K294" s="14">
        <v>16500</v>
      </c>
      <c r="L294" s="14">
        <v>2604</v>
      </c>
      <c r="M294" s="14">
        <v>784</v>
      </c>
      <c r="N294" s="14">
        <v>7841</v>
      </c>
      <c r="O294" s="14">
        <v>0</v>
      </c>
      <c r="P294" s="14">
        <v>1307</v>
      </c>
      <c r="Q294" s="14">
        <v>0</v>
      </c>
      <c r="R294" s="14">
        <v>3634</v>
      </c>
      <c r="S294" s="14">
        <v>0</v>
      </c>
      <c r="T294" s="14">
        <v>0</v>
      </c>
      <c r="U294" s="14">
        <v>0</v>
      </c>
      <c r="V294" s="14">
        <v>0</v>
      </c>
      <c r="W294" s="14">
        <v>2000</v>
      </c>
      <c r="X294" s="14">
        <v>0</v>
      </c>
      <c r="Y294" s="14">
        <v>7401</v>
      </c>
      <c r="Z294" s="14">
        <v>0</v>
      </c>
      <c r="AA294" s="14">
        <f t="shared" si="9"/>
        <v>78857</v>
      </c>
      <c r="AB294" s="14">
        <f t="shared" si="10"/>
        <v>42071</v>
      </c>
    </row>
    <row r="295" spans="1:28" x14ac:dyDescent="0.35">
      <c r="A295" s="20" t="s">
        <v>98</v>
      </c>
      <c r="B295" s="25" t="s">
        <v>340</v>
      </c>
      <c r="C295" s="38" t="s">
        <v>714</v>
      </c>
      <c r="D295" s="23" t="s">
        <v>715</v>
      </c>
      <c r="E295" s="14">
        <v>0</v>
      </c>
      <c r="F295" s="14">
        <v>27251</v>
      </c>
      <c r="G295" s="14">
        <v>4205</v>
      </c>
      <c r="H295" s="14">
        <v>0</v>
      </c>
      <c r="I295" s="14">
        <v>15575</v>
      </c>
      <c r="J295" s="14">
        <v>7782</v>
      </c>
      <c r="K295" s="14">
        <v>16500</v>
      </c>
      <c r="L295" s="14">
        <v>3881</v>
      </c>
      <c r="M295" s="14">
        <v>1169</v>
      </c>
      <c r="N295" s="14">
        <v>11679</v>
      </c>
      <c r="O295" s="14">
        <v>0</v>
      </c>
      <c r="P295" s="14">
        <v>1948</v>
      </c>
      <c r="Q295" s="14">
        <v>0</v>
      </c>
      <c r="R295" s="14">
        <v>5414</v>
      </c>
      <c r="S295" s="14">
        <v>0</v>
      </c>
      <c r="T295" s="14">
        <v>12112</v>
      </c>
      <c r="U295" s="14">
        <v>0</v>
      </c>
      <c r="V295" s="14">
        <v>0</v>
      </c>
      <c r="W295" s="14">
        <v>2000</v>
      </c>
      <c r="X295" s="14">
        <v>0</v>
      </c>
      <c r="Y295" s="14">
        <v>5515</v>
      </c>
      <c r="Z295" s="14">
        <v>0</v>
      </c>
      <c r="AA295" s="14">
        <f t="shared" si="9"/>
        <v>115031</v>
      </c>
      <c r="AB295" s="14">
        <f t="shared" si="10"/>
        <v>60218</v>
      </c>
    </row>
    <row r="296" spans="1:28" x14ac:dyDescent="0.35">
      <c r="A296" s="20" t="s">
        <v>98</v>
      </c>
      <c r="B296" s="25" t="s">
        <v>340</v>
      </c>
      <c r="C296" s="38" t="s">
        <v>716</v>
      </c>
      <c r="D296" s="23" t="s">
        <v>717</v>
      </c>
      <c r="E296" s="14">
        <v>0</v>
      </c>
      <c r="F296" s="14">
        <v>74276</v>
      </c>
      <c r="G296" s="14">
        <v>11462</v>
      </c>
      <c r="H296" s="14">
        <v>2169</v>
      </c>
      <c r="I296" s="14">
        <v>42453</v>
      </c>
      <c r="J296" s="14">
        <v>21228</v>
      </c>
      <c r="K296" s="14">
        <v>19428.859967670727</v>
      </c>
      <c r="L296" s="14">
        <v>10578</v>
      </c>
      <c r="M296" s="14">
        <v>3186</v>
      </c>
      <c r="N296" s="14">
        <v>31858</v>
      </c>
      <c r="O296" s="14">
        <v>0</v>
      </c>
      <c r="P296" s="14">
        <v>5309</v>
      </c>
      <c r="Q296" s="14">
        <v>0</v>
      </c>
      <c r="R296" s="14">
        <v>14770</v>
      </c>
      <c r="S296" s="14">
        <v>0</v>
      </c>
      <c r="T296" s="14">
        <v>0</v>
      </c>
      <c r="U296" s="14">
        <v>0</v>
      </c>
      <c r="V296" s="14">
        <v>0</v>
      </c>
      <c r="W296" s="14">
        <v>3567</v>
      </c>
      <c r="X296" s="14">
        <v>0</v>
      </c>
      <c r="Y296" s="14">
        <v>45092</v>
      </c>
      <c r="Z296" s="14">
        <v>0</v>
      </c>
      <c r="AA296" s="14">
        <f t="shared" si="9"/>
        <v>285376.85996767075</v>
      </c>
      <c r="AB296" s="14">
        <f t="shared" si="10"/>
        <v>133788.85996767072</v>
      </c>
    </row>
    <row r="297" spans="1:28" x14ac:dyDescent="0.35">
      <c r="A297" s="20" t="s">
        <v>98</v>
      </c>
      <c r="B297" s="25" t="s">
        <v>340</v>
      </c>
      <c r="C297" s="38" t="s">
        <v>718</v>
      </c>
      <c r="D297" s="23" t="s">
        <v>719</v>
      </c>
      <c r="E297" s="14">
        <v>29563</v>
      </c>
      <c r="F297" s="14">
        <v>24585</v>
      </c>
      <c r="G297" s="14">
        <v>8355</v>
      </c>
      <c r="H297" s="14">
        <v>0</v>
      </c>
      <c r="I297" s="14">
        <v>30945</v>
      </c>
      <c r="J297" s="14">
        <v>15484</v>
      </c>
      <c r="K297" s="14">
        <v>30764.292661446969</v>
      </c>
      <c r="L297" s="14">
        <v>7711</v>
      </c>
      <c r="M297" s="14">
        <v>2322</v>
      </c>
      <c r="N297" s="14">
        <v>23238</v>
      </c>
      <c r="O297" s="14">
        <v>0</v>
      </c>
      <c r="P297" s="14">
        <v>3870</v>
      </c>
      <c r="Q297" s="14">
        <v>0</v>
      </c>
      <c r="R297" s="14">
        <v>13753</v>
      </c>
      <c r="S297" s="14">
        <v>0</v>
      </c>
      <c r="T297" s="14">
        <v>12417</v>
      </c>
      <c r="U297" s="14">
        <v>0</v>
      </c>
      <c r="V297" s="14">
        <v>0</v>
      </c>
      <c r="W297" s="14">
        <v>2632</v>
      </c>
      <c r="X297" s="14">
        <v>0</v>
      </c>
      <c r="Y297" s="14">
        <v>10956</v>
      </c>
      <c r="Z297" s="14">
        <v>0</v>
      </c>
      <c r="AA297" s="14">
        <f t="shared" si="9"/>
        <v>216595.29266144696</v>
      </c>
      <c r="AB297" s="14">
        <f t="shared" si="10"/>
        <v>107663.29266144696</v>
      </c>
    </row>
    <row r="298" spans="1:28" x14ac:dyDescent="0.35">
      <c r="A298" s="20" t="s">
        <v>98</v>
      </c>
      <c r="B298" s="25" t="s">
        <v>340</v>
      </c>
      <c r="C298" s="38" t="s">
        <v>720</v>
      </c>
      <c r="D298" s="23" t="s">
        <v>721</v>
      </c>
      <c r="E298" s="14">
        <v>0</v>
      </c>
      <c r="F298" s="14">
        <v>25269</v>
      </c>
      <c r="G298" s="14">
        <v>3900</v>
      </c>
      <c r="H298" s="14">
        <v>2300</v>
      </c>
      <c r="I298" s="14">
        <v>14443</v>
      </c>
      <c r="J298" s="14">
        <v>7215</v>
      </c>
      <c r="K298" s="14">
        <v>0</v>
      </c>
      <c r="L298" s="14">
        <v>3599</v>
      </c>
      <c r="M298" s="14">
        <v>1084</v>
      </c>
      <c r="N298" s="14">
        <v>10828</v>
      </c>
      <c r="O298" s="14">
        <v>0</v>
      </c>
      <c r="P298" s="14">
        <v>1806</v>
      </c>
      <c r="Q298" s="14">
        <v>0</v>
      </c>
      <c r="R298" s="14">
        <v>5028</v>
      </c>
      <c r="S298" s="14">
        <v>0</v>
      </c>
      <c r="T298" s="14">
        <v>0</v>
      </c>
      <c r="U298" s="14">
        <v>0</v>
      </c>
      <c r="V298" s="14">
        <v>0</v>
      </c>
      <c r="W298" s="14">
        <v>2000</v>
      </c>
      <c r="X298" s="14">
        <v>0</v>
      </c>
      <c r="Y298" s="14">
        <v>5114</v>
      </c>
      <c r="Z298" s="14">
        <v>0</v>
      </c>
      <c r="AA298" s="14">
        <f t="shared" si="9"/>
        <v>82586</v>
      </c>
      <c r="AB298" s="14">
        <f t="shared" si="10"/>
        <v>29459</v>
      </c>
    </row>
    <row r="299" spans="1:28" x14ac:dyDescent="0.35">
      <c r="A299" s="20" t="s">
        <v>98</v>
      </c>
      <c r="B299" s="21" t="s">
        <v>340</v>
      </c>
      <c r="C299" s="38" t="s">
        <v>722</v>
      </c>
      <c r="D299" s="23" t="s">
        <v>723</v>
      </c>
      <c r="E299" s="14">
        <v>206585</v>
      </c>
      <c r="F299" s="14">
        <v>0</v>
      </c>
      <c r="G299" s="14">
        <v>3893</v>
      </c>
      <c r="H299" s="14">
        <v>0</v>
      </c>
      <c r="I299" s="14">
        <v>14417</v>
      </c>
      <c r="J299" s="14">
        <v>7208</v>
      </c>
      <c r="K299" s="14">
        <v>46577.177400870823</v>
      </c>
      <c r="L299" s="14">
        <v>3592</v>
      </c>
      <c r="M299" s="14">
        <v>1082</v>
      </c>
      <c r="N299" s="14">
        <v>10818</v>
      </c>
      <c r="O299" s="14">
        <v>44540</v>
      </c>
      <c r="P299" s="14">
        <v>1803</v>
      </c>
      <c r="Q299" s="14">
        <v>3805</v>
      </c>
      <c r="R299" s="14">
        <v>5021</v>
      </c>
      <c r="S299" s="14">
        <v>7548</v>
      </c>
      <c r="T299" s="14">
        <v>0</v>
      </c>
      <c r="U299" s="14">
        <v>0</v>
      </c>
      <c r="V299" s="14">
        <v>0</v>
      </c>
      <c r="W299" s="14">
        <v>2000</v>
      </c>
      <c r="X299" s="14">
        <v>0</v>
      </c>
      <c r="Y299" s="14">
        <v>5104</v>
      </c>
      <c r="Z299" s="14">
        <v>1179</v>
      </c>
      <c r="AA299" s="14">
        <f t="shared" si="9"/>
        <v>365172.17740087083</v>
      </c>
      <c r="AB299" s="14">
        <f t="shared" si="10"/>
        <v>133069.17740087083</v>
      </c>
    </row>
    <row r="300" spans="1:28" x14ac:dyDescent="0.35">
      <c r="A300" s="20" t="s">
        <v>98</v>
      </c>
      <c r="B300" s="21" t="s">
        <v>340</v>
      </c>
      <c r="C300" s="38" t="s">
        <v>724</v>
      </c>
      <c r="D300" s="23" t="s">
        <v>725</v>
      </c>
      <c r="E300" s="14">
        <v>147103</v>
      </c>
      <c r="F300" s="14">
        <v>0</v>
      </c>
      <c r="G300" s="14">
        <v>4741</v>
      </c>
      <c r="H300" s="14">
        <v>0</v>
      </c>
      <c r="I300" s="14">
        <v>17558</v>
      </c>
      <c r="J300" s="14">
        <v>8788</v>
      </c>
      <c r="K300" s="14">
        <v>63369.17259416348</v>
      </c>
      <c r="L300" s="14">
        <v>4375</v>
      </c>
      <c r="M300" s="14">
        <v>1318</v>
      </c>
      <c r="N300" s="14">
        <v>13190</v>
      </c>
      <c r="O300" s="14">
        <v>33839</v>
      </c>
      <c r="P300" s="14">
        <v>2196</v>
      </c>
      <c r="Q300" s="14">
        <v>0</v>
      </c>
      <c r="R300" s="14">
        <v>6107</v>
      </c>
      <c r="S300" s="14">
        <v>0</v>
      </c>
      <c r="T300" s="14">
        <v>17418</v>
      </c>
      <c r="U300" s="14">
        <v>0</v>
      </c>
      <c r="V300" s="14">
        <v>0</v>
      </c>
      <c r="W300" s="14">
        <v>2000</v>
      </c>
      <c r="X300" s="14">
        <v>0</v>
      </c>
      <c r="Y300" s="14">
        <v>15541</v>
      </c>
      <c r="Z300" s="14">
        <v>0</v>
      </c>
      <c r="AA300" s="14">
        <f t="shared" si="9"/>
        <v>337543.17259416345</v>
      </c>
      <c r="AB300" s="14">
        <f t="shared" si="10"/>
        <v>159353.17259416348</v>
      </c>
    </row>
    <row r="301" spans="1:28" x14ac:dyDescent="0.35">
      <c r="A301" s="20" t="s">
        <v>98</v>
      </c>
      <c r="B301" s="21" t="s">
        <v>340</v>
      </c>
      <c r="C301" s="38" t="s">
        <v>726</v>
      </c>
      <c r="D301" s="23" t="s">
        <v>727</v>
      </c>
      <c r="E301" s="14">
        <v>0</v>
      </c>
      <c r="F301" s="14">
        <v>6441</v>
      </c>
      <c r="G301" s="14">
        <v>994</v>
      </c>
      <c r="H301" s="14">
        <v>0</v>
      </c>
      <c r="I301" s="14">
        <v>9666</v>
      </c>
      <c r="J301" s="14">
        <v>1828</v>
      </c>
      <c r="K301" s="14">
        <v>16500</v>
      </c>
      <c r="L301" s="14">
        <v>917</v>
      </c>
      <c r="M301" s="14">
        <v>276</v>
      </c>
      <c r="N301" s="14">
        <v>2744</v>
      </c>
      <c r="O301" s="14">
        <v>0</v>
      </c>
      <c r="P301" s="14">
        <v>460</v>
      </c>
      <c r="Q301" s="14">
        <v>0</v>
      </c>
      <c r="R301" s="14">
        <v>1273</v>
      </c>
      <c r="S301" s="14">
        <v>0</v>
      </c>
      <c r="T301" s="14">
        <v>0</v>
      </c>
      <c r="U301" s="14">
        <v>0</v>
      </c>
      <c r="V301" s="14">
        <v>0</v>
      </c>
      <c r="W301" s="14">
        <v>2000</v>
      </c>
      <c r="X301" s="14">
        <v>0</v>
      </c>
      <c r="Y301" s="14">
        <v>3259</v>
      </c>
      <c r="Z301" s="14">
        <v>0</v>
      </c>
      <c r="AA301" s="14">
        <f t="shared" si="9"/>
        <v>46358</v>
      </c>
      <c r="AB301" s="14">
        <f t="shared" si="10"/>
        <v>27429</v>
      </c>
    </row>
    <row r="302" spans="1:28" x14ac:dyDescent="0.35">
      <c r="A302" s="20" t="s">
        <v>98</v>
      </c>
      <c r="B302" s="21" t="s">
        <v>340</v>
      </c>
      <c r="C302" s="38" t="s">
        <v>728</v>
      </c>
      <c r="D302" s="23" t="s">
        <v>729</v>
      </c>
      <c r="E302" s="14">
        <v>0</v>
      </c>
      <c r="F302" s="14">
        <v>36128</v>
      </c>
      <c r="G302" s="14">
        <v>5575</v>
      </c>
      <c r="H302" s="14">
        <v>0</v>
      </c>
      <c r="I302" s="14">
        <v>20647</v>
      </c>
      <c r="J302" s="14">
        <v>10327</v>
      </c>
      <c r="K302" s="14">
        <v>0</v>
      </c>
      <c r="L302" s="14">
        <v>5145</v>
      </c>
      <c r="M302" s="14">
        <v>1549</v>
      </c>
      <c r="N302" s="14">
        <v>15499</v>
      </c>
      <c r="O302" s="14">
        <v>0</v>
      </c>
      <c r="P302" s="14">
        <v>2582</v>
      </c>
      <c r="Q302" s="14">
        <v>0</v>
      </c>
      <c r="R302" s="14">
        <v>7179</v>
      </c>
      <c r="S302" s="14">
        <v>0</v>
      </c>
      <c r="T302" s="14">
        <v>0</v>
      </c>
      <c r="U302" s="14">
        <v>0</v>
      </c>
      <c r="V302" s="14">
        <v>0</v>
      </c>
      <c r="W302" s="14">
        <v>2000</v>
      </c>
      <c r="X302" s="14">
        <v>0</v>
      </c>
      <c r="Y302" s="14">
        <v>7310</v>
      </c>
      <c r="Z302" s="14">
        <v>0</v>
      </c>
      <c r="AA302" s="14">
        <f t="shared" si="9"/>
        <v>113941</v>
      </c>
      <c r="AB302" s="14">
        <f t="shared" si="10"/>
        <v>41264</v>
      </c>
    </row>
    <row r="303" spans="1:28" x14ac:dyDescent="0.35">
      <c r="A303" s="20" t="s">
        <v>98</v>
      </c>
      <c r="B303" s="21" t="s">
        <v>340</v>
      </c>
      <c r="C303" s="38" t="s">
        <v>730</v>
      </c>
      <c r="D303" s="23" t="s">
        <v>731</v>
      </c>
      <c r="E303" s="14">
        <v>14603</v>
      </c>
      <c r="F303" s="14">
        <v>10981</v>
      </c>
      <c r="G303" s="14">
        <v>3948</v>
      </c>
      <c r="H303" s="14">
        <v>0</v>
      </c>
      <c r="I303" s="14">
        <v>14623</v>
      </c>
      <c r="J303" s="14">
        <v>7317</v>
      </c>
      <c r="K303" s="14">
        <v>42314.030176454406</v>
      </c>
      <c r="L303" s="14">
        <v>3644</v>
      </c>
      <c r="M303" s="14">
        <v>1097</v>
      </c>
      <c r="N303" s="14">
        <v>10981</v>
      </c>
      <c r="O303" s="14">
        <v>0</v>
      </c>
      <c r="P303" s="14">
        <v>1829</v>
      </c>
      <c r="Q303" s="14">
        <v>0</v>
      </c>
      <c r="R303" s="14">
        <v>5078</v>
      </c>
      <c r="S303" s="14">
        <v>0</v>
      </c>
      <c r="T303" s="14">
        <v>0</v>
      </c>
      <c r="U303" s="14">
        <v>0</v>
      </c>
      <c r="V303" s="14">
        <v>0</v>
      </c>
      <c r="W303" s="14">
        <v>2000</v>
      </c>
      <c r="X303" s="14">
        <v>0</v>
      </c>
      <c r="Y303" s="14">
        <v>5177</v>
      </c>
      <c r="Z303" s="14">
        <v>0</v>
      </c>
      <c r="AA303" s="14">
        <f t="shared" si="9"/>
        <v>123592.0301764544</v>
      </c>
      <c r="AB303" s="14">
        <f t="shared" si="10"/>
        <v>72120.030176454398</v>
      </c>
    </row>
    <row r="304" spans="1:28" x14ac:dyDescent="0.35">
      <c r="A304" s="20" t="s">
        <v>98</v>
      </c>
      <c r="B304" s="21" t="s">
        <v>340</v>
      </c>
      <c r="C304" s="38" t="s">
        <v>732</v>
      </c>
      <c r="D304" s="23" t="s">
        <v>733</v>
      </c>
      <c r="E304" s="14">
        <v>0</v>
      </c>
      <c r="F304" s="14">
        <v>23107</v>
      </c>
      <c r="G304" s="14">
        <v>3566</v>
      </c>
      <c r="H304" s="14">
        <v>0</v>
      </c>
      <c r="I304" s="14">
        <v>13207</v>
      </c>
      <c r="J304" s="14">
        <v>6594</v>
      </c>
      <c r="K304" s="14">
        <v>16500</v>
      </c>
      <c r="L304" s="14">
        <v>3291</v>
      </c>
      <c r="M304" s="14">
        <v>991</v>
      </c>
      <c r="N304" s="14">
        <v>9896</v>
      </c>
      <c r="O304" s="14">
        <v>0</v>
      </c>
      <c r="P304" s="14">
        <v>1652</v>
      </c>
      <c r="Q304" s="14">
        <v>0</v>
      </c>
      <c r="R304" s="14">
        <v>4595</v>
      </c>
      <c r="S304" s="14">
        <v>0</v>
      </c>
      <c r="T304" s="14">
        <v>0</v>
      </c>
      <c r="U304" s="14">
        <v>0</v>
      </c>
      <c r="V304" s="14">
        <v>0</v>
      </c>
      <c r="W304" s="14">
        <v>2000</v>
      </c>
      <c r="X304" s="14">
        <v>0</v>
      </c>
      <c r="Y304" s="14">
        <v>14028</v>
      </c>
      <c r="Z304" s="14">
        <v>0</v>
      </c>
      <c r="AA304" s="14">
        <f t="shared" si="9"/>
        <v>99427</v>
      </c>
      <c r="AB304" s="14">
        <f t="shared" si="10"/>
        <v>52953</v>
      </c>
    </row>
    <row r="305" spans="1:28" x14ac:dyDescent="0.35">
      <c r="A305" s="20" t="s">
        <v>98</v>
      </c>
      <c r="B305" s="21" t="s">
        <v>340</v>
      </c>
      <c r="C305" s="38" t="s">
        <v>734</v>
      </c>
      <c r="D305" s="23" t="s">
        <v>735</v>
      </c>
      <c r="E305" s="14">
        <v>0</v>
      </c>
      <c r="F305" s="14">
        <v>40543</v>
      </c>
      <c r="G305" s="14">
        <v>6256</v>
      </c>
      <c r="H305" s="14">
        <v>0</v>
      </c>
      <c r="I305" s="14">
        <v>23170</v>
      </c>
      <c r="J305" s="14">
        <v>11583</v>
      </c>
      <c r="K305" s="14">
        <v>16500</v>
      </c>
      <c r="L305" s="14">
        <v>5773</v>
      </c>
      <c r="M305" s="14">
        <v>1739</v>
      </c>
      <c r="N305" s="14">
        <v>17382</v>
      </c>
      <c r="O305" s="14">
        <v>0</v>
      </c>
      <c r="P305" s="14">
        <v>2898</v>
      </c>
      <c r="Q305" s="14">
        <v>0</v>
      </c>
      <c r="R305" s="14">
        <v>8058</v>
      </c>
      <c r="S305" s="14">
        <v>0</v>
      </c>
      <c r="T305" s="14">
        <v>12056</v>
      </c>
      <c r="U305" s="14">
        <v>0</v>
      </c>
      <c r="V305" s="14">
        <v>0</v>
      </c>
      <c r="W305" s="14">
        <v>2002</v>
      </c>
      <c r="X305" s="14">
        <v>0</v>
      </c>
      <c r="Y305" s="14">
        <v>8204</v>
      </c>
      <c r="Z305" s="14">
        <v>0</v>
      </c>
      <c r="AA305" s="14">
        <f t="shared" si="9"/>
        <v>156164</v>
      </c>
      <c r="AB305" s="14">
        <f t="shared" si="10"/>
        <v>74612</v>
      </c>
    </row>
    <row r="306" spans="1:28" x14ac:dyDescent="0.35">
      <c r="A306" s="20" t="s">
        <v>98</v>
      </c>
      <c r="B306" s="21" t="s">
        <v>340</v>
      </c>
      <c r="C306" s="38" t="s">
        <v>736</v>
      </c>
      <c r="D306" s="23" t="s">
        <v>737</v>
      </c>
      <c r="E306" s="14">
        <v>0</v>
      </c>
      <c r="F306" s="14">
        <v>15811</v>
      </c>
      <c r="G306" s="14">
        <v>2440</v>
      </c>
      <c r="H306" s="14">
        <v>0</v>
      </c>
      <c r="I306" s="14">
        <v>9666</v>
      </c>
      <c r="J306" s="14">
        <v>4530</v>
      </c>
      <c r="K306" s="14">
        <v>0</v>
      </c>
      <c r="L306" s="14">
        <v>2252</v>
      </c>
      <c r="M306" s="14">
        <v>678</v>
      </c>
      <c r="N306" s="14">
        <v>6798</v>
      </c>
      <c r="O306" s="14">
        <v>0</v>
      </c>
      <c r="P306" s="14">
        <v>1130</v>
      </c>
      <c r="Q306" s="14">
        <v>0</v>
      </c>
      <c r="R306" s="14">
        <v>3135</v>
      </c>
      <c r="S306" s="14">
        <v>0</v>
      </c>
      <c r="T306" s="14">
        <v>0</v>
      </c>
      <c r="U306" s="14">
        <v>0</v>
      </c>
      <c r="V306" s="14">
        <v>0</v>
      </c>
      <c r="W306" s="14">
        <v>2000</v>
      </c>
      <c r="X306" s="14">
        <v>0</v>
      </c>
      <c r="Y306" s="14">
        <v>3199</v>
      </c>
      <c r="Z306" s="14">
        <v>0</v>
      </c>
      <c r="AA306" s="14">
        <f t="shared" si="9"/>
        <v>51639</v>
      </c>
      <c r="AB306" s="14">
        <f t="shared" si="10"/>
        <v>19192</v>
      </c>
    </row>
    <row r="307" spans="1:28" x14ac:dyDescent="0.35">
      <c r="A307" s="20" t="s">
        <v>98</v>
      </c>
      <c r="B307" s="25" t="s">
        <v>340</v>
      </c>
      <c r="C307" s="38" t="s">
        <v>738</v>
      </c>
      <c r="D307" s="23" t="s">
        <v>739</v>
      </c>
      <c r="E307" s="14">
        <v>9617</v>
      </c>
      <c r="F307" s="14">
        <v>24706</v>
      </c>
      <c r="G307" s="14">
        <v>5297</v>
      </c>
      <c r="H307" s="14">
        <v>0</v>
      </c>
      <c r="I307" s="14">
        <v>19617</v>
      </c>
      <c r="J307" s="14">
        <v>9814</v>
      </c>
      <c r="K307" s="14">
        <v>38021.605533007656</v>
      </c>
      <c r="L307" s="14">
        <v>4888</v>
      </c>
      <c r="M307" s="14">
        <v>1472</v>
      </c>
      <c r="N307" s="14">
        <v>14729</v>
      </c>
      <c r="O307" s="14">
        <v>9994</v>
      </c>
      <c r="P307" s="14">
        <v>2453</v>
      </c>
      <c r="Q307" s="14">
        <v>0</v>
      </c>
      <c r="R307" s="14">
        <v>6822</v>
      </c>
      <c r="S307" s="14">
        <v>0</v>
      </c>
      <c r="T307" s="14">
        <v>11896</v>
      </c>
      <c r="U307" s="14">
        <v>0</v>
      </c>
      <c r="V307" s="14">
        <v>0</v>
      </c>
      <c r="W307" s="14">
        <v>2000</v>
      </c>
      <c r="X307" s="14">
        <v>0</v>
      </c>
      <c r="Y307" s="14">
        <v>13891</v>
      </c>
      <c r="Z307" s="14">
        <v>0</v>
      </c>
      <c r="AA307" s="14">
        <f t="shared" si="9"/>
        <v>175217.60553300765</v>
      </c>
      <c r="AB307" s="14">
        <f t="shared" si="10"/>
        <v>106166.60553300765</v>
      </c>
    </row>
    <row r="308" spans="1:28" x14ac:dyDescent="0.35">
      <c r="A308" s="20" t="s">
        <v>98</v>
      </c>
      <c r="B308" s="21" t="s">
        <v>340</v>
      </c>
      <c r="C308" s="38" t="s">
        <v>740</v>
      </c>
      <c r="D308" s="23" t="s">
        <v>741</v>
      </c>
      <c r="E308" s="14">
        <v>17453</v>
      </c>
      <c r="F308" s="14">
        <v>23580</v>
      </c>
      <c r="G308" s="14">
        <v>6332</v>
      </c>
      <c r="H308" s="14">
        <v>0</v>
      </c>
      <c r="I308" s="14">
        <v>23453</v>
      </c>
      <c r="J308" s="14">
        <v>11738</v>
      </c>
      <c r="K308" s="14">
        <v>34874.550728605915</v>
      </c>
      <c r="L308" s="14">
        <v>5844</v>
      </c>
      <c r="M308" s="14">
        <v>1760</v>
      </c>
      <c r="N308" s="14">
        <v>17617</v>
      </c>
      <c r="O308" s="14">
        <v>13514</v>
      </c>
      <c r="P308" s="14">
        <v>2933</v>
      </c>
      <c r="Q308" s="14">
        <v>0</v>
      </c>
      <c r="R308" s="14">
        <v>8154</v>
      </c>
      <c r="S308" s="14">
        <v>0</v>
      </c>
      <c r="T308" s="14">
        <v>19604</v>
      </c>
      <c r="U308" s="14">
        <v>0</v>
      </c>
      <c r="V308" s="14">
        <v>0</v>
      </c>
      <c r="W308" s="14">
        <v>2024</v>
      </c>
      <c r="X308" s="14">
        <v>0</v>
      </c>
      <c r="Y308" s="14">
        <v>16608</v>
      </c>
      <c r="Z308" s="14">
        <v>0</v>
      </c>
      <c r="AA308" s="14">
        <f t="shared" si="9"/>
        <v>205488.55072860591</v>
      </c>
      <c r="AB308" s="14">
        <f t="shared" si="10"/>
        <v>122932.55072860591</v>
      </c>
    </row>
    <row r="309" spans="1:28" x14ac:dyDescent="0.35">
      <c r="A309" s="20" t="s">
        <v>98</v>
      </c>
      <c r="B309" s="21" t="s">
        <v>340</v>
      </c>
      <c r="C309" s="38" t="s">
        <v>742</v>
      </c>
      <c r="D309" s="23" t="s">
        <v>743</v>
      </c>
      <c r="E309" s="14">
        <v>0</v>
      </c>
      <c r="F309" s="14">
        <v>32521</v>
      </c>
      <c r="G309" s="14">
        <v>5019</v>
      </c>
      <c r="H309" s="14">
        <v>0</v>
      </c>
      <c r="I309" s="14">
        <v>18587</v>
      </c>
      <c r="J309" s="14">
        <v>9302</v>
      </c>
      <c r="K309" s="14">
        <v>16901.552977770156</v>
      </c>
      <c r="L309" s="14">
        <v>4632</v>
      </c>
      <c r="M309" s="14">
        <v>1395</v>
      </c>
      <c r="N309" s="14">
        <v>13959</v>
      </c>
      <c r="O309" s="14">
        <v>0</v>
      </c>
      <c r="P309" s="14">
        <v>2325</v>
      </c>
      <c r="Q309" s="14">
        <v>0</v>
      </c>
      <c r="R309" s="14">
        <v>8264</v>
      </c>
      <c r="S309" s="14">
        <v>0</v>
      </c>
      <c r="T309" s="14">
        <v>0</v>
      </c>
      <c r="U309" s="14">
        <v>0</v>
      </c>
      <c r="V309" s="14">
        <v>0</v>
      </c>
      <c r="W309" s="14">
        <v>2000</v>
      </c>
      <c r="X309" s="14">
        <v>0</v>
      </c>
      <c r="Y309" s="14">
        <v>13162</v>
      </c>
      <c r="Z309" s="14">
        <v>0</v>
      </c>
      <c r="AA309" s="14">
        <f t="shared" si="9"/>
        <v>128067.55297777016</v>
      </c>
      <c r="AB309" s="14">
        <f t="shared" si="10"/>
        <v>62638.552977770159</v>
      </c>
    </row>
    <row r="310" spans="1:28" x14ac:dyDescent="0.35">
      <c r="A310" s="20" t="s">
        <v>98</v>
      </c>
      <c r="B310" s="21" t="s">
        <v>343</v>
      </c>
      <c r="C310" s="38" t="s">
        <v>744</v>
      </c>
      <c r="D310" s="23" t="s">
        <v>745</v>
      </c>
      <c r="E310" s="14">
        <v>66250</v>
      </c>
      <c r="F310" s="14">
        <v>0</v>
      </c>
      <c r="G310" s="14">
        <v>1043</v>
      </c>
      <c r="H310" s="14">
        <v>0</v>
      </c>
      <c r="I310" s="14">
        <v>9666</v>
      </c>
      <c r="J310" s="14">
        <v>1930</v>
      </c>
      <c r="K310" s="14">
        <v>16500</v>
      </c>
      <c r="L310" s="14">
        <v>962</v>
      </c>
      <c r="M310" s="14">
        <v>290</v>
      </c>
      <c r="N310" s="14">
        <v>2897</v>
      </c>
      <c r="O310" s="14">
        <v>8953</v>
      </c>
      <c r="P310" s="14">
        <v>483</v>
      </c>
      <c r="Q310" s="14">
        <v>381</v>
      </c>
      <c r="R310" s="14">
        <v>9633</v>
      </c>
      <c r="S310" s="14">
        <v>0</v>
      </c>
      <c r="T310" s="14">
        <v>6570</v>
      </c>
      <c r="U310" s="14">
        <v>0</v>
      </c>
      <c r="V310" s="14">
        <v>1213</v>
      </c>
      <c r="W310" s="14">
        <v>2000</v>
      </c>
      <c r="X310" s="14">
        <v>0</v>
      </c>
      <c r="Y310" s="14">
        <v>4102</v>
      </c>
      <c r="Z310" s="14">
        <v>289</v>
      </c>
      <c r="AA310" s="14">
        <f t="shared" si="9"/>
        <v>133162</v>
      </c>
      <c r="AB310" s="14">
        <f t="shared" si="10"/>
        <v>54273</v>
      </c>
    </row>
    <row r="311" spans="1:28" x14ac:dyDescent="0.35">
      <c r="A311" s="20" t="s">
        <v>98</v>
      </c>
      <c r="B311" s="21" t="s">
        <v>340</v>
      </c>
      <c r="C311" s="38" t="s">
        <v>746</v>
      </c>
      <c r="D311" s="23" t="s">
        <v>747</v>
      </c>
      <c r="E311" s="14">
        <v>148171</v>
      </c>
      <c r="F311" s="14">
        <v>0</v>
      </c>
      <c r="G311" s="14">
        <v>2836</v>
      </c>
      <c r="H311" s="14">
        <v>0</v>
      </c>
      <c r="I311" s="14">
        <v>10504</v>
      </c>
      <c r="J311" s="14">
        <v>5265</v>
      </c>
      <c r="K311" s="14">
        <v>57722.148059888044</v>
      </c>
      <c r="L311" s="14">
        <v>2617</v>
      </c>
      <c r="M311" s="14">
        <v>788</v>
      </c>
      <c r="N311" s="14">
        <v>7902</v>
      </c>
      <c r="O311" s="14">
        <v>31158</v>
      </c>
      <c r="P311" s="14">
        <v>1314</v>
      </c>
      <c r="Q311" s="14">
        <v>3044</v>
      </c>
      <c r="R311" s="14">
        <v>3649</v>
      </c>
      <c r="S311" s="14">
        <v>0</v>
      </c>
      <c r="T311" s="14">
        <v>0</v>
      </c>
      <c r="U311" s="14">
        <v>0</v>
      </c>
      <c r="V311" s="14">
        <v>0</v>
      </c>
      <c r="W311" s="14">
        <v>2000</v>
      </c>
      <c r="X311" s="14">
        <v>0</v>
      </c>
      <c r="Y311" s="14">
        <v>3719</v>
      </c>
      <c r="Z311" s="14">
        <v>0</v>
      </c>
      <c r="AA311" s="14">
        <f t="shared" si="9"/>
        <v>280689.14805988804</v>
      </c>
      <c r="AB311" s="14">
        <f t="shared" si="10"/>
        <v>113913.14805988804</v>
      </c>
    </row>
    <row r="312" spans="1:28" x14ac:dyDescent="0.35">
      <c r="A312" s="20" t="s">
        <v>98</v>
      </c>
      <c r="B312" s="21" t="s">
        <v>340</v>
      </c>
      <c r="C312" s="38" t="s">
        <v>748</v>
      </c>
      <c r="D312" s="23" t="s">
        <v>749</v>
      </c>
      <c r="E312" s="14">
        <v>61619</v>
      </c>
      <c r="F312" s="14">
        <v>0</v>
      </c>
      <c r="G312" s="14">
        <v>1251</v>
      </c>
      <c r="H312" s="14">
        <v>0</v>
      </c>
      <c r="I312" s="14">
        <v>9666</v>
      </c>
      <c r="J312" s="14">
        <v>2323</v>
      </c>
      <c r="K312" s="14">
        <v>0</v>
      </c>
      <c r="L312" s="14">
        <v>1155</v>
      </c>
      <c r="M312" s="14">
        <v>348</v>
      </c>
      <c r="N312" s="14">
        <v>3485</v>
      </c>
      <c r="O312" s="14">
        <v>0</v>
      </c>
      <c r="P312" s="14">
        <v>580</v>
      </c>
      <c r="Q312" s="14">
        <v>0</v>
      </c>
      <c r="R312" s="14">
        <v>1608</v>
      </c>
      <c r="S312" s="14">
        <v>0</v>
      </c>
      <c r="T312" s="14">
        <v>0</v>
      </c>
      <c r="U312" s="14">
        <v>0</v>
      </c>
      <c r="V312" s="14">
        <v>0</v>
      </c>
      <c r="W312" s="14">
        <v>2000</v>
      </c>
      <c r="X312" s="14">
        <v>0</v>
      </c>
      <c r="Y312" s="14">
        <v>1641</v>
      </c>
      <c r="Z312" s="14">
        <v>0</v>
      </c>
      <c r="AA312" s="14">
        <f t="shared" si="9"/>
        <v>85676</v>
      </c>
      <c r="AB312" s="14">
        <f t="shared" si="10"/>
        <v>10817</v>
      </c>
    </row>
    <row r="313" spans="1:28" x14ac:dyDescent="0.35">
      <c r="A313" s="20" t="s">
        <v>98</v>
      </c>
      <c r="B313" s="21" t="s">
        <v>340</v>
      </c>
      <c r="C313" s="38" t="s">
        <v>750</v>
      </c>
      <c r="D313" s="23" t="s">
        <v>751</v>
      </c>
      <c r="E313" s="14">
        <v>0</v>
      </c>
      <c r="F313" s="14">
        <v>33377</v>
      </c>
      <c r="G313" s="14">
        <v>5151</v>
      </c>
      <c r="H313" s="14">
        <v>0</v>
      </c>
      <c r="I313" s="14">
        <v>19077</v>
      </c>
      <c r="J313" s="14">
        <v>9537</v>
      </c>
      <c r="K313" s="14">
        <v>16695.249007191065</v>
      </c>
      <c r="L313" s="14">
        <v>4753</v>
      </c>
      <c r="M313" s="14">
        <v>1432</v>
      </c>
      <c r="N313" s="14">
        <v>14313</v>
      </c>
      <c r="O313" s="14">
        <v>5584</v>
      </c>
      <c r="P313" s="14">
        <v>2386</v>
      </c>
      <c r="Q313" s="14">
        <v>0</v>
      </c>
      <c r="R313" s="14">
        <v>6636</v>
      </c>
      <c r="S313" s="14">
        <v>0</v>
      </c>
      <c r="T313" s="14">
        <v>10222</v>
      </c>
      <c r="U313" s="14">
        <v>0</v>
      </c>
      <c r="V313" s="14">
        <v>0</v>
      </c>
      <c r="W313" s="14">
        <v>2000</v>
      </c>
      <c r="X313" s="14">
        <v>0</v>
      </c>
      <c r="Y313" s="14">
        <v>16886</v>
      </c>
      <c r="Z313" s="14">
        <v>0</v>
      </c>
      <c r="AA313" s="14">
        <f t="shared" si="9"/>
        <v>148049.24900719107</v>
      </c>
      <c r="AB313" s="14">
        <f t="shared" si="10"/>
        <v>80907.249007191072</v>
      </c>
    </row>
    <row r="314" spans="1:28" x14ac:dyDescent="0.35">
      <c r="A314" s="20" t="s">
        <v>98</v>
      </c>
      <c r="B314" s="21" t="s">
        <v>340</v>
      </c>
      <c r="C314" s="38" t="s">
        <v>752</v>
      </c>
      <c r="D314" s="23" t="s">
        <v>753</v>
      </c>
      <c r="E314" s="14">
        <v>0</v>
      </c>
      <c r="F314" s="14">
        <v>34413</v>
      </c>
      <c r="G314" s="14">
        <v>5311</v>
      </c>
      <c r="H314" s="14">
        <v>0</v>
      </c>
      <c r="I314" s="14">
        <v>19669</v>
      </c>
      <c r="J314" s="14">
        <v>9827</v>
      </c>
      <c r="K314" s="14">
        <v>23654.803923743137</v>
      </c>
      <c r="L314" s="14">
        <v>4901</v>
      </c>
      <c r="M314" s="14">
        <v>1476</v>
      </c>
      <c r="N314" s="14">
        <v>14749</v>
      </c>
      <c r="O314" s="14">
        <v>0</v>
      </c>
      <c r="P314" s="14">
        <v>2460</v>
      </c>
      <c r="Q314" s="14">
        <v>0</v>
      </c>
      <c r="R314" s="14">
        <v>6836</v>
      </c>
      <c r="S314" s="14">
        <v>0</v>
      </c>
      <c r="T314" s="14">
        <v>0</v>
      </c>
      <c r="U314" s="14">
        <v>0</v>
      </c>
      <c r="V314" s="14">
        <v>0</v>
      </c>
      <c r="W314" s="14">
        <v>2000</v>
      </c>
      <c r="X314" s="14">
        <v>0</v>
      </c>
      <c r="Y314" s="14">
        <v>20892</v>
      </c>
      <c r="Z314" s="14">
        <v>0</v>
      </c>
      <c r="AA314" s="14">
        <f t="shared" ref="AA314:AA326" si="11">SUM(E314:Z314)</f>
        <v>146188.80392374314</v>
      </c>
      <c r="AB314" s="14">
        <f t="shared" ref="AB314:AB366" si="12">SUM(K314:Z314)</f>
        <v>76968.803923743137</v>
      </c>
    </row>
    <row r="315" spans="1:28" x14ac:dyDescent="0.35">
      <c r="A315" s="20" t="s">
        <v>98</v>
      </c>
      <c r="B315" s="21" t="s">
        <v>340</v>
      </c>
      <c r="C315" s="38" t="s">
        <v>754</v>
      </c>
      <c r="D315" s="23" t="s">
        <v>755</v>
      </c>
      <c r="E315" s="14">
        <v>26357</v>
      </c>
      <c r="F315" s="14">
        <v>3190</v>
      </c>
      <c r="G315" s="14">
        <v>4560</v>
      </c>
      <c r="H315" s="14">
        <v>0</v>
      </c>
      <c r="I315" s="14">
        <v>16888</v>
      </c>
      <c r="J315" s="14">
        <v>8451</v>
      </c>
      <c r="K315" s="14">
        <v>51936.829617049545</v>
      </c>
      <c r="L315" s="14">
        <v>4208</v>
      </c>
      <c r="M315" s="14">
        <v>1267</v>
      </c>
      <c r="N315" s="14">
        <v>12683</v>
      </c>
      <c r="O315" s="14">
        <v>11569</v>
      </c>
      <c r="P315" s="14">
        <v>2112</v>
      </c>
      <c r="Q315" s="14">
        <v>0</v>
      </c>
      <c r="R315" s="14">
        <v>5868</v>
      </c>
      <c r="S315" s="14">
        <v>0</v>
      </c>
      <c r="T315" s="14">
        <v>13608</v>
      </c>
      <c r="U315" s="14">
        <v>0</v>
      </c>
      <c r="V315" s="14">
        <v>0</v>
      </c>
      <c r="W315" s="14">
        <v>2000</v>
      </c>
      <c r="X315" s="14">
        <v>0</v>
      </c>
      <c r="Y315" s="14">
        <v>5979</v>
      </c>
      <c r="Z315" s="14">
        <v>0</v>
      </c>
      <c r="AA315" s="14">
        <f t="shared" si="11"/>
        <v>170676.82961704955</v>
      </c>
      <c r="AB315" s="14">
        <f t="shared" si="12"/>
        <v>111230.82961704955</v>
      </c>
    </row>
    <row r="316" spans="1:28" x14ac:dyDescent="0.35">
      <c r="A316" s="20" t="s">
        <v>98</v>
      </c>
      <c r="B316" s="21" t="s">
        <v>340</v>
      </c>
      <c r="C316" s="38" t="s">
        <v>756</v>
      </c>
      <c r="D316" s="23" t="s">
        <v>757</v>
      </c>
      <c r="E316" s="14">
        <v>23508</v>
      </c>
      <c r="F316" s="14">
        <v>0</v>
      </c>
      <c r="G316" s="14">
        <v>2961</v>
      </c>
      <c r="H316" s="14">
        <v>0</v>
      </c>
      <c r="I316" s="14">
        <v>10967</v>
      </c>
      <c r="J316" s="14">
        <v>5495</v>
      </c>
      <c r="K316" s="14">
        <v>29156.323855130002</v>
      </c>
      <c r="L316" s="14">
        <v>2733</v>
      </c>
      <c r="M316" s="14">
        <v>823</v>
      </c>
      <c r="N316" s="14">
        <v>8247</v>
      </c>
      <c r="O316" s="14">
        <v>0</v>
      </c>
      <c r="P316" s="14">
        <v>1372</v>
      </c>
      <c r="Q316" s="14">
        <v>0</v>
      </c>
      <c r="R316" s="14">
        <v>3813</v>
      </c>
      <c r="S316" s="14">
        <v>0</v>
      </c>
      <c r="T316" s="14">
        <v>0</v>
      </c>
      <c r="U316" s="14">
        <v>0</v>
      </c>
      <c r="V316" s="14">
        <v>0</v>
      </c>
      <c r="W316" s="14">
        <v>2000</v>
      </c>
      <c r="X316" s="14">
        <v>0</v>
      </c>
      <c r="Y316" s="14">
        <v>7766</v>
      </c>
      <c r="Z316" s="14">
        <v>0</v>
      </c>
      <c r="AA316" s="14">
        <f t="shared" si="11"/>
        <v>98841.323855130002</v>
      </c>
      <c r="AB316" s="14">
        <f t="shared" si="12"/>
        <v>55910.323855130002</v>
      </c>
    </row>
    <row r="317" spans="1:28" x14ac:dyDescent="0.35">
      <c r="A317" s="20" t="s">
        <v>98</v>
      </c>
      <c r="B317" s="21" t="s">
        <v>340</v>
      </c>
      <c r="C317" s="38" t="s">
        <v>758</v>
      </c>
      <c r="D317" s="23" t="s">
        <v>759</v>
      </c>
      <c r="E317" s="14">
        <v>9617</v>
      </c>
      <c r="F317" s="14">
        <v>12431</v>
      </c>
      <c r="G317" s="14">
        <v>1918</v>
      </c>
      <c r="H317" s="14">
        <v>0</v>
      </c>
      <c r="I317" s="14">
        <v>9666</v>
      </c>
      <c r="J317" s="14">
        <v>3564</v>
      </c>
      <c r="K317" s="14">
        <v>24996.841077577716</v>
      </c>
      <c r="L317" s="14">
        <v>1771</v>
      </c>
      <c r="M317" s="14">
        <v>533</v>
      </c>
      <c r="N317" s="14">
        <v>5349</v>
      </c>
      <c r="O317" s="14">
        <v>0</v>
      </c>
      <c r="P317" s="14">
        <v>889</v>
      </c>
      <c r="Q317" s="14">
        <v>0</v>
      </c>
      <c r="R317" s="14">
        <v>2472</v>
      </c>
      <c r="S317" s="14">
        <v>0</v>
      </c>
      <c r="T317" s="14">
        <v>6303</v>
      </c>
      <c r="U317" s="14">
        <v>0</v>
      </c>
      <c r="V317" s="14">
        <v>0</v>
      </c>
      <c r="W317" s="14">
        <v>2000</v>
      </c>
      <c r="X317" s="14">
        <v>0</v>
      </c>
      <c r="Y317" s="14">
        <v>5032</v>
      </c>
      <c r="Z317" s="14">
        <v>0</v>
      </c>
      <c r="AA317" s="14">
        <f t="shared" si="11"/>
        <v>86541.841077577716</v>
      </c>
      <c r="AB317" s="14">
        <f t="shared" si="12"/>
        <v>49345.841077577716</v>
      </c>
    </row>
    <row r="318" spans="1:28" x14ac:dyDescent="0.35">
      <c r="A318" s="20" t="s">
        <v>98</v>
      </c>
      <c r="B318" s="21" t="s">
        <v>340</v>
      </c>
      <c r="C318" s="38" t="s">
        <v>760</v>
      </c>
      <c r="D318" s="23" t="s">
        <v>761</v>
      </c>
      <c r="E318" s="14">
        <v>0</v>
      </c>
      <c r="F318" s="14">
        <v>0</v>
      </c>
      <c r="G318" s="14">
        <v>4275</v>
      </c>
      <c r="H318" s="14">
        <v>0</v>
      </c>
      <c r="I318" s="14">
        <v>15833</v>
      </c>
      <c r="J318" s="14">
        <v>7903</v>
      </c>
      <c r="K318" s="14">
        <v>0</v>
      </c>
      <c r="L318" s="14">
        <v>3945</v>
      </c>
      <c r="M318" s="14">
        <v>1188</v>
      </c>
      <c r="N318" s="14">
        <v>11861</v>
      </c>
      <c r="O318" s="14">
        <v>0</v>
      </c>
      <c r="P318" s="14">
        <v>1980</v>
      </c>
      <c r="Q318" s="14">
        <v>0</v>
      </c>
      <c r="R318" s="14">
        <v>5503</v>
      </c>
      <c r="S318" s="14">
        <v>0</v>
      </c>
      <c r="T318" s="14">
        <v>0</v>
      </c>
      <c r="U318" s="14">
        <v>0</v>
      </c>
      <c r="V318" s="14">
        <v>0</v>
      </c>
      <c r="W318" s="14">
        <v>2000</v>
      </c>
      <c r="X318" s="14">
        <v>0</v>
      </c>
      <c r="Y318" s="14">
        <v>5606</v>
      </c>
      <c r="Z318" s="14">
        <v>0</v>
      </c>
      <c r="AA318" s="14">
        <f t="shared" si="11"/>
        <v>60094</v>
      </c>
      <c r="AB318" s="14">
        <f t="shared" si="12"/>
        <v>32083</v>
      </c>
    </row>
    <row r="319" spans="1:28" x14ac:dyDescent="0.35">
      <c r="A319" s="20" t="s">
        <v>51</v>
      </c>
      <c r="B319" s="42" t="s">
        <v>346</v>
      </c>
      <c r="C319" s="38" t="s">
        <v>762</v>
      </c>
      <c r="D319" s="23" t="s">
        <v>763</v>
      </c>
      <c r="E319" s="14">
        <v>16740</v>
      </c>
      <c r="F319" s="14">
        <v>0</v>
      </c>
      <c r="G319" s="14">
        <v>966</v>
      </c>
      <c r="H319" s="14">
        <v>776</v>
      </c>
      <c r="I319" s="14">
        <v>9666</v>
      </c>
      <c r="J319" s="14">
        <v>1803</v>
      </c>
      <c r="K319" s="14">
        <v>16500</v>
      </c>
      <c r="L319" s="14">
        <v>892</v>
      </c>
      <c r="M319" s="14">
        <v>269</v>
      </c>
      <c r="N319" s="14">
        <v>2706</v>
      </c>
      <c r="O319" s="14">
        <v>0</v>
      </c>
      <c r="P319" s="14">
        <v>448</v>
      </c>
      <c r="Q319" s="14">
        <v>1142</v>
      </c>
      <c r="R319" s="14">
        <v>4964</v>
      </c>
      <c r="S319" s="14">
        <v>6099</v>
      </c>
      <c r="T319" s="14">
        <v>3459</v>
      </c>
      <c r="U319" s="14">
        <v>0</v>
      </c>
      <c r="V319" s="14">
        <v>3986</v>
      </c>
      <c r="W319" s="14">
        <v>2000</v>
      </c>
      <c r="X319" s="14">
        <v>7059</v>
      </c>
      <c r="Y319" s="14">
        <v>3801</v>
      </c>
      <c r="Z319" s="14">
        <v>0</v>
      </c>
      <c r="AA319" s="14">
        <f t="shared" si="11"/>
        <v>83276</v>
      </c>
      <c r="AB319" s="14">
        <f t="shared" si="12"/>
        <v>53325</v>
      </c>
    </row>
    <row r="320" spans="1:28" x14ac:dyDescent="0.35">
      <c r="A320" s="20" t="s">
        <v>34</v>
      </c>
      <c r="B320" s="21" t="s">
        <v>349</v>
      </c>
      <c r="C320" s="38" t="s">
        <v>764</v>
      </c>
      <c r="D320" s="23" t="s">
        <v>765</v>
      </c>
      <c r="E320" s="14">
        <v>18521</v>
      </c>
      <c r="F320" s="14">
        <v>0</v>
      </c>
      <c r="G320" s="14">
        <v>1105</v>
      </c>
      <c r="H320" s="14">
        <v>0</v>
      </c>
      <c r="I320" s="14">
        <v>9666</v>
      </c>
      <c r="J320" s="14">
        <v>2045</v>
      </c>
      <c r="K320" s="14">
        <v>16500</v>
      </c>
      <c r="L320" s="14">
        <v>1020</v>
      </c>
      <c r="M320" s="14">
        <v>307</v>
      </c>
      <c r="N320" s="14">
        <v>3069</v>
      </c>
      <c r="O320" s="14">
        <v>0</v>
      </c>
      <c r="P320" s="14">
        <v>512</v>
      </c>
      <c r="Q320" s="14">
        <v>0</v>
      </c>
      <c r="R320" s="14">
        <v>1661</v>
      </c>
      <c r="S320" s="14">
        <v>0</v>
      </c>
      <c r="T320" s="14">
        <v>5071</v>
      </c>
      <c r="U320" s="14">
        <v>0</v>
      </c>
      <c r="V320" s="14">
        <v>0</v>
      </c>
      <c r="W320" s="14">
        <v>2000</v>
      </c>
      <c r="X320" s="14">
        <v>0</v>
      </c>
      <c r="Y320" s="14">
        <v>1449</v>
      </c>
      <c r="Z320" s="14">
        <v>0</v>
      </c>
      <c r="AA320" s="14">
        <f t="shared" si="11"/>
        <v>62926</v>
      </c>
      <c r="AB320" s="14">
        <f t="shared" si="12"/>
        <v>31589</v>
      </c>
    </row>
    <row r="321" spans="1:28" x14ac:dyDescent="0.35">
      <c r="A321" s="20" t="s">
        <v>62</v>
      </c>
      <c r="B321" s="25" t="s">
        <v>352</v>
      </c>
      <c r="C321" s="38" t="s">
        <v>766</v>
      </c>
      <c r="D321" s="23" t="s">
        <v>767</v>
      </c>
      <c r="E321" s="14">
        <v>123238</v>
      </c>
      <c r="F321" s="14">
        <v>0</v>
      </c>
      <c r="G321" s="14">
        <v>2057</v>
      </c>
      <c r="H321" s="14">
        <v>0</v>
      </c>
      <c r="I321" s="14">
        <v>9666</v>
      </c>
      <c r="J321" s="14">
        <v>3807</v>
      </c>
      <c r="K321" s="14">
        <v>34122.849127907211</v>
      </c>
      <c r="L321" s="14">
        <v>1899</v>
      </c>
      <c r="M321" s="14">
        <v>572</v>
      </c>
      <c r="N321" s="14">
        <v>5713</v>
      </c>
      <c r="O321" s="14">
        <v>23350</v>
      </c>
      <c r="P321" s="14">
        <v>953</v>
      </c>
      <c r="Q321" s="14">
        <v>2283</v>
      </c>
      <c r="R321" s="14">
        <v>3350</v>
      </c>
      <c r="S321" s="14">
        <v>0</v>
      </c>
      <c r="T321" s="14">
        <v>5864</v>
      </c>
      <c r="U321" s="14">
        <v>0</v>
      </c>
      <c r="V321" s="14">
        <v>12939</v>
      </c>
      <c r="W321" s="14">
        <v>2000</v>
      </c>
      <c r="X321" s="14">
        <v>0</v>
      </c>
      <c r="Y321" s="14">
        <v>5396</v>
      </c>
      <c r="Z321" s="14">
        <v>0</v>
      </c>
      <c r="AA321" s="14">
        <f t="shared" si="11"/>
        <v>237209.84912790722</v>
      </c>
      <c r="AB321" s="14">
        <f t="shared" si="12"/>
        <v>98441.849127907219</v>
      </c>
    </row>
    <row r="322" spans="1:28" x14ac:dyDescent="0.35">
      <c r="A322" s="20" t="s">
        <v>62</v>
      </c>
      <c r="B322" s="21" t="s">
        <v>352</v>
      </c>
      <c r="C322" s="38" t="s">
        <v>768</v>
      </c>
      <c r="D322" s="23" t="s">
        <v>769</v>
      </c>
      <c r="E322" s="14">
        <v>119677</v>
      </c>
      <c r="F322" s="14">
        <v>0</v>
      </c>
      <c r="G322" s="14">
        <v>6020</v>
      </c>
      <c r="H322" s="14">
        <v>0</v>
      </c>
      <c r="I322" s="14">
        <v>22295</v>
      </c>
      <c r="J322" s="14">
        <v>11137</v>
      </c>
      <c r="K322" s="14">
        <v>63353.42516853605</v>
      </c>
      <c r="L322" s="14">
        <v>5555</v>
      </c>
      <c r="M322" s="14">
        <v>1673</v>
      </c>
      <c r="N322" s="14">
        <v>16714</v>
      </c>
      <c r="O322" s="14">
        <v>0</v>
      </c>
      <c r="P322" s="14">
        <v>2788</v>
      </c>
      <c r="Q322" s="14">
        <v>0</v>
      </c>
      <c r="R322" s="14">
        <v>69808</v>
      </c>
      <c r="S322" s="14">
        <v>0</v>
      </c>
      <c r="T322" s="14">
        <v>20664</v>
      </c>
      <c r="U322" s="14">
        <v>0</v>
      </c>
      <c r="V322" s="14">
        <v>38411</v>
      </c>
      <c r="W322" s="14">
        <v>2000</v>
      </c>
      <c r="X322" s="14">
        <v>0</v>
      </c>
      <c r="Y322" s="14">
        <v>15787</v>
      </c>
      <c r="Z322" s="14">
        <v>0</v>
      </c>
      <c r="AA322" s="14">
        <f t="shared" si="11"/>
        <v>395882.42516853602</v>
      </c>
      <c r="AB322" s="14">
        <f t="shared" si="12"/>
        <v>236753.42516853605</v>
      </c>
    </row>
    <row r="323" spans="1:28" x14ac:dyDescent="0.35">
      <c r="A323" s="20" t="s">
        <v>34</v>
      </c>
      <c r="B323" s="21" t="s">
        <v>355</v>
      </c>
      <c r="C323" s="38" t="s">
        <v>770</v>
      </c>
      <c r="D323" s="23" t="s">
        <v>771</v>
      </c>
      <c r="E323" s="14">
        <v>50578</v>
      </c>
      <c r="F323" s="14">
        <v>0</v>
      </c>
      <c r="G323" s="14">
        <v>1196</v>
      </c>
      <c r="H323" s="14">
        <v>0</v>
      </c>
      <c r="I323" s="14">
        <v>9666</v>
      </c>
      <c r="J323" s="14">
        <v>2214</v>
      </c>
      <c r="K323" s="14">
        <v>20621.970888904674</v>
      </c>
      <c r="L323" s="14">
        <v>1103</v>
      </c>
      <c r="M323" s="14">
        <v>332</v>
      </c>
      <c r="N323" s="14">
        <v>3322</v>
      </c>
      <c r="O323" s="14">
        <v>9659</v>
      </c>
      <c r="P323" s="14">
        <v>554</v>
      </c>
      <c r="Q323" s="14">
        <v>0</v>
      </c>
      <c r="R323" s="14">
        <v>2062</v>
      </c>
      <c r="S323" s="14">
        <v>0</v>
      </c>
      <c r="T323" s="14">
        <v>11458</v>
      </c>
      <c r="U323" s="14">
        <v>0</v>
      </c>
      <c r="V323" s="14">
        <v>5441</v>
      </c>
      <c r="W323" s="14">
        <v>2000</v>
      </c>
      <c r="X323" s="14">
        <v>0</v>
      </c>
      <c r="Y323" s="14">
        <v>1568</v>
      </c>
      <c r="Z323" s="14">
        <v>0</v>
      </c>
      <c r="AA323" s="14">
        <f t="shared" si="11"/>
        <v>121774.97088890467</v>
      </c>
      <c r="AB323" s="14">
        <f t="shared" si="12"/>
        <v>58120.970888904674</v>
      </c>
    </row>
    <row r="324" spans="1:28" x14ac:dyDescent="0.35">
      <c r="A324" s="20" t="s">
        <v>98</v>
      </c>
      <c r="B324" s="21" t="s">
        <v>358</v>
      </c>
      <c r="C324" s="38" t="s">
        <v>772</v>
      </c>
      <c r="D324" s="23" t="s">
        <v>773</v>
      </c>
      <c r="E324" s="14">
        <v>395360</v>
      </c>
      <c r="F324" s="14">
        <v>0</v>
      </c>
      <c r="G324" s="14">
        <v>7292</v>
      </c>
      <c r="H324" s="14">
        <v>0</v>
      </c>
      <c r="I324" s="14">
        <v>27006</v>
      </c>
      <c r="J324" s="14">
        <v>13506</v>
      </c>
      <c r="K324" s="14">
        <v>94971.705836775305</v>
      </c>
      <c r="L324" s="14">
        <v>6729</v>
      </c>
      <c r="M324" s="14">
        <v>2027</v>
      </c>
      <c r="N324" s="14">
        <v>20270</v>
      </c>
      <c r="O324" s="14">
        <v>88959</v>
      </c>
      <c r="P324" s="14">
        <v>3378</v>
      </c>
      <c r="Q324" s="14">
        <v>7610</v>
      </c>
      <c r="R324" s="14">
        <v>12239</v>
      </c>
      <c r="S324" s="14">
        <v>11838</v>
      </c>
      <c r="T324" s="14">
        <v>0</v>
      </c>
      <c r="U324" s="14">
        <v>0</v>
      </c>
      <c r="V324" s="14">
        <v>35208</v>
      </c>
      <c r="W324" s="14">
        <v>2312</v>
      </c>
      <c r="X324" s="14">
        <v>0</v>
      </c>
      <c r="Y324" s="14">
        <v>9562</v>
      </c>
      <c r="Z324" s="14">
        <v>5197</v>
      </c>
      <c r="AA324" s="14">
        <f t="shared" si="11"/>
        <v>743464.70583677525</v>
      </c>
      <c r="AB324" s="14">
        <f t="shared" si="12"/>
        <v>300300.70583677531</v>
      </c>
    </row>
    <row r="325" spans="1:28" x14ac:dyDescent="0.35">
      <c r="A325" s="20" t="s">
        <v>98</v>
      </c>
      <c r="B325" s="21" t="s">
        <v>358</v>
      </c>
      <c r="C325" s="38" t="s">
        <v>774</v>
      </c>
      <c r="D325" s="23" t="s">
        <v>775</v>
      </c>
      <c r="E325" s="14">
        <v>25289</v>
      </c>
      <c r="F325" s="14">
        <v>15337</v>
      </c>
      <c r="G325" s="14">
        <v>6270</v>
      </c>
      <c r="H325" s="14">
        <v>0</v>
      </c>
      <c r="I325" s="14">
        <v>23221</v>
      </c>
      <c r="J325" s="14">
        <v>11623</v>
      </c>
      <c r="K325" s="14">
        <v>32789.914923468503</v>
      </c>
      <c r="L325" s="14">
        <v>5786</v>
      </c>
      <c r="M325" s="14">
        <v>1743</v>
      </c>
      <c r="N325" s="14">
        <v>17445</v>
      </c>
      <c r="O325" s="14">
        <v>0</v>
      </c>
      <c r="P325" s="14">
        <v>2904</v>
      </c>
      <c r="Q325" s="14">
        <v>0</v>
      </c>
      <c r="R325" s="14">
        <v>10528</v>
      </c>
      <c r="S325" s="14">
        <v>7352</v>
      </c>
      <c r="T325" s="14">
        <v>0</v>
      </c>
      <c r="U325" s="14">
        <v>0</v>
      </c>
      <c r="V325" s="14">
        <v>28654</v>
      </c>
      <c r="W325" s="14">
        <v>2006</v>
      </c>
      <c r="X325" s="14">
        <v>0</v>
      </c>
      <c r="Y325" s="14">
        <v>8222</v>
      </c>
      <c r="Z325" s="14">
        <v>0</v>
      </c>
      <c r="AA325" s="14">
        <f t="shared" si="11"/>
        <v>199169.91492346849</v>
      </c>
      <c r="AB325" s="14">
        <f t="shared" si="12"/>
        <v>117429.9149234685</v>
      </c>
    </row>
    <row r="326" spans="1:28" x14ac:dyDescent="0.35">
      <c r="A326" s="20" t="s">
        <v>51</v>
      </c>
      <c r="B326" s="42" t="s">
        <v>346</v>
      </c>
      <c r="C326" s="38" t="s">
        <v>776</v>
      </c>
      <c r="D326" s="39" t="s">
        <v>777</v>
      </c>
      <c r="E326" s="14">
        <v>0</v>
      </c>
      <c r="F326" s="14">
        <v>12467</v>
      </c>
      <c r="G326" s="14">
        <v>1342</v>
      </c>
      <c r="H326" s="14">
        <v>991</v>
      </c>
      <c r="I326" s="14">
        <v>9666</v>
      </c>
      <c r="J326" s="14">
        <v>2491</v>
      </c>
      <c r="K326" s="14">
        <v>0</v>
      </c>
      <c r="L326" s="14">
        <v>1238</v>
      </c>
      <c r="M326" s="14">
        <v>373</v>
      </c>
      <c r="N326" s="14">
        <v>3738</v>
      </c>
      <c r="O326" s="14">
        <v>0</v>
      </c>
      <c r="P326" s="14">
        <v>621</v>
      </c>
      <c r="Q326" s="14">
        <v>0</v>
      </c>
      <c r="R326" s="14">
        <v>2759</v>
      </c>
      <c r="S326" s="14">
        <v>0</v>
      </c>
      <c r="T326" s="14">
        <v>0</v>
      </c>
      <c r="U326" s="14">
        <v>0</v>
      </c>
      <c r="V326" s="14">
        <v>0</v>
      </c>
      <c r="W326" s="14">
        <v>2000</v>
      </c>
      <c r="X326" s="14">
        <v>0</v>
      </c>
      <c r="Y326" s="14">
        <v>1951</v>
      </c>
      <c r="Z326" s="14">
        <v>0</v>
      </c>
      <c r="AA326" s="14">
        <f t="shared" si="11"/>
        <v>39637</v>
      </c>
      <c r="AB326" s="14">
        <f t="shared" si="12"/>
        <v>12680</v>
      </c>
    </row>
    <row r="327" spans="1:28" x14ac:dyDescent="0.35">
      <c r="A327" s="20"/>
      <c r="B327" s="22"/>
      <c r="C327" s="38"/>
      <c r="D327" s="39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</row>
    <row r="328" spans="1:28" x14ac:dyDescent="0.35">
      <c r="A328" s="20" t="s">
        <v>30</v>
      </c>
      <c r="B328" s="42" t="s">
        <v>150</v>
      </c>
      <c r="C328" s="38" t="s">
        <v>778</v>
      </c>
      <c r="D328" s="39" t="s">
        <v>779</v>
      </c>
      <c r="E328" s="14">
        <v>144965</v>
      </c>
      <c r="F328" s="14">
        <v>0</v>
      </c>
      <c r="G328" s="14">
        <v>1946</v>
      </c>
      <c r="H328" s="14">
        <v>0</v>
      </c>
      <c r="I328" s="14">
        <v>9666</v>
      </c>
      <c r="J328" s="14">
        <v>3590</v>
      </c>
      <c r="K328" s="14">
        <v>0</v>
      </c>
      <c r="L328" s="14">
        <v>1796</v>
      </c>
      <c r="M328" s="14">
        <v>0</v>
      </c>
      <c r="N328" s="14">
        <v>0</v>
      </c>
      <c r="O328" s="14">
        <v>0</v>
      </c>
      <c r="P328" s="14">
        <v>0</v>
      </c>
      <c r="Q328" s="14">
        <v>0</v>
      </c>
      <c r="R328" s="14">
        <v>0</v>
      </c>
      <c r="S328" s="14">
        <v>0</v>
      </c>
      <c r="T328" s="14">
        <v>3897</v>
      </c>
      <c r="U328" s="14">
        <v>0</v>
      </c>
      <c r="V328" s="14">
        <v>0</v>
      </c>
      <c r="W328" s="14">
        <v>0</v>
      </c>
      <c r="X328" s="14">
        <v>0</v>
      </c>
      <c r="Y328" s="14">
        <v>5104</v>
      </c>
      <c r="Z328" s="14">
        <v>0</v>
      </c>
      <c r="AA328" s="14">
        <f t="shared" ref="AA328:AA333" si="13">SUM(E328:Z328)</f>
        <v>170964</v>
      </c>
      <c r="AB328" s="14">
        <f t="shared" si="12"/>
        <v>10797</v>
      </c>
    </row>
    <row r="329" spans="1:28" x14ac:dyDescent="0.35">
      <c r="A329" s="20" t="s">
        <v>66</v>
      </c>
      <c r="B329" s="42" t="s">
        <v>204</v>
      </c>
      <c r="C329" s="38" t="s">
        <v>780</v>
      </c>
      <c r="D329" s="39" t="s">
        <v>781</v>
      </c>
      <c r="E329" s="14">
        <v>712</v>
      </c>
      <c r="F329" s="14">
        <v>1945</v>
      </c>
      <c r="G329" s="14">
        <v>410</v>
      </c>
      <c r="H329" s="14">
        <v>280</v>
      </c>
      <c r="I329" s="14">
        <v>9666</v>
      </c>
      <c r="J329" s="14">
        <v>749</v>
      </c>
      <c r="K329" s="14">
        <v>0</v>
      </c>
      <c r="L329" s="14">
        <v>378</v>
      </c>
      <c r="M329" s="14">
        <v>0</v>
      </c>
      <c r="N329" s="14">
        <v>0</v>
      </c>
      <c r="O329" s="14">
        <v>0</v>
      </c>
      <c r="P329" s="14">
        <v>0</v>
      </c>
      <c r="Q329" s="14">
        <v>0</v>
      </c>
      <c r="R329" s="14">
        <v>0</v>
      </c>
      <c r="S329" s="14">
        <v>0</v>
      </c>
      <c r="T329" s="14">
        <v>2045</v>
      </c>
      <c r="U329" s="14">
        <v>0</v>
      </c>
      <c r="V329" s="14">
        <v>0</v>
      </c>
      <c r="W329" s="14">
        <v>0</v>
      </c>
      <c r="X329" s="14">
        <v>0</v>
      </c>
      <c r="Y329" s="14">
        <v>1613</v>
      </c>
      <c r="Z329" s="14">
        <v>0</v>
      </c>
      <c r="AA329" s="14">
        <f t="shared" si="13"/>
        <v>17798</v>
      </c>
      <c r="AB329" s="14">
        <f t="shared" si="12"/>
        <v>4036</v>
      </c>
    </row>
    <row r="330" spans="1:28" x14ac:dyDescent="0.35">
      <c r="A330" s="20" t="s">
        <v>41</v>
      </c>
      <c r="B330" s="42" t="s">
        <v>234</v>
      </c>
      <c r="C330" s="38" t="s">
        <v>782</v>
      </c>
      <c r="D330" s="39" t="s">
        <v>783</v>
      </c>
      <c r="E330" s="14">
        <v>0</v>
      </c>
      <c r="F330" s="14">
        <v>0</v>
      </c>
      <c r="G330" s="14">
        <v>1043</v>
      </c>
      <c r="H330" s="14">
        <v>0</v>
      </c>
      <c r="I330" s="14">
        <v>9666</v>
      </c>
      <c r="J330" s="14">
        <v>1930</v>
      </c>
      <c r="K330" s="14">
        <v>0</v>
      </c>
      <c r="L330" s="14">
        <v>962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0</v>
      </c>
      <c r="S330" s="14">
        <v>0</v>
      </c>
      <c r="T330" s="14">
        <v>0</v>
      </c>
      <c r="U330" s="14">
        <v>0</v>
      </c>
      <c r="V330" s="14">
        <v>0</v>
      </c>
      <c r="W330" s="14">
        <v>0</v>
      </c>
      <c r="X330" s="14">
        <v>0</v>
      </c>
      <c r="Y330" s="14">
        <v>1367</v>
      </c>
      <c r="Z330" s="14">
        <v>0</v>
      </c>
      <c r="AA330" s="14">
        <f t="shared" si="13"/>
        <v>14968</v>
      </c>
      <c r="AB330" s="14">
        <f t="shared" si="12"/>
        <v>2329</v>
      </c>
    </row>
    <row r="331" spans="1:28" x14ac:dyDescent="0.35">
      <c r="A331" s="20" t="s">
        <v>62</v>
      </c>
      <c r="B331" s="42" t="s">
        <v>249</v>
      </c>
      <c r="C331" s="38" t="s">
        <v>784</v>
      </c>
      <c r="D331" s="39" t="s">
        <v>785</v>
      </c>
      <c r="E331" s="14">
        <v>107923</v>
      </c>
      <c r="F331" s="14">
        <v>0</v>
      </c>
      <c r="G331" s="14">
        <v>1494</v>
      </c>
      <c r="H331" s="14">
        <v>0</v>
      </c>
      <c r="I331" s="14">
        <v>9666</v>
      </c>
      <c r="J331" s="14">
        <v>2775</v>
      </c>
      <c r="K331" s="14">
        <v>0</v>
      </c>
      <c r="L331" s="14">
        <v>1379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>
        <v>0</v>
      </c>
      <c r="T331" s="14">
        <v>7221</v>
      </c>
      <c r="U331" s="14">
        <v>0</v>
      </c>
      <c r="V331" s="14">
        <v>0</v>
      </c>
      <c r="W331" s="14">
        <v>0</v>
      </c>
      <c r="X331" s="14">
        <v>0</v>
      </c>
      <c r="Y331" s="14">
        <v>3919</v>
      </c>
      <c r="Z331" s="14">
        <v>0</v>
      </c>
      <c r="AA331" s="14">
        <f t="shared" si="13"/>
        <v>134377</v>
      </c>
      <c r="AB331" s="14">
        <f t="shared" si="12"/>
        <v>12519</v>
      </c>
    </row>
    <row r="332" spans="1:28" x14ac:dyDescent="0.35">
      <c r="A332" s="20" t="s">
        <v>51</v>
      </c>
      <c r="B332" s="42" t="s">
        <v>278</v>
      </c>
      <c r="C332" s="38" t="s">
        <v>786</v>
      </c>
      <c r="D332" s="39" t="s">
        <v>787</v>
      </c>
      <c r="E332" s="14">
        <v>50934</v>
      </c>
      <c r="F332" s="14">
        <v>0</v>
      </c>
      <c r="G332" s="14">
        <v>785</v>
      </c>
      <c r="H332" s="14">
        <v>0</v>
      </c>
      <c r="I332" s="14">
        <v>9666</v>
      </c>
      <c r="J332" s="14">
        <v>1465</v>
      </c>
      <c r="K332" s="14">
        <v>0</v>
      </c>
      <c r="L332" s="14">
        <v>725</v>
      </c>
      <c r="M332" s="14">
        <v>0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  <c r="S332" s="14">
        <v>0</v>
      </c>
      <c r="T332" s="14">
        <v>5789</v>
      </c>
      <c r="U332" s="14">
        <v>0</v>
      </c>
      <c r="V332" s="14">
        <v>3304</v>
      </c>
      <c r="W332" s="14">
        <v>0</v>
      </c>
      <c r="X332" s="14">
        <v>0</v>
      </c>
      <c r="Y332" s="14">
        <v>2060</v>
      </c>
      <c r="Z332" s="14">
        <v>0</v>
      </c>
      <c r="AA332" s="14">
        <f t="shared" si="13"/>
        <v>74728</v>
      </c>
      <c r="AB332" s="14">
        <f t="shared" si="12"/>
        <v>11878</v>
      </c>
    </row>
    <row r="333" spans="1:28" x14ac:dyDescent="0.35">
      <c r="A333" s="20" t="s">
        <v>30</v>
      </c>
      <c r="B333" s="42" t="s">
        <v>295</v>
      </c>
      <c r="C333" s="38" t="s">
        <v>788</v>
      </c>
      <c r="D333" s="39" t="s">
        <v>789</v>
      </c>
      <c r="E333" s="14">
        <v>167761</v>
      </c>
      <c r="F333" s="14">
        <v>0</v>
      </c>
      <c r="G333" s="14">
        <v>2614</v>
      </c>
      <c r="H333" s="14">
        <v>0</v>
      </c>
      <c r="I333" s="14">
        <v>9680</v>
      </c>
      <c r="J333" s="14">
        <v>4832</v>
      </c>
      <c r="K333" s="14">
        <v>0</v>
      </c>
      <c r="L333" s="14">
        <v>2412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14">
        <v>0</v>
      </c>
      <c r="T333" s="14">
        <v>12905</v>
      </c>
      <c r="U333" s="14">
        <v>0</v>
      </c>
      <c r="V333" s="14">
        <v>14582</v>
      </c>
      <c r="W333" s="14">
        <v>0</v>
      </c>
      <c r="X333" s="14">
        <v>0</v>
      </c>
      <c r="Y333" s="14">
        <v>6855</v>
      </c>
      <c r="Z333" s="14">
        <v>0</v>
      </c>
      <c r="AA333" s="14">
        <f t="shared" si="13"/>
        <v>221641</v>
      </c>
      <c r="AB333" s="14">
        <f t="shared" si="12"/>
        <v>36754</v>
      </c>
    </row>
    <row r="334" spans="1:28" x14ac:dyDescent="0.35">
      <c r="A334" s="20"/>
      <c r="B334" s="42"/>
      <c r="C334" s="38"/>
      <c r="D334" s="39"/>
      <c r="E334" s="14"/>
      <c r="F334" s="14"/>
      <c r="G334" s="14"/>
      <c r="H334" s="14"/>
      <c r="I334" s="14"/>
      <c r="J334" s="14"/>
      <c r="K334" s="14"/>
      <c r="L334" s="14"/>
      <c r="M334" s="14"/>
      <c r="N334" s="14">
        <v>0</v>
      </c>
      <c r="O334" s="14"/>
      <c r="P334" s="14"/>
      <c r="Q334" s="14"/>
      <c r="R334" s="14">
        <v>0</v>
      </c>
      <c r="S334" s="14"/>
      <c r="T334" s="14"/>
      <c r="U334" s="14"/>
      <c r="V334" s="14"/>
      <c r="W334" s="14"/>
      <c r="X334" s="14"/>
      <c r="Y334" s="14"/>
      <c r="Z334" s="14"/>
      <c r="AA334" s="14"/>
      <c r="AB334" s="14"/>
    </row>
    <row r="335" spans="1:28" x14ac:dyDescent="0.35">
      <c r="A335" s="20" t="s">
        <v>98</v>
      </c>
      <c r="B335" s="42" t="s">
        <v>340</v>
      </c>
      <c r="C335" s="38" t="s">
        <v>790</v>
      </c>
      <c r="D335" s="39" t="s">
        <v>791</v>
      </c>
      <c r="E335" s="14">
        <v>107566</v>
      </c>
      <c r="F335" s="14">
        <v>0</v>
      </c>
      <c r="G335" s="14">
        <v>1488</v>
      </c>
      <c r="H335" s="14">
        <v>0</v>
      </c>
      <c r="I335" s="14">
        <v>9666</v>
      </c>
      <c r="J335" s="14">
        <v>2768</v>
      </c>
      <c r="K335" s="14">
        <v>40075.804153630597</v>
      </c>
      <c r="L335" s="14">
        <v>1373</v>
      </c>
      <c r="M335" s="14">
        <v>413</v>
      </c>
      <c r="N335" s="14">
        <v>4154</v>
      </c>
      <c r="O335" s="14">
        <v>0</v>
      </c>
      <c r="P335" s="14">
        <v>689</v>
      </c>
      <c r="Q335" s="14">
        <v>0</v>
      </c>
      <c r="R335" s="14">
        <v>1922</v>
      </c>
      <c r="S335" s="14">
        <v>0</v>
      </c>
      <c r="T335" s="14">
        <v>5973</v>
      </c>
      <c r="U335" s="14">
        <v>0</v>
      </c>
      <c r="V335" s="14">
        <v>16988</v>
      </c>
      <c r="W335" s="14">
        <v>2000</v>
      </c>
      <c r="X335" s="14">
        <v>0</v>
      </c>
      <c r="Y335" s="14">
        <v>1759</v>
      </c>
      <c r="Z335" s="14">
        <v>0</v>
      </c>
      <c r="AA335" s="14">
        <f>SUM(E335:Z335)</f>
        <v>196834.8041536306</v>
      </c>
      <c r="AB335" s="14">
        <f t="shared" si="12"/>
        <v>75346.804153630597</v>
      </c>
    </row>
    <row r="336" spans="1:28" x14ac:dyDescent="0.35">
      <c r="A336" s="20" t="s">
        <v>98</v>
      </c>
      <c r="B336" s="42" t="s">
        <v>792</v>
      </c>
      <c r="C336" s="38" t="s">
        <v>793</v>
      </c>
      <c r="D336" s="39" t="s">
        <v>794</v>
      </c>
      <c r="E336" s="1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14">
        <v>0</v>
      </c>
      <c r="Q336" s="14">
        <v>0</v>
      </c>
      <c r="R336" s="14">
        <v>0</v>
      </c>
      <c r="S336" s="14">
        <v>0</v>
      </c>
      <c r="T336" s="14">
        <v>10270</v>
      </c>
      <c r="U336" s="14">
        <v>0</v>
      </c>
      <c r="V336" s="14">
        <v>0</v>
      </c>
      <c r="W336" s="14">
        <v>0</v>
      </c>
      <c r="X336" s="14">
        <v>0</v>
      </c>
      <c r="Y336" s="14">
        <v>0</v>
      </c>
      <c r="Z336" s="14">
        <v>0</v>
      </c>
      <c r="AA336" s="14">
        <f>SUM(E336:Z336)</f>
        <v>10270</v>
      </c>
      <c r="AB336" s="14">
        <f t="shared" si="12"/>
        <v>10270</v>
      </c>
    </row>
    <row r="337" spans="1:28" x14ac:dyDescent="0.35">
      <c r="A337" s="43" t="s">
        <v>98</v>
      </c>
      <c r="B337" s="44" t="s">
        <v>792</v>
      </c>
      <c r="C337" s="45" t="s">
        <v>795</v>
      </c>
      <c r="D337" s="46" t="s">
        <v>796</v>
      </c>
      <c r="E337" s="47">
        <v>0</v>
      </c>
      <c r="F337" s="47">
        <v>0</v>
      </c>
      <c r="G337" s="47">
        <v>0</v>
      </c>
      <c r="H337" s="47">
        <v>0</v>
      </c>
      <c r="I337" s="47">
        <v>0</v>
      </c>
      <c r="J337" s="47">
        <v>0</v>
      </c>
      <c r="K337" s="47">
        <v>0</v>
      </c>
      <c r="L337" s="47">
        <v>0</v>
      </c>
      <c r="M337" s="47">
        <v>0</v>
      </c>
      <c r="N337" s="47">
        <v>0</v>
      </c>
      <c r="O337" s="47">
        <v>0</v>
      </c>
      <c r="P337" s="47">
        <v>0</v>
      </c>
      <c r="Q337" s="47">
        <v>0</v>
      </c>
      <c r="R337" s="47">
        <v>0</v>
      </c>
      <c r="S337" s="47">
        <v>0</v>
      </c>
      <c r="T337" s="47">
        <v>11863</v>
      </c>
      <c r="U337" s="47">
        <v>0</v>
      </c>
      <c r="V337" s="47">
        <v>0</v>
      </c>
      <c r="W337" s="47">
        <v>0</v>
      </c>
      <c r="X337" s="47">
        <v>0</v>
      </c>
      <c r="Y337" s="47">
        <v>0</v>
      </c>
      <c r="Z337" s="47">
        <v>0</v>
      </c>
      <c r="AA337" s="14">
        <f>SUM(E337:Z337)</f>
        <v>11863</v>
      </c>
      <c r="AB337" s="47">
        <f t="shared" si="12"/>
        <v>11863</v>
      </c>
    </row>
    <row r="338" spans="1:28" x14ac:dyDescent="0.35">
      <c r="A338" s="48" t="s">
        <v>98</v>
      </c>
      <c r="B338" s="28" t="s">
        <v>792</v>
      </c>
      <c r="C338" s="49" t="s">
        <v>797</v>
      </c>
      <c r="D338" s="50" t="s">
        <v>798</v>
      </c>
      <c r="E338" s="51">
        <v>0</v>
      </c>
      <c r="F338" s="51">
        <v>0</v>
      </c>
      <c r="G338" s="51">
        <v>0</v>
      </c>
      <c r="H338" s="51">
        <v>0</v>
      </c>
      <c r="I338" s="51">
        <v>0</v>
      </c>
      <c r="J338" s="51">
        <v>0</v>
      </c>
      <c r="K338" s="51">
        <v>0</v>
      </c>
      <c r="L338" s="51">
        <v>0</v>
      </c>
      <c r="M338" s="51">
        <v>363</v>
      </c>
      <c r="N338" s="51">
        <v>3648</v>
      </c>
      <c r="O338" s="51">
        <v>12252</v>
      </c>
      <c r="P338" s="51">
        <v>605</v>
      </c>
      <c r="Q338" s="51">
        <v>0</v>
      </c>
      <c r="R338" s="51">
        <v>1350</v>
      </c>
      <c r="S338" s="51">
        <v>0</v>
      </c>
      <c r="T338" s="51">
        <v>21045</v>
      </c>
      <c r="U338" s="51">
        <v>0</v>
      </c>
      <c r="V338" s="51">
        <v>0</v>
      </c>
      <c r="W338" s="51">
        <v>0</v>
      </c>
      <c r="X338" s="51">
        <v>0</v>
      </c>
      <c r="Y338" s="51">
        <v>0</v>
      </c>
      <c r="Z338" s="51">
        <v>0</v>
      </c>
      <c r="AA338" s="51">
        <f>SUM(E338:Z338)</f>
        <v>39263</v>
      </c>
      <c r="AB338" s="51">
        <f t="shared" si="12"/>
        <v>39263</v>
      </c>
    </row>
    <row r="339" spans="1:28" x14ac:dyDescent="0.35">
      <c r="B339" s="52"/>
      <c r="C339" s="53"/>
      <c r="D339" s="54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</row>
    <row r="340" spans="1:28" x14ac:dyDescent="0.35">
      <c r="A340" s="32" t="s">
        <v>799</v>
      </c>
      <c r="B340" s="52"/>
      <c r="C340" s="53" t="s">
        <v>800</v>
      </c>
      <c r="D340" s="54" t="s">
        <v>801</v>
      </c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>
        <v>137524</v>
      </c>
      <c r="V340" s="55"/>
      <c r="W340" s="55"/>
      <c r="X340" s="55"/>
      <c r="Y340" s="55"/>
      <c r="Z340" s="55"/>
      <c r="AA340" s="55">
        <f t="shared" ref="AA340:AA366" si="14">SUM(E340:Z340)</f>
        <v>137524</v>
      </c>
      <c r="AB340" s="55">
        <f t="shared" si="12"/>
        <v>137524</v>
      </c>
    </row>
    <row r="341" spans="1:28" x14ac:dyDescent="0.35">
      <c r="A341" s="32" t="s">
        <v>799</v>
      </c>
      <c r="B341" s="52"/>
      <c r="C341" s="53" t="s">
        <v>802</v>
      </c>
      <c r="D341" s="54" t="s">
        <v>803</v>
      </c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>
        <v>202500</v>
      </c>
      <c r="V341" s="55"/>
      <c r="W341" s="55"/>
      <c r="X341" s="55"/>
      <c r="Y341" s="55"/>
      <c r="Z341" s="55"/>
      <c r="AA341" s="55">
        <f t="shared" si="14"/>
        <v>202500</v>
      </c>
      <c r="AB341" s="55">
        <f t="shared" si="12"/>
        <v>202500</v>
      </c>
    </row>
    <row r="342" spans="1:28" x14ac:dyDescent="0.35">
      <c r="A342" s="32" t="s">
        <v>799</v>
      </c>
      <c r="B342" s="52"/>
      <c r="C342" s="53" t="s">
        <v>804</v>
      </c>
      <c r="D342" s="54" t="s">
        <v>805</v>
      </c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>
        <v>173198</v>
      </c>
      <c r="V342" s="55"/>
      <c r="W342" s="55"/>
      <c r="X342" s="55"/>
      <c r="Y342" s="55"/>
      <c r="Z342" s="55"/>
      <c r="AA342" s="55">
        <f t="shared" si="14"/>
        <v>173198</v>
      </c>
      <c r="AB342" s="55">
        <f t="shared" si="12"/>
        <v>173198</v>
      </c>
    </row>
    <row r="343" spans="1:28" x14ac:dyDescent="0.35">
      <c r="A343" s="32" t="s">
        <v>799</v>
      </c>
      <c r="B343" s="52"/>
      <c r="C343" s="53" t="s">
        <v>806</v>
      </c>
      <c r="D343" s="54" t="s">
        <v>807</v>
      </c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>
        <v>268000</v>
      </c>
      <c r="V343" s="55"/>
      <c r="W343" s="55"/>
      <c r="X343" s="55"/>
      <c r="Y343" s="55"/>
      <c r="Z343" s="55"/>
      <c r="AA343" s="55">
        <f t="shared" si="14"/>
        <v>268000</v>
      </c>
      <c r="AB343" s="55">
        <f t="shared" si="12"/>
        <v>268000</v>
      </c>
    </row>
    <row r="344" spans="1:28" x14ac:dyDescent="0.35">
      <c r="A344" s="32" t="s">
        <v>799</v>
      </c>
      <c r="B344" s="52"/>
      <c r="C344" s="53" t="s">
        <v>808</v>
      </c>
      <c r="D344" s="54" t="s">
        <v>809</v>
      </c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>
        <v>112000</v>
      </c>
      <c r="V344" s="55"/>
      <c r="W344" s="55"/>
      <c r="X344" s="55"/>
      <c r="Y344" s="55"/>
      <c r="Z344" s="55"/>
      <c r="AA344" s="55">
        <f t="shared" si="14"/>
        <v>112000</v>
      </c>
      <c r="AB344" s="55">
        <f t="shared" si="12"/>
        <v>112000</v>
      </c>
    </row>
    <row r="345" spans="1:28" x14ac:dyDescent="0.35">
      <c r="A345" s="32" t="s">
        <v>799</v>
      </c>
      <c r="B345" s="52"/>
      <c r="C345" s="53" t="s">
        <v>810</v>
      </c>
      <c r="D345" s="54" t="s">
        <v>811</v>
      </c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>
        <v>166698</v>
      </c>
      <c r="V345" s="55"/>
      <c r="W345" s="55"/>
      <c r="X345" s="55"/>
      <c r="Y345" s="55"/>
      <c r="Z345" s="55"/>
      <c r="AA345" s="55">
        <f t="shared" si="14"/>
        <v>166698</v>
      </c>
      <c r="AB345" s="55">
        <f t="shared" si="12"/>
        <v>166698</v>
      </c>
    </row>
    <row r="346" spans="1:28" x14ac:dyDescent="0.35">
      <c r="A346" s="32" t="s">
        <v>799</v>
      </c>
      <c r="B346" s="52"/>
      <c r="C346" s="53" t="s">
        <v>812</v>
      </c>
      <c r="D346" s="54" t="s">
        <v>813</v>
      </c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>
        <v>202500</v>
      </c>
      <c r="V346" s="55"/>
      <c r="W346" s="55"/>
      <c r="X346" s="55"/>
      <c r="Y346" s="55"/>
      <c r="Z346" s="55"/>
      <c r="AA346" s="55">
        <f t="shared" si="14"/>
        <v>202500</v>
      </c>
      <c r="AB346" s="55">
        <f t="shared" si="12"/>
        <v>202500</v>
      </c>
    </row>
    <row r="347" spans="1:28" x14ac:dyDescent="0.35">
      <c r="A347" s="32" t="s">
        <v>799</v>
      </c>
      <c r="B347" s="52"/>
      <c r="C347" s="53" t="s">
        <v>814</v>
      </c>
      <c r="D347" s="54" t="s">
        <v>815</v>
      </c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>
        <v>224836</v>
      </c>
      <c r="V347" s="55"/>
      <c r="W347" s="55"/>
      <c r="X347" s="55"/>
      <c r="Y347" s="55"/>
      <c r="Z347" s="55"/>
      <c r="AA347" s="55">
        <f t="shared" si="14"/>
        <v>224836</v>
      </c>
      <c r="AB347" s="55">
        <f t="shared" si="12"/>
        <v>224836</v>
      </c>
    </row>
    <row r="348" spans="1:28" x14ac:dyDescent="0.35">
      <c r="A348" s="32" t="s">
        <v>799</v>
      </c>
      <c r="B348" s="52"/>
      <c r="C348" s="53" t="s">
        <v>816</v>
      </c>
      <c r="D348" s="54" t="s">
        <v>817</v>
      </c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>
        <v>161392</v>
      </c>
      <c r="V348" s="55"/>
      <c r="W348" s="55"/>
      <c r="X348" s="55"/>
      <c r="Y348" s="55"/>
      <c r="Z348" s="55"/>
      <c r="AA348" s="55">
        <f t="shared" si="14"/>
        <v>161392</v>
      </c>
      <c r="AB348" s="55">
        <f t="shared" si="12"/>
        <v>161392</v>
      </c>
    </row>
    <row r="349" spans="1:28" x14ac:dyDescent="0.35">
      <c r="A349" s="32" t="s">
        <v>799</v>
      </c>
      <c r="B349" s="52"/>
      <c r="C349" s="53" t="s">
        <v>818</v>
      </c>
      <c r="D349" s="54" t="s">
        <v>819</v>
      </c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>
        <v>295000</v>
      </c>
      <c r="V349" s="55"/>
      <c r="W349" s="55"/>
      <c r="X349" s="55"/>
      <c r="Y349" s="55"/>
      <c r="Z349" s="55"/>
      <c r="AA349" s="55">
        <f t="shared" si="14"/>
        <v>295000</v>
      </c>
      <c r="AB349" s="55">
        <f t="shared" si="12"/>
        <v>295000</v>
      </c>
    </row>
    <row r="350" spans="1:28" x14ac:dyDescent="0.35">
      <c r="A350" s="32" t="s">
        <v>799</v>
      </c>
      <c r="B350" s="52"/>
      <c r="C350" s="53" t="s">
        <v>820</v>
      </c>
      <c r="D350" s="54" t="s">
        <v>821</v>
      </c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>
        <v>294999</v>
      </c>
      <c r="V350" s="55"/>
      <c r="W350" s="55"/>
      <c r="X350" s="55"/>
      <c r="Y350" s="55"/>
      <c r="Z350" s="55"/>
      <c r="AA350" s="55">
        <f t="shared" si="14"/>
        <v>294999</v>
      </c>
      <c r="AB350" s="55">
        <f t="shared" si="12"/>
        <v>294999</v>
      </c>
    </row>
    <row r="351" spans="1:28" x14ac:dyDescent="0.35">
      <c r="A351" s="32" t="s">
        <v>799</v>
      </c>
      <c r="B351" s="52"/>
      <c r="C351" s="53" t="s">
        <v>822</v>
      </c>
      <c r="D351" s="54" t="s">
        <v>823</v>
      </c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>
        <v>269829</v>
      </c>
      <c r="V351" s="55"/>
      <c r="W351" s="55"/>
      <c r="X351" s="55"/>
      <c r="Y351" s="55"/>
      <c r="Z351" s="55"/>
      <c r="AA351" s="55">
        <f t="shared" si="14"/>
        <v>269829</v>
      </c>
      <c r="AB351" s="55">
        <f t="shared" si="12"/>
        <v>269829</v>
      </c>
    </row>
    <row r="352" spans="1:28" x14ac:dyDescent="0.35">
      <c r="A352" s="32" t="s">
        <v>799</v>
      </c>
      <c r="B352" s="52"/>
      <c r="C352" s="53" t="s">
        <v>824</v>
      </c>
      <c r="D352" s="54" t="s">
        <v>825</v>
      </c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>
        <v>180116</v>
      </c>
      <c r="V352" s="55"/>
      <c r="W352" s="55"/>
      <c r="X352" s="55"/>
      <c r="Y352" s="55"/>
      <c r="Z352" s="55"/>
      <c r="AA352" s="55">
        <f t="shared" si="14"/>
        <v>180116</v>
      </c>
      <c r="AB352" s="55">
        <f t="shared" si="12"/>
        <v>180116</v>
      </c>
    </row>
    <row r="353" spans="1:28" x14ac:dyDescent="0.35">
      <c r="A353" s="32" t="s">
        <v>799</v>
      </c>
      <c r="B353" s="52"/>
      <c r="C353" s="53" t="s">
        <v>826</v>
      </c>
      <c r="D353" s="54" t="s">
        <v>827</v>
      </c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>
        <v>179041</v>
      </c>
      <c r="V353" s="55"/>
      <c r="W353" s="55"/>
      <c r="X353" s="55"/>
      <c r="Y353" s="55"/>
      <c r="Z353" s="55"/>
      <c r="AA353" s="55">
        <f t="shared" si="14"/>
        <v>179041</v>
      </c>
      <c r="AB353" s="55">
        <f t="shared" si="12"/>
        <v>179041</v>
      </c>
    </row>
    <row r="354" spans="1:28" x14ac:dyDescent="0.35">
      <c r="A354" s="32" t="s">
        <v>799</v>
      </c>
      <c r="B354" s="52"/>
      <c r="C354" s="53" t="s">
        <v>828</v>
      </c>
      <c r="D354" s="54" t="s">
        <v>829</v>
      </c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>
        <v>228698</v>
      </c>
      <c r="V354" s="55"/>
      <c r="W354" s="55"/>
      <c r="X354" s="55"/>
      <c r="Y354" s="55"/>
      <c r="Z354" s="55"/>
      <c r="AA354" s="55">
        <f t="shared" si="14"/>
        <v>228698</v>
      </c>
      <c r="AB354" s="55">
        <f t="shared" si="12"/>
        <v>228698</v>
      </c>
    </row>
    <row r="355" spans="1:28" x14ac:dyDescent="0.35">
      <c r="A355" s="32" t="s">
        <v>799</v>
      </c>
      <c r="B355" s="52"/>
      <c r="C355" s="53" t="s">
        <v>830</v>
      </c>
      <c r="D355" s="54" t="s">
        <v>831</v>
      </c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>
        <v>67200</v>
      </c>
      <c r="V355" s="55"/>
      <c r="W355" s="55"/>
      <c r="X355" s="55"/>
      <c r="Y355" s="55"/>
      <c r="Z355" s="55"/>
      <c r="AA355" s="55">
        <f t="shared" si="14"/>
        <v>67200</v>
      </c>
      <c r="AB355" s="55">
        <f t="shared" si="12"/>
        <v>67200</v>
      </c>
    </row>
    <row r="356" spans="1:28" x14ac:dyDescent="0.35">
      <c r="A356" s="32" t="s">
        <v>799</v>
      </c>
      <c r="B356" s="52"/>
      <c r="C356" s="53" t="s">
        <v>832</v>
      </c>
      <c r="D356" s="54" t="s">
        <v>833</v>
      </c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>
        <v>220188</v>
      </c>
      <c r="V356" s="55"/>
      <c r="W356" s="55"/>
      <c r="X356" s="55"/>
      <c r="Y356" s="55"/>
      <c r="Z356" s="55"/>
      <c r="AA356" s="55">
        <f t="shared" si="14"/>
        <v>220188</v>
      </c>
      <c r="AB356" s="55">
        <f t="shared" si="12"/>
        <v>220188</v>
      </c>
    </row>
    <row r="357" spans="1:28" x14ac:dyDescent="0.35">
      <c r="A357" s="32" t="s">
        <v>799</v>
      </c>
      <c r="B357" s="52"/>
      <c r="C357" s="53" t="s">
        <v>834</v>
      </c>
      <c r="D357" s="54" t="s">
        <v>835</v>
      </c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>
        <v>80500</v>
      </c>
      <c r="V357" s="55"/>
      <c r="W357" s="55"/>
      <c r="X357" s="55"/>
      <c r="Y357" s="55"/>
      <c r="Z357" s="55"/>
      <c r="AA357" s="55">
        <f t="shared" si="14"/>
        <v>80500</v>
      </c>
      <c r="AB357" s="55">
        <f t="shared" si="12"/>
        <v>80500</v>
      </c>
    </row>
    <row r="358" spans="1:28" x14ac:dyDescent="0.35">
      <c r="A358" s="32" t="s">
        <v>799</v>
      </c>
      <c r="B358" s="52"/>
      <c r="C358" s="53" t="s">
        <v>836</v>
      </c>
      <c r="D358" s="54" t="s">
        <v>837</v>
      </c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>
        <v>79670</v>
      </c>
      <c r="V358" s="55"/>
      <c r="W358" s="55"/>
      <c r="X358" s="55"/>
      <c r="Y358" s="55"/>
      <c r="Z358" s="55"/>
      <c r="AA358" s="55">
        <f t="shared" si="14"/>
        <v>79670</v>
      </c>
      <c r="AB358" s="55">
        <f t="shared" si="12"/>
        <v>79670</v>
      </c>
    </row>
    <row r="359" spans="1:28" x14ac:dyDescent="0.35">
      <c r="A359" s="32" t="s">
        <v>799</v>
      </c>
      <c r="B359" s="52"/>
      <c r="C359" s="53" t="s">
        <v>838</v>
      </c>
      <c r="D359" s="54" t="s">
        <v>839</v>
      </c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>
        <v>201017</v>
      </c>
      <c r="V359" s="55"/>
      <c r="W359" s="55"/>
      <c r="X359" s="55"/>
      <c r="Y359" s="55"/>
      <c r="Z359" s="55"/>
      <c r="AA359" s="55">
        <f t="shared" si="14"/>
        <v>201017</v>
      </c>
      <c r="AB359" s="55">
        <f t="shared" si="12"/>
        <v>201017</v>
      </c>
    </row>
    <row r="360" spans="1:28" x14ac:dyDescent="0.35">
      <c r="A360" s="32" t="s">
        <v>799</v>
      </c>
      <c r="B360" s="52"/>
      <c r="C360" s="53" t="s">
        <v>840</v>
      </c>
      <c r="D360" s="54" t="s">
        <v>841</v>
      </c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>
        <v>200115</v>
      </c>
      <c r="V360" s="55"/>
      <c r="W360" s="55"/>
      <c r="X360" s="55"/>
      <c r="Y360" s="55"/>
      <c r="Z360" s="55"/>
      <c r="AA360" s="55">
        <f t="shared" si="14"/>
        <v>200115</v>
      </c>
      <c r="AB360" s="55">
        <f t="shared" si="12"/>
        <v>200115</v>
      </c>
    </row>
    <row r="361" spans="1:28" x14ac:dyDescent="0.35">
      <c r="A361" s="32" t="s">
        <v>799</v>
      </c>
      <c r="B361" s="52"/>
      <c r="C361" s="53" t="s">
        <v>842</v>
      </c>
      <c r="D361" s="54" t="s">
        <v>843</v>
      </c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>
        <v>79500</v>
      </c>
      <c r="V361" s="55"/>
      <c r="W361" s="55"/>
      <c r="X361" s="55"/>
      <c r="Y361" s="55"/>
      <c r="Z361" s="55"/>
      <c r="AA361" s="55">
        <f t="shared" si="14"/>
        <v>79500</v>
      </c>
      <c r="AB361" s="55">
        <f t="shared" si="12"/>
        <v>79500</v>
      </c>
    </row>
    <row r="362" spans="1:28" x14ac:dyDescent="0.35">
      <c r="A362" s="32" t="s">
        <v>799</v>
      </c>
      <c r="B362" s="52"/>
      <c r="C362" s="53" t="s">
        <v>844</v>
      </c>
      <c r="D362" s="54" t="s">
        <v>845</v>
      </c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>
        <v>270000</v>
      </c>
      <c r="V362" s="55"/>
      <c r="W362" s="55"/>
      <c r="X362" s="55"/>
      <c r="Y362" s="55"/>
      <c r="Z362" s="55"/>
      <c r="AA362" s="55">
        <f t="shared" si="14"/>
        <v>270000</v>
      </c>
      <c r="AB362" s="55">
        <f t="shared" si="12"/>
        <v>270000</v>
      </c>
    </row>
    <row r="363" spans="1:28" x14ac:dyDescent="0.35">
      <c r="A363" s="32" t="s">
        <v>799</v>
      </c>
      <c r="B363" s="52"/>
      <c r="C363" s="53" t="s">
        <v>846</v>
      </c>
      <c r="D363" s="54" t="s">
        <v>847</v>
      </c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>
        <v>128779</v>
      </c>
      <c r="V363" s="55"/>
      <c r="W363" s="55"/>
      <c r="X363" s="55"/>
      <c r="Y363" s="55"/>
      <c r="Z363" s="55"/>
      <c r="AA363" s="55">
        <f t="shared" si="14"/>
        <v>128779</v>
      </c>
      <c r="AB363" s="55">
        <f t="shared" si="12"/>
        <v>128779</v>
      </c>
    </row>
    <row r="364" spans="1:28" x14ac:dyDescent="0.35">
      <c r="A364" s="32" t="s">
        <v>799</v>
      </c>
      <c r="B364" s="52"/>
      <c r="C364" s="53" t="s">
        <v>848</v>
      </c>
      <c r="D364" s="54" t="s">
        <v>849</v>
      </c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>
        <v>24000</v>
      </c>
      <c r="V364" s="55"/>
      <c r="W364" s="55"/>
      <c r="X364" s="55"/>
      <c r="Y364" s="55"/>
      <c r="Z364" s="55"/>
      <c r="AA364" s="55">
        <f t="shared" si="14"/>
        <v>24000</v>
      </c>
      <c r="AB364" s="55">
        <f t="shared" si="12"/>
        <v>24000</v>
      </c>
    </row>
    <row r="365" spans="1:28" x14ac:dyDescent="0.35">
      <c r="A365" s="32" t="s">
        <v>799</v>
      </c>
      <c r="B365" s="52"/>
      <c r="C365" s="53" t="s">
        <v>850</v>
      </c>
      <c r="D365" s="54" t="s">
        <v>851</v>
      </c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>
        <v>65575</v>
      </c>
      <c r="V365" s="55"/>
      <c r="W365" s="55"/>
      <c r="X365" s="55"/>
      <c r="Y365" s="55"/>
      <c r="Z365" s="55"/>
      <c r="AA365" s="55">
        <f t="shared" si="14"/>
        <v>65575</v>
      </c>
      <c r="AB365" s="55">
        <f t="shared" si="12"/>
        <v>65575</v>
      </c>
    </row>
    <row r="366" spans="1:28" x14ac:dyDescent="0.35">
      <c r="A366" s="32" t="s">
        <v>799</v>
      </c>
      <c r="B366" s="52"/>
      <c r="C366" s="53" t="s">
        <v>852</v>
      </c>
      <c r="D366" s="54" t="s">
        <v>853</v>
      </c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>
        <v>1100000</v>
      </c>
      <c r="Y366" s="55"/>
      <c r="Z366" s="55"/>
      <c r="AA366" s="55">
        <f t="shared" si="14"/>
        <v>1100000</v>
      </c>
      <c r="AB366" s="55">
        <f t="shared" si="12"/>
        <v>1100000</v>
      </c>
    </row>
    <row r="367" spans="1:28" x14ac:dyDescent="0.35">
      <c r="B367" s="52"/>
      <c r="C367" s="53"/>
      <c r="D367" s="54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</row>
    <row r="369" spans="1:28" ht="13" x14ac:dyDescent="0.3">
      <c r="C369" s="56" t="s">
        <v>854</v>
      </c>
      <c r="D369" s="57" t="s">
        <v>855</v>
      </c>
      <c r="E369" s="12">
        <v>12259732</v>
      </c>
      <c r="F369" s="12">
        <v>2226662</v>
      </c>
      <c r="G369" s="12">
        <v>833129</v>
      </c>
      <c r="H369" s="12">
        <v>67497</v>
      </c>
      <c r="I369" s="12">
        <v>3444779</v>
      </c>
      <c r="J369" s="12">
        <v>1542867</v>
      </c>
      <c r="K369" s="12">
        <v>5568352.9106988916</v>
      </c>
      <c r="L369" s="12">
        <v>769646</v>
      </c>
      <c r="M369" s="12">
        <v>229615</v>
      </c>
      <c r="N369" s="12">
        <v>2296150</v>
      </c>
      <c r="O369" s="12">
        <v>1714754</v>
      </c>
      <c r="P369" s="12">
        <v>383233</v>
      </c>
      <c r="Q369" s="12">
        <v>128241</v>
      </c>
      <c r="R369" s="12">
        <v>1421141</v>
      </c>
      <c r="S369" s="12">
        <v>338454</v>
      </c>
      <c r="T369" s="12">
        <v>1470412</v>
      </c>
      <c r="U369" s="12">
        <v>0</v>
      </c>
      <c r="V369" s="12">
        <v>1248111</v>
      </c>
      <c r="W369" s="12">
        <v>439121</v>
      </c>
      <c r="X369" s="12">
        <v>11020</v>
      </c>
      <c r="Y369" s="12">
        <v>2138051</v>
      </c>
      <c r="Z369" s="12">
        <v>26415</v>
      </c>
      <c r="AA369" s="12">
        <f>SUM(E369:Z369)</f>
        <v>38557382.910698891</v>
      </c>
      <c r="AB369" s="12">
        <f t="shared" ref="AB369:AB374" si="15">SUM(K369:Z369)</f>
        <v>18182716.910698891</v>
      </c>
    </row>
    <row r="370" spans="1:28" ht="13" x14ac:dyDescent="0.3">
      <c r="C370" s="56" t="s">
        <v>856</v>
      </c>
      <c r="D370" s="57" t="s">
        <v>857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4512875</v>
      </c>
      <c r="V370" s="12">
        <v>0</v>
      </c>
      <c r="W370" s="12">
        <v>0</v>
      </c>
      <c r="X370" s="12">
        <v>1100000</v>
      </c>
      <c r="Y370" s="12">
        <v>0</v>
      </c>
      <c r="Z370" s="12">
        <v>0</v>
      </c>
      <c r="AA370" s="12">
        <f>SUM(E370:Z370)</f>
        <v>5612875</v>
      </c>
      <c r="AB370" s="12">
        <f t="shared" si="15"/>
        <v>5612875</v>
      </c>
    </row>
    <row r="371" spans="1:28" ht="12.5" x14ac:dyDescent="0.25">
      <c r="C371" s="56" t="s">
        <v>858</v>
      </c>
      <c r="D371" s="58" t="s">
        <v>859</v>
      </c>
      <c r="E371" s="59">
        <v>500000</v>
      </c>
      <c r="F371" s="59">
        <v>0</v>
      </c>
      <c r="G371" s="59">
        <v>0</v>
      </c>
      <c r="H371" s="59">
        <v>0</v>
      </c>
      <c r="I371" s="59">
        <v>0</v>
      </c>
      <c r="J371" s="59">
        <v>0</v>
      </c>
      <c r="K371" s="59">
        <v>0</v>
      </c>
      <c r="L371" s="59">
        <v>0</v>
      </c>
      <c r="M371" s="59">
        <v>232</v>
      </c>
      <c r="N371" s="59">
        <v>3686</v>
      </c>
      <c r="O371" s="59">
        <v>0</v>
      </c>
      <c r="P371" s="59">
        <v>54</v>
      </c>
      <c r="Q371" s="59">
        <v>0</v>
      </c>
      <c r="R371" s="59">
        <v>79000</v>
      </c>
      <c r="S371" s="59">
        <v>43351</v>
      </c>
      <c r="T371" s="59">
        <v>222091</v>
      </c>
      <c r="U371" s="59">
        <v>287125</v>
      </c>
      <c r="V371" s="59">
        <v>0</v>
      </c>
      <c r="W371" s="59">
        <v>1047600</v>
      </c>
      <c r="X371" s="59">
        <v>0</v>
      </c>
      <c r="Y371" s="59"/>
      <c r="Z371" s="59"/>
      <c r="AA371" s="59">
        <f>SUM(E371:Z371)</f>
        <v>2183139</v>
      </c>
      <c r="AB371" s="59">
        <f t="shared" si="15"/>
        <v>1683139</v>
      </c>
    </row>
    <row r="372" spans="1:28" ht="13" x14ac:dyDescent="0.3">
      <c r="C372" s="56" t="s">
        <v>860</v>
      </c>
      <c r="D372" s="57" t="s">
        <v>367</v>
      </c>
      <c r="E372" s="12">
        <v>343920714</v>
      </c>
      <c r="F372" s="12">
        <v>0</v>
      </c>
      <c r="G372" s="12">
        <v>9966871</v>
      </c>
      <c r="H372" s="12">
        <v>3165989</v>
      </c>
      <c r="I372" s="12">
        <v>36555221</v>
      </c>
      <c r="J372" s="12">
        <v>18457133</v>
      </c>
      <c r="K372" s="12">
        <v>64431647.263391174</v>
      </c>
      <c r="L372" s="12">
        <v>9230354</v>
      </c>
      <c r="M372" s="12">
        <v>2770153</v>
      </c>
      <c r="N372" s="12">
        <v>27700164</v>
      </c>
      <c r="O372" s="12">
        <v>73285246</v>
      </c>
      <c r="P372" s="12">
        <v>4616713</v>
      </c>
      <c r="Q372" s="12">
        <v>871759</v>
      </c>
      <c r="R372" s="12">
        <v>19501265</v>
      </c>
      <c r="S372" s="12">
        <v>1106195</v>
      </c>
      <c r="T372" s="12">
        <v>35307497</v>
      </c>
      <c r="U372" s="12">
        <v>0</v>
      </c>
      <c r="V372" s="12">
        <v>20751889</v>
      </c>
      <c r="W372" s="12">
        <v>3013279</v>
      </c>
      <c r="X372" s="12">
        <v>1603980</v>
      </c>
      <c r="Y372" s="12">
        <v>24861949</v>
      </c>
      <c r="Z372" s="12">
        <v>973585</v>
      </c>
      <c r="AA372" s="12">
        <f>SUM(E372:Z372)</f>
        <v>702091603.26339126</v>
      </c>
      <c r="AB372" s="12">
        <f t="shared" si="15"/>
        <v>290025675.26339114</v>
      </c>
    </row>
    <row r="373" spans="1:28" ht="13" x14ac:dyDescent="0.3">
      <c r="A373" s="10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3.5" thickBot="1" x14ac:dyDescent="0.35">
      <c r="C374" s="56" t="s">
        <v>861</v>
      </c>
      <c r="D374" s="60" t="s">
        <v>861</v>
      </c>
      <c r="E374" s="61">
        <f t="shared" ref="E374:AA374" si="16">SUM(E369:E372)</f>
        <v>356680446</v>
      </c>
      <c r="F374" s="61">
        <f t="shared" si="16"/>
        <v>2226662</v>
      </c>
      <c r="G374" s="61">
        <f t="shared" si="16"/>
        <v>10800000</v>
      </c>
      <c r="H374" s="61">
        <f t="shared" si="16"/>
        <v>3233486</v>
      </c>
      <c r="I374" s="61">
        <f t="shared" si="16"/>
        <v>40000000</v>
      </c>
      <c r="J374" s="61">
        <f t="shared" si="16"/>
        <v>20000000</v>
      </c>
      <c r="K374" s="61">
        <f t="shared" si="16"/>
        <v>70000000.174090073</v>
      </c>
      <c r="L374" s="61">
        <f t="shared" si="16"/>
        <v>10000000</v>
      </c>
      <c r="M374" s="61">
        <f t="shared" si="16"/>
        <v>3000000</v>
      </c>
      <c r="N374" s="61">
        <f t="shared" si="16"/>
        <v>30000000</v>
      </c>
      <c r="O374" s="61">
        <f t="shared" si="16"/>
        <v>75000000</v>
      </c>
      <c r="P374" s="61">
        <f t="shared" si="16"/>
        <v>5000000</v>
      </c>
      <c r="Q374" s="61">
        <f t="shared" si="16"/>
        <v>1000000</v>
      </c>
      <c r="R374" s="61">
        <f>SUM(R369:R372)</f>
        <v>21001406</v>
      </c>
      <c r="S374" s="61">
        <f t="shared" si="16"/>
        <v>1488000</v>
      </c>
      <c r="T374" s="61">
        <f t="shared" si="16"/>
        <v>37000000</v>
      </c>
      <c r="U374" s="61">
        <f>SUM(U369:U372)</f>
        <v>4800000</v>
      </c>
      <c r="V374" s="61">
        <f t="shared" si="16"/>
        <v>22000000</v>
      </c>
      <c r="W374" s="61">
        <f>SUM(W369:W372)</f>
        <v>4500000</v>
      </c>
      <c r="X374" s="61">
        <f>SUM(X369:X372)</f>
        <v>2715000</v>
      </c>
      <c r="Y374" s="61">
        <f>SUM(Y369:Y372)</f>
        <v>27000000</v>
      </c>
      <c r="Z374" s="61">
        <f>SUM(Z369:Z372)</f>
        <v>1000000</v>
      </c>
      <c r="AA374" s="61">
        <f t="shared" si="16"/>
        <v>748445000.17409015</v>
      </c>
      <c r="AB374" s="61">
        <f t="shared" si="15"/>
        <v>315504406.17409009</v>
      </c>
    </row>
    <row r="375" spans="1:28" ht="13" thickTop="1" x14ac:dyDescent="0.25"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>
        <f>SUM(AA369:AA372)-AA374</f>
        <v>0</v>
      </c>
      <c r="AB375" s="54"/>
    </row>
    <row r="376" spans="1:28" x14ac:dyDescent="0.35">
      <c r="D376" s="62" t="s">
        <v>862</v>
      </c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pans="1:28" x14ac:dyDescent="0.35">
      <c r="B377" s="63"/>
      <c r="D377" s="32" t="s">
        <v>863</v>
      </c>
    </row>
    <row r="378" spans="1:28" x14ac:dyDescent="0.35">
      <c r="D378" s="32" t="s">
        <v>864</v>
      </c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pans="1:28" x14ac:dyDescent="0.35">
      <c r="D379" s="32" t="s">
        <v>865</v>
      </c>
      <c r="E379" s="79" t="s">
        <v>876</v>
      </c>
    </row>
    <row r="380" spans="1:28" hidden="1" x14ac:dyDescent="0.35"/>
    <row r="381" spans="1:28" ht="13" hidden="1" x14ac:dyDescent="0.3">
      <c r="C381" s="64" t="s">
        <v>866</v>
      </c>
      <c r="D381" s="65" t="s">
        <v>867</v>
      </c>
      <c r="E381" s="66">
        <f t="shared" ref="E381:AA381" si="17">SUM(E122:E333)</f>
        <v>12152166</v>
      </c>
      <c r="F381" s="66">
        <f t="shared" si="17"/>
        <v>2226662</v>
      </c>
      <c r="G381" s="66">
        <f t="shared" si="17"/>
        <v>831641</v>
      </c>
      <c r="H381" s="66">
        <f t="shared" si="17"/>
        <v>67497</v>
      </c>
      <c r="I381" s="66">
        <f t="shared" si="17"/>
        <v>3435113</v>
      </c>
      <c r="J381" s="66">
        <f t="shared" si="17"/>
        <v>1540099</v>
      </c>
      <c r="K381" s="66">
        <f t="shared" si="17"/>
        <v>5528277.1065452611</v>
      </c>
      <c r="L381" s="66">
        <f t="shared" si="17"/>
        <v>768273</v>
      </c>
      <c r="M381" s="66">
        <f t="shared" si="17"/>
        <v>228839</v>
      </c>
      <c r="N381" s="66">
        <f>SUM(N122:N333)</f>
        <v>2288348</v>
      </c>
      <c r="O381" s="66">
        <f t="shared" si="17"/>
        <v>1702502</v>
      </c>
      <c r="P381" s="66">
        <f t="shared" si="17"/>
        <v>381939</v>
      </c>
      <c r="Q381" s="66">
        <f>SUM(Q122:Q333)</f>
        <v>128241</v>
      </c>
      <c r="R381" s="66">
        <f>SUM(R122:R333)</f>
        <v>1417869</v>
      </c>
      <c r="S381" s="66">
        <f t="shared" si="17"/>
        <v>338454</v>
      </c>
      <c r="T381" s="66">
        <f t="shared" si="17"/>
        <v>1421261</v>
      </c>
      <c r="U381" s="66">
        <f t="shared" si="17"/>
        <v>0</v>
      </c>
      <c r="V381" s="66">
        <f t="shared" si="17"/>
        <v>1231123</v>
      </c>
      <c r="W381" s="66">
        <f t="shared" si="17"/>
        <v>437121</v>
      </c>
      <c r="X381" s="66">
        <f t="shared" si="17"/>
        <v>11020</v>
      </c>
      <c r="Y381" s="66">
        <f t="shared" si="17"/>
        <v>2136292</v>
      </c>
      <c r="Z381" s="66">
        <f t="shared" si="17"/>
        <v>26415</v>
      </c>
      <c r="AA381" s="66">
        <f t="shared" si="17"/>
        <v>38299152.106545277</v>
      </c>
      <c r="AB381" s="66"/>
    </row>
    <row r="382" spans="1:28" ht="13" hidden="1" x14ac:dyDescent="0.3">
      <c r="C382" s="64" t="s">
        <v>868</v>
      </c>
      <c r="D382" s="65" t="s">
        <v>869</v>
      </c>
      <c r="E382" s="66">
        <f t="shared" ref="E382:AA382" si="18">+E372+E335</f>
        <v>344028280</v>
      </c>
      <c r="F382" s="66">
        <f t="shared" si="18"/>
        <v>0</v>
      </c>
      <c r="G382" s="66">
        <f t="shared" si="18"/>
        <v>9968359</v>
      </c>
      <c r="H382" s="66">
        <f t="shared" si="18"/>
        <v>3165989</v>
      </c>
      <c r="I382" s="66">
        <f t="shared" si="18"/>
        <v>36564887</v>
      </c>
      <c r="J382" s="66">
        <f t="shared" si="18"/>
        <v>18459901</v>
      </c>
      <c r="K382" s="66">
        <f t="shared" si="18"/>
        <v>64471723.067544803</v>
      </c>
      <c r="L382" s="66">
        <f t="shared" si="18"/>
        <v>9231727</v>
      </c>
      <c r="M382" s="66">
        <f t="shared" si="18"/>
        <v>2770566</v>
      </c>
      <c r="N382" s="66">
        <f t="shared" si="18"/>
        <v>27704318</v>
      </c>
      <c r="O382" s="66">
        <f t="shared" si="18"/>
        <v>73285246</v>
      </c>
      <c r="P382" s="66">
        <f t="shared" si="18"/>
        <v>4617402</v>
      </c>
      <c r="Q382" s="66">
        <f t="shared" si="18"/>
        <v>871759</v>
      </c>
      <c r="R382" s="66">
        <f>+R372+R335</f>
        <v>19503187</v>
      </c>
      <c r="S382" s="66">
        <f t="shared" si="18"/>
        <v>1106195</v>
      </c>
      <c r="T382" s="66">
        <f t="shared" si="18"/>
        <v>35313470</v>
      </c>
      <c r="U382" s="66">
        <f t="shared" si="18"/>
        <v>0</v>
      </c>
      <c r="V382" s="66">
        <f t="shared" si="18"/>
        <v>20768877</v>
      </c>
      <c r="W382" s="66">
        <f t="shared" si="18"/>
        <v>3015279</v>
      </c>
      <c r="X382" s="66">
        <f t="shared" si="18"/>
        <v>1603980</v>
      </c>
      <c r="Y382" s="66">
        <f t="shared" si="18"/>
        <v>24863708</v>
      </c>
      <c r="Z382" s="66">
        <f t="shared" si="18"/>
        <v>973585</v>
      </c>
      <c r="AA382" s="66">
        <f t="shared" si="18"/>
        <v>702288438.06754494</v>
      </c>
      <c r="AB382" s="66"/>
    </row>
    <row r="383" spans="1:28" ht="13" hidden="1" x14ac:dyDescent="0.3">
      <c r="C383" s="64" t="s">
        <v>870</v>
      </c>
      <c r="D383" s="4" t="s">
        <v>871</v>
      </c>
      <c r="E383" s="67">
        <f t="shared" ref="E383:AA383" si="19">+E370+E371+E336+E337+E338</f>
        <v>500000</v>
      </c>
      <c r="F383" s="67">
        <f t="shared" si="19"/>
        <v>0</v>
      </c>
      <c r="G383" s="67">
        <f t="shared" si="19"/>
        <v>0</v>
      </c>
      <c r="H383" s="67">
        <f t="shared" si="19"/>
        <v>0</v>
      </c>
      <c r="I383" s="67">
        <f t="shared" si="19"/>
        <v>0</v>
      </c>
      <c r="J383" s="67">
        <f t="shared" si="19"/>
        <v>0</v>
      </c>
      <c r="K383" s="67">
        <f t="shared" si="19"/>
        <v>0</v>
      </c>
      <c r="L383" s="67">
        <f t="shared" si="19"/>
        <v>0</v>
      </c>
      <c r="M383" s="67">
        <f t="shared" si="19"/>
        <v>595</v>
      </c>
      <c r="N383" s="67">
        <f t="shared" si="19"/>
        <v>7334</v>
      </c>
      <c r="O383" s="67">
        <f t="shared" si="19"/>
        <v>12252</v>
      </c>
      <c r="P383" s="67">
        <f t="shared" si="19"/>
        <v>659</v>
      </c>
      <c r="Q383" s="67">
        <f t="shared" si="19"/>
        <v>0</v>
      </c>
      <c r="R383" s="67">
        <f t="shared" si="19"/>
        <v>80350</v>
      </c>
      <c r="S383" s="67">
        <f t="shared" si="19"/>
        <v>43351</v>
      </c>
      <c r="T383" s="67">
        <f t="shared" si="19"/>
        <v>265269</v>
      </c>
      <c r="U383" s="67">
        <f t="shared" si="19"/>
        <v>4800000</v>
      </c>
      <c r="V383" s="67">
        <f t="shared" si="19"/>
        <v>0</v>
      </c>
      <c r="W383" s="67">
        <f t="shared" si="19"/>
        <v>1047600</v>
      </c>
      <c r="X383" s="67">
        <f t="shared" si="19"/>
        <v>1100000</v>
      </c>
      <c r="Y383" s="67">
        <f t="shared" si="19"/>
        <v>0</v>
      </c>
      <c r="Z383" s="67">
        <f t="shared" si="19"/>
        <v>0</v>
      </c>
      <c r="AA383" s="67">
        <f t="shared" si="19"/>
        <v>7857410</v>
      </c>
      <c r="AB383" s="67"/>
    </row>
    <row r="384" spans="1:28" ht="13" hidden="1" x14ac:dyDescent="0.3">
      <c r="C384" s="64" t="s">
        <v>872</v>
      </c>
      <c r="D384" s="4" t="s">
        <v>873</v>
      </c>
      <c r="E384" s="67">
        <f t="shared" ref="E384:AA384" si="20">SUM(E381:E383)-E374</f>
        <v>0</v>
      </c>
      <c r="F384" s="67">
        <f t="shared" si="20"/>
        <v>0</v>
      </c>
      <c r="G384" s="67">
        <f t="shared" si="20"/>
        <v>0</v>
      </c>
      <c r="H384" s="67">
        <f t="shared" si="20"/>
        <v>0</v>
      </c>
      <c r="I384" s="67">
        <f t="shared" si="20"/>
        <v>0</v>
      </c>
      <c r="J384" s="67">
        <f t="shared" si="20"/>
        <v>0</v>
      </c>
      <c r="K384" s="67">
        <f t="shared" si="20"/>
        <v>0</v>
      </c>
      <c r="L384" s="67">
        <f t="shared" si="20"/>
        <v>0</v>
      </c>
      <c r="M384" s="67">
        <f t="shared" si="20"/>
        <v>0</v>
      </c>
      <c r="N384" s="67">
        <f t="shared" si="20"/>
        <v>0</v>
      </c>
      <c r="O384" s="67">
        <f t="shared" si="20"/>
        <v>0</v>
      </c>
      <c r="P384" s="67">
        <f t="shared" si="20"/>
        <v>0</v>
      </c>
      <c r="Q384" s="67">
        <f t="shared" si="20"/>
        <v>0</v>
      </c>
      <c r="R384" s="67">
        <f t="shared" si="20"/>
        <v>0</v>
      </c>
      <c r="S384" s="67">
        <f t="shared" si="20"/>
        <v>0</v>
      </c>
      <c r="T384" s="67">
        <f t="shared" si="20"/>
        <v>0</v>
      </c>
      <c r="U384" s="67">
        <f t="shared" si="20"/>
        <v>0</v>
      </c>
      <c r="V384" s="67">
        <f t="shared" si="20"/>
        <v>0</v>
      </c>
      <c r="W384" s="67">
        <f t="shared" si="20"/>
        <v>0</v>
      </c>
      <c r="X384" s="67">
        <f t="shared" si="20"/>
        <v>0</v>
      </c>
      <c r="Y384" s="67">
        <f t="shared" si="20"/>
        <v>0</v>
      </c>
      <c r="Z384" s="67">
        <f t="shared" si="20"/>
        <v>0</v>
      </c>
      <c r="AA384" s="67">
        <f t="shared" si="20"/>
        <v>0</v>
      </c>
      <c r="AB384" s="67"/>
    </row>
  </sheetData>
  <autoFilter ref="A2:AB374" xr:uid="{B694BABB-BED2-48E3-814B-DD4CC383F05F}"/>
  <hyperlinks>
    <hyperlink ref="E379" r:id="rId1" xr:uid="{56E9B6B4-EDC9-4C7F-BEDD-113737AFCF3D}"/>
  </hyperlinks>
  <pageMargins left="0.2" right="0.22" top="0.66" bottom="0.51" header="0.2" footer="0.14000000000000001"/>
  <pageSetup scale="85" orientation="landscape" r:id="rId2"/>
  <headerFooter>
    <oddHeader>&amp;C Allocations Related to Coronavirus
Public School Unit
As of December 7, 2020</oddHeader>
    <oddFooter>&amp;L&amp;"Arial,Italic"Division of School Business
NC Department of Public Instruction&amp;R&amp;"Arial,Italic"
Page &amp;P of &amp;N</oddFooter>
  </headerFooter>
  <rowBreaks count="1" manualBreakCount="1">
    <brk id="12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D6E746821DC8499B48362EBA16FF76" ma:contentTypeVersion="13" ma:contentTypeDescription="Create a new document." ma:contentTypeScope="" ma:versionID="21d2bb808f7bf1f9175d97ead9ab8d85">
  <xsd:schema xmlns:xsd="http://www.w3.org/2001/XMLSchema" xmlns:xs="http://www.w3.org/2001/XMLSchema" xmlns:p="http://schemas.microsoft.com/office/2006/metadata/properties" xmlns:ns1="http://schemas.microsoft.com/sharepoint/v3" xmlns:ns3="bdf4f425-dec3-4477-acc1-fc7a4b2f55a1" xmlns:ns4="67c7dba0-6f7d-461e-bc4c-8d11b253a80e" targetNamespace="http://schemas.microsoft.com/office/2006/metadata/properties" ma:root="true" ma:fieldsID="beaa7a0fa74ff4234fd309487cf07dc5" ns1:_="" ns3:_="" ns4:_="">
    <xsd:import namespace="http://schemas.microsoft.com/sharepoint/v3"/>
    <xsd:import namespace="bdf4f425-dec3-4477-acc1-fc7a4b2f55a1"/>
    <xsd:import namespace="67c7dba0-6f7d-461e-bc4c-8d11b253a80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4f425-dec3-4477-acc1-fc7a4b2f55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7dba0-6f7d-461e-bc4c-8d11b253a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CF5CF6-0970-4651-8051-1058CC9122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11AE8BF-AF1A-4001-A1B8-6302673C3A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69CECE-B352-40B4-B0A2-EDC1F240CA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f4f425-dec3-4477-acc1-fc7a4b2f55a1"/>
    <ds:schemaRef ds:uri="67c7dba0-6f7d-461e-bc4c-8d11b253a8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Notes</vt:lpstr>
      <vt:lpstr>Allocation Summary RPT 1-15-21</vt:lpstr>
      <vt:lpstr>CRF_Allocations</vt:lpstr>
      <vt:lpstr>CRF_Allocations_PSU</vt:lpstr>
      <vt:lpstr>'Allocation Summary RPT 1-15-21'!Print_Area</vt:lpstr>
      <vt:lpstr>'Allocation Summary RPT 1-15-21'!Print_Titles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Ray</dc:creator>
  <cp:lastModifiedBy>Nicola Lefler</cp:lastModifiedBy>
  <dcterms:created xsi:type="dcterms:W3CDTF">2021-01-12T20:14:01Z</dcterms:created>
  <dcterms:modified xsi:type="dcterms:W3CDTF">2021-03-12T15:22:18Z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0x0101001ED6E746821DC8499B48362EBA16FF76</vt:lpwstr>
  </property>
</Properties>
</file>