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O:\Charter - Schools\CSP Grant Documentation\NC ACCESS Program\Subgrant RFA Materials\Website Documents\"/>
    </mc:Choice>
  </mc:AlternateContent>
  <xr:revisionPtr revIDLastSave="0" documentId="13_ncr:1_{DC61FEA1-F029-444E-AA43-5663C27E7E55}" xr6:coauthVersionLast="41" xr6:coauthVersionMax="41" xr10:uidLastSave="{00000000-0000-0000-0000-000000000000}"/>
  <bookViews>
    <workbookView xWindow="-120" yWindow="-120" windowWidth="29040" windowHeight="15840" tabRatio="655" xr2:uid="{00000000-000D-0000-FFFF-FFFF00000000}"/>
  </bookViews>
  <sheets>
    <sheet name="1a-Instructions" sheetId="15" r:id="rId1"/>
    <sheet name="1b-Cover Page" sheetId="7" r:id="rId2"/>
    <sheet name="Error_Message_lookup" sheetId="16" state="hidden" r:id="rId3"/>
    <sheet name="2-Budget Summary" sheetId="9" r:id="rId4"/>
    <sheet name="3-Planning Year" sheetId="6" r:id="rId5"/>
    <sheet name="4-Year 1 Implementation" sheetId="10" r:id="rId6"/>
    <sheet name="5-Year 2 Implementation" sheetId="11" r:id="rId7"/>
    <sheet name="6-Year 3 Implementation" sheetId="12" r:id="rId8"/>
    <sheet name="7-Year 4 Implementation" sheetId="13" r:id="rId9"/>
    <sheet name="8-Year 5 Implementation" sheetId="14" r:id="rId10"/>
    <sheet name="ObjectCodeList" sheetId="8" state="hidden" r:id="rId11"/>
  </sheets>
  <externalReferences>
    <externalReference r:id="rId12"/>
  </externalReferences>
  <definedNames>
    <definedName name="budget">'[1]Data Valid'!$A$1:$A$3</definedName>
    <definedName name="objects">'[1]Data Valid'!$D$1:$D$12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7" l="1"/>
  <c r="E24" i="9"/>
  <c r="A2" i="16" l="1"/>
  <c r="G21" i="9" l="1"/>
  <c r="F21" i="9"/>
  <c r="E21" i="9"/>
  <c r="D21" i="9"/>
  <c r="C21" i="9"/>
  <c r="B21" i="9"/>
  <c r="G12" i="9"/>
  <c r="F12" i="9"/>
  <c r="E12" i="9"/>
  <c r="D12" i="9"/>
  <c r="B12" i="9"/>
  <c r="A3" i="14" l="1"/>
  <c r="A3" i="13"/>
  <c r="A2" i="6"/>
  <c r="A2" i="10"/>
  <c r="A2" i="11"/>
  <c r="A2" i="12"/>
  <c r="A2" i="14"/>
  <c r="A2" i="13"/>
  <c r="A3" i="6"/>
  <c r="A3" i="10"/>
  <c r="A3" i="11"/>
  <c r="A3" i="12"/>
  <c r="B3" i="9"/>
  <c r="B4" i="9"/>
  <c r="E41" i="6"/>
  <c r="E42" i="6"/>
  <c r="E43" i="6"/>
  <c r="E44" i="6"/>
  <c r="E45" i="6"/>
  <c r="E46" i="6"/>
  <c r="E47" i="6"/>
  <c r="E48" i="6"/>
  <c r="E49" i="6"/>
  <c r="E50" i="6"/>
  <c r="E51" i="6"/>
  <c r="E52" i="6"/>
  <c r="E53" i="6"/>
  <c r="E54" i="6"/>
  <c r="E55" i="6"/>
  <c r="E56" i="6"/>
  <c r="E57" i="6"/>
  <c r="E8" i="6" l="1"/>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7" i="14"/>
  <c r="E7" i="13"/>
  <c r="E7" i="11"/>
  <c r="E7" i="10"/>
  <c r="C12" i="9" s="1"/>
  <c r="E7" i="6"/>
  <c r="G22" i="9" l="1"/>
  <c r="G20" i="9"/>
  <c r="G19" i="9"/>
  <c r="G18" i="9"/>
  <c r="G17" i="9"/>
  <c r="F22" i="9"/>
  <c r="F20" i="9"/>
  <c r="F19" i="9"/>
  <c r="F18" i="9"/>
  <c r="F17" i="9"/>
  <c r="E22" i="9"/>
  <c r="E20" i="9"/>
  <c r="E19" i="9"/>
  <c r="E18" i="9"/>
  <c r="E17" i="9"/>
  <c r="D22" i="9"/>
  <c r="D20" i="9"/>
  <c r="D19" i="9"/>
  <c r="D18" i="9"/>
  <c r="D17" i="9"/>
  <c r="D16" i="9"/>
  <c r="C22" i="9"/>
  <c r="C20" i="9"/>
  <c r="C19" i="9"/>
  <c r="C18" i="9"/>
  <c r="C17" i="9"/>
  <c r="C16" i="9"/>
  <c r="G16" i="9"/>
  <c r="F16" i="9"/>
  <c r="E16" i="9"/>
  <c r="B16" i="9"/>
  <c r="G13" i="9"/>
  <c r="G11" i="9"/>
  <c r="G10" i="9"/>
  <c r="G9" i="9"/>
  <c r="G8" i="9"/>
  <c r="G7" i="9"/>
  <c r="F13" i="9"/>
  <c r="F11" i="9"/>
  <c r="F10" i="9"/>
  <c r="F9" i="9"/>
  <c r="F8" i="9"/>
  <c r="F7" i="9"/>
  <c r="E13" i="9"/>
  <c r="E11" i="9"/>
  <c r="E10" i="9"/>
  <c r="E9" i="9"/>
  <c r="E8" i="9"/>
  <c r="E7" i="9"/>
  <c r="E6" i="14"/>
  <c r="E6" i="13"/>
  <c r="D13" i="9"/>
  <c r="D11" i="9"/>
  <c r="D10" i="9"/>
  <c r="D9" i="9"/>
  <c r="D8" i="9"/>
  <c r="D7" i="9"/>
  <c r="C13" i="9"/>
  <c r="C11" i="9"/>
  <c r="C10" i="9"/>
  <c r="C9" i="9"/>
  <c r="C8" i="9"/>
  <c r="C7" i="9"/>
  <c r="E6" i="12"/>
  <c r="B18" i="9"/>
  <c r="B10" i="9"/>
  <c r="B22" i="9"/>
  <c r="B20" i="9"/>
  <c r="B19" i="9"/>
  <c r="B17" i="9"/>
  <c r="B13" i="9"/>
  <c r="B11" i="9"/>
  <c r="B9" i="9"/>
  <c r="B8" i="9"/>
  <c r="D14" i="9" l="1"/>
  <c r="G14" i="9"/>
  <c r="G26" i="7" s="1"/>
  <c r="F14" i="9"/>
  <c r="F26" i="7" s="1"/>
  <c r="E14" i="9"/>
  <c r="C14" i="9"/>
  <c r="B23" i="9"/>
  <c r="B27" i="7" s="1"/>
  <c r="G23" i="9"/>
  <c r="F23" i="9"/>
  <c r="E23" i="9"/>
  <c r="D23" i="9"/>
  <c r="H22" i="9"/>
  <c r="H20" i="9"/>
  <c r="C23" i="9"/>
  <c r="H19" i="9"/>
  <c r="H18" i="9"/>
  <c r="H21" i="9"/>
  <c r="H16" i="9"/>
  <c r="H17" i="9"/>
  <c r="E6" i="11"/>
  <c r="H10" i="9"/>
  <c r="B7" i="9"/>
  <c r="B14" i="9" s="1"/>
  <c r="H8" i="9"/>
  <c r="E6" i="10"/>
  <c r="H9" i="9"/>
  <c r="H11" i="9"/>
  <c r="H12" i="9"/>
  <c r="H13" i="9"/>
  <c r="E6" i="6"/>
  <c r="E26" i="7" l="1"/>
  <c r="E28" i="7"/>
  <c r="D26" i="7"/>
  <c r="C26" i="7"/>
  <c r="B26" i="7"/>
  <c r="G24" i="9"/>
  <c r="G28" i="7" s="1"/>
  <c r="G27" i="7"/>
  <c r="F24" i="9"/>
  <c r="F28" i="7" s="1"/>
  <c r="F27" i="7"/>
  <c r="E27" i="7"/>
  <c r="D27" i="7"/>
  <c r="C27" i="7"/>
  <c r="H23" i="9"/>
  <c r="H7" i="9"/>
  <c r="H14" i="9" s="1"/>
  <c r="H24" i="9" l="1"/>
  <c r="C9" i="7" s="1"/>
  <c r="C24" i="9" l="1"/>
  <c r="C28" i="7" s="1"/>
  <c r="D24" i="9"/>
  <c r="D28" i="7" s="1"/>
  <c r="B24" i="9"/>
  <c r="B28" i="7" s="1"/>
  <c r="A26" i="9"/>
  <c r="A27" i="9"/>
  <c r="A31" i="9" l="1"/>
  <c r="A30" i="9"/>
  <c r="A28" i="9"/>
  <c r="A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Whalen</author>
    <author>Diana Martinez</author>
  </authors>
  <commentList>
    <comment ref="C7" authorId="0" shapeId="0" xr:uid="{224420F5-D4CC-400C-9FF7-BF923587F01F}">
      <text>
        <r>
          <rPr>
            <b/>
            <sz val="9"/>
            <color indexed="81"/>
            <rFont val="Arial"/>
            <family val="2"/>
          </rPr>
          <t xml:space="preserve">Select a Subgrant Award Type:
</t>
        </r>
        <r>
          <rPr>
            <sz val="9"/>
            <color indexed="81"/>
            <rFont val="Arial"/>
            <family val="2"/>
          </rPr>
          <t xml:space="preserve">-Planning and Implementation
-Implementation Only
-Replication
-Expansion
</t>
        </r>
      </text>
    </comment>
    <comment ref="C10" authorId="1" shapeId="0" xr:uid="{5A0C2698-EC5D-4D32-9C22-13F515662643}">
      <text>
        <r>
          <rPr>
            <b/>
            <sz val="9"/>
            <color indexed="81"/>
            <rFont val="Arial"/>
            <family val="2"/>
          </rPr>
          <t>Enter date as shown in the following example:</t>
        </r>
        <r>
          <rPr>
            <sz val="9"/>
            <color indexed="81"/>
            <rFont val="Arial"/>
            <family val="2"/>
          </rPr>
          <t xml:space="preserve">
January 23,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9ED53B51-7793-4825-807F-3F6A1D03CD1C}">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28F83888-5CAB-4907-855B-3DDA42DE1777}">
      <text>
        <r>
          <rPr>
            <sz val="8"/>
            <color indexed="81"/>
            <rFont val="Tahoma"/>
            <family val="2"/>
          </rPr>
          <t xml:space="preserve">Provide a detailed description of the budgeted costs.  Be very specific.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F12DD14C-DC8A-4140-BA2A-001FA2FC9164}">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F53CBBB2-DE54-4228-8895-3F8F646FF76E}">
      <text>
        <r>
          <rPr>
            <sz val="8"/>
            <color indexed="81"/>
            <rFont val="Tahoma"/>
            <family val="2"/>
          </rPr>
          <t xml:space="preserve">Provide a detailed description of the budgeted costs.  Be very specific.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7054D7A3-1E98-43AF-A580-6130CB6589A7}">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5447DE17-6365-4AD3-B01C-CE1381EE0B60}">
      <text>
        <r>
          <rPr>
            <sz val="8"/>
            <color indexed="81"/>
            <rFont val="Tahoma"/>
            <family val="2"/>
          </rPr>
          <t xml:space="preserve">Provide a detailed description of the budgeted costs.  Be very specific.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D242E446-75D2-4587-A164-E3A56843316E}">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6BDD4184-EC9A-4D11-A9AC-EF7D2C11D205}">
      <text>
        <r>
          <rPr>
            <sz val="8"/>
            <color indexed="81"/>
            <rFont val="Tahoma"/>
            <family val="2"/>
          </rPr>
          <t xml:space="preserve">Provide a detailed description of the budgeted costs.  Be very specific.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4C5A0711-A67C-4DD6-A0D1-55C19FDCDD22}">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DA42B3CE-8C77-47B2-A673-51A23F60EA1B}">
      <text>
        <r>
          <rPr>
            <sz val="8"/>
            <color indexed="81"/>
            <rFont val="Tahoma"/>
            <family val="2"/>
          </rPr>
          <t xml:space="preserve">Provide a detailed description of the budgeted costs.  Be very specific.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918AE3B5-9F7C-4A57-B319-D625554F61B2}">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9EEFFD11-4FD0-434C-9030-E1F57FB45C87}">
      <text>
        <r>
          <rPr>
            <sz val="8"/>
            <color indexed="81"/>
            <rFont val="Tahoma"/>
            <family val="2"/>
          </rPr>
          <t xml:space="preserve">Provide a detailed description of the budgeted costs.  Be very specific.
</t>
        </r>
      </text>
    </comment>
  </commentList>
</comments>
</file>

<file path=xl/sharedStrings.xml><?xml version="1.0" encoding="utf-8"?>
<sst xmlns="http://schemas.openxmlformats.org/spreadsheetml/2006/main" count="169" uniqueCount="115">
  <si>
    <t>Quantity</t>
  </si>
  <si>
    <t>Name of Charter School:</t>
  </si>
  <si>
    <t>Authorizer Name:</t>
  </si>
  <si>
    <t>Date:</t>
  </si>
  <si>
    <t>Name:</t>
  </si>
  <si>
    <t>E-mail:</t>
  </si>
  <si>
    <t>Program Contact:</t>
  </si>
  <si>
    <t>Total:</t>
  </si>
  <si>
    <t>North Carolina State Board of Education</t>
  </si>
  <si>
    <t>Cost Category</t>
  </si>
  <si>
    <t>Instr. - Salaries</t>
  </si>
  <si>
    <t>Instr. - Professional Fees and Contracted Services</t>
  </si>
  <si>
    <t>Instr. - Supplies and Materials</t>
  </si>
  <si>
    <t>Instr. - Travel, Conferences, Meetings</t>
  </si>
  <si>
    <t>Support - Salaries</t>
  </si>
  <si>
    <t>Instr. - Employee Provided Benefits</t>
  </si>
  <si>
    <t>Instr. - Technology and Equipment</t>
  </si>
  <si>
    <t>Instr. - Other</t>
  </si>
  <si>
    <t>Support - Employee Provided Benefits</t>
  </si>
  <si>
    <t>Support - Professional Fees and Contracted Services</t>
  </si>
  <si>
    <t>Support - Supplies and Materials</t>
  </si>
  <si>
    <t>Support - Technology and Equipment</t>
  </si>
  <si>
    <t>Support - Travel, Conferences, Meetings</t>
  </si>
  <si>
    <t>Support - Other</t>
  </si>
  <si>
    <t>Unit Price</t>
  </si>
  <si>
    <t>Item/Expense</t>
  </si>
  <si>
    <t>Salaries</t>
  </si>
  <si>
    <t>Employee Provided Benefits</t>
  </si>
  <si>
    <t>Professional Fees and Contracted Services</t>
  </si>
  <si>
    <t>Supplies and Materials</t>
  </si>
  <si>
    <t>Technology and Equipment</t>
  </si>
  <si>
    <t>Travel, Conferences, and Meetings</t>
  </si>
  <si>
    <t>Total</t>
  </si>
  <si>
    <t>Other</t>
  </si>
  <si>
    <t>Planning
Year</t>
  </si>
  <si>
    <t>Year 1 
Implementation</t>
  </si>
  <si>
    <t>Year 2 
Implementation</t>
  </si>
  <si>
    <t>Year 3 
Implementation</t>
  </si>
  <si>
    <t>Year 4 
Implementation</t>
  </si>
  <si>
    <t>Select Subgrant Award Type:</t>
  </si>
  <si>
    <t>Total Cost</t>
  </si>
  <si>
    <t>Subtotal Instructional Program</t>
  </si>
  <si>
    <t>SUPPORT PROGRAM</t>
  </si>
  <si>
    <t>Subtotal Support Program</t>
  </si>
  <si>
    <t>Grand Total</t>
  </si>
  <si>
    <t>Description/Notes</t>
  </si>
  <si>
    <t>Budget Category</t>
  </si>
  <si>
    <t>Applicant Name:</t>
  </si>
  <si>
    <t>Subgrant Type:</t>
  </si>
  <si>
    <t>INSTRUCTIONAL PROGRAM</t>
  </si>
  <si>
    <t>Complete the budget detail below for all year 1 implementation expenses.</t>
  </si>
  <si>
    <t>Contact the NC ACCESS Program team if more than 50 rows are needed.</t>
  </si>
  <si>
    <t>Planning Year Budget Detail</t>
  </si>
  <si>
    <t>Year 1 Implementation Budget Detail</t>
  </si>
  <si>
    <t>Budget Request Summary</t>
  </si>
  <si>
    <t>Year 2 Implementation Budget Detail</t>
  </si>
  <si>
    <t>Complete the budget detail below for all year 2 implementation expenses.</t>
  </si>
  <si>
    <t>Year 3 Implementation Budget Detail</t>
  </si>
  <si>
    <t>Complete the budget detail below for all year 3 implementation expenses.</t>
  </si>
  <si>
    <t>Year 4 Implementation Budget Detail</t>
  </si>
  <si>
    <t>Complete the budget detail below for all year 4 implementation expenses.</t>
  </si>
  <si>
    <t>Year 5 Implementation Budget Detail</t>
  </si>
  <si>
    <t>Complete the budget detail below for all year 5 implementation expenses. Note: this page is only applicable if the applcant has not already budgeted for five years of subgrant funding (including planning).</t>
  </si>
  <si>
    <t xml:space="preserve">Year 5 
Implementation* </t>
  </si>
  <si>
    <t>Planning Year</t>
  </si>
  <si>
    <t>Instructional Program</t>
  </si>
  <si>
    <t>Support Program</t>
  </si>
  <si>
    <t>Year 1 Implementation</t>
  </si>
  <si>
    <t>Year 2 Implementation</t>
  </si>
  <si>
    <t>Year 3 Implementation</t>
  </si>
  <si>
    <t>Year 4 Implementation</t>
  </si>
  <si>
    <t>Year 5 Implementation</t>
  </si>
  <si>
    <t>Tab 2 - Budget Summary:</t>
  </si>
  <si>
    <t>Tabs 4-7 - Year 1-4 Implementation:</t>
  </si>
  <si>
    <t>Tab 3 - Planning Year:</t>
  </si>
  <si>
    <t>Follow the steps outlined below to complete and submit the budget.</t>
  </si>
  <si>
    <t>Tab 1b - Cover Page:</t>
  </si>
  <si>
    <t>Directions for completing this workbook are found on tab 1a-Instrutions.</t>
  </si>
  <si>
    <t>Instructions</t>
  </si>
  <si>
    <r>
      <t xml:space="preserve">4. Saving and Submitting: </t>
    </r>
    <r>
      <rPr>
        <sz val="10"/>
        <rFont val="Arial"/>
        <family val="2"/>
      </rPr>
      <t>Save this workbook (Save As) as both an excel document AND pdf. The pdf should be included as part of the full application submission. Applicants must also submit an excel version separately.</t>
    </r>
  </si>
  <si>
    <t>Tab 8 - Year 5 Implementation:</t>
  </si>
  <si>
    <t>2. Use the ZOOM feature to change the size of the information on the screen. This will not affect your printout.</t>
  </si>
  <si>
    <t>3. Do not erase a cell entry with the spacebar, but instead use the 'Delete' key on the keyboard.</t>
  </si>
  <si>
    <t>Budget Instructions</t>
  </si>
  <si>
    <t>4. If you need more than 50 rows for any budget detail tab, please contact the NC ACCESS team.</t>
  </si>
  <si>
    <t>Complete this cover page by entering all the required information in the cells highlighted in white. Also, ensure you select the appropriate subgrant type for which you are applying. 
Enter the school name, select the subgrant award type, enter the date, and enter contact information. Funding summary information will auto-populate.</t>
  </si>
  <si>
    <r>
      <t xml:space="preserve">Complete this tab for all planning period ependitures. Only Planning and Implementation and Replication subgrant applicants will utilize this tab.
Complete each line item by selecting the appropriate budget cateogry, entering the item/expense, outlining the quantity and unit price of each item, and describing the purpose of the item/expense in the notes.
</t>
    </r>
    <r>
      <rPr>
        <i/>
        <sz val="10"/>
        <rFont val="Arial"/>
        <family val="2"/>
      </rPr>
      <t>*Note: The 'Total Cost' column is locked for editing. If you have calculation issues, please contant the NC ACCESS team.</t>
    </r>
  </si>
  <si>
    <r>
      <t xml:space="preserve">Complete these tabs for all implementation expenses. Complete only tabs necessary for the years needed to implement NC ACCESS funds.
Complete each line item by selecting the appropriate budget cateogry, entering the item/expense, outlining the quantity and unit price of each item, and describing the purpose of the item/expense in the notes.
</t>
    </r>
    <r>
      <rPr>
        <i/>
        <sz val="10"/>
        <rFont val="Arial"/>
        <family val="2"/>
      </rPr>
      <t xml:space="preserve">
*Note: The 'Total Cost' column is locked for editing. If you have calculation issues, please contant the NC ACCESS team.</t>
    </r>
  </si>
  <si>
    <t>1. This excel file is protected. Cells highlighted in white may be typed in or edited; gray cells cannot and should not be edited.</t>
  </si>
  <si>
    <r>
      <rPr>
        <b/>
        <sz val="10"/>
        <rFont val="Arial"/>
        <family val="2"/>
      </rPr>
      <t>1. Budget Projections:</t>
    </r>
    <r>
      <rPr>
        <sz val="10"/>
        <rFont val="Arial"/>
        <family val="2"/>
      </rPr>
      <t xml:space="preserve"> Below is a list of all tabs contained within this workbook. Complete the subgrant budget template with all required information.</t>
    </r>
  </si>
  <si>
    <t>Name of person completing this report:</t>
  </si>
  <si>
    <t>Name of person to be contacted regarding budget questions:</t>
  </si>
  <si>
    <t>Phone:</t>
  </si>
  <si>
    <t>NCACCESS@dpi.nc.gov</t>
  </si>
  <si>
    <t>For all application, budget, or other program-realated questions contact the NC ACCESS team at:</t>
  </si>
  <si>
    <t>NC ACCESS PROGRAM SUBGRANT BUDGET</t>
  </si>
  <si>
    <t>Funding Request</t>
  </si>
  <si>
    <t>All NC ACCESS Program applicants are required to complete and submit a subgrant budget using this electronic template. This workbook requires applicants to outline the details of their proposed budget. Certain portions of this template are locked for editing and will calculate subtotals and totals automatically and check for errors.</t>
  </si>
  <si>
    <t>Maximum Award Amount:</t>
  </si>
  <si>
    <t xml:space="preserve">Error 1: Select Subgrant Award Type on 1b-Cover Page. </t>
  </si>
  <si>
    <t>Error 3: First year subgrant expenditures cannnot exceed 50% of the total funding request.</t>
  </si>
  <si>
    <t>Error 4: First and second year subgrant expenditures combined cannnot exceed 75% of the total funding request.</t>
  </si>
  <si>
    <t>Error 5: The total subgrant award cannot be expended in less than 3 years.</t>
  </si>
  <si>
    <t>Error 6: Total grant periods cannot exceed sixty (60) months, including the planning year.</t>
  </si>
  <si>
    <t>Error Messages (Be sure to clear all errors before submission.)</t>
  </si>
  <si>
    <t>Revised September 2019</t>
  </si>
  <si>
    <r>
      <t xml:space="preserve">There is nothing to complete on this tab. The budget summary will calculate based on information provided on the yearly budget detail tabs. Please validate all errors and check all calculations prior to submitting.
</t>
    </r>
    <r>
      <rPr>
        <i/>
        <sz val="10"/>
        <rFont val="Arial"/>
        <family val="2"/>
      </rPr>
      <t>*Note: Tab is locked for editing. If you have calculation issues, please contant the NC ACCESS team.</t>
    </r>
  </si>
  <si>
    <t>This tab is only applicable if the applcant has not already budgeted for five (5) years of subgrant funding (including a planning year). Complete this tab similarily to tabs 4-7 above.</t>
  </si>
  <si>
    <t>General Budget Template Comments</t>
  </si>
  <si>
    <t>5. If a red error message appears on the budget summary tab, please review the error message below the budget summary and make the correction.</t>
  </si>
  <si>
    <t>Award Amount Requested:</t>
  </si>
  <si>
    <t>Complete the budget detail below for all planning year expenses. Only 'Planning and Implementation' and 'Replication' subgrant applicants should complete this table.</t>
  </si>
  <si>
    <r>
      <rPr>
        <b/>
        <sz val="10"/>
        <rFont val="Arial"/>
        <family val="2"/>
      </rPr>
      <t>5. Resources and Support:</t>
    </r>
    <r>
      <rPr>
        <sz val="10"/>
        <rFont val="Arial"/>
        <family val="2"/>
      </rPr>
      <t xml:space="preserve"> Refer to to the NC ACCESS Subgrant RFA and Application Guidance Document for additional budget information. Additionally, check the NC ACCESS website (https://www.dpi.nc.gov/students-families/innovative-school-options/charter-schools/nc-access-program) for technical assistance training dates and locations. Contact the NC ACCESS team with any questions.</t>
    </r>
  </si>
  <si>
    <r>
      <rPr>
        <b/>
        <sz val="10"/>
        <rFont val="Arial"/>
        <family val="2"/>
      </rPr>
      <t>3. Data Validation and Allowability:</t>
    </r>
    <r>
      <rPr>
        <sz val="10"/>
        <rFont val="Arial"/>
        <family val="2"/>
      </rPr>
      <t xml:space="preserve"> Please review all expenditures, descriptions, and calculations before submitting. If you receive any red error messages in the document, please review the error message instructions and make any necessary corrections.
</t>
    </r>
    <r>
      <rPr>
        <i/>
        <sz val="10"/>
        <rFont val="Arial"/>
        <family val="2"/>
      </rPr>
      <t xml:space="preserve">*Note: This workbook will </t>
    </r>
    <r>
      <rPr>
        <b/>
        <i/>
        <sz val="10"/>
        <rFont val="Arial"/>
        <family val="2"/>
      </rPr>
      <t>not</t>
    </r>
    <r>
      <rPr>
        <i/>
        <sz val="10"/>
        <rFont val="Arial"/>
        <family val="2"/>
      </rPr>
      <t xml:space="preserve"> validate for allowable costs. Please review the NC ACCESS Subgrant RFA and Applicant Guidance posted on the NC ACCESS website (https://www.dpi.nc.gov/students-families/innovative-school-options/charter-schools/nc-access-program) and review all federal guidance and regulations to check for allowability of expenses.</t>
    </r>
  </si>
  <si>
    <t xml:space="preserve">(919) 807-3981  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</si>
</sst>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mm/dd/yy"/>
    <numFmt numFmtId="166" formatCode="[$-409]mmmm\ d\,\ yyyy;@"/>
    <numFmt numFmtId="167" formatCode="&quot;$&quot;#,##0.00"/>
  </numFmts>
  <fonts count="20" x14ac:knownFonts="1">
    <font>
      <sz val="10"/>
      <name val="Arial"/>
    </font>
    <font>
      <sz val="8"/>
      <name val="Arial"/>
      <family val="2"/>
    </font>
    <font>
      <b/>
      <sz val="8"/>
      <name val="Arial"/>
      <family val="2"/>
    </font>
    <font>
      <b/>
      <sz val="10"/>
      <name val="Arial"/>
      <family val="2"/>
    </font>
    <font>
      <b/>
      <u/>
      <sz val="10"/>
      <name val="Arial"/>
      <family val="2"/>
    </font>
    <font>
      <sz val="10"/>
      <name val="Arial"/>
      <family val="2"/>
    </font>
    <font>
      <b/>
      <sz val="12"/>
      <name val="Arial"/>
      <family val="2"/>
    </font>
    <font>
      <b/>
      <sz val="11"/>
      <name val="Arial"/>
      <family val="2"/>
    </font>
    <font>
      <sz val="10"/>
      <name val="Arial"/>
    </font>
    <font>
      <u/>
      <sz val="10"/>
      <color theme="10"/>
      <name val="Arial"/>
    </font>
    <font>
      <b/>
      <u/>
      <sz val="8"/>
      <color indexed="81"/>
      <name val="Tahoma"/>
      <family val="2"/>
    </font>
    <font>
      <b/>
      <i/>
      <sz val="8"/>
      <color indexed="81"/>
      <name val="Tahoma"/>
      <family val="2"/>
    </font>
    <font>
      <sz val="8"/>
      <color indexed="81"/>
      <name val="Tahoma"/>
      <family val="2"/>
    </font>
    <font>
      <u/>
      <sz val="10"/>
      <name val="Arial"/>
      <family val="2"/>
    </font>
    <font>
      <sz val="9"/>
      <name val="Arial"/>
      <family val="2"/>
    </font>
    <font>
      <sz val="10"/>
      <color rgb="FF000000"/>
      <name val="Arial"/>
      <family val="2"/>
    </font>
    <font>
      <i/>
      <sz val="10"/>
      <name val="Arial"/>
      <family val="2"/>
    </font>
    <font>
      <sz val="9"/>
      <color indexed="81"/>
      <name val="Arial"/>
      <family val="2"/>
    </font>
    <font>
      <b/>
      <sz val="9"/>
      <color indexed="81"/>
      <name val="Arial"/>
      <family val="2"/>
    </font>
    <font>
      <b/>
      <i/>
      <sz val="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medium">
        <color indexed="64"/>
      </right>
      <top style="thin">
        <color theme="0" tint="-4.9989318521683403E-2"/>
      </top>
      <bottom style="thin">
        <color theme="0" tint="-4.9989318521683403E-2"/>
      </bottom>
      <diagonal/>
    </border>
    <border>
      <left/>
      <right style="medium">
        <color indexed="64"/>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theme="0" tint="-4.9989318521683403E-2"/>
      </left>
      <right/>
      <top style="thin">
        <color theme="0" tint="-4.9989318521683403E-2"/>
      </top>
      <bottom style="medium">
        <color indexed="64"/>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cellStyleXfs>
  <cellXfs count="187">
    <xf numFmtId="0" fontId="0" fillId="0" borderId="0" xfId="0"/>
    <xf numFmtId="164" fontId="3" fillId="2" borderId="0" xfId="1" quotePrefix="1" applyNumberFormat="1" applyFont="1" applyFill="1" applyBorder="1" applyAlignment="1">
      <alignment horizontal="centerContinuous" vertical="top"/>
    </xf>
    <xf numFmtId="3" fontId="3" fillId="2" borderId="0" xfId="1" quotePrefix="1" applyNumberFormat="1" applyFont="1" applyFill="1" applyBorder="1" applyAlignment="1">
      <alignment horizontal="centerContinuous" vertical="top"/>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vertical="top"/>
      <protection locked="0"/>
    </xf>
    <xf numFmtId="3" fontId="5" fillId="0" borderId="1" xfId="0" applyNumberFormat="1" applyFont="1" applyFill="1" applyBorder="1" applyAlignment="1" applyProtection="1">
      <alignment vertical="top"/>
      <protection locked="0"/>
    </xf>
    <xf numFmtId="0" fontId="5" fillId="0" borderId="1" xfId="1" applyNumberFormat="1" applyFont="1" applyFill="1" applyBorder="1" applyAlignment="1" applyProtection="1">
      <alignment vertical="top" wrapText="1"/>
      <protection locked="0"/>
    </xf>
    <xf numFmtId="44" fontId="5" fillId="0" borderId="1" xfId="2" quotePrefix="1" applyFont="1" applyFill="1" applyBorder="1" applyAlignment="1" applyProtection="1">
      <alignment vertical="top"/>
      <protection locked="0"/>
    </xf>
    <xf numFmtId="0" fontId="5"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vertical="top"/>
      <protection locked="0"/>
    </xf>
    <xf numFmtId="3" fontId="5" fillId="0" borderId="4" xfId="0" applyNumberFormat="1" applyFont="1" applyFill="1" applyBorder="1" applyAlignment="1" applyProtection="1">
      <alignment vertical="top"/>
      <protection locked="0"/>
    </xf>
    <xf numFmtId="0" fontId="5" fillId="0" borderId="4" xfId="1" applyNumberFormat="1" applyFont="1" applyFill="1" applyBorder="1" applyAlignment="1" applyProtection="1">
      <alignment vertical="top" wrapText="1"/>
      <protection locked="0"/>
    </xf>
    <xf numFmtId="0" fontId="0" fillId="0" borderId="0" xfId="0" applyBorder="1"/>
    <xf numFmtId="164" fontId="3" fillId="2" borderId="6" xfId="1" quotePrefix="1" applyNumberFormat="1" applyFont="1" applyFill="1" applyBorder="1" applyAlignment="1">
      <alignment horizontal="centerContinuous" vertical="top"/>
    </xf>
    <xf numFmtId="3" fontId="3" fillId="2" borderId="6" xfId="1" quotePrefix="1" applyNumberFormat="1" applyFont="1" applyFill="1" applyBorder="1" applyAlignment="1">
      <alignment horizontal="centerContinuous" vertical="top"/>
    </xf>
    <xf numFmtId="0" fontId="5" fillId="2" borderId="11" xfId="0" applyFont="1" applyFill="1" applyBorder="1" applyAlignment="1">
      <alignment vertical="top"/>
    </xf>
    <xf numFmtId="0" fontId="5" fillId="2" borderId="13" xfId="0" applyFont="1" applyFill="1" applyBorder="1" applyAlignment="1">
      <alignment vertical="top"/>
    </xf>
    <xf numFmtId="164" fontId="3" fillId="2" borderId="7" xfId="1" quotePrefix="1" applyNumberFormat="1" applyFont="1" applyFill="1" applyBorder="1" applyAlignment="1">
      <alignment horizontal="centerContinuous" vertical="top"/>
    </xf>
    <xf numFmtId="3" fontId="3" fillId="2" borderId="7" xfId="1" quotePrefix="1" applyNumberFormat="1" applyFont="1" applyFill="1" applyBorder="1" applyAlignment="1">
      <alignment horizontal="centerContinuous" vertical="top"/>
    </xf>
    <xf numFmtId="0" fontId="5" fillId="2" borderId="15" xfId="0" applyFont="1" applyFill="1" applyBorder="1" applyAlignment="1">
      <alignment vertical="top"/>
    </xf>
    <xf numFmtId="165" fontId="5" fillId="0" borderId="16" xfId="0" applyNumberFormat="1" applyFont="1" applyFill="1" applyBorder="1" applyAlignment="1">
      <alignment horizontal="center" vertical="top" wrapText="1"/>
    </xf>
    <xf numFmtId="0" fontId="5" fillId="0" borderId="16" xfId="0" quotePrefix="1" applyFont="1" applyFill="1" applyBorder="1" applyAlignment="1">
      <alignment horizontal="center" vertical="top" wrapText="1"/>
    </xf>
    <xf numFmtId="0" fontId="5" fillId="0" borderId="16" xfId="0" applyFont="1" applyFill="1" applyBorder="1" applyAlignment="1">
      <alignment horizontal="center" vertical="top" wrapText="1"/>
    </xf>
    <xf numFmtId="3" fontId="5" fillId="0" borderId="16" xfId="0" applyNumberFormat="1" applyFont="1" applyFill="1" applyBorder="1" applyAlignment="1">
      <alignment horizontal="center" vertical="top" wrapText="1"/>
    </xf>
    <xf numFmtId="164" fontId="5" fillId="0" borderId="16" xfId="1" applyNumberFormat="1" applyFont="1" applyFill="1" applyBorder="1" applyAlignment="1">
      <alignment horizontal="center" vertical="top" wrapText="1"/>
    </xf>
    <xf numFmtId="0" fontId="5" fillId="4" borderId="17" xfId="0" applyFont="1" applyFill="1" applyBorder="1" applyAlignment="1">
      <alignment horizontal="center" vertical="top"/>
    </xf>
    <xf numFmtId="0" fontId="5" fillId="4" borderId="5" xfId="0" applyFont="1" applyFill="1" applyBorder="1" applyAlignment="1">
      <alignment horizontal="center" vertical="top"/>
    </xf>
    <xf numFmtId="3" fontId="5" fillId="4" borderId="5" xfId="0" applyNumberFormat="1" applyFont="1" applyFill="1" applyBorder="1" applyAlignment="1">
      <alignment horizontal="center" vertical="top"/>
    </xf>
    <xf numFmtId="0" fontId="5" fillId="4" borderId="18" xfId="1" applyNumberFormat="1" applyFont="1" applyFill="1" applyBorder="1" applyAlignment="1">
      <alignment horizontal="center" vertical="top"/>
    </xf>
    <xf numFmtId="165" fontId="5" fillId="3" borderId="19" xfId="0" applyNumberFormat="1" applyFont="1" applyFill="1" applyBorder="1" applyAlignment="1">
      <alignment horizontal="center" vertical="top" wrapText="1"/>
    </xf>
    <xf numFmtId="0" fontId="5" fillId="3" borderId="8" xfId="0" quotePrefix="1" applyFont="1" applyFill="1" applyBorder="1" applyAlignment="1">
      <alignment horizontal="center" vertical="top" wrapText="1"/>
    </xf>
    <xf numFmtId="0" fontId="5" fillId="3" borderId="8" xfId="0" applyFont="1" applyFill="1" applyBorder="1" applyAlignment="1">
      <alignment horizontal="center" vertical="top" wrapText="1"/>
    </xf>
    <xf numFmtId="3" fontId="5" fillId="3" borderId="8" xfId="0" applyNumberFormat="1" applyFont="1" applyFill="1" applyBorder="1" applyAlignment="1">
      <alignment horizontal="center" vertical="top" wrapText="1"/>
    </xf>
    <xf numFmtId="164" fontId="5" fillId="3" borderId="20" xfId="1" applyNumberFormat="1" applyFont="1" applyFill="1" applyBorder="1" applyAlignment="1">
      <alignment horizontal="center" vertical="top" wrapText="1"/>
    </xf>
    <xf numFmtId="166" fontId="3" fillId="0" borderId="4" xfId="0" applyNumberFormat="1" applyFont="1" applyFill="1" applyBorder="1" applyAlignment="1" applyProtection="1">
      <alignment horizontal="left"/>
      <protection locked="0"/>
    </xf>
    <xf numFmtId="0" fontId="5" fillId="5" borderId="0" xfId="0" applyFont="1" applyFill="1" applyBorder="1" applyAlignment="1" applyProtection="1">
      <alignment horizontal="right"/>
    </xf>
    <xf numFmtId="0" fontId="5" fillId="5" borderId="0" xfId="0" applyFont="1" applyFill="1" applyBorder="1" applyAlignment="1" applyProtection="1">
      <alignment horizontal="right" vertical="center"/>
    </xf>
    <xf numFmtId="0" fontId="3" fillId="5" borderId="0" xfId="0" applyFont="1" applyFill="1" applyBorder="1" applyAlignment="1" applyProtection="1">
      <alignment horizontal="right"/>
    </xf>
    <xf numFmtId="0" fontId="4" fillId="5" borderId="0" xfId="0" quotePrefix="1" applyFont="1" applyFill="1" applyBorder="1" applyAlignment="1" applyProtection="1">
      <alignment horizontal="left"/>
    </xf>
    <xf numFmtId="0" fontId="4" fillId="5" borderId="0" xfId="0" applyFont="1" applyFill="1" applyBorder="1" applyAlignment="1" applyProtection="1">
      <alignment horizontal="right"/>
    </xf>
    <xf numFmtId="0" fontId="4" fillId="5" borderId="0" xfId="0" applyFont="1" applyFill="1" applyBorder="1" applyAlignment="1" applyProtection="1">
      <alignment horizontal="left"/>
    </xf>
    <xf numFmtId="0" fontId="5" fillId="5" borderId="0" xfId="0" applyFont="1" applyFill="1" applyBorder="1" applyProtection="1"/>
    <xf numFmtId="0" fontId="13" fillId="5" borderId="0" xfId="0" applyFont="1" applyFill="1" applyBorder="1" applyProtection="1"/>
    <xf numFmtId="0" fontId="2" fillId="5" borderId="1" xfId="0" quotePrefix="1" applyFont="1" applyFill="1" applyBorder="1" applyAlignment="1" applyProtection="1">
      <alignment horizontal="center"/>
    </xf>
    <xf numFmtId="0" fontId="3" fillId="5" borderId="0" xfId="0" applyFont="1" applyFill="1" applyBorder="1" applyAlignment="1" applyProtection="1">
      <alignment horizontal="center"/>
    </xf>
    <xf numFmtId="0" fontId="3" fillId="5" borderId="0" xfId="0" quotePrefix="1" applyFont="1" applyFill="1" applyBorder="1" applyAlignment="1" applyProtection="1">
      <alignment horizontal="right"/>
    </xf>
    <xf numFmtId="0" fontId="3" fillId="5" borderId="0" xfId="0" quotePrefix="1" applyFont="1" applyFill="1" applyBorder="1" applyAlignment="1" applyProtection="1">
      <alignment horizontal="right" vertical="center"/>
    </xf>
    <xf numFmtId="14" fontId="5" fillId="5" borderId="0" xfId="0" applyNumberFormat="1" applyFont="1" applyFill="1" applyBorder="1" applyProtection="1"/>
    <xf numFmtId="0" fontId="5" fillId="5" borderId="13" xfId="0" applyFont="1" applyFill="1" applyBorder="1" applyProtection="1"/>
    <xf numFmtId="0" fontId="5" fillId="5" borderId="0" xfId="0" applyFont="1" applyFill="1" applyBorder="1" applyAlignment="1" applyProtection="1">
      <alignment vertical="center"/>
    </xf>
    <xf numFmtId="0" fontId="3" fillId="5" borderId="13" xfId="0" quotePrefix="1" applyFont="1" applyFill="1" applyBorder="1" applyAlignment="1" applyProtection="1">
      <alignment horizontal="right" vertical="center"/>
    </xf>
    <xf numFmtId="0" fontId="2" fillId="5" borderId="21" xfId="0" applyFont="1" applyFill="1" applyBorder="1" applyAlignment="1" applyProtection="1">
      <alignment horizontal="right"/>
    </xf>
    <xf numFmtId="0" fontId="2" fillId="5" borderId="14" xfId="0" quotePrefix="1" applyFont="1" applyFill="1" applyBorder="1" applyAlignment="1" applyProtection="1">
      <alignment horizontal="center"/>
    </xf>
    <xf numFmtId="0" fontId="1" fillId="5" borderId="21" xfId="0" applyFont="1" applyFill="1" applyBorder="1" applyAlignment="1" applyProtection="1">
      <alignment horizontal="right"/>
    </xf>
    <xf numFmtId="0" fontId="1" fillId="5" borderId="19" xfId="0" applyFont="1" applyFill="1" applyBorder="1" applyAlignment="1" applyProtection="1">
      <alignment horizontal="right"/>
    </xf>
    <xf numFmtId="0" fontId="2" fillId="5" borderId="26" xfId="0" applyFont="1" applyFill="1" applyBorder="1" applyAlignment="1" applyProtection="1">
      <alignment horizontal="right"/>
    </xf>
    <xf numFmtId="0" fontId="5" fillId="5" borderId="23" xfId="0" applyFont="1" applyFill="1" applyBorder="1" applyAlignment="1" applyProtection="1">
      <alignment horizontal="center"/>
    </xf>
    <xf numFmtId="0" fontId="5" fillId="5" borderId="7" xfId="0" applyFont="1" applyFill="1" applyBorder="1" applyProtection="1"/>
    <xf numFmtId="0" fontId="1" fillId="5" borderId="7" xfId="0" applyFont="1" applyFill="1" applyBorder="1" applyProtection="1"/>
    <xf numFmtId="0" fontId="5" fillId="5" borderId="12" xfId="0" applyFont="1" applyFill="1" applyBorder="1" applyAlignment="1" applyProtection="1">
      <alignment horizontal="center"/>
    </xf>
    <xf numFmtId="0" fontId="5" fillId="5" borderId="0" xfId="0" applyFont="1" applyFill="1" applyBorder="1" applyAlignment="1" applyProtection="1">
      <alignment horizontal="center"/>
    </xf>
    <xf numFmtId="0" fontId="1" fillId="5" borderId="15" xfId="0" applyFont="1" applyFill="1" applyBorder="1" applyAlignment="1" applyProtection="1">
      <alignment horizontal="right"/>
    </xf>
    <xf numFmtId="49" fontId="3" fillId="2" borderId="9" xfId="1" quotePrefix="1" applyNumberFormat="1" applyFont="1" applyFill="1" applyBorder="1" applyAlignment="1">
      <alignment horizontal="left" vertical="top"/>
    </xf>
    <xf numFmtId="49" fontId="3" fillId="2" borderId="6" xfId="1" quotePrefix="1" applyNumberFormat="1" applyFont="1" applyFill="1" applyBorder="1" applyAlignment="1">
      <alignment horizontal="left" vertical="top"/>
    </xf>
    <xf numFmtId="49" fontId="5" fillId="2" borderId="0" xfId="1" quotePrefix="1" applyNumberFormat="1" applyFont="1" applyFill="1" applyBorder="1" applyAlignment="1">
      <alignment horizontal="left" vertical="top"/>
    </xf>
    <xf numFmtId="49" fontId="5" fillId="2" borderId="7" xfId="1" quotePrefix="1" applyNumberFormat="1" applyFont="1" applyFill="1" applyBorder="1" applyAlignment="1">
      <alignment horizontal="left" vertical="top"/>
    </xf>
    <xf numFmtId="0" fontId="5" fillId="5" borderId="0" xfId="0" applyFont="1" applyFill="1" applyBorder="1" applyAlignment="1" applyProtection="1">
      <alignment horizontal="left" vertical="top" wrapText="1"/>
    </xf>
    <xf numFmtId="0" fontId="5" fillId="5" borderId="13"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3" fillId="5" borderId="0" xfId="0" applyFont="1" applyFill="1" applyBorder="1" applyAlignment="1" applyProtection="1">
      <alignment horizontal="right" vertical="top" wrapText="1"/>
    </xf>
    <xf numFmtId="0" fontId="3" fillId="5" borderId="31" xfId="0" applyFont="1" applyFill="1" applyBorder="1" applyAlignment="1" applyProtection="1">
      <alignment horizontal="right" vertical="top" wrapText="1"/>
    </xf>
    <xf numFmtId="0" fontId="3" fillId="5" borderId="30" xfId="0" applyFont="1" applyFill="1" applyBorder="1" applyAlignment="1" applyProtection="1">
      <alignment horizontal="right" vertical="top" wrapText="1"/>
    </xf>
    <xf numFmtId="0" fontId="0" fillId="5" borderId="12" xfId="0" applyFill="1" applyBorder="1" applyAlignment="1">
      <alignment vertical="top"/>
    </xf>
    <xf numFmtId="0" fontId="3" fillId="5" borderId="36" xfId="0" applyFont="1" applyFill="1" applyBorder="1" applyAlignment="1" applyProtection="1">
      <alignment vertical="top" wrapText="1"/>
    </xf>
    <xf numFmtId="0" fontId="3" fillId="5" borderId="36" xfId="0" applyFont="1" applyFill="1" applyBorder="1" applyAlignment="1" applyProtection="1">
      <alignment vertical="top"/>
    </xf>
    <xf numFmtId="0" fontId="5" fillId="5" borderId="36" xfId="0" applyFont="1" applyFill="1" applyBorder="1" applyAlignment="1" applyProtection="1">
      <alignment vertical="top"/>
    </xf>
    <xf numFmtId="0" fontId="0" fillId="5" borderId="23" xfId="0" applyFill="1" applyBorder="1" applyAlignment="1">
      <alignment vertical="top"/>
    </xf>
    <xf numFmtId="0" fontId="3" fillId="5" borderId="30" xfId="0" applyFont="1" applyFill="1" applyBorder="1" applyAlignment="1" applyProtection="1">
      <alignment horizontal="right" vertical="top"/>
    </xf>
    <xf numFmtId="44" fontId="5" fillId="0" borderId="2" xfId="2" quotePrefix="1" applyFont="1" applyFill="1" applyBorder="1" applyAlignment="1" applyProtection="1">
      <alignment vertical="top"/>
      <protection locked="0"/>
    </xf>
    <xf numFmtId="0" fontId="5" fillId="0" borderId="40" xfId="1" applyNumberFormat="1" applyFont="1" applyFill="1" applyBorder="1" applyAlignment="1" applyProtection="1">
      <alignment vertical="top" wrapText="1"/>
      <protection locked="0"/>
    </xf>
    <xf numFmtId="0" fontId="5" fillId="0" borderId="3" xfId="1" applyNumberFormat="1" applyFont="1" applyFill="1" applyBorder="1" applyAlignment="1" applyProtection="1">
      <alignment vertical="top" wrapText="1"/>
      <protection locked="0"/>
    </xf>
    <xf numFmtId="3" fontId="5" fillId="0" borderId="41" xfId="0" applyNumberFormat="1" applyFont="1" applyFill="1" applyBorder="1" applyAlignment="1">
      <alignment horizontal="center" vertical="top" wrapText="1"/>
    </xf>
    <xf numFmtId="44" fontId="5" fillId="5" borderId="4" xfId="2" quotePrefix="1" applyFont="1" applyFill="1" applyBorder="1" applyAlignment="1" applyProtection="1">
      <alignment vertical="top"/>
      <protection hidden="1"/>
    </xf>
    <xf numFmtId="0" fontId="3" fillId="4" borderId="10" xfId="0" applyFont="1" applyFill="1" applyBorder="1" applyAlignment="1" applyProtection="1">
      <alignment horizontal="left" vertical="center" wrapText="1"/>
      <protection hidden="1"/>
    </xf>
    <xf numFmtId="0" fontId="5" fillId="4" borderId="6"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5" fillId="3" borderId="21" xfId="0" applyFont="1" applyFill="1" applyBorder="1" applyAlignment="1" applyProtection="1">
      <alignment horizontal="left" vertical="center" wrapText="1"/>
      <protection hidden="1"/>
    </xf>
    <xf numFmtId="44" fontId="15" fillId="5" borderId="14" xfId="2" applyFont="1" applyFill="1" applyBorder="1" applyAlignment="1" applyProtection="1">
      <alignment horizontal="right" vertical="center"/>
      <protection hidden="1"/>
    </xf>
    <xf numFmtId="44" fontId="0" fillId="5" borderId="1" xfId="2" quotePrefix="1" applyFont="1" applyFill="1" applyBorder="1" applyProtection="1">
      <protection hidden="1"/>
    </xf>
    <xf numFmtId="0" fontId="5" fillId="5" borderId="13" xfId="3" applyFont="1" applyFill="1" applyBorder="1" applyAlignment="1" applyProtection="1">
      <alignment horizontal="left" vertical="top"/>
    </xf>
    <xf numFmtId="44" fontId="3" fillId="5" borderId="0" xfId="2" applyFont="1" applyFill="1" applyBorder="1" applyAlignment="1" applyProtection="1"/>
    <xf numFmtId="44" fontId="1" fillId="5" borderId="1" xfId="2" applyNumberFormat="1" applyFont="1" applyFill="1" applyBorder="1" applyAlignment="1" applyProtection="1">
      <alignment horizontal="center"/>
      <protection hidden="1"/>
    </xf>
    <xf numFmtId="44" fontId="1" fillId="5" borderId="14" xfId="2" applyNumberFormat="1" applyFont="1" applyFill="1" applyBorder="1" applyAlignment="1" applyProtection="1">
      <alignment horizontal="center"/>
      <protection hidden="1"/>
    </xf>
    <xf numFmtId="44" fontId="1" fillId="5" borderId="8" xfId="2" applyNumberFormat="1" applyFont="1" applyFill="1" applyBorder="1" applyAlignment="1" applyProtection="1">
      <alignment horizontal="center"/>
      <protection hidden="1"/>
    </xf>
    <xf numFmtId="44" fontId="1" fillId="5" borderId="20" xfId="2" applyNumberFormat="1" applyFont="1" applyFill="1" applyBorder="1" applyAlignment="1" applyProtection="1">
      <alignment horizontal="center"/>
      <protection hidden="1"/>
    </xf>
    <xf numFmtId="44" fontId="2" fillId="5" borderId="4" xfId="2" applyNumberFormat="1" applyFont="1" applyFill="1" applyBorder="1" applyAlignment="1" applyProtection="1">
      <alignment horizontal="center"/>
      <protection hidden="1"/>
    </xf>
    <xf numFmtId="44" fontId="2" fillId="5" borderId="27" xfId="2" applyNumberFormat="1" applyFont="1" applyFill="1" applyBorder="1" applyAlignment="1" applyProtection="1">
      <alignment horizontal="center"/>
      <protection hidden="1"/>
    </xf>
    <xf numFmtId="0" fontId="5" fillId="4" borderId="42" xfId="0" applyFont="1" applyFill="1" applyBorder="1" applyAlignment="1" applyProtection="1">
      <alignment horizontal="center" vertical="center" wrapText="1"/>
      <protection hidden="1"/>
    </xf>
    <xf numFmtId="0" fontId="5" fillId="4" borderId="43" xfId="0" applyFont="1" applyFill="1" applyBorder="1" applyAlignment="1" applyProtection="1">
      <alignment horizontal="center" vertical="center" wrapText="1"/>
      <protection hidden="1"/>
    </xf>
    <xf numFmtId="0" fontId="3" fillId="4" borderId="44" xfId="0" applyFont="1" applyFill="1" applyBorder="1" applyAlignment="1" applyProtection="1">
      <alignment horizontal="center" vertical="center" wrapText="1"/>
      <protection hidden="1"/>
    </xf>
    <xf numFmtId="0" fontId="14" fillId="2" borderId="28" xfId="0" applyFont="1" applyFill="1" applyBorder="1" applyAlignment="1" applyProtection="1">
      <alignment vertical="top" wrapText="1"/>
      <protection hidden="1"/>
    </xf>
    <xf numFmtId="0" fontId="14" fillId="2" borderId="45" xfId="0" applyFont="1" applyFill="1" applyBorder="1" applyAlignment="1" applyProtection="1">
      <alignment vertical="top" wrapText="1"/>
      <protection hidden="1"/>
    </xf>
    <xf numFmtId="0" fontId="9" fillId="5" borderId="0" xfId="3" applyFill="1" applyBorder="1" applyAlignment="1" applyProtection="1">
      <alignment horizontal="left" wrapText="1"/>
    </xf>
    <xf numFmtId="0" fontId="5" fillId="5" borderId="0" xfId="3" applyFont="1" applyFill="1" applyBorder="1" applyAlignment="1" applyProtection="1">
      <alignment horizontal="right" vertical="top"/>
    </xf>
    <xf numFmtId="0" fontId="9" fillId="5" borderId="0" xfId="3" applyFill="1" applyBorder="1" applyAlignment="1" applyProtection="1">
      <alignment vertical="top"/>
    </xf>
    <xf numFmtId="0" fontId="0" fillId="5" borderId="0" xfId="0" applyFill="1" applyProtection="1"/>
    <xf numFmtId="0" fontId="5" fillId="5" borderId="0" xfId="3" applyFont="1" applyFill="1" applyBorder="1" applyAlignment="1" applyProtection="1">
      <alignment vertical="top"/>
    </xf>
    <xf numFmtId="44" fontId="5" fillId="0" borderId="4" xfId="2" quotePrefix="1" applyNumberFormat="1" applyFont="1" applyFill="1" applyBorder="1" applyAlignment="1" applyProtection="1">
      <alignment vertical="top"/>
      <protection locked="0"/>
    </xf>
    <xf numFmtId="167" fontId="5" fillId="0" borderId="4" xfId="2" quotePrefix="1" applyNumberFormat="1" applyFont="1" applyFill="1" applyBorder="1" applyAlignment="1" applyProtection="1">
      <alignment vertical="top"/>
      <protection locked="0"/>
    </xf>
    <xf numFmtId="44" fontId="5" fillId="3" borderId="1" xfId="2" applyFont="1" applyFill="1" applyBorder="1" applyAlignment="1" applyProtection="1">
      <alignment horizontal="right" vertical="center"/>
      <protection hidden="1"/>
    </xf>
    <xf numFmtId="0" fontId="5" fillId="5" borderId="19" xfId="0" applyFont="1" applyFill="1" applyBorder="1" applyAlignment="1" applyProtection="1">
      <alignment horizontal="left" vertical="center" wrapText="1"/>
      <protection hidden="1"/>
    </xf>
    <xf numFmtId="44" fontId="5" fillId="5" borderId="8" xfId="2" applyFont="1" applyFill="1" applyBorder="1" applyAlignment="1" applyProtection="1">
      <alignment horizontal="right" vertical="center"/>
      <protection hidden="1"/>
    </xf>
    <xf numFmtId="44" fontId="5" fillId="5" borderId="20" xfId="2" applyFont="1" applyFill="1" applyBorder="1" applyAlignment="1" applyProtection="1">
      <alignment horizontal="right" vertical="center"/>
      <protection hidden="1"/>
    </xf>
    <xf numFmtId="0" fontId="5" fillId="4"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right" vertical="top" wrapText="1"/>
      <protection hidden="1"/>
    </xf>
    <xf numFmtId="0" fontId="5" fillId="0" borderId="0" xfId="0" applyFont="1"/>
    <xf numFmtId="0" fontId="3" fillId="5" borderId="46" xfId="0" applyFont="1" applyFill="1" applyBorder="1" applyAlignment="1" applyProtection="1">
      <alignment horizontal="left" vertical="center" wrapText="1"/>
      <protection hidden="1"/>
    </xf>
    <xf numFmtId="44" fontId="3" fillId="5" borderId="46" xfId="0" applyNumberFormat="1" applyFont="1" applyFill="1" applyBorder="1" applyAlignment="1" applyProtection="1">
      <alignment horizontal="right" vertical="center"/>
      <protection hidden="1"/>
    </xf>
    <xf numFmtId="44" fontId="3" fillId="5" borderId="46" xfId="2" applyFont="1" applyFill="1" applyBorder="1" applyAlignment="1" applyProtection="1">
      <alignment horizontal="right" vertical="center"/>
      <protection hidden="1"/>
    </xf>
    <xf numFmtId="44" fontId="3" fillId="5" borderId="4" xfId="2" applyFont="1" applyFill="1" applyBorder="1" applyAlignment="1" applyProtection="1">
      <alignment horizontal="center"/>
    </xf>
    <xf numFmtId="0" fontId="5" fillId="5" borderId="12"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13" xfId="0" applyFont="1" applyFill="1" applyBorder="1" applyAlignment="1" applyProtection="1">
      <alignment horizontal="left" vertical="top" wrapText="1"/>
    </xf>
    <xf numFmtId="0" fontId="3" fillId="5" borderId="12" xfId="0" applyFont="1" applyFill="1" applyBorder="1" applyAlignment="1" applyProtection="1">
      <alignment horizontal="center" vertical="top" wrapText="1"/>
    </xf>
    <xf numFmtId="0" fontId="3" fillId="5" borderId="0" xfId="0" applyFont="1" applyFill="1" applyBorder="1" applyAlignment="1" applyProtection="1">
      <alignment horizontal="center" vertical="top" wrapText="1"/>
    </xf>
    <xf numFmtId="0" fontId="3" fillId="5" borderId="13" xfId="0" applyFont="1" applyFill="1" applyBorder="1" applyAlignment="1" applyProtection="1">
      <alignment horizontal="center" vertical="top" wrapText="1"/>
    </xf>
    <xf numFmtId="0" fontId="5" fillId="5" borderId="37" xfId="0" applyFont="1" applyFill="1" applyBorder="1" applyAlignment="1" applyProtection="1">
      <alignment horizontal="left" vertical="top" wrapText="1"/>
    </xf>
    <xf numFmtId="0" fontId="5" fillId="5" borderId="38" xfId="0" applyFont="1" applyFill="1" applyBorder="1" applyAlignment="1" applyProtection="1">
      <alignment horizontal="left" vertical="top" wrapText="1"/>
    </xf>
    <xf numFmtId="0" fontId="5" fillId="5" borderId="39" xfId="0" applyFont="1" applyFill="1" applyBorder="1" applyAlignment="1" applyProtection="1">
      <alignment horizontal="left" vertical="top" wrapText="1"/>
    </xf>
    <xf numFmtId="0" fontId="5" fillId="5" borderId="30" xfId="0" applyFont="1" applyFill="1" applyBorder="1" applyAlignment="1">
      <alignment horizontal="left" vertical="top" wrapText="1"/>
    </xf>
    <xf numFmtId="0" fontId="0" fillId="5" borderId="30" xfId="0" applyFill="1" applyBorder="1" applyAlignment="1">
      <alignment horizontal="left" vertical="top" wrapText="1"/>
    </xf>
    <xf numFmtId="0" fontId="0" fillId="5" borderId="32" xfId="0" applyFill="1" applyBorder="1" applyAlignment="1">
      <alignment horizontal="left" vertical="top" wrapText="1"/>
    </xf>
    <xf numFmtId="0" fontId="5" fillId="5" borderId="30" xfId="0" applyFont="1" applyFill="1" applyBorder="1" applyAlignment="1" applyProtection="1">
      <alignment horizontal="left" vertical="top" wrapText="1"/>
    </xf>
    <xf numFmtId="0" fontId="5" fillId="5" borderId="32"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2" xfId="0" applyFont="1" applyFill="1" applyBorder="1" applyAlignment="1" applyProtection="1">
      <alignment horizontal="left" vertical="top" wrapText="1"/>
    </xf>
    <xf numFmtId="18" fontId="7" fillId="2" borderId="10" xfId="0" applyNumberFormat="1" applyFont="1" applyFill="1" applyBorder="1" applyAlignment="1" applyProtection="1">
      <alignment horizontal="center"/>
    </xf>
    <xf numFmtId="18" fontId="7" fillId="2" borderId="6" xfId="0" applyNumberFormat="1" applyFont="1" applyFill="1" applyBorder="1" applyAlignment="1" applyProtection="1">
      <alignment horizontal="center"/>
    </xf>
    <xf numFmtId="18" fontId="7" fillId="2" borderId="11" xfId="0" applyNumberFormat="1" applyFont="1" applyFill="1" applyBorder="1" applyAlignment="1" applyProtection="1">
      <alignment horizontal="center"/>
    </xf>
    <xf numFmtId="18" fontId="7" fillId="2" borderId="23" xfId="0" applyNumberFormat="1" applyFont="1" applyFill="1" applyBorder="1" applyAlignment="1" applyProtection="1">
      <alignment horizontal="center"/>
    </xf>
    <xf numFmtId="18" fontId="7" fillId="2" borderId="7" xfId="0" applyNumberFormat="1" applyFont="1" applyFill="1" applyBorder="1" applyAlignment="1" applyProtection="1">
      <alignment horizontal="center"/>
    </xf>
    <xf numFmtId="18" fontId="7" fillId="2" borderId="15" xfId="0" applyNumberFormat="1" applyFont="1" applyFill="1" applyBorder="1" applyAlignment="1" applyProtection="1">
      <alignment horizontal="center"/>
    </xf>
    <xf numFmtId="0" fontId="5" fillId="5" borderId="34"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35" xfId="0" applyFont="1" applyFill="1" applyBorder="1" applyAlignment="1" applyProtection="1">
      <alignment horizontal="left" vertical="top" wrapText="1"/>
    </xf>
    <xf numFmtId="0" fontId="3" fillId="5" borderId="24" xfId="0" applyFont="1" applyFill="1" applyBorder="1" applyAlignment="1" applyProtection="1">
      <alignment horizontal="center"/>
    </xf>
    <xf numFmtId="0" fontId="3" fillId="5" borderId="22" xfId="0" applyFont="1" applyFill="1" applyBorder="1" applyAlignment="1" applyProtection="1">
      <alignment horizontal="center"/>
    </xf>
    <xf numFmtId="0" fontId="3" fillId="5" borderId="25" xfId="0" applyFont="1" applyFill="1" applyBorder="1" applyAlignment="1" applyProtection="1">
      <alignment horizontal="center"/>
    </xf>
    <xf numFmtId="0" fontId="5" fillId="0" borderId="1" xfId="3" applyFont="1" applyFill="1" applyBorder="1" applyAlignment="1" applyProtection="1">
      <alignment horizontal="left" wrapText="1"/>
      <protection locked="0"/>
    </xf>
    <xf numFmtId="0" fontId="9" fillId="0" borderId="1" xfId="3" applyFill="1" applyBorder="1" applyAlignment="1" applyProtection="1">
      <alignment horizontal="left" wrapText="1"/>
      <protection locked="0"/>
    </xf>
    <xf numFmtId="0" fontId="5" fillId="5" borderId="0" xfId="3" applyFont="1" applyFill="1" applyBorder="1" applyAlignment="1" applyProtection="1">
      <alignment horizontal="left"/>
    </xf>
    <xf numFmtId="0" fontId="5" fillId="5" borderId="13" xfId="3" applyFont="1" applyFill="1" applyBorder="1" applyAlignment="1" applyProtection="1">
      <alignment horizontal="left"/>
    </xf>
    <xf numFmtId="0" fontId="5" fillId="0" borderId="1" xfId="0" applyFont="1" applyFill="1" applyBorder="1" applyAlignment="1" applyProtection="1">
      <alignment horizontal="left"/>
      <protection locked="0"/>
    </xf>
    <xf numFmtId="0" fontId="9" fillId="0" borderId="1" xfId="3"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18" fontId="6" fillId="2" borderId="10" xfId="0" applyNumberFormat="1" applyFont="1" applyFill="1" applyBorder="1" applyAlignment="1" applyProtection="1">
      <alignment horizontal="center"/>
    </xf>
    <xf numFmtId="18" fontId="6" fillId="2" borderId="6" xfId="0" applyNumberFormat="1" applyFont="1" applyFill="1" applyBorder="1" applyAlignment="1" applyProtection="1">
      <alignment horizontal="center"/>
    </xf>
    <xf numFmtId="18" fontId="6" fillId="2" borderId="11" xfId="0" applyNumberFormat="1" applyFont="1" applyFill="1" applyBorder="1" applyAlignment="1" applyProtection="1">
      <alignment horizontal="center"/>
    </xf>
    <xf numFmtId="0" fontId="16" fillId="2" borderId="23" xfId="0" applyFont="1" applyFill="1" applyBorder="1" applyAlignment="1" applyProtection="1">
      <alignment horizontal="center"/>
    </xf>
    <xf numFmtId="0" fontId="16" fillId="2" borderId="7" xfId="0" applyFont="1" applyFill="1" applyBorder="1" applyAlignment="1" applyProtection="1">
      <alignment horizontal="center"/>
    </xf>
    <xf numFmtId="0" fontId="16" fillId="2" borderId="15" xfId="0" applyFont="1" applyFill="1" applyBorder="1" applyAlignment="1" applyProtection="1">
      <alignment horizontal="center"/>
    </xf>
    <xf numFmtId="49" fontId="3" fillId="0" borderId="1" xfId="0" applyNumberFormat="1" applyFont="1" applyFill="1" applyBorder="1" applyAlignment="1" applyProtection="1">
      <alignment horizontal="left"/>
      <protection locked="0"/>
    </xf>
    <xf numFmtId="0" fontId="3" fillId="5" borderId="1" xfId="0" applyFont="1" applyFill="1" applyBorder="1" applyAlignment="1" applyProtection="1">
      <alignment horizontal="left" wrapText="1"/>
    </xf>
    <xf numFmtId="0" fontId="0" fillId="0" borderId="23" xfId="0" applyBorder="1" applyAlignment="1" applyProtection="1">
      <alignment horizontal="left"/>
      <protection hidden="1"/>
    </xf>
    <xf numFmtId="0" fontId="0" fillId="0" borderId="7" xfId="0" applyBorder="1" applyAlignment="1" applyProtection="1">
      <alignment horizontal="left"/>
      <protection hidden="1"/>
    </xf>
    <xf numFmtId="0" fontId="0" fillId="0" borderId="15" xfId="0" applyBorder="1" applyAlignment="1" applyProtection="1">
      <alignment horizontal="left"/>
      <protection hidden="1"/>
    </xf>
    <xf numFmtId="0" fontId="5" fillId="0" borderId="10"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0" fillId="0" borderId="12" xfId="0" applyBorder="1" applyAlignment="1" applyProtection="1">
      <alignment horizontal="left"/>
      <protection hidden="1"/>
    </xf>
    <xf numFmtId="0" fontId="0" fillId="0" borderId="0" xfId="0" applyBorder="1" applyAlignment="1" applyProtection="1">
      <alignment horizontal="left"/>
      <protection hidden="1"/>
    </xf>
    <xf numFmtId="0" fontId="0" fillId="0" borderId="13" xfId="0" applyBorder="1" applyAlignment="1" applyProtection="1">
      <alignment horizontal="left"/>
      <protection hidden="1"/>
    </xf>
    <xf numFmtId="0" fontId="7" fillId="2" borderId="10" xfId="0" applyFont="1" applyFill="1" applyBorder="1" applyAlignment="1" applyProtection="1">
      <alignment horizontal="center" vertical="top" wrapText="1"/>
      <protection hidden="1"/>
    </xf>
    <xf numFmtId="0" fontId="7" fillId="2" borderId="6" xfId="0" applyFont="1" applyFill="1" applyBorder="1" applyAlignment="1" applyProtection="1">
      <alignment horizontal="center" vertical="top" wrapText="1"/>
      <protection hidden="1"/>
    </xf>
    <xf numFmtId="0" fontId="7" fillId="2" borderId="11" xfId="0" applyFont="1" applyFill="1" applyBorder="1" applyAlignment="1" applyProtection="1">
      <alignment horizontal="center" vertical="top" wrapText="1"/>
      <protection hidden="1"/>
    </xf>
    <xf numFmtId="0" fontId="7" fillId="2" borderId="24" xfId="0" applyFont="1" applyFill="1" applyBorder="1" applyAlignment="1" applyProtection="1">
      <alignment horizontal="center" vertical="top" wrapText="1"/>
      <protection hidden="1"/>
    </xf>
    <xf numFmtId="0" fontId="7" fillId="2" borderId="22" xfId="0" applyFont="1" applyFill="1" applyBorder="1" applyAlignment="1" applyProtection="1">
      <alignment horizontal="center" vertical="top" wrapText="1"/>
      <protection hidden="1"/>
    </xf>
    <xf numFmtId="0" fontId="7" fillId="2" borderId="25" xfId="0" applyFont="1" applyFill="1" applyBorder="1" applyAlignment="1" applyProtection="1">
      <alignment horizontal="center" vertical="top" wrapText="1"/>
      <protection hidden="1"/>
    </xf>
    <xf numFmtId="0" fontId="14" fillId="2" borderId="0" xfId="0" applyFont="1" applyFill="1" applyBorder="1" applyAlignment="1" applyProtection="1">
      <alignment horizontal="left" vertical="top" wrapText="1"/>
      <protection hidden="1"/>
    </xf>
    <xf numFmtId="0" fontId="14" fillId="2" borderId="13" xfId="0" applyFont="1" applyFill="1" applyBorder="1" applyAlignment="1" applyProtection="1">
      <alignment horizontal="left" vertical="top" wrapText="1"/>
      <protection hidden="1"/>
    </xf>
    <xf numFmtId="0" fontId="5" fillId="0" borderId="12"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cellXfs>
  <cellStyles count="4">
    <cellStyle name="Comma" xfId="1" builtinId="3"/>
    <cellStyle name="Currency" xfId="2" builtinId="4"/>
    <cellStyle name="Hyperlink" xfId="3"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y.whalen\Downloads\Charter%20School%20Budget%20RFP%20FY1819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Budget"/>
      <sheetName val="1a-Instructions-Revisions"/>
      <sheetName val="1b-Instructions-AFR"/>
      <sheetName val="2-Cover Page"/>
      <sheetName val="3-Budget Detail"/>
      <sheetName val="4-Equipment"/>
      <sheetName val="5a-Budget Summary-Year 1"/>
      <sheetName val="5b-Budget Summary-Year 2"/>
      <sheetName val="5c-Budget Summary-Year 3"/>
      <sheetName val="6-AFR Expenditure Detail"/>
      <sheetName val="7-AFR Equipment Detail"/>
      <sheetName val="8-Annual Financial Report"/>
      <sheetName val="9-Error Checking"/>
      <sheetName val="Data Valid"/>
      <sheetName val="NOTES"/>
      <sheetName val="Sheet1"/>
      <sheetName val="Sheet2"/>
    </sheetNames>
    <sheetDataSet>
      <sheetData sheetId="0"/>
      <sheetData sheetId="1"/>
      <sheetData sheetId="2"/>
      <sheetData sheetId="3">
        <row r="4">
          <cell r="C4"/>
        </row>
      </sheetData>
      <sheetData sheetId="4"/>
      <sheetData sheetId="5"/>
      <sheetData sheetId="6">
        <row r="26">
          <cell r="C26">
            <v>0</v>
          </cell>
        </row>
      </sheetData>
      <sheetData sheetId="7">
        <row r="26">
          <cell r="C26">
            <v>0</v>
          </cell>
        </row>
      </sheetData>
      <sheetData sheetId="8">
        <row r="26">
          <cell r="C26">
            <v>0</v>
          </cell>
        </row>
      </sheetData>
      <sheetData sheetId="9"/>
      <sheetData sheetId="10"/>
      <sheetData sheetId="11"/>
      <sheetData sheetId="12"/>
      <sheetData sheetId="13">
        <row r="1">
          <cell r="A1" t="str">
            <v>Budget</v>
          </cell>
          <cell r="D1" t="str">
            <v>Inst. - Salaries (0100)</v>
          </cell>
        </row>
        <row r="2">
          <cell r="A2" t="str">
            <v>Revised Budget</v>
          </cell>
          <cell r="D2" t="str">
            <v>Inst. - Employee Benefits (0200)</v>
          </cell>
        </row>
        <row r="3">
          <cell r="A3" t="str">
            <v>Annual Financial Report</v>
          </cell>
          <cell r="D3" t="str">
            <v>Inst. - Purchased Professional &amp; Technical Services (0300)</v>
          </cell>
        </row>
        <row r="4">
          <cell r="D4" t="str">
            <v>Inst. - Other Purchased Services (0500)</v>
          </cell>
        </row>
        <row r="5">
          <cell r="D5" t="str">
            <v>Inst. - Travel, Registration and Entrance (0580)</v>
          </cell>
        </row>
        <row r="6">
          <cell r="D6" t="str">
            <v>Inst. - Supplies (0600)</v>
          </cell>
        </row>
        <row r="7">
          <cell r="D7" t="str">
            <v>Support - Salaries (0100)</v>
          </cell>
        </row>
        <row r="8">
          <cell r="D8" t="str">
            <v>Support - Employee Benefits (0200)</v>
          </cell>
        </row>
        <row r="9">
          <cell r="D9" t="str">
            <v>Support - Purchased Professional &amp; Technical Services (0300)</v>
          </cell>
        </row>
        <row r="10">
          <cell r="D10" t="str">
            <v>Support - Other Purchased Services (0500)</v>
          </cell>
        </row>
        <row r="11">
          <cell r="D11" t="str">
            <v>Support - Travel, Registration and Entrance (0580)</v>
          </cell>
        </row>
        <row r="12">
          <cell r="D12" t="str">
            <v>Support - Supplies (0600)</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NCACCESS@dpi.nc.gov"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3929-A4ED-489F-8A4A-2DA9169C4AFC}">
  <sheetPr>
    <pageSetUpPr fitToPage="1"/>
  </sheetPr>
  <dimension ref="A1:J22"/>
  <sheetViews>
    <sheetView tabSelected="1" zoomScaleNormal="100" workbookViewId="0">
      <selection activeCell="B21" sqref="B21:G21"/>
    </sheetView>
  </sheetViews>
  <sheetFormatPr defaultRowHeight="12.75" x14ac:dyDescent="0.2"/>
  <cols>
    <col min="1" max="1" width="5" customWidth="1"/>
    <col min="2" max="2" width="4.28515625" customWidth="1"/>
    <col min="3" max="3" width="25.140625" customWidth="1"/>
    <col min="4" max="6" width="21.85546875" customWidth="1"/>
    <col min="7" max="7" width="23.42578125" customWidth="1"/>
  </cols>
  <sheetData>
    <row r="1" spans="1:7" ht="15" x14ac:dyDescent="0.25">
      <c r="A1" s="137" t="s">
        <v>95</v>
      </c>
      <c r="B1" s="138"/>
      <c r="C1" s="138"/>
      <c r="D1" s="138"/>
      <c r="E1" s="138"/>
      <c r="F1" s="138"/>
      <c r="G1" s="139"/>
    </row>
    <row r="2" spans="1:7" ht="15.75" thickBot="1" x14ac:dyDescent="0.3">
      <c r="A2" s="140" t="s">
        <v>78</v>
      </c>
      <c r="B2" s="141"/>
      <c r="C2" s="141"/>
      <c r="D2" s="141"/>
      <c r="E2" s="141"/>
      <c r="F2" s="141"/>
      <c r="G2" s="142"/>
    </row>
    <row r="3" spans="1:7" ht="39.75" customHeight="1" x14ac:dyDescent="0.2">
      <c r="A3" s="120" t="s">
        <v>97</v>
      </c>
      <c r="B3" s="121"/>
      <c r="C3" s="121"/>
      <c r="D3" s="121"/>
      <c r="E3" s="121"/>
      <c r="F3" s="121"/>
      <c r="G3" s="122"/>
    </row>
    <row r="4" spans="1:7" ht="12.75" customHeight="1" x14ac:dyDescent="0.2">
      <c r="A4" s="68"/>
      <c r="B4" s="66"/>
      <c r="C4" s="66"/>
      <c r="D4" s="66"/>
      <c r="E4" s="66"/>
      <c r="F4" s="66"/>
      <c r="G4" s="67"/>
    </row>
    <row r="5" spans="1:7" ht="12.75" customHeight="1" x14ac:dyDescent="0.2">
      <c r="A5" s="123" t="s">
        <v>108</v>
      </c>
      <c r="B5" s="124"/>
      <c r="C5" s="124"/>
      <c r="D5" s="124"/>
      <c r="E5" s="124"/>
      <c r="F5" s="124"/>
      <c r="G5" s="125"/>
    </row>
    <row r="6" spans="1:7" ht="13.5" customHeight="1" x14ac:dyDescent="0.2">
      <c r="A6" s="120" t="s">
        <v>88</v>
      </c>
      <c r="B6" s="121"/>
      <c r="C6" s="121"/>
      <c r="D6" s="121"/>
      <c r="E6" s="121"/>
      <c r="F6" s="121"/>
      <c r="G6" s="122"/>
    </row>
    <row r="7" spans="1:7" ht="13.5" customHeight="1" x14ac:dyDescent="0.2">
      <c r="A7" s="120" t="s">
        <v>81</v>
      </c>
      <c r="B7" s="121"/>
      <c r="C7" s="121"/>
      <c r="D7" s="121"/>
      <c r="E7" s="121"/>
      <c r="F7" s="121"/>
      <c r="G7" s="122"/>
    </row>
    <row r="8" spans="1:7" ht="13.5" customHeight="1" x14ac:dyDescent="0.2">
      <c r="A8" s="120" t="s">
        <v>82</v>
      </c>
      <c r="B8" s="121"/>
      <c r="C8" s="121"/>
      <c r="D8" s="121"/>
      <c r="E8" s="121"/>
      <c r="F8" s="121"/>
      <c r="G8" s="122"/>
    </row>
    <row r="9" spans="1:7" ht="13.5" customHeight="1" x14ac:dyDescent="0.2">
      <c r="A9" s="120" t="s">
        <v>84</v>
      </c>
      <c r="B9" s="121"/>
      <c r="C9" s="121"/>
      <c r="D9" s="121"/>
      <c r="E9" s="121"/>
      <c r="F9" s="121"/>
      <c r="G9" s="122"/>
    </row>
    <row r="10" spans="1:7" ht="13.5" customHeight="1" x14ac:dyDescent="0.2">
      <c r="A10" s="120" t="s">
        <v>109</v>
      </c>
      <c r="B10" s="121"/>
      <c r="C10" s="121"/>
      <c r="D10" s="121"/>
      <c r="E10" s="121"/>
      <c r="F10" s="121"/>
      <c r="G10" s="122"/>
    </row>
    <row r="11" spans="1:7" ht="13.5" customHeight="1" x14ac:dyDescent="0.2">
      <c r="A11" s="68"/>
      <c r="B11" s="66"/>
      <c r="C11" s="66"/>
      <c r="D11" s="66"/>
      <c r="E11" s="66"/>
      <c r="F11" s="66"/>
      <c r="G11" s="67"/>
    </row>
    <row r="12" spans="1:7" ht="13.5" customHeight="1" x14ac:dyDescent="0.2">
      <c r="A12" s="123" t="s">
        <v>83</v>
      </c>
      <c r="B12" s="124"/>
      <c r="C12" s="124"/>
      <c r="D12" s="124"/>
      <c r="E12" s="124"/>
      <c r="F12" s="124"/>
      <c r="G12" s="125"/>
    </row>
    <row r="13" spans="1:7" ht="13.5" customHeight="1" x14ac:dyDescent="0.2">
      <c r="A13" s="120" t="s">
        <v>75</v>
      </c>
      <c r="B13" s="121"/>
      <c r="C13" s="121"/>
      <c r="D13" s="121"/>
      <c r="E13" s="121"/>
      <c r="F13" s="121"/>
      <c r="G13" s="122"/>
    </row>
    <row r="14" spans="1:7" ht="29.25" customHeight="1" x14ac:dyDescent="0.2">
      <c r="A14" s="72"/>
      <c r="B14" s="147" t="s">
        <v>89</v>
      </c>
      <c r="C14" s="145"/>
      <c r="D14" s="145"/>
      <c r="E14" s="145"/>
      <c r="F14" s="145"/>
      <c r="G14" s="146"/>
    </row>
    <row r="15" spans="1:7" ht="74.25" customHeight="1" x14ac:dyDescent="0.2">
      <c r="A15" s="72"/>
      <c r="B15" s="73"/>
      <c r="C15" s="70" t="s">
        <v>76</v>
      </c>
      <c r="D15" s="132" t="s">
        <v>85</v>
      </c>
      <c r="E15" s="132"/>
      <c r="F15" s="132"/>
      <c r="G15" s="133"/>
    </row>
    <row r="16" spans="1:7" ht="71.25" customHeight="1" x14ac:dyDescent="0.2">
      <c r="A16" s="72"/>
      <c r="B16" s="74"/>
      <c r="C16" s="71" t="s">
        <v>72</v>
      </c>
      <c r="D16" s="129" t="s">
        <v>106</v>
      </c>
      <c r="E16" s="130"/>
      <c r="F16" s="130"/>
      <c r="G16" s="131"/>
    </row>
    <row r="17" spans="1:10" ht="112.5" customHeight="1" x14ac:dyDescent="0.2">
      <c r="A17" s="72"/>
      <c r="B17" s="74"/>
      <c r="C17" s="77" t="s">
        <v>74</v>
      </c>
      <c r="D17" s="132" t="s">
        <v>86</v>
      </c>
      <c r="E17" s="132"/>
      <c r="F17" s="132"/>
      <c r="G17" s="133"/>
    </row>
    <row r="18" spans="1:10" ht="112.5" customHeight="1" x14ac:dyDescent="0.2">
      <c r="A18" s="72"/>
      <c r="B18" s="74"/>
      <c r="C18" s="69" t="s">
        <v>73</v>
      </c>
      <c r="D18" s="132" t="s">
        <v>87</v>
      </c>
      <c r="E18" s="132"/>
      <c r="F18" s="132"/>
      <c r="G18" s="133"/>
      <c r="J18" s="12"/>
    </row>
    <row r="19" spans="1:10" ht="39.75" customHeight="1" x14ac:dyDescent="0.2">
      <c r="A19" s="72"/>
      <c r="B19" s="75"/>
      <c r="C19" s="71" t="s">
        <v>80</v>
      </c>
      <c r="D19" s="145" t="s">
        <v>107</v>
      </c>
      <c r="E19" s="145"/>
      <c r="F19" s="145"/>
      <c r="G19" s="146"/>
    </row>
    <row r="20" spans="1:10" ht="89.25" customHeight="1" x14ac:dyDescent="0.2">
      <c r="A20" s="72"/>
      <c r="B20" s="143" t="s">
        <v>113</v>
      </c>
      <c r="C20" s="144"/>
      <c r="D20" s="132"/>
      <c r="E20" s="132"/>
      <c r="F20" s="132"/>
      <c r="G20" s="133"/>
    </row>
    <row r="21" spans="1:10" ht="39" customHeight="1" x14ac:dyDescent="0.2">
      <c r="A21" s="72"/>
      <c r="B21" s="134" t="s">
        <v>79</v>
      </c>
      <c r="C21" s="135"/>
      <c r="D21" s="135"/>
      <c r="E21" s="135"/>
      <c r="F21" s="135"/>
      <c r="G21" s="136"/>
    </row>
    <row r="22" spans="1:10" ht="51.75" customHeight="1" thickBot="1" x14ac:dyDescent="0.25">
      <c r="A22" s="76"/>
      <c r="B22" s="126" t="s">
        <v>112</v>
      </c>
      <c r="C22" s="127"/>
      <c r="D22" s="127"/>
      <c r="E22" s="127"/>
      <c r="F22" s="127"/>
      <c r="G22" s="128"/>
    </row>
  </sheetData>
  <sheetProtection algorithmName="SHA-512" hashValue="loEXUpWXyik1z3yRYmurEYQmL6eOfdkv2kCe5vPzmuWZaf+k/VbMlMNUoNBOqQL8W/rkCK4XGy20osXdPJpx/Q==" saltValue="GnJrFL6RelZLhnDXaGPmMQ==" spinCount="100000" sheet="1" selectLockedCells="1"/>
  <mergeCells count="20">
    <mergeCell ref="A1:G1"/>
    <mergeCell ref="A2:G2"/>
    <mergeCell ref="A8:G8"/>
    <mergeCell ref="B20:G20"/>
    <mergeCell ref="D19:G19"/>
    <mergeCell ref="A12:G12"/>
    <mergeCell ref="A3:G3"/>
    <mergeCell ref="D15:G15"/>
    <mergeCell ref="B14:G14"/>
    <mergeCell ref="D17:G17"/>
    <mergeCell ref="A10:G10"/>
    <mergeCell ref="A7:G7"/>
    <mergeCell ref="A9:G9"/>
    <mergeCell ref="A13:G13"/>
    <mergeCell ref="A5:G5"/>
    <mergeCell ref="A6:G6"/>
    <mergeCell ref="B22:G22"/>
    <mergeCell ref="D16:G16"/>
    <mergeCell ref="D18:G18"/>
    <mergeCell ref="B21:G21"/>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8EF6-3BF9-40D6-856B-29AB2849FD2A}">
  <sheetPr>
    <pageSetUpPr fitToPage="1"/>
  </sheetPr>
  <dimension ref="A1:G30"/>
  <sheetViews>
    <sheetView zoomScaleNormal="100" workbookViewId="0">
      <selection activeCell="C4" sqref="C4:F4"/>
    </sheetView>
  </sheetViews>
  <sheetFormatPr defaultRowHeight="12.75" x14ac:dyDescent="0.2"/>
  <cols>
    <col min="1" max="1" width="15.28515625" customWidth="1"/>
    <col min="2" max="2" width="15" customWidth="1"/>
    <col min="3" max="7" width="18.85546875" customWidth="1"/>
  </cols>
  <sheetData>
    <row r="1" spans="1:7" ht="15.75" x14ac:dyDescent="0.25">
      <c r="A1" s="159" t="s">
        <v>95</v>
      </c>
      <c r="B1" s="160"/>
      <c r="C1" s="160"/>
      <c r="D1" s="160"/>
      <c r="E1" s="160"/>
      <c r="F1" s="160"/>
      <c r="G1" s="161"/>
    </row>
    <row r="2" spans="1:7" ht="13.5" thickBot="1" x14ac:dyDescent="0.25">
      <c r="A2" s="162" t="s">
        <v>77</v>
      </c>
      <c r="B2" s="163"/>
      <c r="C2" s="163"/>
      <c r="D2" s="163"/>
      <c r="E2" s="163"/>
      <c r="F2" s="163"/>
      <c r="G2" s="164"/>
    </row>
    <row r="3" spans="1:7" x14ac:dyDescent="0.2">
      <c r="A3" s="59"/>
      <c r="B3" s="35"/>
      <c r="C3" s="41"/>
      <c r="D3" s="47"/>
      <c r="E3" s="41"/>
      <c r="F3" s="41"/>
      <c r="G3" s="48"/>
    </row>
    <row r="4" spans="1:7" x14ac:dyDescent="0.2">
      <c r="A4" s="59"/>
      <c r="B4" s="35" t="s">
        <v>1</v>
      </c>
      <c r="C4" s="165"/>
      <c r="D4" s="165"/>
      <c r="E4" s="165"/>
      <c r="F4" s="165"/>
      <c r="G4" s="48"/>
    </row>
    <row r="5" spans="1:7" ht="12.75" customHeight="1" x14ac:dyDescent="0.2">
      <c r="A5" s="59"/>
      <c r="B5" s="36" t="s">
        <v>2</v>
      </c>
      <c r="C5" s="166" t="s">
        <v>8</v>
      </c>
      <c r="D5" s="166"/>
      <c r="E5" s="166"/>
      <c r="F5" s="166"/>
      <c r="G5" s="48"/>
    </row>
    <row r="6" spans="1:7" x14ac:dyDescent="0.2">
      <c r="A6" s="59"/>
      <c r="B6" s="35"/>
      <c r="C6" s="41"/>
      <c r="D6" s="41"/>
      <c r="E6" s="41"/>
      <c r="F6" s="41"/>
      <c r="G6" s="48"/>
    </row>
    <row r="7" spans="1:7" ht="13.5" customHeight="1" x14ac:dyDescent="0.2">
      <c r="A7" s="59"/>
      <c r="B7" s="35" t="s">
        <v>39</v>
      </c>
      <c r="C7" s="157"/>
      <c r="D7" s="158"/>
      <c r="E7" s="49"/>
      <c r="F7" s="46"/>
      <c r="G7" s="50"/>
    </row>
    <row r="8" spans="1:7" ht="13.5" customHeight="1" x14ac:dyDescent="0.2">
      <c r="A8" s="59"/>
      <c r="B8" s="35" t="s">
        <v>98</v>
      </c>
      <c r="C8" s="119" t="str">
        <f>IF(C7="Planning and Implementation",800000,IF(C7="Implementation Only",800000,IF(C7="Replication",1250000,IF(C7="Expansion",1250000,"Select Award Type"))))</f>
        <v>Select Award Type</v>
      </c>
      <c r="D8" s="90"/>
      <c r="E8" s="49"/>
      <c r="F8" s="46"/>
      <c r="G8" s="50"/>
    </row>
    <row r="9" spans="1:7" ht="13.5" customHeight="1" x14ac:dyDescent="0.2">
      <c r="A9" s="59"/>
      <c r="B9" s="35" t="s">
        <v>110</v>
      </c>
      <c r="C9" s="119" t="str">
        <f>IF(C7&lt;1,"Select Award Type",IF(LEFT('2-Budget Summary'!$H$24,6)="*Error","Check Errors",'2-Budget Summary'!$H$24))</f>
        <v>Select Award Type</v>
      </c>
      <c r="D9" s="90"/>
      <c r="E9" s="49"/>
      <c r="F9" s="46"/>
      <c r="G9" s="50"/>
    </row>
    <row r="10" spans="1:7" ht="13.5" customHeight="1" x14ac:dyDescent="0.2">
      <c r="A10" s="59"/>
      <c r="B10" s="35" t="s">
        <v>3</v>
      </c>
      <c r="C10" s="34"/>
      <c r="D10" s="44"/>
      <c r="E10" s="45"/>
      <c r="F10" s="41"/>
      <c r="G10" s="48"/>
    </row>
    <row r="11" spans="1:7" x14ac:dyDescent="0.2">
      <c r="A11" s="59"/>
      <c r="B11" s="37"/>
      <c r="C11" s="41"/>
      <c r="D11" s="60"/>
      <c r="E11" s="45"/>
      <c r="F11" s="41"/>
      <c r="G11" s="48"/>
    </row>
    <row r="12" spans="1:7" x14ac:dyDescent="0.2">
      <c r="A12" s="59"/>
      <c r="B12" s="38" t="s">
        <v>90</v>
      </c>
      <c r="C12" s="41"/>
      <c r="D12" s="42"/>
      <c r="E12" s="41"/>
      <c r="F12" s="41"/>
      <c r="G12" s="48"/>
    </row>
    <row r="13" spans="1:7" x14ac:dyDescent="0.2">
      <c r="A13" s="59"/>
      <c r="B13" s="35" t="s">
        <v>4</v>
      </c>
      <c r="C13" s="155"/>
      <c r="D13" s="155"/>
      <c r="E13" s="155"/>
      <c r="F13" s="155"/>
      <c r="G13" s="48"/>
    </row>
    <row r="14" spans="1:7" x14ac:dyDescent="0.2">
      <c r="A14" s="59"/>
      <c r="B14" s="35" t="s">
        <v>92</v>
      </c>
      <c r="C14" s="155"/>
      <c r="D14" s="155"/>
      <c r="E14" s="155"/>
      <c r="F14" s="155"/>
      <c r="G14" s="48"/>
    </row>
    <row r="15" spans="1:7" x14ac:dyDescent="0.2">
      <c r="A15" s="59"/>
      <c r="B15" s="35" t="s">
        <v>5</v>
      </c>
      <c r="C15" s="156"/>
      <c r="D15" s="156"/>
      <c r="E15" s="156"/>
      <c r="F15" s="156"/>
      <c r="G15" s="48"/>
    </row>
    <row r="16" spans="1:7" x14ac:dyDescent="0.2">
      <c r="A16" s="59"/>
      <c r="B16" s="38" t="s">
        <v>91</v>
      </c>
      <c r="C16" s="37"/>
      <c r="D16" s="37"/>
      <c r="E16" s="37"/>
      <c r="F16" s="41"/>
      <c r="G16" s="48"/>
    </row>
    <row r="17" spans="1:7" x14ac:dyDescent="0.2">
      <c r="A17" s="59"/>
      <c r="B17" s="35" t="s">
        <v>4</v>
      </c>
      <c r="C17" s="151"/>
      <c r="D17" s="151"/>
      <c r="E17" s="151"/>
      <c r="F17" s="151"/>
      <c r="G17" s="48"/>
    </row>
    <row r="18" spans="1:7" x14ac:dyDescent="0.2">
      <c r="A18" s="59"/>
      <c r="B18" s="35" t="s">
        <v>92</v>
      </c>
      <c r="C18" s="151"/>
      <c r="D18" s="151"/>
      <c r="E18" s="151"/>
      <c r="F18" s="151"/>
      <c r="G18" s="48"/>
    </row>
    <row r="19" spans="1:7" x14ac:dyDescent="0.2">
      <c r="A19" s="59"/>
      <c r="B19" s="35" t="s">
        <v>5</v>
      </c>
      <c r="C19" s="152"/>
      <c r="D19" s="152"/>
      <c r="E19" s="152"/>
      <c r="F19" s="152"/>
      <c r="G19" s="48"/>
    </row>
    <row r="20" spans="1:7" x14ac:dyDescent="0.2">
      <c r="A20" s="59"/>
      <c r="B20" s="37"/>
      <c r="C20" s="102"/>
      <c r="D20" s="102"/>
      <c r="E20" s="102"/>
      <c r="F20" s="41"/>
      <c r="G20" s="48"/>
    </row>
    <row r="21" spans="1:7" x14ac:dyDescent="0.2">
      <c r="A21" s="59"/>
      <c r="B21" s="39" t="s">
        <v>6</v>
      </c>
      <c r="C21" s="153" t="s">
        <v>94</v>
      </c>
      <c r="D21" s="153"/>
      <c r="E21" s="153"/>
      <c r="F21" s="153"/>
      <c r="G21" s="154"/>
    </row>
    <row r="22" spans="1:7" x14ac:dyDescent="0.2">
      <c r="A22" s="59"/>
      <c r="B22" s="39"/>
      <c r="C22" s="103" t="s">
        <v>114</v>
      </c>
      <c r="D22" s="104" t="s">
        <v>93</v>
      </c>
      <c r="E22" s="105"/>
      <c r="F22" s="106"/>
      <c r="G22" s="89"/>
    </row>
    <row r="23" spans="1:7" x14ac:dyDescent="0.2">
      <c r="A23" s="59"/>
      <c r="B23" s="40"/>
      <c r="C23" s="41"/>
      <c r="D23" s="41"/>
      <c r="E23" s="41"/>
      <c r="F23" s="41"/>
      <c r="G23" s="48"/>
    </row>
    <row r="24" spans="1:7" x14ac:dyDescent="0.2">
      <c r="A24" s="148" t="s">
        <v>96</v>
      </c>
      <c r="B24" s="149"/>
      <c r="C24" s="149"/>
      <c r="D24" s="149"/>
      <c r="E24" s="149"/>
      <c r="F24" s="149"/>
      <c r="G24" s="150"/>
    </row>
    <row r="25" spans="1:7" x14ac:dyDescent="0.2">
      <c r="A25" s="51" t="s">
        <v>9</v>
      </c>
      <c r="B25" s="43" t="s">
        <v>64</v>
      </c>
      <c r="C25" s="43" t="s">
        <v>67</v>
      </c>
      <c r="D25" s="43" t="s">
        <v>68</v>
      </c>
      <c r="E25" s="43" t="s">
        <v>69</v>
      </c>
      <c r="F25" s="43" t="s">
        <v>70</v>
      </c>
      <c r="G25" s="52" t="s">
        <v>71</v>
      </c>
    </row>
    <row r="26" spans="1:7" x14ac:dyDescent="0.2">
      <c r="A26" s="53" t="s">
        <v>65</v>
      </c>
      <c r="B26" s="91">
        <f>'2-Budget Summary'!$B$14</f>
        <v>0</v>
      </c>
      <c r="C26" s="91">
        <f>'2-Budget Summary'!$C$14</f>
        <v>0</v>
      </c>
      <c r="D26" s="91">
        <f>'2-Budget Summary'!$D$14</f>
        <v>0</v>
      </c>
      <c r="E26" s="91">
        <f>'2-Budget Summary'!$E$14</f>
        <v>0</v>
      </c>
      <c r="F26" s="91">
        <f>'2-Budget Summary'!$F$14</f>
        <v>0</v>
      </c>
      <c r="G26" s="92">
        <f>'2-Budget Summary'!$G$14</f>
        <v>0</v>
      </c>
    </row>
    <row r="27" spans="1:7" ht="13.5" thickBot="1" x14ac:dyDescent="0.25">
      <c r="A27" s="54" t="s">
        <v>66</v>
      </c>
      <c r="B27" s="93">
        <f>'2-Budget Summary'!$B$23</f>
        <v>0</v>
      </c>
      <c r="C27" s="93">
        <f>'2-Budget Summary'!$C$23</f>
        <v>0</v>
      </c>
      <c r="D27" s="93">
        <f>'2-Budget Summary'!$D$23</f>
        <v>0</v>
      </c>
      <c r="E27" s="93">
        <f>'2-Budget Summary'!$E$23</f>
        <v>0</v>
      </c>
      <c r="F27" s="93">
        <f>'2-Budget Summary'!$F$23</f>
        <v>0</v>
      </c>
      <c r="G27" s="94">
        <f>'2-Budget Summary'!$G$23</f>
        <v>0</v>
      </c>
    </row>
    <row r="28" spans="1:7" x14ac:dyDescent="0.2">
      <c r="A28" s="55" t="s">
        <v>7</v>
      </c>
      <c r="B28" s="95" t="str">
        <f>IF(LEFT('2-Budget Summary'!$B$24,6)="*Error","Check Error",'2-Budget Summary'!$B$24)</f>
        <v>N/A</v>
      </c>
      <c r="C28" s="95">
        <f>IF(LEFT('2-Budget Summary'!$C$24,6)="*Error","Check Error",'2-Budget Summary'!$C$24)</f>
        <v>0</v>
      </c>
      <c r="D28" s="95">
        <f>IF(LEFT('2-Budget Summary'!$D$24,6)="*Error","Check Error",'2-Budget Summary'!$D$24)</f>
        <v>0</v>
      </c>
      <c r="E28" s="95">
        <f>'2-Budget Summary'!$E$24</f>
        <v>0</v>
      </c>
      <c r="F28" s="95">
        <f>'2-Budget Summary'!$F$24</f>
        <v>0</v>
      </c>
      <c r="G28" s="96">
        <f>'2-Budget Summary'!$G$24</f>
        <v>0</v>
      </c>
    </row>
    <row r="29" spans="1:7" x14ac:dyDescent="0.2">
      <c r="A29" s="59"/>
      <c r="B29" s="41"/>
      <c r="C29" s="41"/>
      <c r="D29" s="41"/>
      <c r="E29" s="41"/>
      <c r="F29" s="41"/>
      <c r="G29" s="48"/>
    </row>
    <row r="30" spans="1:7" ht="13.5" thickBot="1" x14ac:dyDescent="0.25">
      <c r="A30" s="56"/>
      <c r="B30" s="57"/>
      <c r="C30" s="57"/>
      <c r="D30" s="58"/>
      <c r="E30" s="57"/>
      <c r="F30" s="57"/>
      <c r="G30" s="61" t="s">
        <v>105</v>
      </c>
    </row>
  </sheetData>
  <sheetProtection algorithmName="SHA-512" hashValue="70vU/c9Ra/ToRzyslCez9uvCMC/MfpTuAPxd2JcdHFzM8oURk9J+JyiQIOK3jwL3k+27kOlY28Iz3EKIszd81w==" saltValue="T+VCJ5TYbbOdx9JMFXdIOw==" spinCount="100000" sheet="1" selectLockedCells="1"/>
  <mergeCells count="13">
    <mergeCell ref="C14:F14"/>
    <mergeCell ref="C15:F15"/>
    <mergeCell ref="C7:D7"/>
    <mergeCell ref="A1:G1"/>
    <mergeCell ref="A2:G2"/>
    <mergeCell ref="C4:F4"/>
    <mergeCell ref="C5:F5"/>
    <mergeCell ref="C13:F13"/>
    <mergeCell ref="A24:G24"/>
    <mergeCell ref="C17:F17"/>
    <mergeCell ref="C18:F18"/>
    <mergeCell ref="C19:F19"/>
    <mergeCell ref="C21:G21"/>
  </mergeCells>
  <conditionalFormatting sqref="C8:C9">
    <cfRule type="cellIs" dxfId="26" priority="4" operator="equal">
      <formula>"Select Award Type"</formula>
    </cfRule>
  </conditionalFormatting>
  <conditionalFormatting sqref="B26:B28">
    <cfRule type="expression" dxfId="25" priority="3">
      <formula>$B$28="N/A"</formula>
    </cfRule>
  </conditionalFormatting>
  <conditionalFormatting sqref="C9">
    <cfRule type="containsText" dxfId="24" priority="2" operator="containsText" text="Error">
      <formula>NOT(ISERROR(SEARCH("Error",C9)))</formula>
    </cfRule>
  </conditionalFormatting>
  <conditionalFormatting sqref="B28:G28">
    <cfRule type="containsText" dxfId="23" priority="1" operator="containsText" text="Error">
      <formula>NOT(ISERROR(SEARCH("Error",B28)))</formula>
    </cfRule>
  </conditionalFormatting>
  <dataValidations count="2">
    <dataValidation type="list" allowBlank="1" showInputMessage="1" showErrorMessage="1" sqref="C7" xr:uid="{31962AA8-15D1-41A5-BA0A-18D794FF1FB8}">
      <formula1>"Planning and Implementation,Implementation Only,Replication,Expansion"</formula1>
    </dataValidation>
    <dataValidation allowBlank="1" showInputMessage="1" showErrorMessage="1" errorTitle="For CDE Use Only" sqref="B26:G28" xr:uid="{963D74A6-945F-4FF3-AE5B-A22531D1B81C}"/>
  </dataValidations>
  <hyperlinks>
    <hyperlink ref="D22" r:id="rId1" xr:uid="{54BD2BC7-D4AA-49FA-911E-4CC8C89268B2}"/>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7B36-32E3-4781-B96C-64329E0A9C37}">
  <dimension ref="A1:A6"/>
  <sheetViews>
    <sheetView workbookViewId="0">
      <selection activeCell="A7" sqref="A7"/>
    </sheetView>
  </sheetViews>
  <sheetFormatPr defaultRowHeight="12.75" x14ac:dyDescent="0.2"/>
  <sheetData>
    <row r="1" spans="1:1" x14ac:dyDescent="0.2">
      <c r="A1" t="s">
        <v>99</v>
      </c>
    </row>
    <row r="2" spans="1:1" x14ac:dyDescent="0.2">
      <c r="A2" t="str">
        <f>_xlfn.CONCAT("Error 2: Total funds requested exceeds available subgrant award limit of $",'1b-Cover Page'!C8,".")</f>
        <v>Error 2: Total funds requested exceeds available subgrant award limit of $Select Award Type.</v>
      </c>
    </row>
    <row r="3" spans="1:1" x14ac:dyDescent="0.2">
      <c r="A3" t="s">
        <v>100</v>
      </c>
    </row>
    <row r="4" spans="1:1" x14ac:dyDescent="0.2">
      <c r="A4" t="s">
        <v>101</v>
      </c>
    </row>
    <row r="5" spans="1:1" x14ac:dyDescent="0.2">
      <c r="A5" t="s">
        <v>102</v>
      </c>
    </row>
    <row r="6" spans="1:1" x14ac:dyDescent="0.2">
      <c r="A6" s="115"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2D2D-0092-4E89-A53B-9D35621927FC}">
  <sheetPr>
    <pageSetUpPr fitToPage="1"/>
  </sheetPr>
  <dimension ref="A1:K31"/>
  <sheetViews>
    <sheetView zoomScaleNormal="100" zoomScaleSheetLayoutView="80" workbookViewId="0">
      <selection activeCell="B7" sqref="B7"/>
    </sheetView>
  </sheetViews>
  <sheetFormatPr defaultRowHeight="12.75" x14ac:dyDescent="0.2"/>
  <cols>
    <col min="1" max="1" width="38.28515625" customWidth="1"/>
    <col min="2" max="8" width="14.140625" customWidth="1"/>
  </cols>
  <sheetData>
    <row r="1" spans="1:11" ht="15" x14ac:dyDescent="0.2">
      <c r="A1" s="176" t="s">
        <v>95</v>
      </c>
      <c r="B1" s="177"/>
      <c r="C1" s="177"/>
      <c r="D1" s="177"/>
      <c r="E1" s="177"/>
      <c r="F1" s="177"/>
      <c r="G1" s="177"/>
      <c r="H1" s="178"/>
    </row>
    <row r="2" spans="1:11" ht="15" x14ac:dyDescent="0.2">
      <c r="A2" s="179" t="s">
        <v>54</v>
      </c>
      <c r="B2" s="180"/>
      <c r="C2" s="180"/>
      <c r="D2" s="180"/>
      <c r="E2" s="180"/>
      <c r="F2" s="180"/>
      <c r="G2" s="180"/>
      <c r="H2" s="181"/>
    </row>
    <row r="3" spans="1:11" ht="12.75" customHeight="1" x14ac:dyDescent="0.2">
      <c r="A3" s="114" t="s">
        <v>47</v>
      </c>
      <c r="B3" s="182" t="str">
        <f>IF('1b-Cover Page'!$C$4=0,"Enter School Name on 1b-Cover Page",'1b-Cover Page'!$C$4)</f>
        <v>Enter School Name on 1b-Cover Page</v>
      </c>
      <c r="C3" s="182"/>
      <c r="D3" s="182"/>
      <c r="E3" s="182"/>
      <c r="F3" s="182"/>
      <c r="G3" s="182"/>
      <c r="H3" s="183"/>
    </row>
    <row r="4" spans="1:11" ht="12.75" customHeight="1" thickBot="1" x14ac:dyDescent="0.25">
      <c r="A4" s="114" t="s">
        <v>48</v>
      </c>
      <c r="B4" s="182" t="str">
        <f>IF('1b-Cover Page'!$C$7=0,"Select Subgrant Award Type on 1b-Cover Page",'1b-Cover Page'!$C$7)</f>
        <v>Select Subgrant Award Type on 1b-Cover Page</v>
      </c>
      <c r="C4" s="182"/>
      <c r="D4" s="182"/>
      <c r="E4" s="182"/>
      <c r="F4" s="182"/>
      <c r="G4" s="182"/>
      <c r="H4" s="183"/>
    </row>
    <row r="5" spans="1:11" ht="28.5" customHeight="1" thickBot="1" x14ac:dyDescent="0.25">
      <c r="A5" s="97" t="s">
        <v>46</v>
      </c>
      <c r="B5" s="98" t="s">
        <v>34</v>
      </c>
      <c r="C5" s="98" t="s">
        <v>35</v>
      </c>
      <c r="D5" s="98" t="s">
        <v>36</v>
      </c>
      <c r="E5" s="98" t="s">
        <v>37</v>
      </c>
      <c r="F5" s="98" t="s">
        <v>38</v>
      </c>
      <c r="G5" s="98" t="s">
        <v>63</v>
      </c>
      <c r="H5" s="99" t="s">
        <v>32</v>
      </c>
    </row>
    <row r="6" spans="1:11" ht="17.25" customHeight="1" x14ac:dyDescent="0.2">
      <c r="A6" s="83" t="s">
        <v>49</v>
      </c>
      <c r="B6" s="84"/>
      <c r="C6" s="84"/>
      <c r="D6" s="84"/>
      <c r="E6" s="84"/>
      <c r="F6" s="84"/>
      <c r="G6" s="84"/>
      <c r="H6" s="85"/>
    </row>
    <row r="7" spans="1:11" ht="17.25" customHeight="1" x14ac:dyDescent="0.2">
      <c r="A7" s="86" t="s">
        <v>26</v>
      </c>
      <c r="B7" s="109">
        <f>SUMIF('3-Planning Year'!$A$7:$A$57,"Instr. - Salaries",'3-Planning Year'!$E$7:$E$57)</f>
        <v>0</v>
      </c>
      <c r="C7" s="109">
        <f>SUMIF('4-Year 1 Implementation'!$A$7:$A$57,"Instr. - Salaries",'4-Year 1 Implementation'!$E$7:$E$57)</f>
        <v>0</v>
      </c>
      <c r="D7" s="109">
        <f>SUMIF('5-Year 2 Implementation'!$A$7:$A$57,"Instr. - Salaries",'5-Year 2 Implementation'!$E$7:$E$57)</f>
        <v>0</v>
      </c>
      <c r="E7" s="109">
        <f>SUMIF('6-Year 3 Implementation'!$A$7:$A$57,"Instr. - Salaries",'6-Year 3 Implementation'!$E$7:$E$57)</f>
        <v>0</v>
      </c>
      <c r="F7" s="109">
        <f>SUMIF('7-Year 4 Implementation'!$A$7:$A$57,"Instr. - Salaries",'7-Year 4 Implementation'!$E$7:$E$57)</f>
        <v>0</v>
      </c>
      <c r="G7" s="109">
        <f>SUMIF('8-Year 5 Implementation'!$A$7:$A$57,"Instr. - Salaries",'8-Year 5 Implementation'!$E$7:$E$57)</f>
        <v>0</v>
      </c>
      <c r="H7" s="87">
        <f>SUM(B7:G7)</f>
        <v>0</v>
      </c>
    </row>
    <row r="8" spans="1:11" ht="17.25" customHeight="1" x14ac:dyDescent="0.2">
      <c r="A8" s="86" t="s">
        <v>27</v>
      </c>
      <c r="B8" s="109">
        <f>SUMIF('3-Planning Year'!$A$7:$A$57,"Instr. - Employee Provided Benefits",'3-Planning Year'!$E$7:$E$57)</f>
        <v>0</v>
      </c>
      <c r="C8" s="109">
        <f>SUMIF('4-Year 1 Implementation'!$A$7:$A$57,"Instr. - Employee Provided Benefits",'4-Year 1 Implementation'!$E$7:$E$57)</f>
        <v>0</v>
      </c>
      <c r="D8" s="109">
        <f>SUMIF('5-Year 2 Implementation'!$A$7:$A$57,"Instr. - Employee Provided Benefits",'5-Year 2 Implementation'!$E$7:$E$57)</f>
        <v>0</v>
      </c>
      <c r="E8" s="109">
        <f>SUMIF('6-Year 3 Implementation'!$A$7:$A$57,"Instr. - Employee Provided Benefits",'6-Year 3 Implementation'!$E$7:$E$57)</f>
        <v>0</v>
      </c>
      <c r="F8" s="109">
        <f>SUMIF('7-Year 4 Implementation'!$A$7:$A$57,"Instr. - Employee Provided Benefits",'7-Year 4 Implementation'!$E$7:$E$57)</f>
        <v>0</v>
      </c>
      <c r="G8" s="109">
        <f>SUMIF('8-Year 5 Implementation'!$A$7:$A$57,"Instr. - Employee Provided Benefits",'8-Year 5 Implementation'!$E$7:$E$57)</f>
        <v>0</v>
      </c>
      <c r="H8" s="87">
        <f t="shared" ref="H8:H13" si="0">SUM(B8:G8)</f>
        <v>0</v>
      </c>
    </row>
    <row r="9" spans="1:11" ht="17.25" customHeight="1" x14ac:dyDescent="0.2">
      <c r="A9" s="86" t="s">
        <v>28</v>
      </c>
      <c r="B9" s="109">
        <f>SUMIF('3-Planning Year'!$A$7:$A$57,"Instr. - Professional Fees and Contracted Services",'3-Planning Year'!$E$7:$E$57)</f>
        <v>0</v>
      </c>
      <c r="C9" s="109">
        <f>SUMIF('4-Year 1 Implementation'!$A$7:$A$57,"Instr. - Professional Fees and Contracted Services",'4-Year 1 Implementation'!$E$7:$E$57)</f>
        <v>0</v>
      </c>
      <c r="D9" s="109">
        <f>SUMIF('5-Year 2 Implementation'!$A$7:$A$57,"Instr. - Professional Fees and Contracted Services",'5-Year 2 Implementation'!$E$7:$E$57)</f>
        <v>0</v>
      </c>
      <c r="E9" s="109">
        <f>SUMIF('6-Year 3 Implementation'!$A$7:$A$57,"Instr. - Professional Fees and Contracted Services",'6-Year 3 Implementation'!$E$7:$E$57)</f>
        <v>0</v>
      </c>
      <c r="F9" s="109">
        <f>SUMIF('7-Year 4 Implementation'!$A$7:$A$57,"Instr. - Professional Fees and Contracted Services",'7-Year 4 Implementation'!$E$7:$E$57)</f>
        <v>0</v>
      </c>
      <c r="G9" s="109">
        <f>SUMIF('8-Year 5 Implementation'!$A$7:$A$57,"Instr. - Professional Fees and Contracted Services",'8-Year 5 Implementation'!$E$7:$E$57)</f>
        <v>0</v>
      </c>
      <c r="H9" s="87">
        <f t="shared" si="0"/>
        <v>0</v>
      </c>
    </row>
    <row r="10" spans="1:11" ht="17.25" customHeight="1" x14ac:dyDescent="0.2">
      <c r="A10" s="86" t="s">
        <v>29</v>
      </c>
      <c r="B10" s="109">
        <f>SUMIF('3-Planning Year'!$A$7:$A$57,"Instr. - Supplies and Materials",'3-Planning Year'!$E$7:$E$57)</f>
        <v>0</v>
      </c>
      <c r="C10" s="109">
        <f>SUMIF('4-Year 1 Implementation'!$A$7:$A$57,"Instr. - Supplies and Materials",'4-Year 1 Implementation'!$E$7:$E$57)</f>
        <v>0</v>
      </c>
      <c r="D10" s="109">
        <f>SUMIF('5-Year 2 Implementation'!$A$7:$A$57,"Instr. - Supplies and Materials",'5-Year 2 Implementation'!$E$7:$E$57)</f>
        <v>0</v>
      </c>
      <c r="E10" s="109">
        <f>SUMIF('6-Year 3 Implementation'!$A$7:$A$57,"Instr. - Supplies and Materials",'6-Year 3 Implementation'!$E$7:$E$57)</f>
        <v>0</v>
      </c>
      <c r="F10" s="109">
        <f>SUMIF('7-Year 4 Implementation'!$A$7:$A$57,"Instr. - Supplies and Materials",'7-Year 4 Implementation'!$E$7:$E$57)</f>
        <v>0</v>
      </c>
      <c r="G10" s="109">
        <f>SUMIF('8-Year 5 Implementation'!$A$7:$A$57,"Instr. - Supplies and Materials",'8-Year 5 Implementation'!$E$7:$E$57)</f>
        <v>0</v>
      </c>
      <c r="H10" s="87">
        <f t="shared" si="0"/>
        <v>0</v>
      </c>
    </row>
    <row r="11" spans="1:11" ht="17.25" customHeight="1" x14ac:dyDescent="0.2">
      <c r="A11" s="86" t="s">
        <v>30</v>
      </c>
      <c r="B11" s="109">
        <f>SUMIF('3-Planning Year'!$A$7:$A$57,"Instr. - Technology and Equipment",'3-Planning Year'!$E$7:$E$57)</f>
        <v>0</v>
      </c>
      <c r="C11" s="109">
        <f>SUMIF('4-Year 1 Implementation'!$A$7:$A$57,"Instr. - Technology and Equipment",'4-Year 1 Implementation'!$E$7:$E$57)</f>
        <v>0</v>
      </c>
      <c r="D11" s="109">
        <f>SUMIF('5-Year 2 Implementation'!$A$7:$A$57,"Instr. - Technology and Equipment",'5-Year 2 Implementation'!$E$7:$E$57)</f>
        <v>0</v>
      </c>
      <c r="E11" s="109">
        <f>SUMIF('6-Year 3 Implementation'!$A$7:$A$57,"Instr. - Technology and Equipment",'6-Year 3 Implementation'!$E$7:$E$57)</f>
        <v>0</v>
      </c>
      <c r="F11" s="109">
        <f>SUMIF('7-Year 4 Implementation'!$A$7:$A$57,"Instr. - Technology and Equipment",'7-Year 4 Implementation'!$E$7:$E$57)</f>
        <v>0</v>
      </c>
      <c r="G11" s="109">
        <f>SUMIF('8-Year 5 Implementation'!$A$7:$A$57,"Instr. - Technology and Equipment",'8-Year 5 Implementation'!$E$7:$E$57)</f>
        <v>0</v>
      </c>
      <c r="H11" s="87">
        <f t="shared" si="0"/>
        <v>0</v>
      </c>
    </row>
    <row r="12" spans="1:11" ht="17.25" customHeight="1" x14ac:dyDescent="0.2">
      <c r="A12" s="86" t="s">
        <v>31</v>
      </c>
      <c r="B12" s="109">
        <f>SUMIF('3-Planning Year'!$A$7:$A$57,"Instr. - Travel, Conferences, Meetings",'3-Planning Year'!$E$7:$E$57)</f>
        <v>0</v>
      </c>
      <c r="C12" s="109">
        <f>SUMIF('4-Year 1 Implementation'!$A$7:$A$57,"Instr. - Travel, Conferences, Meetings",'4-Year 1 Implementation'!$E$7:$E$57)</f>
        <v>0</v>
      </c>
      <c r="D12" s="109">
        <f>SUMIF('5-Year 2 Implementation'!$A$7:$A$57,"Instr. - Travel, Conferences, Meetings",'5-Year 2 Implementation'!$E$7:$E$57)</f>
        <v>0</v>
      </c>
      <c r="E12" s="109">
        <f>SUMIF('6-Year 3 Implementation'!$A$7:$A$57,"Instr. - Travel, Conferences, Meetings",'6-Year 3 Implementation'!$E$7:$E$57)</f>
        <v>0</v>
      </c>
      <c r="F12" s="109">
        <f>SUMIF('7-Year 4 Implementation'!$A$7:$A$57,"Instr. - Travel, Conferences, Meetings",'7-Year 4 Implementation'!$E$7:$E$57)</f>
        <v>0</v>
      </c>
      <c r="G12" s="109">
        <f>SUMIF('8-Year 5 Implementation'!$A$7:$A$57,"Instr. - Travel, Conferences, Meetings",'8-Year 5 Implementation'!$E$7:$E$57)</f>
        <v>0</v>
      </c>
      <c r="H12" s="87">
        <f t="shared" si="0"/>
        <v>0</v>
      </c>
      <c r="J12" s="12"/>
      <c r="K12" s="12"/>
    </row>
    <row r="13" spans="1:11" ht="17.25" customHeight="1" x14ac:dyDescent="0.2">
      <c r="A13" s="86" t="s">
        <v>33</v>
      </c>
      <c r="B13" s="109">
        <f>SUMIF('3-Planning Year'!$A$7:$A$57,"Instr. - Other",'3-Planning Year'!$E$7:$E$57)</f>
        <v>0</v>
      </c>
      <c r="C13" s="109">
        <f>SUMIF('4-Year 1 Implementation'!$A$7:$A$57,"Instr. - Other",'4-Year 1 Implementation'!$E$7:$E$57)</f>
        <v>0</v>
      </c>
      <c r="D13" s="109">
        <f>SUMIF('5-Year 2 Implementation'!$A$7:$A$57,"Instr. - Other",'5-Year 2 Implementation'!$E$7:$E$57)</f>
        <v>0</v>
      </c>
      <c r="E13" s="109">
        <f>SUMIF('6-Year 3 Implementation'!$A$7:$A$57,"Instr. - Other",'6-Year 3 Implementation'!$E$7:$E$57)</f>
        <v>0</v>
      </c>
      <c r="F13" s="109">
        <f>SUMIF('7-Year 4 Implementation'!$A$7:$A$57,"Instr. - Other",'7-Year 4 Implementation'!$E$7:$E$57)</f>
        <v>0</v>
      </c>
      <c r="G13" s="109">
        <f>SUMIF('8-Year 5 Implementation'!$A$7:$A$57,"Instr. - Other",'8-Year 5 Implementation'!$E$7:$E$57)</f>
        <v>0</v>
      </c>
      <c r="H13" s="87">
        <f t="shared" si="0"/>
        <v>0</v>
      </c>
      <c r="J13" s="12"/>
      <c r="K13" s="12"/>
    </row>
    <row r="14" spans="1:11" ht="17.25" customHeight="1" thickBot="1" x14ac:dyDescent="0.25">
      <c r="A14" s="110" t="s">
        <v>41</v>
      </c>
      <c r="B14" s="111">
        <f>SUM(B$7:B$13)</f>
        <v>0</v>
      </c>
      <c r="C14" s="111">
        <f t="shared" ref="C14:H14" si="1">SUM(C$7:C$13)</f>
        <v>0</v>
      </c>
      <c r="D14" s="111">
        <f t="shared" si="1"/>
        <v>0</v>
      </c>
      <c r="E14" s="111">
        <f t="shared" si="1"/>
        <v>0</v>
      </c>
      <c r="F14" s="111">
        <f t="shared" si="1"/>
        <v>0</v>
      </c>
      <c r="G14" s="111">
        <f t="shared" si="1"/>
        <v>0</v>
      </c>
      <c r="H14" s="112">
        <f t="shared" si="1"/>
        <v>0</v>
      </c>
    </row>
    <row r="15" spans="1:11" ht="17.25" customHeight="1" x14ac:dyDescent="0.2">
      <c r="A15" s="83" t="s">
        <v>42</v>
      </c>
      <c r="B15" s="84"/>
      <c r="C15" s="84"/>
      <c r="D15" s="84"/>
      <c r="E15" s="84"/>
      <c r="F15" s="84"/>
      <c r="G15" s="84"/>
      <c r="H15" s="113"/>
    </row>
    <row r="16" spans="1:11" ht="17.25" customHeight="1" x14ac:dyDescent="0.2">
      <c r="A16" s="86" t="s">
        <v>26</v>
      </c>
      <c r="B16" s="109">
        <f>SUMIF('3-Planning Year'!$A$7:$A$57,"Support - Salaries",'3-Planning Year'!$E$7:$E$57)</f>
        <v>0</v>
      </c>
      <c r="C16" s="109">
        <f>SUMIF('4-Year 1 Implementation'!$A$7:$A$57,"Support - Salaries",'4-Year 1 Implementation'!$E$7:$E$57)</f>
        <v>0</v>
      </c>
      <c r="D16" s="109">
        <f>SUMIF('5-Year 2 Implementation'!$A$7:$A$57,"Support - Salaries",'5-Year 2 Implementation'!$E$7:$E$57)</f>
        <v>0</v>
      </c>
      <c r="E16" s="109">
        <f>SUMIF('6-Year 3 Implementation'!$A$7:$A$57,"Support - Salaries",'6-Year 3 Implementation'!$E$7:$E$57)</f>
        <v>0</v>
      </c>
      <c r="F16" s="109">
        <f>SUMIF('7-Year 4 Implementation'!$A$7:$A$57,"Support - Salaries",'7-Year 4 Implementation'!$E$7:$E$57)</f>
        <v>0</v>
      </c>
      <c r="G16" s="109">
        <f>SUMIF('8-Year 5 Implementation'!$A$7:$A$57,"Support - Salaries",'8-Year 5 Implementation'!$E$7:$E$57)</f>
        <v>0</v>
      </c>
      <c r="H16" s="87">
        <f>SUM(B16:G16)</f>
        <v>0</v>
      </c>
    </row>
    <row r="17" spans="1:8" ht="17.25" customHeight="1" x14ac:dyDescent="0.2">
      <c r="A17" s="86" t="s">
        <v>27</v>
      </c>
      <c r="B17" s="109">
        <f>SUMIF('3-Planning Year'!$A$7:$A$57,"Support - Employee Provided Benefits",'3-Planning Year'!$E$7:$E$57)</f>
        <v>0</v>
      </c>
      <c r="C17" s="109">
        <f>SUMIF('4-Year 1 Implementation'!$A$7:$A$57,"Support - Employee Provided Benefits",'4-Year 1 Implementation'!$E$7:$E$57)</f>
        <v>0</v>
      </c>
      <c r="D17" s="109">
        <f>SUMIF('5-Year 2 Implementation'!$A$7:$A$57,"Support - Employee Provided Benefits",'5-Year 2 Implementation'!$E$7:$E$57)</f>
        <v>0</v>
      </c>
      <c r="E17" s="109">
        <f>SUMIF('6-Year 3 Implementation'!$A$7:$A$57,"Support - Employee Provided Benefits",'6-Year 3 Implementation'!$E$7:$E$57)</f>
        <v>0</v>
      </c>
      <c r="F17" s="109">
        <f>SUMIF('7-Year 4 Implementation'!$A$7:$A$57,"Support - Employee Provided Benefits",'7-Year 4 Implementation'!$E$7:$E$57)</f>
        <v>0</v>
      </c>
      <c r="G17" s="109">
        <f>SUMIF('8-Year 5 Implementation'!$A$7:$A$57,"Support - Employee Provided Benefits",'8-Year 5 Implementation'!$E$7:$E$57)</f>
        <v>0</v>
      </c>
      <c r="H17" s="87">
        <f t="shared" ref="H17:H22" si="2">SUM(B17:G17)</f>
        <v>0</v>
      </c>
    </row>
    <row r="18" spans="1:8" ht="17.25" customHeight="1" x14ac:dyDescent="0.2">
      <c r="A18" s="86" t="s">
        <v>28</v>
      </c>
      <c r="B18" s="109">
        <f>SUMIF('3-Planning Year'!$A$7:$A$57,"Support - Professional Fees and Contracted Services",'3-Planning Year'!$E$7:$E$57)</f>
        <v>0</v>
      </c>
      <c r="C18" s="109">
        <f>SUMIF('4-Year 1 Implementation'!$A$7:$A$57,"Support - Professional Fees and Contracted Services",'4-Year 1 Implementation'!$E$7:$E$57)</f>
        <v>0</v>
      </c>
      <c r="D18" s="109">
        <f>SUMIF('5-Year 2 Implementation'!$A$7:$A$57,"Support - Professional Fees and Contracted Services",'5-Year 2 Implementation'!$E$7:$E$57)</f>
        <v>0</v>
      </c>
      <c r="E18" s="109">
        <f>SUMIF('6-Year 3 Implementation'!$A$7:$A$57,"Support - Professional Fees and Contracted Services",'6-Year 3 Implementation'!$E$7:$E$57)</f>
        <v>0</v>
      </c>
      <c r="F18" s="109">
        <f>SUMIF('7-Year 4 Implementation'!$A$7:$A$57,"Support - Professional Fees and Contracted Services",'7-Year 4 Implementation'!$E$7:$E$57)</f>
        <v>0</v>
      </c>
      <c r="G18" s="109">
        <f>SUMIF('8-Year 5 Implementation'!$A$7:$A$57,"Support - Professional Fees and Contracted Services",'8-Year 5 Implementation'!$E$7:$E$57)</f>
        <v>0</v>
      </c>
      <c r="H18" s="87">
        <f t="shared" si="2"/>
        <v>0</v>
      </c>
    </row>
    <row r="19" spans="1:8" ht="17.25" customHeight="1" x14ac:dyDescent="0.2">
      <c r="A19" s="86" t="s">
        <v>29</v>
      </c>
      <c r="B19" s="109">
        <f>SUMIF('3-Planning Year'!$A$7:$A$57,"Support - Supplies and Materials",'3-Planning Year'!$E$7:$E$57)</f>
        <v>0</v>
      </c>
      <c r="C19" s="109">
        <f>SUMIF('4-Year 1 Implementation'!$A$7:$A$57,"Support - Supplies and Materials",'4-Year 1 Implementation'!$E$7:$E$57)</f>
        <v>0</v>
      </c>
      <c r="D19" s="109">
        <f>SUMIF('5-Year 2 Implementation'!$A$7:$A$57,"Support - Supplies and Materials",'5-Year 2 Implementation'!$E$7:$E$57)</f>
        <v>0</v>
      </c>
      <c r="E19" s="109">
        <f>SUMIF('6-Year 3 Implementation'!$A$7:$A$57,"Support - Supplies and Materials",'6-Year 3 Implementation'!$E$7:$E$57)</f>
        <v>0</v>
      </c>
      <c r="F19" s="109">
        <f>SUMIF('7-Year 4 Implementation'!$A$7:$A$57,"Support - Supplies and Materials",'7-Year 4 Implementation'!$E$7:$E$57)</f>
        <v>0</v>
      </c>
      <c r="G19" s="109">
        <f>SUMIF('8-Year 5 Implementation'!$A$7:$A$57,"Support - Supplies and Materials",'8-Year 5 Implementation'!$E$7:$E$57)</f>
        <v>0</v>
      </c>
      <c r="H19" s="87">
        <f t="shared" si="2"/>
        <v>0</v>
      </c>
    </row>
    <row r="20" spans="1:8" ht="17.25" customHeight="1" x14ac:dyDescent="0.2">
      <c r="A20" s="86" t="s">
        <v>30</v>
      </c>
      <c r="B20" s="109">
        <f>SUMIF('3-Planning Year'!$A$7:$A$57,"Support - Technology and Equipment",'3-Planning Year'!$E$7:$E$57)</f>
        <v>0</v>
      </c>
      <c r="C20" s="109">
        <f>SUMIF('4-Year 1 Implementation'!$A$7:$A$57,"Support - Technology and Equipment",'4-Year 1 Implementation'!$E$7:$E$57)</f>
        <v>0</v>
      </c>
      <c r="D20" s="109">
        <f>SUMIF('5-Year 2 Implementation'!$A$7:$A$57,"Support - Technology and Equipment",'5-Year 2 Implementation'!$E$7:$E$57)</f>
        <v>0</v>
      </c>
      <c r="E20" s="109">
        <f>SUMIF('6-Year 3 Implementation'!$A$7:$A$57,"Support - Technology and Equipment",'6-Year 3 Implementation'!$E$7:$E$57)</f>
        <v>0</v>
      </c>
      <c r="F20" s="109">
        <f>SUMIF('7-Year 4 Implementation'!$A$7:$A$57,"Support - Technology and Equipment",'7-Year 4 Implementation'!$E$7:$E$57)</f>
        <v>0</v>
      </c>
      <c r="G20" s="109">
        <f>SUMIF('8-Year 5 Implementation'!$A$7:$A$57,"Support - Technology and Equipment",'8-Year 5 Implementation'!$E$7:$E$57)</f>
        <v>0</v>
      </c>
      <c r="H20" s="87">
        <f t="shared" si="2"/>
        <v>0</v>
      </c>
    </row>
    <row r="21" spans="1:8" ht="17.25" customHeight="1" x14ac:dyDescent="0.2">
      <c r="A21" s="86" t="s">
        <v>31</v>
      </c>
      <c r="B21" s="109">
        <f>SUMIF('3-Planning Year'!$A$7:$A$57,"Support - Travel, Conferences, Meetings",'3-Planning Year'!$E$7:$E$57)</f>
        <v>0</v>
      </c>
      <c r="C21" s="109">
        <f>SUMIF('4-Year 1 Implementation'!$A$7:$A$57,"Support - Travel, Conferences, Meetings",'4-Year 1 Implementation'!$E$7:$E$57)</f>
        <v>0</v>
      </c>
      <c r="D21" s="109">
        <f>SUMIF('5-Year 2 Implementation'!$A$7:$A$57,"Support - Travel, Conferences, Meetings",'5-Year 2 Implementation'!$E$7:$E$57)</f>
        <v>0</v>
      </c>
      <c r="E21" s="109">
        <f>SUMIF('6-Year 3 Implementation'!$A$7:$A$57,"Support - Travel, Conferences, Meetings",'6-Year 3 Implementation'!$E$7:$E$57)</f>
        <v>0</v>
      </c>
      <c r="F21" s="109">
        <f>SUMIF('7-Year 4 Implementation'!$A$7:$A$57,"Support - Travel, Conferences, Meetings",'7-Year 4 Implementation'!$E$7:$E$57)</f>
        <v>0</v>
      </c>
      <c r="G21" s="109">
        <f>SUMIF('8-Year 5 Implementation'!$A$7:$A$57,"Support - Travel, Conferences, Meetings",'8-Year 5 Implementation'!$E$7:$E$57)</f>
        <v>0</v>
      </c>
      <c r="H21" s="87">
        <f t="shared" si="2"/>
        <v>0</v>
      </c>
    </row>
    <row r="22" spans="1:8" ht="17.25" customHeight="1" x14ac:dyDescent="0.2">
      <c r="A22" s="86" t="s">
        <v>33</v>
      </c>
      <c r="B22" s="109">
        <f>SUMIF('3-Planning Year'!$A$7:$A$57,"Support - Other",'3-Planning Year'!$E$7:$E$57)</f>
        <v>0</v>
      </c>
      <c r="C22" s="109">
        <f>SUMIF('4-Year 1 Implementation'!$A$7:$A$57,"Support - Other",'4-Year 1 Implementation'!$E$7:$E$57)</f>
        <v>0</v>
      </c>
      <c r="D22" s="109">
        <f>SUMIF('5-Year 2 Implementation'!$A$7:$A$57,"Support - Other",'5-Year 2 Implementation'!$E$7:$E$57)</f>
        <v>0</v>
      </c>
      <c r="E22" s="109">
        <f>SUMIF('6-Year 3 Implementation'!$A$7:$A$57,"Support - Other",'6-Year 3 Implementation'!$E$7:$E$57)</f>
        <v>0</v>
      </c>
      <c r="F22" s="109">
        <f>SUMIF('7-Year 4 Implementation'!$A$7:$A$57,"Support - Other",'7-Year 4 Implementation'!$E$7:$E$57)</f>
        <v>0</v>
      </c>
      <c r="G22" s="109">
        <f>SUMIF('8-Year 5 Implementation'!$A$7:$A$57,"Support - Other",'8-Year 5 Implementation'!$E$7:$E$57)</f>
        <v>0</v>
      </c>
      <c r="H22" s="87">
        <f t="shared" si="2"/>
        <v>0</v>
      </c>
    </row>
    <row r="23" spans="1:8" ht="17.25" customHeight="1" thickBot="1" x14ac:dyDescent="0.25">
      <c r="A23" s="110" t="s">
        <v>43</v>
      </c>
      <c r="B23" s="111">
        <f>SUM(B$16:B$22)</f>
        <v>0</v>
      </c>
      <c r="C23" s="111">
        <f t="shared" ref="C23:H23" si="3">SUM(C$16:C$22)</f>
        <v>0</v>
      </c>
      <c r="D23" s="111">
        <f t="shared" si="3"/>
        <v>0</v>
      </c>
      <c r="E23" s="111">
        <f t="shared" si="3"/>
        <v>0</v>
      </c>
      <c r="F23" s="111">
        <f t="shared" si="3"/>
        <v>0</v>
      </c>
      <c r="G23" s="111">
        <f t="shared" si="3"/>
        <v>0</v>
      </c>
      <c r="H23" s="112">
        <f t="shared" si="3"/>
        <v>0</v>
      </c>
    </row>
    <row r="24" spans="1:8" ht="17.25" customHeight="1" thickBot="1" x14ac:dyDescent="0.25">
      <c r="A24" s="116" t="s">
        <v>44</v>
      </c>
      <c r="B24" s="117" t="str">
        <f>IF(OR('1b-Cover Page'!C7="Planning and Implementation",'1b-Cover Page'!C7="Replication"),IFERROR(IF(SUM(B14,B23)&gt;H24*0.5,"*Error 3*",SUM(B14,B23)),SUM(B14,B23)),"N/A")</f>
        <v>N/A</v>
      </c>
      <c r="C24" s="117">
        <f>IF(OR('1b-Cover Page'!C7="Planning and Implementation",'1b-Cover Page'!C7="Replication"),IFERROR(IF(SUM(B14,B23,C14,C23)&gt;H24*0.75,"*Error 4*",SUM(C14,C23)),SUM(C14,C23)),IFERROR(IF(SUM(C14,C23)&gt;H24*0.5,"*Error 3*",SUM(C14,C23)),SUM(C14,C23)))</f>
        <v>0</v>
      </c>
      <c r="D24" s="117">
        <f>IF(OR('1b-Cover Page'!C7="Planning and Implementation",'1b-Cover Page'!C7="Replication"),SUM(D14,D23),IFERROR(IF(SUM(C14,C23,D14,D23)&gt;H24*0.75,"*Error 4*",SUM(D14,D23)),SUM(D14,D23)))</f>
        <v>0</v>
      </c>
      <c r="E24" s="117">
        <f>SUM(E14,E23)</f>
        <v>0</v>
      </c>
      <c r="F24" s="117">
        <f t="shared" ref="F24:G24" si="4">SUM(F14,F23)</f>
        <v>0</v>
      </c>
      <c r="G24" s="117">
        <f t="shared" si="4"/>
        <v>0</v>
      </c>
      <c r="H24" s="118" t="str">
        <f>IF('1b-Cover Page'!C7&lt;1,"*Error 1*",IF('1b-Cover Page'!C8&gt;=SUM(H14,H23),SUM(H14,H23),"*Error 2*"))</f>
        <v>*Error 1*</v>
      </c>
    </row>
    <row r="25" spans="1:8" ht="12.75" customHeight="1" x14ac:dyDescent="0.2">
      <c r="A25" s="170" t="s">
        <v>104</v>
      </c>
      <c r="B25" s="171"/>
      <c r="C25" s="171"/>
      <c r="D25" s="171"/>
      <c r="E25" s="171"/>
      <c r="F25" s="171"/>
      <c r="G25" s="171"/>
      <c r="H25" s="172"/>
    </row>
    <row r="26" spans="1:8" ht="12.75" customHeight="1" x14ac:dyDescent="0.2">
      <c r="A26" s="184" t="str">
        <f>IF($H$24="*Error 1*",Error_Message_lookup!$A$1,"")</f>
        <v xml:space="preserve">Error 1: Select Subgrant Award Type on 1b-Cover Page. </v>
      </c>
      <c r="B26" s="185"/>
      <c r="C26" s="185"/>
      <c r="D26" s="185"/>
      <c r="E26" s="185"/>
      <c r="F26" s="185"/>
      <c r="G26" s="185"/>
      <c r="H26" s="186"/>
    </row>
    <row r="27" spans="1:8" ht="12.75" customHeight="1" x14ac:dyDescent="0.2">
      <c r="A27" s="184" t="str">
        <f>IF($H$24="*Error 2*",Error_Message_lookup!$A$2,"")</f>
        <v/>
      </c>
      <c r="B27" s="185"/>
      <c r="C27" s="185"/>
      <c r="D27" s="185"/>
      <c r="E27" s="185"/>
      <c r="F27" s="185"/>
      <c r="G27" s="185"/>
      <c r="H27" s="186"/>
    </row>
    <row r="28" spans="1:8" ht="12.75" customHeight="1" x14ac:dyDescent="0.2">
      <c r="A28" s="184" t="str">
        <f>IF(OR($B$24="*Error 3*",$C$24="*ERROR 3*"),Error_Message_lookup!$A$3,"")</f>
        <v/>
      </c>
      <c r="B28" s="185"/>
      <c r="C28" s="185"/>
      <c r="D28" s="185"/>
      <c r="E28" s="185"/>
      <c r="F28" s="185"/>
      <c r="G28" s="185"/>
      <c r="H28" s="186"/>
    </row>
    <row r="29" spans="1:8" ht="12.75" customHeight="1" x14ac:dyDescent="0.2">
      <c r="A29" s="184" t="str">
        <f>IF(OR($C$24="*Error 4*",$D$24="*Error 4*"),Error_Message_lookup!$A$4,"")</f>
        <v/>
      </c>
      <c r="B29" s="185"/>
      <c r="C29" s="185"/>
      <c r="D29" s="185"/>
      <c r="E29" s="185"/>
      <c r="F29" s="185"/>
      <c r="G29" s="185"/>
      <c r="H29" s="186"/>
    </row>
    <row r="30" spans="1:8" x14ac:dyDescent="0.2">
      <c r="A30" s="173" t="str">
        <f>IF(COUNTIF(B24:G24,"&gt;=1")&lt;3,Error_Message_lookup!A5,"")</f>
        <v>Error 5: The total subgrant award cannot be expended in less than 3 years.</v>
      </c>
      <c r="B30" s="174"/>
      <c r="C30" s="174"/>
      <c r="D30" s="174"/>
      <c r="E30" s="174"/>
      <c r="F30" s="174"/>
      <c r="G30" s="174"/>
      <c r="H30" s="175"/>
    </row>
    <row r="31" spans="1:8" ht="13.5" thickBot="1" x14ac:dyDescent="0.25">
      <c r="A31" s="167" t="str">
        <f>IF(COUNTIF(B24:G24,"&gt;=1")=6,Error_Message_lookup!A6,"")</f>
        <v/>
      </c>
      <c r="B31" s="168"/>
      <c r="C31" s="168"/>
      <c r="D31" s="168"/>
      <c r="E31" s="168"/>
      <c r="F31" s="168"/>
      <c r="G31" s="168"/>
      <c r="H31" s="169"/>
    </row>
  </sheetData>
  <sheetProtection algorithmName="SHA-512" hashValue="iPkO/xlkqsy8ow3oZElETPfijnVRZ6PDvMttHiPzv2DGtNmUJF/RYwMI4wz3eyEgEyVhKq9HOsDxDH66HLzEeA==" saltValue="Jh9D7AmjSUwulU9rQA0x0A==" spinCount="100000" sheet="1" selectLockedCells="1"/>
  <mergeCells count="11">
    <mergeCell ref="A31:H31"/>
    <mergeCell ref="A25:H25"/>
    <mergeCell ref="A30:H30"/>
    <mergeCell ref="A1:H1"/>
    <mergeCell ref="A2:H2"/>
    <mergeCell ref="B3:H3"/>
    <mergeCell ref="B4:H4"/>
    <mergeCell ref="A26:H26"/>
    <mergeCell ref="A27:H27"/>
    <mergeCell ref="A28:H28"/>
    <mergeCell ref="A29:H29"/>
  </mergeCells>
  <conditionalFormatting sqref="A30:H31">
    <cfRule type="containsText" dxfId="22" priority="5" operator="containsText" text="Error">
      <formula>NOT(ISERROR(SEARCH("Error",A30)))</formula>
    </cfRule>
    <cfRule type="containsText" dxfId="21" priority="15" operator="containsText" text="Select Subgrant Award Type">
      <formula>NOT(ISERROR(SEARCH("Select Subgrant Award Type",A30)))</formula>
    </cfRule>
  </conditionalFormatting>
  <conditionalFormatting sqref="B3:H3">
    <cfRule type="containsText" dxfId="20" priority="12" operator="containsText" text="Enter School Name">
      <formula>NOT(ISERROR(SEARCH("Enter School Name",B3)))</formula>
    </cfRule>
  </conditionalFormatting>
  <conditionalFormatting sqref="B4:H4">
    <cfRule type="containsText" dxfId="19" priority="11" operator="containsText" text="Select Subgrant Award Type">
      <formula>NOT(ISERROR(SEARCH("Select Subgrant Award Type",B4)))</formula>
    </cfRule>
  </conditionalFormatting>
  <conditionalFormatting sqref="H24">
    <cfRule type="containsText" dxfId="18" priority="9" operator="containsText" text="Error">
      <formula>NOT(ISERROR(SEARCH("Error",H24)))</formula>
    </cfRule>
  </conditionalFormatting>
  <conditionalFormatting sqref="B24">
    <cfRule type="containsText" dxfId="17" priority="8" operator="containsText" text="Error">
      <formula>NOT(ISERROR(SEARCH("Error",B24)))</formula>
    </cfRule>
  </conditionalFormatting>
  <conditionalFormatting sqref="A26:H29">
    <cfRule type="containsText" dxfId="16" priority="7" operator="containsText" text="Error">
      <formula>NOT(ISERROR(SEARCH("Error",A26)))</formula>
    </cfRule>
  </conditionalFormatting>
  <conditionalFormatting sqref="C24">
    <cfRule type="containsText" dxfId="15" priority="6" operator="containsText" text="Error">
      <formula>NOT(ISERROR(SEARCH("Error",C24)))</formula>
    </cfRule>
  </conditionalFormatting>
  <conditionalFormatting sqref="D24">
    <cfRule type="containsText" dxfId="14" priority="4" operator="containsText" text="Error">
      <formula>NOT(ISERROR(SEARCH("Error",D24)))</formula>
    </cfRule>
  </conditionalFormatting>
  <conditionalFormatting sqref="B7:B14 B16:B24">
    <cfRule type="expression" dxfId="13" priority="3">
      <formula>$B$24="N/A"</formula>
    </cfRule>
  </conditionalFormatting>
  <pageMargins left="0.25" right="0.25" top="0.75" bottom="0.75" header="0.3" footer="0.3"/>
  <pageSetup scale="99" orientation="landscape" r:id="rId1"/>
  <ignoredErrors>
    <ignoredError sqref="C8 D7" formula="1"/>
  </ignoredErrors>
  <extLst>
    <ext xmlns:x14="http://schemas.microsoft.com/office/spreadsheetml/2009/9/main" uri="{78C0D931-6437-407d-A8EE-F0AAD7539E65}">
      <x14:conditionalFormattings>
        <x14:conditionalFormatting xmlns:xm="http://schemas.microsoft.com/office/excel/2006/main">
          <x14:cfRule type="containsText" priority="17" operator="containsText" id="{10EBA894-AC30-4068-B28F-DD0904E75ECB}">
            <xm:f>NOT(ISERROR(SEARCH("**Total funds requested exceeds available subgrant award limit",A30)))</xm:f>
            <xm:f>"**Total funds requested exceeds available subgrant award limit"</xm:f>
            <x14:dxf>
              <font>
                <color rgb="FF9C0006"/>
              </font>
              <fill>
                <patternFill>
                  <bgColor rgb="FFFFC7CE"/>
                </patternFill>
              </fill>
            </x14:dxf>
          </x14:cfRule>
          <xm:sqref>A30:H31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B562-683A-485E-B7D2-B05D15E97AD1}">
  <sheetPr>
    <pageSetUpPr fitToPage="1"/>
  </sheetPr>
  <dimension ref="A1:G57"/>
  <sheetViews>
    <sheetView zoomScaleNormal="100" workbookViewId="0">
      <selection activeCell="A7" sqref="A7"/>
    </sheetView>
  </sheetViews>
  <sheetFormatPr defaultRowHeight="12.75" x14ac:dyDescent="0.2"/>
  <cols>
    <col min="1" max="1" width="45.28515625" customWidth="1"/>
    <col min="2" max="2" width="38.85546875" customWidth="1"/>
    <col min="4" max="5" width="13.7109375" customWidth="1"/>
    <col min="6" max="6" width="100.28515625" customWidth="1"/>
  </cols>
  <sheetData>
    <row r="1" spans="1:7" ht="13.5" thickBot="1" x14ac:dyDescent="0.25">
      <c r="A1" s="62" t="s">
        <v>95</v>
      </c>
      <c r="B1" s="63" t="s">
        <v>52</v>
      </c>
      <c r="C1" s="13"/>
      <c r="D1" s="13"/>
      <c r="E1" s="14"/>
      <c r="F1" s="15"/>
    </row>
    <row r="2" spans="1:7" x14ac:dyDescent="0.2">
      <c r="A2" s="100" t="str">
        <f>IF('1b-Cover Page'!$C$4=0,"Enter School Name on 1b-Cover Page",'1b-Cover Page'!$C$4)</f>
        <v>Enter School Name on 1b-Cover Page</v>
      </c>
      <c r="B2" s="64" t="s">
        <v>111</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23">
        <f>SUM(E7:E57)</f>
        <v>0</v>
      </c>
      <c r="F6" s="24"/>
    </row>
    <row r="7" spans="1:7" ht="13.5" customHeight="1" x14ac:dyDescent="0.2">
      <c r="A7" s="8"/>
      <c r="B7" s="9"/>
      <c r="C7" s="10"/>
      <c r="D7" s="107"/>
      <c r="E7" s="82">
        <f>IF(C7&lt;1,D7,C7*D7)</f>
        <v>0</v>
      </c>
      <c r="F7" s="11"/>
      <c r="G7" s="12"/>
    </row>
    <row r="8" spans="1:7" ht="13.5" customHeight="1" x14ac:dyDescent="0.2">
      <c r="A8" s="3"/>
      <c r="B8" s="4"/>
      <c r="C8" s="5"/>
      <c r="D8" s="107"/>
      <c r="E8" s="82">
        <f t="shared" ref="E8:E57" si="0">IF(C8&lt;1,D8,C8*D8)</f>
        <v>0</v>
      </c>
      <c r="F8" s="6"/>
    </row>
    <row r="9" spans="1:7" ht="13.5" customHeight="1" x14ac:dyDescent="0.2">
      <c r="A9" s="3"/>
      <c r="B9" s="4"/>
      <c r="C9" s="5"/>
      <c r="D9" s="107"/>
      <c r="E9" s="82">
        <f t="shared" si="0"/>
        <v>0</v>
      </c>
      <c r="F9" s="6"/>
    </row>
    <row r="10" spans="1:7" ht="13.5" customHeight="1" x14ac:dyDescent="0.2">
      <c r="A10" s="3"/>
      <c r="B10" s="4"/>
      <c r="C10" s="5"/>
      <c r="D10" s="107"/>
      <c r="E10" s="82">
        <f t="shared" si="0"/>
        <v>0</v>
      </c>
      <c r="F10" s="6"/>
    </row>
    <row r="11" spans="1:7" ht="13.5" customHeight="1" x14ac:dyDescent="0.2">
      <c r="A11" s="3"/>
      <c r="B11" s="4"/>
      <c r="C11" s="5"/>
      <c r="D11" s="107"/>
      <c r="E11" s="82">
        <f t="shared" si="0"/>
        <v>0</v>
      </c>
      <c r="F11" s="6"/>
    </row>
    <row r="12" spans="1:7" ht="13.5" customHeight="1" x14ac:dyDescent="0.2">
      <c r="A12" s="3"/>
      <c r="B12" s="4"/>
      <c r="C12" s="5"/>
      <c r="D12" s="107"/>
      <c r="E12" s="82">
        <f t="shared" si="0"/>
        <v>0</v>
      </c>
      <c r="F12" s="6"/>
    </row>
    <row r="13" spans="1:7" ht="13.5" customHeight="1" x14ac:dyDescent="0.2">
      <c r="A13" s="3"/>
      <c r="B13" s="4"/>
      <c r="C13" s="5"/>
      <c r="D13" s="107"/>
      <c r="E13" s="82">
        <f t="shared" si="0"/>
        <v>0</v>
      </c>
      <c r="F13" s="6"/>
    </row>
    <row r="14" spans="1:7" ht="13.5" customHeight="1" x14ac:dyDescent="0.2">
      <c r="A14" s="3"/>
      <c r="B14" s="4"/>
      <c r="C14" s="5"/>
      <c r="D14" s="107"/>
      <c r="E14" s="82">
        <f t="shared" si="0"/>
        <v>0</v>
      </c>
      <c r="F14" s="6"/>
    </row>
    <row r="15" spans="1:7" ht="13.5" customHeight="1" x14ac:dyDescent="0.2">
      <c r="A15" s="3"/>
      <c r="B15" s="4"/>
      <c r="C15" s="5"/>
      <c r="D15" s="107"/>
      <c r="E15" s="82">
        <f t="shared" si="0"/>
        <v>0</v>
      </c>
      <c r="F15" s="6"/>
    </row>
    <row r="16" spans="1:7" ht="13.5" customHeight="1" x14ac:dyDescent="0.2">
      <c r="A16" s="3"/>
      <c r="B16" s="4"/>
      <c r="C16" s="5"/>
      <c r="D16" s="107"/>
      <c r="E16" s="82">
        <f t="shared" si="0"/>
        <v>0</v>
      </c>
      <c r="F16" s="6"/>
    </row>
    <row r="17" spans="1:6" ht="13.5" customHeight="1" x14ac:dyDescent="0.2">
      <c r="A17" s="3"/>
      <c r="B17" s="4"/>
      <c r="C17" s="5"/>
      <c r="D17" s="107"/>
      <c r="E17" s="82">
        <f t="shared" si="0"/>
        <v>0</v>
      </c>
      <c r="F17" s="6"/>
    </row>
    <row r="18" spans="1:6" x14ac:dyDescent="0.2">
      <c r="A18" s="3"/>
      <c r="B18" s="4"/>
      <c r="C18" s="5"/>
      <c r="D18" s="107"/>
      <c r="E18" s="82">
        <f t="shared" si="0"/>
        <v>0</v>
      </c>
      <c r="F18" s="6"/>
    </row>
    <row r="19" spans="1:6" x14ac:dyDescent="0.2">
      <c r="A19" s="3"/>
      <c r="B19" s="4"/>
      <c r="C19" s="5"/>
      <c r="D19" s="107"/>
      <c r="E19" s="82">
        <f t="shared" si="0"/>
        <v>0</v>
      </c>
      <c r="F19" s="6"/>
    </row>
    <row r="20" spans="1:6" x14ac:dyDescent="0.2">
      <c r="A20" s="3"/>
      <c r="B20" s="4"/>
      <c r="C20" s="5"/>
      <c r="D20" s="107"/>
      <c r="E20" s="82">
        <f t="shared" si="0"/>
        <v>0</v>
      </c>
      <c r="F20" s="6"/>
    </row>
    <row r="21" spans="1:6" x14ac:dyDescent="0.2">
      <c r="A21" s="3"/>
      <c r="B21" s="4"/>
      <c r="C21" s="5"/>
      <c r="D21" s="107"/>
      <c r="E21" s="82">
        <f t="shared" si="0"/>
        <v>0</v>
      </c>
      <c r="F21" s="6"/>
    </row>
    <row r="22" spans="1:6" x14ac:dyDescent="0.2">
      <c r="A22" s="3"/>
      <c r="B22" s="4"/>
      <c r="C22" s="5"/>
      <c r="D22" s="107"/>
      <c r="E22" s="82">
        <f t="shared" si="0"/>
        <v>0</v>
      </c>
      <c r="F22" s="6"/>
    </row>
    <row r="23" spans="1:6" x14ac:dyDescent="0.2">
      <c r="A23" s="3"/>
      <c r="B23" s="4"/>
      <c r="C23" s="5"/>
      <c r="D23" s="107"/>
      <c r="E23" s="82">
        <f t="shared" si="0"/>
        <v>0</v>
      </c>
      <c r="F23" s="6"/>
    </row>
    <row r="24" spans="1:6" x14ac:dyDescent="0.2">
      <c r="A24" s="3"/>
      <c r="B24" s="4"/>
      <c r="C24" s="5"/>
      <c r="D24" s="107"/>
      <c r="E24" s="82">
        <f t="shared" si="0"/>
        <v>0</v>
      </c>
      <c r="F24" s="6"/>
    </row>
    <row r="25" spans="1:6" x14ac:dyDescent="0.2">
      <c r="A25" s="3"/>
      <c r="B25" s="4"/>
      <c r="C25" s="5"/>
      <c r="D25" s="107"/>
      <c r="E25" s="82">
        <f t="shared" si="0"/>
        <v>0</v>
      </c>
      <c r="F25" s="6"/>
    </row>
    <row r="26" spans="1:6" x14ac:dyDescent="0.2">
      <c r="A26" s="3"/>
      <c r="B26" s="4"/>
      <c r="C26" s="5"/>
      <c r="D26" s="107"/>
      <c r="E26" s="82">
        <f t="shared" si="0"/>
        <v>0</v>
      </c>
      <c r="F26" s="6"/>
    </row>
    <row r="27" spans="1:6" x14ac:dyDescent="0.2">
      <c r="A27" s="3"/>
      <c r="B27" s="4"/>
      <c r="C27" s="5"/>
      <c r="D27" s="107"/>
      <c r="E27" s="82">
        <f t="shared" si="0"/>
        <v>0</v>
      </c>
      <c r="F27" s="6"/>
    </row>
    <row r="28" spans="1:6" x14ac:dyDescent="0.2">
      <c r="A28" s="3"/>
      <c r="B28" s="4"/>
      <c r="C28" s="5"/>
      <c r="D28" s="107"/>
      <c r="E28" s="82">
        <f t="shared" si="0"/>
        <v>0</v>
      </c>
      <c r="F28" s="6"/>
    </row>
    <row r="29" spans="1:6" x14ac:dyDescent="0.2">
      <c r="A29" s="3"/>
      <c r="B29" s="4"/>
      <c r="C29" s="5"/>
      <c r="D29" s="107"/>
      <c r="E29" s="82">
        <f t="shared" si="0"/>
        <v>0</v>
      </c>
      <c r="F29" s="6"/>
    </row>
    <row r="30" spans="1:6" x14ac:dyDescent="0.2">
      <c r="A30" s="3"/>
      <c r="B30" s="4"/>
      <c r="C30" s="5"/>
      <c r="D30" s="107"/>
      <c r="E30" s="82">
        <f t="shared" si="0"/>
        <v>0</v>
      </c>
      <c r="F30" s="6"/>
    </row>
    <row r="31" spans="1:6" x14ac:dyDescent="0.2">
      <c r="A31" s="3"/>
      <c r="B31" s="4"/>
      <c r="C31" s="5"/>
      <c r="D31" s="107"/>
      <c r="E31" s="82">
        <f t="shared" si="0"/>
        <v>0</v>
      </c>
      <c r="F31" s="6"/>
    </row>
    <row r="32" spans="1:6" x14ac:dyDescent="0.2">
      <c r="A32" s="3"/>
      <c r="B32" s="4"/>
      <c r="C32" s="5"/>
      <c r="D32" s="107"/>
      <c r="E32" s="82">
        <f t="shared" si="0"/>
        <v>0</v>
      </c>
      <c r="F32" s="6"/>
    </row>
    <row r="33" spans="1:6" x14ac:dyDescent="0.2">
      <c r="A33" s="3"/>
      <c r="B33" s="4"/>
      <c r="C33" s="5"/>
      <c r="D33" s="107"/>
      <c r="E33" s="82">
        <f t="shared" si="0"/>
        <v>0</v>
      </c>
      <c r="F33" s="6"/>
    </row>
    <row r="34" spans="1:6" x14ac:dyDescent="0.2">
      <c r="A34" s="3"/>
      <c r="B34" s="4"/>
      <c r="C34" s="5"/>
      <c r="D34" s="107"/>
      <c r="E34" s="82">
        <f t="shared" si="0"/>
        <v>0</v>
      </c>
      <c r="F34" s="6"/>
    </row>
    <row r="35" spans="1:6" x14ac:dyDescent="0.2">
      <c r="A35" s="3"/>
      <c r="B35" s="4"/>
      <c r="C35" s="5"/>
      <c r="D35" s="107"/>
      <c r="E35" s="82">
        <f t="shared" si="0"/>
        <v>0</v>
      </c>
      <c r="F35" s="6"/>
    </row>
    <row r="36" spans="1:6" x14ac:dyDescent="0.2">
      <c r="A36" s="3"/>
      <c r="B36" s="4"/>
      <c r="C36" s="5"/>
      <c r="D36" s="107"/>
      <c r="E36" s="82">
        <f t="shared" si="0"/>
        <v>0</v>
      </c>
      <c r="F36" s="6"/>
    </row>
    <row r="37" spans="1:6" x14ac:dyDescent="0.2">
      <c r="A37" s="3"/>
      <c r="B37" s="4"/>
      <c r="C37" s="5"/>
      <c r="D37" s="107"/>
      <c r="E37" s="82">
        <f t="shared" si="0"/>
        <v>0</v>
      </c>
      <c r="F37" s="6"/>
    </row>
    <row r="38" spans="1:6" x14ac:dyDescent="0.2">
      <c r="A38" s="3"/>
      <c r="B38" s="4"/>
      <c r="C38" s="5"/>
      <c r="D38" s="107"/>
      <c r="E38" s="82">
        <f t="shared" si="0"/>
        <v>0</v>
      </c>
      <c r="F38" s="6"/>
    </row>
    <row r="39" spans="1:6" x14ac:dyDescent="0.2">
      <c r="A39" s="3"/>
      <c r="B39" s="4"/>
      <c r="C39" s="5"/>
      <c r="D39" s="107"/>
      <c r="E39" s="82">
        <f t="shared" si="0"/>
        <v>0</v>
      </c>
      <c r="F39" s="6"/>
    </row>
    <row r="40" spans="1:6" x14ac:dyDescent="0.2">
      <c r="A40" s="3"/>
      <c r="B40" s="4"/>
      <c r="C40" s="5"/>
      <c r="D40" s="107"/>
      <c r="E40" s="82">
        <f t="shared" si="0"/>
        <v>0</v>
      </c>
      <c r="F40" s="6"/>
    </row>
    <row r="41" spans="1:6" x14ac:dyDescent="0.2">
      <c r="A41" s="3"/>
      <c r="B41" s="4"/>
      <c r="C41" s="5"/>
      <c r="D41" s="107"/>
      <c r="E41" s="82">
        <f t="shared" si="0"/>
        <v>0</v>
      </c>
      <c r="F41" s="6"/>
    </row>
    <row r="42" spans="1:6" x14ac:dyDescent="0.2">
      <c r="A42" s="3"/>
      <c r="B42" s="4"/>
      <c r="C42" s="5"/>
      <c r="D42" s="107"/>
      <c r="E42" s="82">
        <f t="shared" si="0"/>
        <v>0</v>
      </c>
      <c r="F42" s="6"/>
    </row>
    <row r="43" spans="1:6" x14ac:dyDescent="0.2">
      <c r="A43" s="3"/>
      <c r="B43" s="4"/>
      <c r="C43" s="5"/>
      <c r="D43" s="107"/>
      <c r="E43" s="82">
        <f t="shared" si="0"/>
        <v>0</v>
      </c>
      <c r="F43" s="6"/>
    </row>
    <row r="44" spans="1:6" x14ac:dyDescent="0.2">
      <c r="A44" s="3"/>
      <c r="B44" s="4"/>
      <c r="C44" s="5"/>
      <c r="D44" s="107"/>
      <c r="E44" s="82">
        <f t="shared" si="0"/>
        <v>0</v>
      </c>
      <c r="F44" s="6"/>
    </row>
    <row r="45" spans="1:6" x14ac:dyDescent="0.2">
      <c r="A45" s="3"/>
      <c r="B45" s="4"/>
      <c r="C45" s="5"/>
      <c r="D45" s="107"/>
      <c r="E45" s="82">
        <f t="shared" si="0"/>
        <v>0</v>
      </c>
      <c r="F45" s="6"/>
    </row>
    <row r="46" spans="1:6" x14ac:dyDescent="0.2">
      <c r="A46" s="3"/>
      <c r="B46" s="4"/>
      <c r="C46" s="5"/>
      <c r="D46" s="107"/>
      <c r="E46" s="82">
        <f t="shared" si="0"/>
        <v>0</v>
      </c>
      <c r="F46" s="6"/>
    </row>
    <row r="47" spans="1:6" x14ac:dyDescent="0.2">
      <c r="A47" s="3"/>
      <c r="B47" s="4"/>
      <c r="C47" s="5"/>
      <c r="D47" s="107"/>
      <c r="E47" s="82">
        <f t="shared" si="0"/>
        <v>0</v>
      </c>
      <c r="F47" s="6"/>
    </row>
    <row r="48" spans="1:6" x14ac:dyDescent="0.2">
      <c r="A48" s="3"/>
      <c r="B48" s="4"/>
      <c r="C48" s="5"/>
      <c r="D48" s="107"/>
      <c r="E48" s="82">
        <f t="shared" si="0"/>
        <v>0</v>
      </c>
      <c r="F48" s="6"/>
    </row>
    <row r="49" spans="1:6" x14ac:dyDescent="0.2">
      <c r="A49" s="3"/>
      <c r="B49" s="4"/>
      <c r="C49" s="5"/>
      <c r="D49" s="107"/>
      <c r="E49" s="82">
        <f t="shared" si="0"/>
        <v>0</v>
      </c>
      <c r="F49" s="6"/>
    </row>
    <row r="50" spans="1:6" x14ac:dyDescent="0.2">
      <c r="A50" s="3"/>
      <c r="B50" s="4"/>
      <c r="C50" s="5"/>
      <c r="D50" s="107"/>
      <c r="E50" s="82">
        <f t="shared" si="0"/>
        <v>0</v>
      </c>
      <c r="F50" s="6"/>
    </row>
    <row r="51" spans="1:6" x14ac:dyDescent="0.2">
      <c r="A51" s="3"/>
      <c r="B51" s="4"/>
      <c r="C51" s="5"/>
      <c r="D51" s="107"/>
      <c r="E51" s="82">
        <f t="shared" si="0"/>
        <v>0</v>
      </c>
      <c r="F51" s="6"/>
    </row>
    <row r="52" spans="1:6" x14ac:dyDescent="0.2">
      <c r="A52" s="3"/>
      <c r="B52" s="4"/>
      <c r="C52" s="5"/>
      <c r="D52" s="107"/>
      <c r="E52" s="82">
        <f t="shared" si="0"/>
        <v>0</v>
      </c>
      <c r="F52" s="6"/>
    </row>
    <row r="53" spans="1:6" x14ac:dyDescent="0.2">
      <c r="A53" s="3"/>
      <c r="B53" s="4"/>
      <c r="C53" s="5"/>
      <c r="D53" s="107"/>
      <c r="E53" s="82">
        <f t="shared" si="0"/>
        <v>0</v>
      </c>
      <c r="F53" s="6"/>
    </row>
    <row r="54" spans="1:6" x14ac:dyDescent="0.2">
      <c r="A54" s="3"/>
      <c r="B54" s="4"/>
      <c r="C54" s="5"/>
      <c r="D54" s="107"/>
      <c r="E54" s="82">
        <f t="shared" si="0"/>
        <v>0</v>
      </c>
      <c r="F54" s="6"/>
    </row>
    <row r="55" spans="1:6" x14ac:dyDescent="0.2">
      <c r="A55" s="3"/>
      <c r="B55" s="4"/>
      <c r="C55" s="5"/>
      <c r="D55" s="107"/>
      <c r="E55" s="82">
        <f t="shared" si="0"/>
        <v>0</v>
      </c>
      <c r="F55" s="6"/>
    </row>
    <row r="56" spans="1:6" x14ac:dyDescent="0.2">
      <c r="A56" s="3"/>
      <c r="B56" s="4"/>
      <c r="C56" s="5"/>
      <c r="D56" s="107"/>
      <c r="E56" s="82">
        <f t="shared" si="0"/>
        <v>0</v>
      </c>
      <c r="F56" s="6"/>
    </row>
    <row r="57" spans="1:6" x14ac:dyDescent="0.2">
      <c r="A57" s="3"/>
      <c r="B57" s="4"/>
      <c r="C57" s="5"/>
      <c r="D57" s="107"/>
      <c r="E57" s="82">
        <f t="shared" si="0"/>
        <v>0</v>
      </c>
      <c r="F57" s="6"/>
    </row>
  </sheetData>
  <sheetProtection sheet="1" selectLockedCells="1"/>
  <conditionalFormatting sqref="A2">
    <cfRule type="containsText" dxfId="11" priority="1" operator="containsText" text="Enter School Name">
      <formula>NOT(ISERROR(SEARCH("Enter School Name",A2)))</formula>
    </cfRule>
  </conditionalFormatting>
  <conditionalFormatting sqref="A3">
    <cfRule type="containsText" dxfId="10" priority="2"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3F38C8-8BCD-4D7A-935C-2B107E02DF0B}">
          <x14:formula1>
            <xm:f>ObjectCodeList!$A$2:$A$15</xm:f>
          </x14:formula1>
          <xm:sqref>A7:A57</xm:sqref>
        </x14:dataValidation>
        <x14:dataValidation type="custom" allowBlank="1" showInputMessage="1" showErrorMessage="1" errorTitle="No-Funding" error="Planing year funding is not available for the subgrant category you selected." xr:uid="{E7E4BC83-5239-4D4B-88D6-8FD4B63D6EF3}">
          <x14:formula1>
            <xm:f>OR('1b-Cover Page'!$C$7="Planning and Implementation",'1b-Cover Page'!$C$7="Replication")</xm:f>
          </x14:formula1>
          <xm:sqref>D7:D57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82B0-75FF-40F8-850F-5C00AB4E8F0F}">
  <sheetPr>
    <pageSetUpPr fitToPage="1"/>
  </sheetPr>
  <dimension ref="A1:G57"/>
  <sheetViews>
    <sheetView workbookViewId="0">
      <selection activeCell="A7" sqref="A7"/>
    </sheetView>
  </sheetViews>
  <sheetFormatPr defaultRowHeight="12.75" x14ac:dyDescent="0.2"/>
  <cols>
    <col min="1" max="1" width="45.28515625" customWidth="1"/>
    <col min="2" max="2" width="38.85546875" customWidth="1"/>
    <col min="4" max="5" width="13.7109375" customWidth="1"/>
    <col min="6" max="6" width="100.42578125" customWidth="1"/>
  </cols>
  <sheetData>
    <row r="1" spans="1:7" ht="13.5" thickBot="1" x14ac:dyDescent="0.25">
      <c r="A1" s="62" t="s">
        <v>95</v>
      </c>
      <c r="B1" s="63" t="s">
        <v>53</v>
      </c>
      <c r="C1" s="13"/>
      <c r="D1" s="13"/>
      <c r="E1" s="14"/>
      <c r="F1" s="15"/>
    </row>
    <row r="2" spans="1:7" x14ac:dyDescent="0.2">
      <c r="A2" s="100" t="str">
        <f>IF('1b-Cover Page'!$C$4=0,"Enter School Name on 1b-Cover Page",'1b-Cover Page'!$C$4)</f>
        <v>Enter School Name on 1b-Cover Page</v>
      </c>
      <c r="B2" s="64" t="s">
        <v>50</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81">
        <f>SUM(E7:E57)</f>
        <v>0</v>
      </c>
      <c r="F6" s="24"/>
    </row>
    <row r="7" spans="1:7" ht="13.5" customHeight="1" x14ac:dyDescent="0.2">
      <c r="A7" s="8"/>
      <c r="B7" s="9"/>
      <c r="C7" s="10"/>
      <c r="D7" s="107"/>
      <c r="E7" s="88">
        <f>IF(C7&lt;1,D7,C7*D7)</f>
        <v>0</v>
      </c>
      <c r="F7" s="11"/>
      <c r="G7" s="12"/>
    </row>
    <row r="8" spans="1:7" ht="13.5" customHeight="1" x14ac:dyDescent="0.2">
      <c r="A8" s="3"/>
      <c r="B8" s="4"/>
      <c r="C8" s="5"/>
      <c r="D8" s="7"/>
      <c r="E8" s="88">
        <f t="shared" ref="E8:E57" si="0">IF(C8&lt;1,D8,C8*D8)</f>
        <v>0</v>
      </c>
      <c r="F8" s="6"/>
    </row>
    <row r="9" spans="1:7" ht="13.5" customHeight="1" x14ac:dyDescent="0.2">
      <c r="A9" s="3"/>
      <c r="B9" s="4"/>
      <c r="C9" s="5"/>
      <c r="D9" s="7"/>
      <c r="E9" s="88">
        <f t="shared" si="0"/>
        <v>0</v>
      </c>
      <c r="F9" s="6"/>
    </row>
    <row r="10" spans="1:7" ht="13.5" customHeight="1" x14ac:dyDescent="0.2">
      <c r="A10" s="3"/>
      <c r="B10" s="4"/>
      <c r="C10" s="5"/>
      <c r="D10" s="7"/>
      <c r="E10" s="88">
        <f t="shared" si="0"/>
        <v>0</v>
      </c>
      <c r="F10" s="6"/>
    </row>
    <row r="11" spans="1:7" ht="13.5" customHeight="1" x14ac:dyDescent="0.2">
      <c r="A11" s="3"/>
      <c r="B11" s="4"/>
      <c r="C11" s="5"/>
      <c r="D11" s="7"/>
      <c r="E11" s="88">
        <f t="shared" si="0"/>
        <v>0</v>
      </c>
      <c r="F11" s="6"/>
    </row>
    <row r="12" spans="1:7" ht="13.5" customHeight="1" x14ac:dyDescent="0.2">
      <c r="A12" s="3"/>
      <c r="B12" s="4"/>
      <c r="C12" s="5"/>
      <c r="D12" s="7"/>
      <c r="E12" s="88">
        <f t="shared" si="0"/>
        <v>0</v>
      </c>
      <c r="F12" s="6"/>
    </row>
    <row r="13" spans="1:7" ht="13.5" customHeight="1" x14ac:dyDescent="0.2">
      <c r="A13" s="3"/>
      <c r="B13" s="4"/>
      <c r="C13" s="5"/>
      <c r="D13" s="7"/>
      <c r="E13" s="88">
        <f t="shared" si="0"/>
        <v>0</v>
      </c>
      <c r="F13" s="6"/>
    </row>
    <row r="14" spans="1:7" ht="13.5" customHeight="1" x14ac:dyDescent="0.2">
      <c r="A14" s="3"/>
      <c r="B14" s="4"/>
      <c r="C14" s="5"/>
      <c r="D14" s="7"/>
      <c r="E14" s="88">
        <f t="shared" si="0"/>
        <v>0</v>
      </c>
      <c r="F14" s="6"/>
    </row>
    <row r="15" spans="1:7" ht="13.5" customHeight="1" x14ac:dyDescent="0.2">
      <c r="A15" s="3"/>
      <c r="B15" s="4"/>
      <c r="C15" s="5"/>
      <c r="D15" s="7"/>
      <c r="E15" s="88">
        <f t="shared" si="0"/>
        <v>0</v>
      </c>
      <c r="F15" s="6"/>
    </row>
    <row r="16" spans="1:7" ht="13.5" customHeight="1" x14ac:dyDescent="0.2">
      <c r="A16" s="3"/>
      <c r="B16" s="4"/>
      <c r="C16" s="5"/>
      <c r="D16" s="7"/>
      <c r="E16" s="88">
        <f t="shared" si="0"/>
        <v>0</v>
      </c>
      <c r="F16" s="6"/>
    </row>
    <row r="17" spans="1:6" ht="13.5" customHeight="1" x14ac:dyDescent="0.2">
      <c r="A17" s="3"/>
      <c r="B17" s="4"/>
      <c r="C17" s="5"/>
      <c r="D17" s="7"/>
      <c r="E17" s="88">
        <f t="shared" si="0"/>
        <v>0</v>
      </c>
      <c r="F17" s="6"/>
    </row>
    <row r="18" spans="1:6" x14ac:dyDescent="0.2">
      <c r="A18" s="3"/>
      <c r="B18" s="4"/>
      <c r="C18" s="5"/>
      <c r="D18" s="7"/>
      <c r="E18" s="88">
        <f t="shared" si="0"/>
        <v>0</v>
      </c>
      <c r="F18" s="6"/>
    </row>
    <row r="19" spans="1:6" x14ac:dyDescent="0.2">
      <c r="A19" s="3"/>
      <c r="B19" s="4"/>
      <c r="C19" s="5"/>
      <c r="D19" s="7"/>
      <c r="E19" s="88">
        <f t="shared" si="0"/>
        <v>0</v>
      </c>
      <c r="F19" s="6"/>
    </row>
    <row r="20" spans="1:6" x14ac:dyDescent="0.2">
      <c r="A20" s="3"/>
      <c r="B20" s="4"/>
      <c r="C20" s="5"/>
      <c r="D20" s="7"/>
      <c r="E20" s="88">
        <f t="shared" si="0"/>
        <v>0</v>
      </c>
      <c r="F20" s="6"/>
    </row>
    <row r="21" spans="1:6" x14ac:dyDescent="0.2">
      <c r="A21" s="3"/>
      <c r="B21" s="4"/>
      <c r="C21" s="5"/>
      <c r="D21" s="7"/>
      <c r="E21" s="88">
        <f t="shared" si="0"/>
        <v>0</v>
      </c>
      <c r="F21" s="6"/>
    </row>
    <row r="22" spans="1:6" x14ac:dyDescent="0.2">
      <c r="A22" s="3"/>
      <c r="B22" s="4"/>
      <c r="C22" s="5"/>
      <c r="D22" s="7"/>
      <c r="E22" s="88">
        <f t="shared" si="0"/>
        <v>0</v>
      </c>
      <c r="F22" s="6"/>
    </row>
    <row r="23" spans="1:6" x14ac:dyDescent="0.2">
      <c r="A23" s="3"/>
      <c r="B23" s="4"/>
      <c r="C23" s="5"/>
      <c r="D23" s="7"/>
      <c r="E23" s="88">
        <f t="shared" si="0"/>
        <v>0</v>
      </c>
      <c r="F23" s="6"/>
    </row>
    <row r="24" spans="1:6" x14ac:dyDescent="0.2">
      <c r="A24" s="3"/>
      <c r="B24" s="4"/>
      <c r="C24" s="5"/>
      <c r="D24" s="7"/>
      <c r="E24" s="88">
        <f t="shared" si="0"/>
        <v>0</v>
      </c>
      <c r="F24" s="6"/>
    </row>
    <row r="25" spans="1:6" x14ac:dyDescent="0.2">
      <c r="A25" s="3"/>
      <c r="B25" s="4"/>
      <c r="C25" s="5"/>
      <c r="D25" s="7"/>
      <c r="E25" s="88">
        <f t="shared" si="0"/>
        <v>0</v>
      </c>
      <c r="F25" s="6"/>
    </row>
    <row r="26" spans="1:6" x14ac:dyDescent="0.2">
      <c r="A26" s="3"/>
      <c r="B26" s="4"/>
      <c r="C26" s="5"/>
      <c r="D26" s="7"/>
      <c r="E26" s="88">
        <f t="shared" si="0"/>
        <v>0</v>
      </c>
      <c r="F26" s="6"/>
    </row>
    <row r="27" spans="1:6" x14ac:dyDescent="0.2">
      <c r="A27" s="3"/>
      <c r="B27" s="4"/>
      <c r="C27" s="5"/>
      <c r="D27" s="7"/>
      <c r="E27" s="88">
        <f t="shared" si="0"/>
        <v>0</v>
      </c>
      <c r="F27" s="6"/>
    </row>
    <row r="28" spans="1:6" x14ac:dyDescent="0.2">
      <c r="A28" s="3"/>
      <c r="B28" s="4"/>
      <c r="C28" s="5"/>
      <c r="D28" s="7"/>
      <c r="E28" s="88">
        <f t="shared" si="0"/>
        <v>0</v>
      </c>
      <c r="F28" s="6"/>
    </row>
    <row r="29" spans="1:6" x14ac:dyDescent="0.2">
      <c r="A29" s="3"/>
      <c r="B29" s="4"/>
      <c r="C29" s="5"/>
      <c r="D29" s="7"/>
      <c r="E29" s="88">
        <f t="shared" si="0"/>
        <v>0</v>
      </c>
      <c r="F29" s="6"/>
    </row>
    <row r="30" spans="1:6" x14ac:dyDescent="0.2">
      <c r="A30" s="3"/>
      <c r="B30" s="4"/>
      <c r="C30" s="5"/>
      <c r="D30" s="7"/>
      <c r="E30" s="88">
        <f t="shared" si="0"/>
        <v>0</v>
      </c>
      <c r="F30" s="6"/>
    </row>
    <row r="31" spans="1:6" x14ac:dyDescent="0.2">
      <c r="A31" s="3"/>
      <c r="B31" s="4"/>
      <c r="C31" s="5"/>
      <c r="D31" s="7"/>
      <c r="E31" s="88">
        <f t="shared" si="0"/>
        <v>0</v>
      </c>
      <c r="F31" s="6"/>
    </row>
    <row r="32" spans="1:6" x14ac:dyDescent="0.2">
      <c r="A32" s="3"/>
      <c r="B32" s="4"/>
      <c r="C32" s="5"/>
      <c r="D32" s="7"/>
      <c r="E32" s="88">
        <f t="shared" si="0"/>
        <v>0</v>
      </c>
      <c r="F32" s="6"/>
    </row>
    <row r="33" spans="1:6" x14ac:dyDescent="0.2">
      <c r="A33" s="3"/>
      <c r="B33" s="4"/>
      <c r="C33" s="5"/>
      <c r="D33" s="7"/>
      <c r="E33" s="88">
        <f t="shared" si="0"/>
        <v>0</v>
      </c>
      <c r="F33" s="6"/>
    </row>
    <row r="34" spans="1:6" x14ac:dyDescent="0.2">
      <c r="A34" s="3"/>
      <c r="B34" s="4"/>
      <c r="C34" s="5"/>
      <c r="D34" s="7"/>
      <c r="E34" s="88">
        <f t="shared" si="0"/>
        <v>0</v>
      </c>
      <c r="F34" s="6"/>
    </row>
    <row r="35" spans="1:6" x14ac:dyDescent="0.2">
      <c r="A35" s="3"/>
      <c r="B35" s="4"/>
      <c r="C35" s="5"/>
      <c r="D35" s="7"/>
      <c r="E35" s="88">
        <f t="shared" si="0"/>
        <v>0</v>
      </c>
      <c r="F35" s="6"/>
    </row>
    <row r="36" spans="1:6" x14ac:dyDescent="0.2">
      <c r="A36" s="3"/>
      <c r="B36" s="4"/>
      <c r="C36" s="5"/>
      <c r="D36" s="7"/>
      <c r="E36" s="88">
        <f t="shared" si="0"/>
        <v>0</v>
      </c>
      <c r="F36" s="6"/>
    </row>
    <row r="37" spans="1:6" x14ac:dyDescent="0.2">
      <c r="A37" s="3"/>
      <c r="B37" s="4"/>
      <c r="C37" s="5"/>
      <c r="D37" s="7"/>
      <c r="E37" s="88">
        <f t="shared" si="0"/>
        <v>0</v>
      </c>
      <c r="F37" s="6"/>
    </row>
    <row r="38" spans="1:6" x14ac:dyDescent="0.2">
      <c r="A38" s="3"/>
      <c r="B38" s="4"/>
      <c r="C38" s="5"/>
      <c r="D38" s="7"/>
      <c r="E38" s="88">
        <f t="shared" si="0"/>
        <v>0</v>
      </c>
      <c r="F38" s="6"/>
    </row>
    <row r="39" spans="1:6" x14ac:dyDescent="0.2">
      <c r="A39" s="3"/>
      <c r="B39" s="4"/>
      <c r="C39" s="5"/>
      <c r="D39" s="7"/>
      <c r="E39" s="88">
        <f t="shared" si="0"/>
        <v>0</v>
      </c>
      <c r="F39" s="6"/>
    </row>
    <row r="40" spans="1:6" x14ac:dyDescent="0.2">
      <c r="A40" s="3"/>
      <c r="B40" s="4"/>
      <c r="C40" s="5"/>
      <c r="D40" s="7"/>
      <c r="E40" s="88">
        <f t="shared" si="0"/>
        <v>0</v>
      </c>
      <c r="F40" s="6"/>
    </row>
    <row r="41" spans="1:6" x14ac:dyDescent="0.2">
      <c r="A41" s="3"/>
      <c r="B41" s="4"/>
      <c r="C41" s="5"/>
      <c r="D41" s="7"/>
      <c r="E41" s="88">
        <f t="shared" si="0"/>
        <v>0</v>
      </c>
      <c r="F41" s="6"/>
    </row>
    <row r="42" spans="1:6" x14ac:dyDescent="0.2">
      <c r="A42" s="3"/>
      <c r="B42" s="4"/>
      <c r="C42" s="5"/>
      <c r="D42" s="7"/>
      <c r="E42" s="88">
        <f t="shared" si="0"/>
        <v>0</v>
      </c>
      <c r="F42" s="6"/>
    </row>
    <row r="43" spans="1:6" x14ac:dyDescent="0.2">
      <c r="A43" s="3"/>
      <c r="B43" s="4"/>
      <c r="C43" s="5"/>
      <c r="D43" s="7"/>
      <c r="E43" s="88">
        <f t="shared" si="0"/>
        <v>0</v>
      </c>
      <c r="F43" s="6"/>
    </row>
    <row r="44" spans="1:6" x14ac:dyDescent="0.2">
      <c r="A44" s="3"/>
      <c r="B44" s="4"/>
      <c r="C44" s="5"/>
      <c r="D44" s="7"/>
      <c r="E44" s="88">
        <f t="shared" si="0"/>
        <v>0</v>
      </c>
      <c r="F44" s="6"/>
    </row>
    <row r="45" spans="1:6" x14ac:dyDescent="0.2">
      <c r="A45" s="3"/>
      <c r="B45" s="4"/>
      <c r="C45" s="5"/>
      <c r="D45" s="7"/>
      <c r="E45" s="88">
        <f t="shared" si="0"/>
        <v>0</v>
      </c>
      <c r="F45" s="6"/>
    </row>
    <row r="46" spans="1:6" x14ac:dyDescent="0.2">
      <c r="A46" s="3"/>
      <c r="B46" s="4"/>
      <c r="C46" s="5"/>
      <c r="D46" s="7"/>
      <c r="E46" s="88">
        <f t="shared" si="0"/>
        <v>0</v>
      </c>
      <c r="F46" s="6"/>
    </row>
    <row r="47" spans="1:6" x14ac:dyDescent="0.2">
      <c r="A47" s="3"/>
      <c r="B47" s="4"/>
      <c r="C47" s="5"/>
      <c r="D47" s="7"/>
      <c r="E47" s="88">
        <f t="shared" si="0"/>
        <v>0</v>
      </c>
      <c r="F47" s="6"/>
    </row>
    <row r="48" spans="1:6" x14ac:dyDescent="0.2">
      <c r="A48" s="3"/>
      <c r="B48" s="4"/>
      <c r="C48" s="5"/>
      <c r="D48" s="7"/>
      <c r="E48" s="88">
        <f t="shared" si="0"/>
        <v>0</v>
      </c>
      <c r="F48" s="6"/>
    </row>
    <row r="49" spans="1:6" x14ac:dyDescent="0.2">
      <c r="A49" s="3"/>
      <c r="B49" s="4"/>
      <c r="C49" s="5"/>
      <c r="D49" s="7"/>
      <c r="E49" s="88">
        <f t="shared" si="0"/>
        <v>0</v>
      </c>
      <c r="F49" s="6"/>
    </row>
    <row r="50" spans="1:6" x14ac:dyDescent="0.2">
      <c r="A50" s="3"/>
      <c r="B50" s="4"/>
      <c r="C50" s="5"/>
      <c r="D50" s="7"/>
      <c r="E50" s="88">
        <f t="shared" si="0"/>
        <v>0</v>
      </c>
      <c r="F50" s="6"/>
    </row>
    <row r="51" spans="1:6" x14ac:dyDescent="0.2">
      <c r="A51" s="3"/>
      <c r="B51" s="4"/>
      <c r="C51" s="5"/>
      <c r="D51" s="7"/>
      <c r="E51" s="88">
        <f t="shared" si="0"/>
        <v>0</v>
      </c>
      <c r="F51" s="6"/>
    </row>
    <row r="52" spans="1:6" x14ac:dyDescent="0.2">
      <c r="A52" s="3"/>
      <c r="B52" s="4"/>
      <c r="C52" s="5"/>
      <c r="D52" s="7"/>
      <c r="E52" s="88">
        <f t="shared" si="0"/>
        <v>0</v>
      </c>
      <c r="F52" s="6"/>
    </row>
    <row r="53" spans="1:6" x14ac:dyDescent="0.2">
      <c r="A53" s="3"/>
      <c r="B53" s="4"/>
      <c r="C53" s="5"/>
      <c r="D53" s="7"/>
      <c r="E53" s="88">
        <f t="shared" si="0"/>
        <v>0</v>
      </c>
      <c r="F53" s="6"/>
    </row>
    <row r="54" spans="1:6" x14ac:dyDescent="0.2">
      <c r="A54" s="3"/>
      <c r="B54" s="4"/>
      <c r="C54" s="5"/>
      <c r="D54" s="7"/>
      <c r="E54" s="88">
        <f t="shared" si="0"/>
        <v>0</v>
      </c>
      <c r="F54" s="6"/>
    </row>
    <row r="55" spans="1:6" x14ac:dyDescent="0.2">
      <c r="A55" s="3"/>
      <c r="B55" s="4"/>
      <c r="C55" s="5"/>
      <c r="D55" s="7"/>
      <c r="E55" s="88">
        <f t="shared" si="0"/>
        <v>0</v>
      </c>
      <c r="F55" s="6"/>
    </row>
    <row r="56" spans="1:6" x14ac:dyDescent="0.2">
      <c r="A56" s="3"/>
      <c r="B56" s="4"/>
      <c r="C56" s="5"/>
      <c r="D56" s="7"/>
      <c r="E56" s="88">
        <f t="shared" si="0"/>
        <v>0</v>
      </c>
      <c r="F56" s="6"/>
    </row>
    <row r="57" spans="1:6" x14ac:dyDescent="0.2">
      <c r="A57" s="3"/>
      <c r="B57" s="4"/>
      <c r="C57" s="5"/>
      <c r="D57" s="7"/>
      <c r="E57" s="88">
        <f t="shared" si="0"/>
        <v>0</v>
      </c>
      <c r="F57" s="6"/>
    </row>
  </sheetData>
  <sheetProtection algorithmName="SHA-512" hashValue="wG7xhC4w1H8nkcFofqfOpTVXThX0wKTFnR8Nn61wHjtXr8O3PsTKR7iYW5GJyIAwkWyi+hgCc96/kjlCiSMfSw==" saltValue="DLNdOEUPKLnGfjnLNYKzCg==" spinCount="100000" sheet="1" selectLockedCells="1"/>
  <conditionalFormatting sqref="A3">
    <cfRule type="containsText" dxfId="9" priority="2" operator="containsText" text="Select Subgrant Award Type">
      <formula>NOT(ISERROR(SEARCH("Select Subgrant Award Type",A3)))</formula>
    </cfRule>
  </conditionalFormatting>
  <conditionalFormatting sqref="A2">
    <cfRule type="containsText" dxfId="8"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582954-1D7B-43EB-93A4-B161DC8BA0CB}">
          <x14:formula1>
            <xm:f>ObjectCodeList!$A$2:$A$15</xm:f>
          </x14:formula1>
          <xm:sqref>A7:A57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4E7F-3B75-44D6-9015-3538745ACE50}">
  <sheetPr>
    <pageSetUpPr fitToPage="1"/>
  </sheetPr>
  <dimension ref="A1:G57"/>
  <sheetViews>
    <sheetView workbookViewId="0">
      <selection activeCell="A7" sqref="A7"/>
    </sheetView>
  </sheetViews>
  <sheetFormatPr defaultRowHeight="12.75" x14ac:dyDescent="0.2"/>
  <cols>
    <col min="1" max="1" width="45.28515625" customWidth="1"/>
    <col min="2" max="2" width="38.85546875" customWidth="1"/>
    <col min="4" max="5" width="13.7109375" customWidth="1"/>
    <col min="6" max="6" width="100.42578125" customWidth="1"/>
  </cols>
  <sheetData>
    <row r="1" spans="1:7" ht="13.5" thickBot="1" x14ac:dyDescent="0.25">
      <c r="A1" s="62" t="s">
        <v>95</v>
      </c>
      <c r="B1" s="63" t="s">
        <v>55</v>
      </c>
      <c r="C1" s="13"/>
      <c r="D1" s="13"/>
      <c r="E1" s="14"/>
      <c r="F1" s="15"/>
    </row>
    <row r="2" spans="1:7" x14ac:dyDescent="0.2">
      <c r="A2" s="100" t="str">
        <f>IF('1b-Cover Page'!$C$4=0,"Enter School Name on 1b-Cover Page",'1b-Cover Page'!$C$4)</f>
        <v>Enter School Name on 1b-Cover Page</v>
      </c>
      <c r="B2" s="64" t="s">
        <v>56</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81">
        <f>SUM(E7:E57)</f>
        <v>0</v>
      </c>
      <c r="F6" s="24"/>
    </row>
    <row r="7" spans="1:7" ht="13.5" customHeight="1" x14ac:dyDescent="0.2">
      <c r="A7" s="8"/>
      <c r="B7" s="9"/>
      <c r="C7" s="10"/>
      <c r="D7" s="107"/>
      <c r="E7" s="88">
        <f>IF(C7&lt;1,D7,C7*D7)</f>
        <v>0</v>
      </c>
      <c r="F7" s="11"/>
      <c r="G7" s="12"/>
    </row>
    <row r="8" spans="1:7" ht="13.5" customHeight="1" x14ac:dyDescent="0.2">
      <c r="A8" s="3"/>
      <c r="B8" s="4"/>
      <c r="C8" s="5"/>
      <c r="D8" s="7"/>
      <c r="E8" s="88">
        <f t="shared" ref="E8:E57" si="0">IF(C8&lt;1,D8,C8*D8)</f>
        <v>0</v>
      </c>
      <c r="F8" s="6"/>
    </row>
    <row r="9" spans="1:7" ht="13.5" customHeight="1" x14ac:dyDescent="0.2">
      <c r="A9" s="3"/>
      <c r="B9" s="4"/>
      <c r="C9" s="5"/>
      <c r="D9" s="7"/>
      <c r="E9" s="88">
        <f t="shared" si="0"/>
        <v>0</v>
      </c>
      <c r="F9" s="6"/>
    </row>
    <row r="10" spans="1:7" ht="13.5" customHeight="1" x14ac:dyDescent="0.2">
      <c r="A10" s="3"/>
      <c r="B10" s="4"/>
      <c r="C10" s="5"/>
      <c r="D10" s="7"/>
      <c r="E10" s="88">
        <f t="shared" si="0"/>
        <v>0</v>
      </c>
      <c r="F10" s="6"/>
    </row>
    <row r="11" spans="1:7" ht="13.5" customHeight="1" x14ac:dyDescent="0.2">
      <c r="A11" s="3"/>
      <c r="B11" s="4"/>
      <c r="C11" s="5"/>
      <c r="D11" s="7"/>
      <c r="E11" s="88">
        <f t="shared" si="0"/>
        <v>0</v>
      </c>
      <c r="F11" s="6"/>
    </row>
    <row r="12" spans="1:7" ht="13.5" customHeight="1" x14ac:dyDescent="0.2">
      <c r="A12" s="3"/>
      <c r="B12" s="4"/>
      <c r="C12" s="5"/>
      <c r="D12" s="7"/>
      <c r="E12" s="88">
        <f t="shared" si="0"/>
        <v>0</v>
      </c>
      <c r="F12" s="6"/>
    </row>
    <row r="13" spans="1:7" ht="13.5" customHeight="1" x14ac:dyDescent="0.2">
      <c r="A13" s="3"/>
      <c r="B13" s="4"/>
      <c r="C13" s="5"/>
      <c r="D13" s="7"/>
      <c r="E13" s="88">
        <f t="shared" si="0"/>
        <v>0</v>
      </c>
      <c r="F13" s="6"/>
    </row>
    <row r="14" spans="1:7" ht="13.5" customHeight="1" x14ac:dyDescent="0.2">
      <c r="A14" s="3"/>
      <c r="B14" s="4"/>
      <c r="C14" s="5"/>
      <c r="D14" s="7"/>
      <c r="E14" s="88">
        <f t="shared" si="0"/>
        <v>0</v>
      </c>
      <c r="F14" s="6"/>
    </row>
    <row r="15" spans="1:7" ht="13.5" customHeight="1" x14ac:dyDescent="0.2">
      <c r="A15" s="3"/>
      <c r="B15" s="4"/>
      <c r="C15" s="5"/>
      <c r="D15" s="7"/>
      <c r="E15" s="88">
        <f t="shared" si="0"/>
        <v>0</v>
      </c>
      <c r="F15" s="6"/>
    </row>
    <row r="16" spans="1:7" ht="13.5" customHeight="1" x14ac:dyDescent="0.2">
      <c r="A16" s="3"/>
      <c r="B16" s="4"/>
      <c r="C16" s="5"/>
      <c r="D16" s="7"/>
      <c r="E16" s="88">
        <f t="shared" si="0"/>
        <v>0</v>
      </c>
      <c r="F16" s="6"/>
    </row>
    <row r="17" spans="1:6" ht="13.5" customHeight="1" x14ac:dyDescent="0.2">
      <c r="A17" s="3"/>
      <c r="B17" s="4"/>
      <c r="C17" s="5"/>
      <c r="D17" s="7"/>
      <c r="E17" s="88">
        <f t="shared" si="0"/>
        <v>0</v>
      </c>
      <c r="F17" s="6"/>
    </row>
    <row r="18" spans="1:6" x14ac:dyDescent="0.2">
      <c r="A18" s="3"/>
      <c r="B18" s="4"/>
      <c r="C18" s="5"/>
      <c r="D18" s="7"/>
      <c r="E18" s="88">
        <f t="shared" si="0"/>
        <v>0</v>
      </c>
      <c r="F18" s="6"/>
    </row>
    <row r="19" spans="1:6" x14ac:dyDescent="0.2">
      <c r="A19" s="3"/>
      <c r="B19" s="4"/>
      <c r="C19" s="5"/>
      <c r="D19" s="7"/>
      <c r="E19" s="88">
        <f t="shared" si="0"/>
        <v>0</v>
      </c>
      <c r="F19" s="6"/>
    </row>
    <row r="20" spans="1:6" x14ac:dyDescent="0.2">
      <c r="A20" s="3"/>
      <c r="B20" s="4"/>
      <c r="C20" s="5"/>
      <c r="D20" s="7"/>
      <c r="E20" s="88">
        <f t="shared" si="0"/>
        <v>0</v>
      </c>
      <c r="F20" s="6"/>
    </row>
    <row r="21" spans="1:6" x14ac:dyDescent="0.2">
      <c r="A21" s="3"/>
      <c r="B21" s="4"/>
      <c r="C21" s="5"/>
      <c r="D21" s="7"/>
      <c r="E21" s="88">
        <f t="shared" si="0"/>
        <v>0</v>
      </c>
      <c r="F21" s="6"/>
    </row>
    <row r="22" spans="1:6" x14ac:dyDescent="0.2">
      <c r="A22" s="3"/>
      <c r="B22" s="4"/>
      <c r="C22" s="5"/>
      <c r="D22" s="7"/>
      <c r="E22" s="88">
        <f t="shared" si="0"/>
        <v>0</v>
      </c>
      <c r="F22" s="6"/>
    </row>
    <row r="23" spans="1:6" x14ac:dyDescent="0.2">
      <c r="A23" s="3"/>
      <c r="B23" s="4"/>
      <c r="C23" s="5"/>
      <c r="D23" s="7"/>
      <c r="E23" s="88">
        <f t="shared" si="0"/>
        <v>0</v>
      </c>
      <c r="F23" s="6"/>
    </row>
    <row r="24" spans="1:6" x14ac:dyDescent="0.2">
      <c r="A24" s="3"/>
      <c r="B24" s="4"/>
      <c r="C24" s="5"/>
      <c r="D24" s="7"/>
      <c r="E24" s="88">
        <f t="shared" si="0"/>
        <v>0</v>
      </c>
      <c r="F24" s="6"/>
    </row>
    <row r="25" spans="1:6" x14ac:dyDescent="0.2">
      <c r="A25" s="3"/>
      <c r="B25" s="4"/>
      <c r="C25" s="5"/>
      <c r="D25" s="7"/>
      <c r="E25" s="88">
        <f t="shared" si="0"/>
        <v>0</v>
      </c>
      <c r="F25" s="6"/>
    </row>
    <row r="26" spans="1:6" x14ac:dyDescent="0.2">
      <c r="A26" s="3"/>
      <c r="B26" s="4"/>
      <c r="C26" s="5"/>
      <c r="D26" s="7"/>
      <c r="E26" s="88">
        <f t="shared" si="0"/>
        <v>0</v>
      </c>
      <c r="F26" s="6"/>
    </row>
    <row r="27" spans="1:6" x14ac:dyDescent="0.2">
      <c r="A27" s="3"/>
      <c r="B27" s="4"/>
      <c r="C27" s="5"/>
      <c r="D27" s="7"/>
      <c r="E27" s="88">
        <f t="shared" si="0"/>
        <v>0</v>
      </c>
      <c r="F27" s="6"/>
    </row>
    <row r="28" spans="1:6" x14ac:dyDescent="0.2">
      <c r="A28" s="3"/>
      <c r="B28" s="4"/>
      <c r="C28" s="5"/>
      <c r="D28" s="7"/>
      <c r="E28" s="88">
        <f t="shared" si="0"/>
        <v>0</v>
      </c>
      <c r="F28" s="6"/>
    </row>
    <row r="29" spans="1:6" x14ac:dyDescent="0.2">
      <c r="A29" s="3"/>
      <c r="B29" s="4"/>
      <c r="C29" s="5"/>
      <c r="D29" s="7"/>
      <c r="E29" s="88">
        <f t="shared" si="0"/>
        <v>0</v>
      </c>
      <c r="F29" s="6"/>
    </row>
    <row r="30" spans="1:6" x14ac:dyDescent="0.2">
      <c r="A30" s="3"/>
      <c r="B30" s="4"/>
      <c r="C30" s="5"/>
      <c r="D30" s="7"/>
      <c r="E30" s="88">
        <f t="shared" si="0"/>
        <v>0</v>
      </c>
      <c r="F30" s="6"/>
    </row>
    <row r="31" spans="1:6" x14ac:dyDescent="0.2">
      <c r="A31" s="3"/>
      <c r="B31" s="4"/>
      <c r="C31" s="5"/>
      <c r="D31" s="7"/>
      <c r="E31" s="88">
        <f t="shared" si="0"/>
        <v>0</v>
      </c>
      <c r="F31" s="6"/>
    </row>
    <row r="32" spans="1:6" x14ac:dyDescent="0.2">
      <c r="A32" s="3"/>
      <c r="B32" s="4"/>
      <c r="C32" s="5"/>
      <c r="D32" s="7"/>
      <c r="E32" s="88">
        <f t="shared" si="0"/>
        <v>0</v>
      </c>
      <c r="F32" s="6"/>
    </row>
    <row r="33" spans="1:6" x14ac:dyDescent="0.2">
      <c r="A33" s="3"/>
      <c r="B33" s="4"/>
      <c r="C33" s="5"/>
      <c r="D33" s="7"/>
      <c r="E33" s="88">
        <f t="shared" si="0"/>
        <v>0</v>
      </c>
      <c r="F33" s="6"/>
    </row>
    <row r="34" spans="1:6" x14ac:dyDescent="0.2">
      <c r="A34" s="3"/>
      <c r="B34" s="4"/>
      <c r="C34" s="5"/>
      <c r="D34" s="7"/>
      <c r="E34" s="88">
        <f t="shared" si="0"/>
        <v>0</v>
      </c>
      <c r="F34" s="6"/>
    </row>
    <row r="35" spans="1:6" x14ac:dyDescent="0.2">
      <c r="A35" s="3"/>
      <c r="B35" s="4"/>
      <c r="C35" s="5"/>
      <c r="D35" s="7"/>
      <c r="E35" s="88">
        <f t="shared" si="0"/>
        <v>0</v>
      </c>
      <c r="F35" s="6"/>
    </row>
    <row r="36" spans="1:6" x14ac:dyDescent="0.2">
      <c r="A36" s="3"/>
      <c r="B36" s="4"/>
      <c r="C36" s="5"/>
      <c r="D36" s="7"/>
      <c r="E36" s="88">
        <f t="shared" si="0"/>
        <v>0</v>
      </c>
      <c r="F36" s="6"/>
    </row>
    <row r="37" spans="1:6" x14ac:dyDescent="0.2">
      <c r="A37" s="3"/>
      <c r="B37" s="4"/>
      <c r="C37" s="5"/>
      <c r="D37" s="7"/>
      <c r="E37" s="88">
        <f t="shared" si="0"/>
        <v>0</v>
      </c>
      <c r="F37" s="6"/>
    </row>
    <row r="38" spans="1:6" x14ac:dyDescent="0.2">
      <c r="A38" s="3"/>
      <c r="B38" s="4"/>
      <c r="C38" s="5"/>
      <c r="D38" s="7"/>
      <c r="E38" s="88">
        <f t="shared" si="0"/>
        <v>0</v>
      </c>
      <c r="F38" s="6"/>
    </row>
    <row r="39" spans="1:6" x14ac:dyDescent="0.2">
      <c r="A39" s="3"/>
      <c r="B39" s="4"/>
      <c r="C39" s="5"/>
      <c r="D39" s="7"/>
      <c r="E39" s="88">
        <f t="shared" si="0"/>
        <v>0</v>
      </c>
      <c r="F39" s="6"/>
    </row>
    <row r="40" spans="1:6" x14ac:dyDescent="0.2">
      <c r="A40" s="3"/>
      <c r="B40" s="4"/>
      <c r="C40" s="5"/>
      <c r="D40" s="7"/>
      <c r="E40" s="88">
        <f t="shared" si="0"/>
        <v>0</v>
      </c>
      <c r="F40" s="6"/>
    </row>
    <row r="41" spans="1:6" x14ac:dyDescent="0.2">
      <c r="A41" s="3"/>
      <c r="B41" s="4"/>
      <c r="C41" s="5"/>
      <c r="D41" s="7"/>
      <c r="E41" s="88">
        <f t="shared" si="0"/>
        <v>0</v>
      </c>
      <c r="F41" s="6"/>
    </row>
    <row r="42" spans="1:6" x14ac:dyDescent="0.2">
      <c r="A42" s="3"/>
      <c r="B42" s="4"/>
      <c r="C42" s="5"/>
      <c r="D42" s="7"/>
      <c r="E42" s="88">
        <f t="shared" si="0"/>
        <v>0</v>
      </c>
      <c r="F42" s="6"/>
    </row>
    <row r="43" spans="1:6" x14ac:dyDescent="0.2">
      <c r="A43" s="3"/>
      <c r="B43" s="4"/>
      <c r="C43" s="5"/>
      <c r="D43" s="7"/>
      <c r="E43" s="88">
        <f t="shared" si="0"/>
        <v>0</v>
      </c>
      <c r="F43" s="6"/>
    </row>
    <row r="44" spans="1:6" x14ac:dyDescent="0.2">
      <c r="A44" s="3"/>
      <c r="B44" s="4"/>
      <c r="C44" s="5"/>
      <c r="D44" s="7"/>
      <c r="E44" s="88">
        <f t="shared" si="0"/>
        <v>0</v>
      </c>
      <c r="F44" s="6"/>
    </row>
    <row r="45" spans="1:6" x14ac:dyDescent="0.2">
      <c r="A45" s="3"/>
      <c r="B45" s="4"/>
      <c r="C45" s="5"/>
      <c r="D45" s="7"/>
      <c r="E45" s="88">
        <f t="shared" si="0"/>
        <v>0</v>
      </c>
      <c r="F45" s="6"/>
    </row>
    <row r="46" spans="1:6" x14ac:dyDescent="0.2">
      <c r="A46" s="3"/>
      <c r="B46" s="4"/>
      <c r="C46" s="5"/>
      <c r="D46" s="7"/>
      <c r="E46" s="88">
        <f t="shared" si="0"/>
        <v>0</v>
      </c>
      <c r="F46" s="6"/>
    </row>
    <row r="47" spans="1:6" x14ac:dyDescent="0.2">
      <c r="A47" s="3"/>
      <c r="B47" s="4"/>
      <c r="C47" s="5"/>
      <c r="D47" s="7"/>
      <c r="E47" s="88">
        <f t="shared" si="0"/>
        <v>0</v>
      </c>
      <c r="F47" s="6"/>
    </row>
    <row r="48" spans="1:6" x14ac:dyDescent="0.2">
      <c r="A48" s="3"/>
      <c r="B48" s="4"/>
      <c r="C48" s="5"/>
      <c r="D48" s="7"/>
      <c r="E48" s="88">
        <f t="shared" si="0"/>
        <v>0</v>
      </c>
      <c r="F48" s="6"/>
    </row>
    <row r="49" spans="1:6" x14ac:dyDescent="0.2">
      <c r="A49" s="3"/>
      <c r="B49" s="4"/>
      <c r="C49" s="5"/>
      <c r="D49" s="7"/>
      <c r="E49" s="88">
        <f t="shared" si="0"/>
        <v>0</v>
      </c>
      <c r="F49" s="6"/>
    </row>
    <row r="50" spans="1:6" x14ac:dyDescent="0.2">
      <c r="A50" s="3"/>
      <c r="B50" s="4"/>
      <c r="C50" s="5"/>
      <c r="D50" s="7"/>
      <c r="E50" s="88">
        <f t="shared" si="0"/>
        <v>0</v>
      </c>
      <c r="F50" s="6"/>
    </row>
    <row r="51" spans="1:6" x14ac:dyDescent="0.2">
      <c r="A51" s="3"/>
      <c r="B51" s="4"/>
      <c r="C51" s="5"/>
      <c r="D51" s="7"/>
      <c r="E51" s="88">
        <f t="shared" si="0"/>
        <v>0</v>
      </c>
      <c r="F51" s="6"/>
    </row>
    <row r="52" spans="1:6" x14ac:dyDescent="0.2">
      <c r="A52" s="3"/>
      <c r="B52" s="4"/>
      <c r="C52" s="5"/>
      <c r="D52" s="7"/>
      <c r="E52" s="88">
        <f t="shared" si="0"/>
        <v>0</v>
      </c>
      <c r="F52" s="6"/>
    </row>
    <row r="53" spans="1:6" x14ac:dyDescent="0.2">
      <c r="A53" s="3"/>
      <c r="B53" s="4"/>
      <c r="C53" s="5"/>
      <c r="D53" s="7"/>
      <c r="E53" s="88">
        <f t="shared" si="0"/>
        <v>0</v>
      </c>
      <c r="F53" s="6"/>
    </row>
    <row r="54" spans="1:6" x14ac:dyDescent="0.2">
      <c r="A54" s="3"/>
      <c r="B54" s="4"/>
      <c r="C54" s="5"/>
      <c r="D54" s="7"/>
      <c r="E54" s="88">
        <f t="shared" si="0"/>
        <v>0</v>
      </c>
      <c r="F54" s="6"/>
    </row>
    <row r="55" spans="1:6" x14ac:dyDescent="0.2">
      <c r="A55" s="3"/>
      <c r="B55" s="4"/>
      <c r="C55" s="5"/>
      <c r="D55" s="7"/>
      <c r="E55" s="88">
        <f t="shared" si="0"/>
        <v>0</v>
      </c>
      <c r="F55" s="6"/>
    </row>
    <row r="56" spans="1:6" x14ac:dyDescent="0.2">
      <c r="A56" s="3"/>
      <c r="B56" s="4"/>
      <c r="C56" s="5"/>
      <c r="D56" s="7"/>
      <c r="E56" s="88">
        <f t="shared" si="0"/>
        <v>0</v>
      </c>
      <c r="F56" s="6"/>
    </row>
    <row r="57" spans="1:6" x14ac:dyDescent="0.2">
      <c r="A57" s="3"/>
      <c r="B57" s="4"/>
      <c r="C57" s="5"/>
      <c r="D57" s="7"/>
      <c r="E57" s="88">
        <f t="shared" si="0"/>
        <v>0</v>
      </c>
      <c r="F57" s="6"/>
    </row>
  </sheetData>
  <sheetProtection algorithmName="SHA-512" hashValue="OXUjM29wJh58v1u4Pgx0k7G3cxE2m7tNdKSC/DM1PbIHHOILsA67nPs7YpxpKYkTaeHTqS+jna9ihwXhQA0CGw==" saltValue="c76uw3B/3JGsDEhebxfOsg==" spinCount="100000" sheet="1" selectLockedCells="1"/>
  <conditionalFormatting sqref="A3">
    <cfRule type="containsText" dxfId="7" priority="2" operator="containsText" text="Select Subgrant Award Type">
      <formula>NOT(ISERROR(SEARCH("Select Subgrant Award Type",A3)))</formula>
    </cfRule>
  </conditionalFormatting>
  <conditionalFormatting sqref="A2">
    <cfRule type="containsText" dxfId="6"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1FB6A4-1873-4292-9F58-105D8DAA3D4A}">
          <x14:formula1>
            <xm:f>ObjectCodeList!$A$2:$A$15</xm:f>
          </x14:formula1>
          <xm:sqref>A7:A57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6997-9115-4A0B-8D88-A35B4BBE302F}">
  <sheetPr>
    <pageSetUpPr fitToPage="1"/>
  </sheetPr>
  <dimension ref="A1:G57"/>
  <sheetViews>
    <sheetView workbookViewId="0">
      <selection activeCell="A7" sqref="A7"/>
    </sheetView>
  </sheetViews>
  <sheetFormatPr defaultRowHeight="12.75" x14ac:dyDescent="0.2"/>
  <cols>
    <col min="1" max="1" width="45.28515625" customWidth="1"/>
    <col min="2" max="2" width="38.85546875" customWidth="1"/>
    <col min="4" max="5" width="13.7109375" customWidth="1"/>
    <col min="6" max="6" width="100.42578125" customWidth="1"/>
  </cols>
  <sheetData>
    <row r="1" spans="1:7" ht="13.5" thickBot="1" x14ac:dyDescent="0.25">
      <c r="A1" s="62" t="s">
        <v>95</v>
      </c>
      <c r="B1" s="63" t="s">
        <v>57</v>
      </c>
      <c r="C1" s="13"/>
      <c r="D1" s="13"/>
      <c r="E1" s="14"/>
      <c r="F1" s="15"/>
    </row>
    <row r="2" spans="1:7" x14ac:dyDescent="0.2">
      <c r="A2" s="100" t="str">
        <f>IF('1b-Cover Page'!$C$4=0,"Enter School Name on 1b-Cover Page",'1b-Cover Page'!$C$4)</f>
        <v>Enter School Name on 1b-Cover Page</v>
      </c>
      <c r="B2" s="64" t="s">
        <v>58</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81">
        <f>SUM(E7:E57)</f>
        <v>0</v>
      </c>
      <c r="F6" s="24"/>
    </row>
    <row r="7" spans="1:7" ht="13.5" customHeight="1" x14ac:dyDescent="0.2">
      <c r="A7" s="8"/>
      <c r="B7" s="9"/>
      <c r="C7" s="10"/>
      <c r="D7" s="108"/>
      <c r="E7" s="88">
        <f t="shared" ref="E7:E57" si="0">IF(C7&lt;1,D7,C7*D7)</f>
        <v>0</v>
      </c>
      <c r="F7" s="79"/>
      <c r="G7" s="12"/>
    </row>
    <row r="8" spans="1:7" ht="13.5" customHeight="1" x14ac:dyDescent="0.2">
      <c r="A8" s="3"/>
      <c r="B8" s="4"/>
      <c r="C8" s="5"/>
      <c r="D8" s="7"/>
      <c r="E8" s="88">
        <f t="shared" si="0"/>
        <v>0</v>
      </c>
      <c r="F8" s="80"/>
    </row>
    <row r="9" spans="1:7" ht="13.5" customHeight="1" x14ac:dyDescent="0.2">
      <c r="A9" s="3"/>
      <c r="B9" s="4"/>
      <c r="C9" s="5"/>
      <c r="D9" s="7"/>
      <c r="E9" s="88">
        <f t="shared" si="0"/>
        <v>0</v>
      </c>
      <c r="F9" s="80"/>
    </row>
    <row r="10" spans="1:7" ht="13.5" customHeight="1" x14ac:dyDescent="0.2">
      <c r="A10" s="3"/>
      <c r="B10" s="4"/>
      <c r="C10" s="5"/>
      <c r="D10" s="7"/>
      <c r="E10" s="88">
        <f t="shared" si="0"/>
        <v>0</v>
      </c>
      <c r="F10" s="80"/>
    </row>
    <row r="11" spans="1:7" ht="13.5" customHeight="1" x14ac:dyDescent="0.2">
      <c r="A11" s="3"/>
      <c r="B11" s="4"/>
      <c r="C11" s="5"/>
      <c r="D11" s="7"/>
      <c r="E11" s="88">
        <f t="shared" si="0"/>
        <v>0</v>
      </c>
      <c r="F11" s="80"/>
    </row>
    <row r="12" spans="1:7" ht="13.5" customHeight="1" x14ac:dyDescent="0.2">
      <c r="A12" s="3"/>
      <c r="B12" s="4"/>
      <c r="C12" s="5"/>
      <c r="D12" s="7"/>
      <c r="E12" s="88">
        <f t="shared" si="0"/>
        <v>0</v>
      </c>
      <c r="F12" s="80"/>
    </row>
    <row r="13" spans="1:7" ht="13.5" customHeight="1" x14ac:dyDescent="0.2">
      <c r="A13" s="3"/>
      <c r="B13" s="4"/>
      <c r="C13" s="5"/>
      <c r="D13" s="7"/>
      <c r="E13" s="88">
        <f t="shared" si="0"/>
        <v>0</v>
      </c>
      <c r="F13" s="80"/>
    </row>
    <row r="14" spans="1:7" ht="13.5" customHeight="1" x14ac:dyDescent="0.2">
      <c r="A14" s="3"/>
      <c r="B14" s="4"/>
      <c r="C14" s="5"/>
      <c r="D14" s="7"/>
      <c r="E14" s="88">
        <f t="shared" si="0"/>
        <v>0</v>
      </c>
      <c r="F14" s="80"/>
    </row>
    <row r="15" spans="1:7" ht="13.5" customHeight="1" x14ac:dyDescent="0.2">
      <c r="A15" s="3"/>
      <c r="B15" s="4"/>
      <c r="C15" s="5"/>
      <c r="D15" s="7"/>
      <c r="E15" s="88">
        <f t="shared" si="0"/>
        <v>0</v>
      </c>
      <c r="F15" s="80"/>
    </row>
    <row r="16" spans="1:7" ht="13.5" customHeight="1" x14ac:dyDescent="0.2">
      <c r="A16" s="3"/>
      <c r="B16" s="4"/>
      <c r="C16" s="5"/>
      <c r="D16" s="7"/>
      <c r="E16" s="88">
        <f t="shared" si="0"/>
        <v>0</v>
      </c>
      <c r="F16" s="80"/>
    </row>
    <row r="17" spans="1:6" ht="13.5" customHeight="1" x14ac:dyDescent="0.2">
      <c r="A17" s="3"/>
      <c r="B17" s="4"/>
      <c r="C17" s="5"/>
      <c r="D17" s="7"/>
      <c r="E17" s="88">
        <f t="shared" si="0"/>
        <v>0</v>
      </c>
      <c r="F17" s="80"/>
    </row>
    <row r="18" spans="1:6" x14ac:dyDescent="0.2">
      <c r="A18" s="3"/>
      <c r="B18" s="4"/>
      <c r="C18" s="5"/>
      <c r="D18" s="7"/>
      <c r="E18" s="88">
        <f t="shared" si="0"/>
        <v>0</v>
      </c>
      <c r="F18" s="80"/>
    </row>
    <row r="19" spans="1:6" x14ac:dyDescent="0.2">
      <c r="A19" s="3"/>
      <c r="B19" s="4"/>
      <c r="C19" s="5"/>
      <c r="D19" s="7"/>
      <c r="E19" s="88">
        <f t="shared" si="0"/>
        <v>0</v>
      </c>
      <c r="F19" s="80"/>
    </row>
    <row r="20" spans="1:6" x14ac:dyDescent="0.2">
      <c r="A20" s="3"/>
      <c r="B20" s="4"/>
      <c r="C20" s="5"/>
      <c r="D20" s="7"/>
      <c r="E20" s="88">
        <f t="shared" si="0"/>
        <v>0</v>
      </c>
      <c r="F20" s="80"/>
    </row>
    <row r="21" spans="1:6" x14ac:dyDescent="0.2">
      <c r="A21" s="3"/>
      <c r="B21" s="4"/>
      <c r="C21" s="5"/>
      <c r="D21" s="78"/>
      <c r="E21" s="88">
        <f t="shared" si="0"/>
        <v>0</v>
      </c>
      <c r="F21" s="80"/>
    </row>
    <row r="22" spans="1:6" x14ac:dyDescent="0.2">
      <c r="A22" s="3"/>
      <c r="B22" s="4"/>
      <c r="C22" s="5"/>
      <c r="D22" s="78"/>
      <c r="E22" s="88">
        <f t="shared" si="0"/>
        <v>0</v>
      </c>
      <c r="F22" s="80"/>
    </row>
    <row r="23" spans="1:6" x14ac:dyDescent="0.2">
      <c r="A23" s="3"/>
      <c r="B23" s="4"/>
      <c r="C23" s="5"/>
      <c r="D23" s="78"/>
      <c r="E23" s="88">
        <f t="shared" si="0"/>
        <v>0</v>
      </c>
      <c r="F23" s="80"/>
    </row>
    <row r="24" spans="1:6" x14ac:dyDescent="0.2">
      <c r="A24" s="3"/>
      <c r="B24" s="4"/>
      <c r="C24" s="5"/>
      <c r="D24" s="78"/>
      <c r="E24" s="88">
        <f t="shared" si="0"/>
        <v>0</v>
      </c>
      <c r="F24" s="80"/>
    </row>
    <row r="25" spans="1:6" x14ac:dyDescent="0.2">
      <c r="A25" s="3"/>
      <c r="B25" s="4"/>
      <c r="C25" s="5"/>
      <c r="D25" s="78"/>
      <c r="E25" s="88">
        <f t="shared" si="0"/>
        <v>0</v>
      </c>
      <c r="F25" s="80"/>
    </row>
    <row r="26" spans="1:6" x14ac:dyDescent="0.2">
      <c r="A26" s="3"/>
      <c r="B26" s="4"/>
      <c r="C26" s="5"/>
      <c r="D26" s="78"/>
      <c r="E26" s="88">
        <f t="shared" si="0"/>
        <v>0</v>
      </c>
      <c r="F26" s="80"/>
    </row>
    <row r="27" spans="1:6" x14ac:dyDescent="0.2">
      <c r="A27" s="3"/>
      <c r="B27" s="4"/>
      <c r="C27" s="5"/>
      <c r="D27" s="78"/>
      <c r="E27" s="88">
        <f t="shared" si="0"/>
        <v>0</v>
      </c>
      <c r="F27" s="80"/>
    </row>
    <row r="28" spans="1:6" x14ac:dyDescent="0.2">
      <c r="A28" s="3"/>
      <c r="B28" s="4"/>
      <c r="C28" s="5"/>
      <c r="D28" s="78"/>
      <c r="E28" s="88">
        <f t="shared" si="0"/>
        <v>0</v>
      </c>
      <c r="F28" s="80"/>
    </row>
    <row r="29" spans="1:6" x14ac:dyDescent="0.2">
      <c r="A29" s="3"/>
      <c r="B29" s="4"/>
      <c r="C29" s="5"/>
      <c r="D29" s="78"/>
      <c r="E29" s="88">
        <f t="shared" si="0"/>
        <v>0</v>
      </c>
      <c r="F29" s="80"/>
    </row>
    <row r="30" spans="1:6" x14ac:dyDescent="0.2">
      <c r="A30" s="3"/>
      <c r="B30" s="4"/>
      <c r="C30" s="5"/>
      <c r="D30" s="78"/>
      <c r="E30" s="88">
        <f t="shared" si="0"/>
        <v>0</v>
      </c>
      <c r="F30" s="80"/>
    </row>
    <row r="31" spans="1:6" x14ac:dyDescent="0.2">
      <c r="A31" s="3"/>
      <c r="B31" s="4"/>
      <c r="C31" s="5"/>
      <c r="D31" s="78"/>
      <c r="E31" s="88">
        <f t="shared" si="0"/>
        <v>0</v>
      </c>
      <c r="F31" s="80"/>
    </row>
    <row r="32" spans="1:6" x14ac:dyDescent="0.2">
      <c r="A32" s="3"/>
      <c r="B32" s="4"/>
      <c r="C32" s="5"/>
      <c r="D32" s="78"/>
      <c r="E32" s="88">
        <f t="shared" si="0"/>
        <v>0</v>
      </c>
      <c r="F32" s="80"/>
    </row>
    <row r="33" spans="1:6" x14ac:dyDescent="0.2">
      <c r="A33" s="3"/>
      <c r="B33" s="4"/>
      <c r="C33" s="5"/>
      <c r="D33" s="78"/>
      <c r="E33" s="88">
        <f t="shared" si="0"/>
        <v>0</v>
      </c>
      <c r="F33" s="80"/>
    </row>
    <row r="34" spans="1:6" x14ac:dyDescent="0.2">
      <c r="A34" s="3"/>
      <c r="B34" s="4"/>
      <c r="C34" s="5"/>
      <c r="D34" s="78"/>
      <c r="E34" s="88">
        <f t="shared" si="0"/>
        <v>0</v>
      </c>
      <c r="F34" s="80"/>
    </row>
    <row r="35" spans="1:6" x14ac:dyDescent="0.2">
      <c r="A35" s="3"/>
      <c r="B35" s="4"/>
      <c r="C35" s="5"/>
      <c r="D35" s="78"/>
      <c r="E35" s="88">
        <f t="shared" si="0"/>
        <v>0</v>
      </c>
      <c r="F35" s="80"/>
    </row>
    <row r="36" spans="1:6" x14ac:dyDescent="0.2">
      <c r="A36" s="3"/>
      <c r="B36" s="4"/>
      <c r="C36" s="5"/>
      <c r="D36" s="78"/>
      <c r="E36" s="88">
        <f t="shared" si="0"/>
        <v>0</v>
      </c>
      <c r="F36" s="80"/>
    </row>
    <row r="37" spans="1:6" x14ac:dyDescent="0.2">
      <c r="A37" s="3"/>
      <c r="B37" s="4"/>
      <c r="C37" s="5"/>
      <c r="D37" s="78"/>
      <c r="E37" s="88">
        <f t="shared" si="0"/>
        <v>0</v>
      </c>
      <c r="F37" s="80"/>
    </row>
    <row r="38" spans="1:6" x14ac:dyDescent="0.2">
      <c r="A38" s="3"/>
      <c r="B38" s="4"/>
      <c r="C38" s="5"/>
      <c r="D38" s="78"/>
      <c r="E38" s="88">
        <f t="shared" si="0"/>
        <v>0</v>
      </c>
      <c r="F38" s="80"/>
    </row>
    <row r="39" spans="1:6" x14ac:dyDescent="0.2">
      <c r="A39" s="3"/>
      <c r="B39" s="4"/>
      <c r="C39" s="5"/>
      <c r="D39" s="78"/>
      <c r="E39" s="88">
        <f t="shared" si="0"/>
        <v>0</v>
      </c>
      <c r="F39" s="80"/>
    </row>
    <row r="40" spans="1:6" x14ac:dyDescent="0.2">
      <c r="A40" s="3"/>
      <c r="B40" s="4"/>
      <c r="C40" s="5"/>
      <c r="D40" s="78"/>
      <c r="E40" s="88">
        <f t="shared" si="0"/>
        <v>0</v>
      </c>
      <c r="F40" s="80"/>
    </row>
    <row r="41" spans="1:6" x14ac:dyDescent="0.2">
      <c r="A41" s="3"/>
      <c r="B41" s="4"/>
      <c r="C41" s="5"/>
      <c r="D41" s="78"/>
      <c r="E41" s="88">
        <f t="shared" si="0"/>
        <v>0</v>
      </c>
      <c r="F41" s="80"/>
    </row>
    <row r="42" spans="1:6" x14ac:dyDescent="0.2">
      <c r="A42" s="3"/>
      <c r="B42" s="4"/>
      <c r="C42" s="5"/>
      <c r="D42" s="78"/>
      <c r="E42" s="88">
        <f t="shared" si="0"/>
        <v>0</v>
      </c>
      <c r="F42" s="80"/>
    </row>
    <row r="43" spans="1:6" x14ac:dyDescent="0.2">
      <c r="A43" s="3"/>
      <c r="B43" s="4"/>
      <c r="C43" s="5"/>
      <c r="D43" s="78"/>
      <c r="E43" s="88">
        <f t="shared" si="0"/>
        <v>0</v>
      </c>
      <c r="F43" s="80"/>
    </row>
    <row r="44" spans="1:6" x14ac:dyDescent="0.2">
      <c r="A44" s="3"/>
      <c r="B44" s="4"/>
      <c r="C44" s="5"/>
      <c r="D44" s="78"/>
      <c r="E44" s="88">
        <f t="shared" si="0"/>
        <v>0</v>
      </c>
      <c r="F44" s="80"/>
    </row>
    <row r="45" spans="1:6" x14ac:dyDescent="0.2">
      <c r="A45" s="3"/>
      <c r="B45" s="4"/>
      <c r="C45" s="5"/>
      <c r="D45" s="78"/>
      <c r="E45" s="88">
        <f t="shared" si="0"/>
        <v>0</v>
      </c>
      <c r="F45" s="80"/>
    </row>
    <row r="46" spans="1:6" x14ac:dyDescent="0.2">
      <c r="A46" s="3"/>
      <c r="B46" s="4"/>
      <c r="C46" s="5"/>
      <c r="D46" s="78"/>
      <c r="E46" s="88">
        <f t="shared" si="0"/>
        <v>0</v>
      </c>
      <c r="F46" s="80"/>
    </row>
    <row r="47" spans="1:6" x14ac:dyDescent="0.2">
      <c r="A47" s="3"/>
      <c r="B47" s="4"/>
      <c r="C47" s="5"/>
      <c r="D47" s="78"/>
      <c r="E47" s="88">
        <f t="shared" si="0"/>
        <v>0</v>
      </c>
      <c r="F47" s="80"/>
    </row>
    <row r="48" spans="1:6" x14ac:dyDescent="0.2">
      <c r="A48" s="3"/>
      <c r="B48" s="4"/>
      <c r="C48" s="5"/>
      <c r="D48" s="78"/>
      <c r="E48" s="88">
        <f t="shared" si="0"/>
        <v>0</v>
      </c>
      <c r="F48" s="80"/>
    </row>
    <row r="49" spans="1:6" x14ac:dyDescent="0.2">
      <c r="A49" s="3"/>
      <c r="B49" s="4"/>
      <c r="C49" s="5"/>
      <c r="D49" s="78"/>
      <c r="E49" s="88">
        <f t="shared" si="0"/>
        <v>0</v>
      </c>
      <c r="F49" s="80"/>
    </row>
    <row r="50" spans="1:6" x14ac:dyDescent="0.2">
      <c r="A50" s="3"/>
      <c r="B50" s="4"/>
      <c r="C50" s="5"/>
      <c r="D50" s="78"/>
      <c r="E50" s="88">
        <f t="shared" si="0"/>
        <v>0</v>
      </c>
      <c r="F50" s="80"/>
    </row>
    <row r="51" spans="1:6" x14ac:dyDescent="0.2">
      <c r="A51" s="3"/>
      <c r="B51" s="4"/>
      <c r="C51" s="5"/>
      <c r="D51" s="78"/>
      <c r="E51" s="88">
        <f t="shared" si="0"/>
        <v>0</v>
      </c>
      <c r="F51" s="80"/>
    </row>
    <row r="52" spans="1:6" x14ac:dyDescent="0.2">
      <c r="A52" s="3"/>
      <c r="B52" s="4"/>
      <c r="C52" s="5"/>
      <c r="D52" s="78"/>
      <c r="E52" s="88">
        <f t="shared" si="0"/>
        <v>0</v>
      </c>
      <c r="F52" s="80"/>
    </row>
    <row r="53" spans="1:6" x14ac:dyDescent="0.2">
      <c r="A53" s="3"/>
      <c r="B53" s="4"/>
      <c r="C53" s="5"/>
      <c r="D53" s="78"/>
      <c r="E53" s="88">
        <f t="shared" si="0"/>
        <v>0</v>
      </c>
      <c r="F53" s="80"/>
    </row>
    <row r="54" spans="1:6" x14ac:dyDescent="0.2">
      <c r="A54" s="3"/>
      <c r="B54" s="4"/>
      <c r="C54" s="5"/>
      <c r="D54" s="78"/>
      <c r="E54" s="88">
        <f t="shared" si="0"/>
        <v>0</v>
      </c>
      <c r="F54" s="80"/>
    </row>
    <row r="55" spans="1:6" x14ac:dyDescent="0.2">
      <c r="A55" s="3"/>
      <c r="B55" s="4"/>
      <c r="C55" s="5"/>
      <c r="D55" s="78"/>
      <c r="E55" s="88">
        <f t="shared" si="0"/>
        <v>0</v>
      </c>
      <c r="F55" s="80"/>
    </row>
    <row r="56" spans="1:6" x14ac:dyDescent="0.2">
      <c r="A56" s="3"/>
      <c r="B56" s="4"/>
      <c r="C56" s="5"/>
      <c r="D56" s="78"/>
      <c r="E56" s="88">
        <f t="shared" si="0"/>
        <v>0</v>
      </c>
      <c r="F56" s="80"/>
    </row>
    <row r="57" spans="1:6" x14ac:dyDescent="0.2">
      <c r="A57" s="3"/>
      <c r="B57" s="4"/>
      <c r="C57" s="5"/>
      <c r="D57" s="78"/>
      <c r="E57" s="88">
        <f t="shared" si="0"/>
        <v>0</v>
      </c>
      <c r="F57" s="80"/>
    </row>
  </sheetData>
  <sheetProtection algorithmName="SHA-512" hashValue="t+Ck5OirAZaALWBEIhXpoFegov+U/9CQz7DjasNfbJ5OtpwIxywMG55NTDtq5kXIvrZJH5MdZe/RsD4lovMRwg==" saltValue="rBFCVPxJGDPPDTriDhgMYw==" spinCount="100000" sheet="1" selectLockedCells="1"/>
  <conditionalFormatting sqref="A3">
    <cfRule type="containsText" dxfId="5" priority="2" operator="containsText" text="Select Subgrant Award Type">
      <formula>NOT(ISERROR(SEARCH("Select Subgrant Award Type",A3)))</formula>
    </cfRule>
  </conditionalFormatting>
  <conditionalFormatting sqref="A2">
    <cfRule type="containsText" dxfId="4"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4D853B-6158-4327-8643-342ABEDCE998}">
          <x14:formula1>
            <xm:f>ObjectCodeList!$A$2:$A$15</xm:f>
          </x14:formula1>
          <xm:sqref>A7:A57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48C-367D-40BF-9EEA-DD38D5865F54}">
  <sheetPr>
    <pageSetUpPr fitToPage="1"/>
  </sheetPr>
  <dimension ref="A1:G57"/>
  <sheetViews>
    <sheetView workbookViewId="0">
      <selection activeCell="A7" sqref="A7"/>
    </sheetView>
  </sheetViews>
  <sheetFormatPr defaultRowHeight="12.75" x14ac:dyDescent="0.2"/>
  <cols>
    <col min="1" max="1" width="45.28515625" customWidth="1"/>
    <col min="2" max="2" width="38.85546875" customWidth="1"/>
    <col min="4" max="5" width="13.7109375" customWidth="1"/>
    <col min="6" max="6" width="100.42578125" customWidth="1"/>
  </cols>
  <sheetData>
    <row r="1" spans="1:7" ht="13.5" thickBot="1" x14ac:dyDescent="0.25">
      <c r="A1" s="62" t="s">
        <v>95</v>
      </c>
      <c r="B1" s="63" t="s">
        <v>59</v>
      </c>
      <c r="C1" s="13"/>
      <c r="D1" s="13"/>
      <c r="E1" s="14"/>
      <c r="F1" s="15"/>
    </row>
    <row r="2" spans="1:7" x14ac:dyDescent="0.2">
      <c r="A2" s="100" t="str">
        <f>IF('1b-Cover Page'!$C$4=0,"Enter School Name on 1b-Cover Page",'1b-Cover Page'!$C$4)</f>
        <v>Enter School Name on 1b-Cover Page</v>
      </c>
      <c r="B2" s="64" t="s">
        <v>60</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81">
        <f>SUM(E7:E57)</f>
        <v>0</v>
      </c>
      <c r="F6" s="24"/>
    </row>
    <row r="7" spans="1:7" ht="13.5" customHeight="1" x14ac:dyDescent="0.2">
      <c r="A7" s="8"/>
      <c r="B7" s="9"/>
      <c r="C7" s="10"/>
      <c r="D7" s="107"/>
      <c r="E7" s="88">
        <f>IF(C7&lt;1,D7,C7*D7)</f>
        <v>0</v>
      </c>
      <c r="F7" s="11"/>
      <c r="G7" s="12"/>
    </row>
    <row r="8" spans="1:7" ht="13.5" customHeight="1" x14ac:dyDescent="0.2">
      <c r="A8" s="3"/>
      <c r="B8" s="4"/>
      <c r="C8" s="5"/>
      <c r="D8" s="7"/>
      <c r="E8" s="88">
        <f t="shared" ref="E8:E57" si="0">IF(C8&lt;1,D8,C8*D8)</f>
        <v>0</v>
      </c>
      <c r="F8" s="6"/>
    </row>
    <row r="9" spans="1:7" ht="13.5" customHeight="1" x14ac:dyDescent="0.2">
      <c r="A9" s="3"/>
      <c r="B9" s="4"/>
      <c r="C9" s="5"/>
      <c r="D9" s="7"/>
      <c r="E9" s="88">
        <f t="shared" si="0"/>
        <v>0</v>
      </c>
      <c r="F9" s="6"/>
    </row>
    <row r="10" spans="1:7" ht="13.5" customHeight="1" x14ac:dyDescent="0.2">
      <c r="A10" s="3"/>
      <c r="B10" s="4"/>
      <c r="C10" s="5"/>
      <c r="D10" s="7"/>
      <c r="E10" s="88">
        <f t="shared" si="0"/>
        <v>0</v>
      </c>
      <c r="F10" s="6"/>
    </row>
    <row r="11" spans="1:7" ht="13.5" customHeight="1" x14ac:dyDescent="0.2">
      <c r="A11" s="3"/>
      <c r="B11" s="4"/>
      <c r="C11" s="5"/>
      <c r="D11" s="7"/>
      <c r="E11" s="88">
        <f t="shared" si="0"/>
        <v>0</v>
      </c>
      <c r="F11" s="6"/>
    </row>
    <row r="12" spans="1:7" ht="13.5" customHeight="1" x14ac:dyDescent="0.2">
      <c r="A12" s="3"/>
      <c r="B12" s="4"/>
      <c r="C12" s="5"/>
      <c r="D12" s="7"/>
      <c r="E12" s="88">
        <f t="shared" si="0"/>
        <v>0</v>
      </c>
      <c r="F12" s="6"/>
    </row>
    <row r="13" spans="1:7" ht="13.5" customHeight="1" x14ac:dyDescent="0.2">
      <c r="A13" s="3"/>
      <c r="B13" s="4"/>
      <c r="C13" s="5"/>
      <c r="D13" s="7"/>
      <c r="E13" s="88">
        <f t="shared" si="0"/>
        <v>0</v>
      </c>
      <c r="F13" s="6"/>
    </row>
    <row r="14" spans="1:7" ht="13.5" customHeight="1" x14ac:dyDescent="0.2">
      <c r="A14" s="3"/>
      <c r="B14" s="4"/>
      <c r="C14" s="5"/>
      <c r="D14" s="7"/>
      <c r="E14" s="88">
        <f t="shared" si="0"/>
        <v>0</v>
      </c>
      <c r="F14" s="6"/>
    </row>
    <row r="15" spans="1:7" ht="13.5" customHeight="1" x14ac:dyDescent="0.2">
      <c r="A15" s="3"/>
      <c r="B15" s="4"/>
      <c r="C15" s="5"/>
      <c r="D15" s="7"/>
      <c r="E15" s="88">
        <f t="shared" si="0"/>
        <v>0</v>
      </c>
      <c r="F15" s="6"/>
    </row>
    <row r="16" spans="1:7" ht="13.5" customHeight="1" x14ac:dyDescent="0.2">
      <c r="A16" s="3"/>
      <c r="B16" s="4"/>
      <c r="C16" s="5"/>
      <c r="D16" s="7"/>
      <c r="E16" s="88">
        <f t="shared" si="0"/>
        <v>0</v>
      </c>
      <c r="F16" s="6"/>
    </row>
    <row r="17" spans="1:6" ht="13.5" customHeight="1" x14ac:dyDescent="0.2">
      <c r="A17" s="3"/>
      <c r="B17" s="4"/>
      <c r="C17" s="5"/>
      <c r="D17" s="7"/>
      <c r="E17" s="88">
        <f t="shared" si="0"/>
        <v>0</v>
      </c>
      <c r="F17" s="6"/>
    </row>
    <row r="18" spans="1:6" x14ac:dyDescent="0.2">
      <c r="A18" s="3"/>
      <c r="B18" s="4"/>
      <c r="C18" s="5"/>
      <c r="D18" s="7"/>
      <c r="E18" s="88">
        <f t="shared" si="0"/>
        <v>0</v>
      </c>
      <c r="F18" s="6"/>
    </row>
    <row r="19" spans="1:6" x14ac:dyDescent="0.2">
      <c r="A19" s="3"/>
      <c r="B19" s="4"/>
      <c r="C19" s="5"/>
      <c r="D19" s="7"/>
      <c r="E19" s="88">
        <f t="shared" si="0"/>
        <v>0</v>
      </c>
      <c r="F19" s="6"/>
    </row>
    <row r="20" spans="1:6" x14ac:dyDescent="0.2">
      <c r="A20" s="3"/>
      <c r="B20" s="4"/>
      <c r="C20" s="5"/>
      <c r="D20" s="7"/>
      <c r="E20" s="88">
        <f t="shared" si="0"/>
        <v>0</v>
      </c>
      <c r="F20" s="6"/>
    </row>
    <row r="21" spans="1:6" x14ac:dyDescent="0.2">
      <c r="A21" s="3"/>
      <c r="B21" s="4"/>
      <c r="C21" s="5"/>
      <c r="D21" s="7"/>
      <c r="E21" s="88">
        <f t="shared" si="0"/>
        <v>0</v>
      </c>
      <c r="F21" s="6"/>
    </row>
    <row r="22" spans="1:6" x14ac:dyDescent="0.2">
      <c r="A22" s="3"/>
      <c r="B22" s="4"/>
      <c r="C22" s="5"/>
      <c r="D22" s="7"/>
      <c r="E22" s="88">
        <f t="shared" si="0"/>
        <v>0</v>
      </c>
      <c r="F22" s="6"/>
    </row>
    <row r="23" spans="1:6" x14ac:dyDescent="0.2">
      <c r="A23" s="3"/>
      <c r="B23" s="4"/>
      <c r="C23" s="5"/>
      <c r="D23" s="7"/>
      <c r="E23" s="88">
        <f t="shared" si="0"/>
        <v>0</v>
      </c>
      <c r="F23" s="6"/>
    </row>
    <row r="24" spans="1:6" x14ac:dyDescent="0.2">
      <c r="A24" s="3"/>
      <c r="B24" s="4"/>
      <c r="C24" s="5"/>
      <c r="D24" s="7"/>
      <c r="E24" s="88">
        <f t="shared" si="0"/>
        <v>0</v>
      </c>
      <c r="F24" s="6"/>
    </row>
    <row r="25" spans="1:6" x14ac:dyDescent="0.2">
      <c r="A25" s="3"/>
      <c r="B25" s="4"/>
      <c r="C25" s="5"/>
      <c r="D25" s="7"/>
      <c r="E25" s="88">
        <f t="shared" si="0"/>
        <v>0</v>
      </c>
      <c r="F25" s="6"/>
    </row>
    <row r="26" spans="1:6" x14ac:dyDescent="0.2">
      <c r="A26" s="3"/>
      <c r="B26" s="4"/>
      <c r="C26" s="5"/>
      <c r="D26" s="7"/>
      <c r="E26" s="88">
        <f t="shared" si="0"/>
        <v>0</v>
      </c>
      <c r="F26" s="6"/>
    </row>
    <row r="27" spans="1:6" x14ac:dyDescent="0.2">
      <c r="A27" s="3"/>
      <c r="B27" s="4"/>
      <c r="C27" s="5"/>
      <c r="D27" s="7"/>
      <c r="E27" s="88">
        <f t="shared" si="0"/>
        <v>0</v>
      </c>
      <c r="F27" s="6"/>
    </row>
    <row r="28" spans="1:6" x14ac:dyDescent="0.2">
      <c r="A28" s="3"/>
      <c r="B28" s="4"/>
      <c r="C28" s="5"/>
      <c r="D28" s="7"/>
      <c r="E28" s="88">
        <f t="shared" si="0"/>
        <v>0</v>
      </c>
      <c r="F28" s="6"/>
    </row>
    <row r="29" spans="1:6" x14ac:dyDescent="0.2">
      <c r="A29" s="3"/>
      <c r="B29" s="4"/>
      <c r="C29" s="5"/>
      <c r="D29" s="7"/>
      <c r="E29" s="88">
        <f t="shared" si="0"/>
        <v>0</v>
      </c>
      <c r="F29" s="6"/>
    </row>
    <row r="30" spans="1:6" x14ac:dyDescent="0.2">
      <c r="A30" s="3"/>
      <c r="B30" s="4"/>
      <c r="C30" s="5"/>
      <c r="D30" s="7"/>
      <c r="E30" s="88">
        <f t="shared" si="0"/>
        <v>0</v>
      </c>
      <c r="F30" s="6"/>
    </row>
    <row r="31" spans="1:6" x14ac:dyDescent="0.2">
      <c r="A31" s="3"/>
      <c r="B31" s="4"/>
      <c r="C31" s="5"/>
      <c r="D31" s="7"/>
      <c r="E31" s="88">
        <f t="shared" si="0"/>
        <v>0</v>
      </c>
      <c r="F31" s="6"/>
    </row>
    <row r="32" spans="1:6" x14ac:dyDescent="0.2">
      <c r="A32" s="3"/>
      <c r="B32" s="4"/>
      <c r="C32" s="5"/>
      <c r="D32" s="7"/>
      <c r="E32" s="88">
        <f t="shared" si="0"/>
        <v>0</v>
      </c>
      <c r="F32" s="6"/>
    </row>
    <row r="33" spans="1:6" x14ac:dyDescent="0.2">
      <c r="A33" s="3"/>
      <c r="B33" s="4"/>
      <c r="C33" s="5"/>
      <c r="D33" s="7"/>
      <c r="E33" s="88">
        <f t="shared" si="0"/>
        <v>0</v>
      </c>
      <c r="F33" s="6"/>
    </row>
    <row r="34" spans="1:6" x14ac:dyDescent="0.2">
      <c r="A34" s="3"/>
      <c r="B34" s="4"/>
      <c r="C34" s="5"/>
      <c r="D34" s="7"/>
      <c r="E34" s="88">
        <f t="shared" si="0"/>
        <v>0</v>
      </c>
      <c r="F34" s="6"/>
    </row>
    <row r="35" spans="1:6" x14ac:dyDescent="0.2">
      <c r="A35" s="3"/>
      <c r="B35" s="4"/>
      <c r="C35" s="5"/>
      <c r="D35" s="7"/>
      <c r="E35" s="88">
        <f t="shared" si="0"/>
        <v>0</v>
      </c>
      <c r="F35" s="6"/>
    </row>
    <row r="36" spans="1:6" x14ac:dyDescent="0.2">
      <c r="A36" s="3"/>
      <c r="B36" s="4"/>
      <c r="C36" s="5"/>
      <c r="D36" s="7"/>
      <c r="E36" s="88">
        <f t="shared" si="0"/>
        <v>0</v>
      </c>
      <c r="F36" s="6"/>
    </row>
    <row r="37" spans="1:6" x14ac:dyDescent="0.2">
      <c r="A37" s="3"/>
      <c r="B37" s="4"/>
      <c r="C37" s="5"/>
      <c r="D37" s="7"/>
      <c r="E37" s="88">
        <f t="shared" si="0"/>
        <v>0</v>
      </c>
      <c r="F37" s="6"/>
    </row>
    <row r="38" spans="1:6" x14ac:dyDescent="0.2">
      <c r="A38" s="3"/>
      <c r="B38" s="4"/>
      <c r="C38" s="5"/>
      <c r="D38" s="7"/>
      <c r="E38" s="88">
        <f t="shared" si="0"/>
        <v>0</v>
      </c>
      <c r="F38" s="6"/>
    </row>
    <row r="39" spans="1:6" x14ac:dyDescent="0.2">
      <c r="A39" s="3"/>
      <c r="B39" s="4"/>
      <c r="C39" s="5"/>
      <c r="D39" s="7"/>
      <c r="E39" s="88">
        <f t="shared" si="0"/>
        <v>0</v>
      </c>
      <c r="F39" s="6"/>
    </row>
    <row r="40" spans="1:6" x14ac:dyDescent="0.2">
      <c r="A40" s="3"/>
      <c r="B40" s="4"/>
      <c r="C40" s="5"/>
      <c r="D40" s="7"/>
      <c r="E40" s="88">
        <f t="shared" si="0"/>
        <v>0</v>
      </c>
      <c r="F40" s="6"/>
    </row>
    <row r="41" spans="1:6" x14ac:dyDescent="0.2">
      <c r="A41" s="3"/>
      <c r="B41" s="4"/>
      <c r="C41" s="5"/>
      <c r="D41" s="7"/>
      <c r="E41" s="88">
        <f t="shared" si="0"/>
        <v>0</v>
      </c>
      <c r="F41" s="6"/>
    </row>
    <row r="42" spans="1:6" x14ac:dyDescent="0.2">
      <c r="A42" s="3"/>
      <c r="B42" s="4"/>
      <c r="C42" s="5"/>
      <c r="D42" s="7"/>
      <c r="E42" s="88">
        <f t="shared" si="0"/>
        <v>0</v>
      </c>
      <c r="F42" s="6"/>
    </row>
    <row r="43" spans="1:6" x14ac:dyDescent="0.2">
      <c r="A43" s="3"/>
      <c r="B43" s="4"/>
      <c r="C43" s="5"/>
      <c r="D43" s="7"/>
      <c r="E43" s="88">
        <f t="shared" si="0"/>
        <v>0</v>
      </c>
      <c r="F43" s="6"/>
    </row>
    <row r="44" spans="1:6" x14ac:dyDescent="0.2">
      <c r="A44" s="3"/>
      <c r="B44" s="4"/>
      <c r="C44" s="5"/>
      <c r="D44" s="7"/>
      <c r="E44" s="88">
        <f t="shared" si="0"/>
        <v>0</v>
      </c>
      <c r="F44" s="6"/>
    </row>
    <row r="45" spans="1:6" x14ac:dyDescent="0.2">
      <c r="A45" s="3"/>
      <c r="B45" s="4"/>
      <c r="C45" s="5"/>
      <c r="D45" s="7"/>
      <c r="E45" s="88">
        <f t="shared" si="0"/>
        <v>0</v>
      </c>
      <c r="F45" s="6"/>
    </row>
    <row r="46" spans="1:6" x14ac:dyDescent="0.2">
      <c r="A46" s="3"/>
      <c r="B46" s="4"/>
      <c r="C46" s="5"/>
      <c r="D46" s="7"/>
      <c r="E46" s="88">
        <f t="shared" si="0"/>
        <v>0</v>
      </c>
      <c r="F46" s="6"/>
    </row>
    <row r="47" spans="1:6" x14ac:dyDescent="0.2">
      <c r="A47" s="3"/>
      <c r="B47" s="4"/>
      <c r="C47" s="5"/>
      <c r="D47" s="7"/>
      <c r="E47" s="88">
        <f t="shared" si="0"/>
        <v>0</v>
      </c>
      <c r="F47" s="6"/>
    </row>
    <row r="48" spans="1:6" x14ac:dyDescent="0.2">
      <c r="A48" s="3"/>
      <c r="B48" s="4"/>
      <c r="C48" s="5"/>
      <c r="D48" s="7"/>
      <c r="E48" s="88">
        <f t="shared" si="0"/>
        <v>0</v>
      </c>
      <c r="F48" s="6"/>
    </row>
    <row r="49" spans="1:6" x14ac:dyDescent="0.2">
      <c r="A49" s="3"/>
      <c r="B49" s="4"/>
      <c r="C49" s="5"/>
      <c r="D49" s="7"/>
      <c r="E49" s="88">
        <f t="shared" si="0"/>
        <v>0</v>
      </c>
      <c r="F49" s="6"/>
    </row>
    <row r="50" spans="1:6" x14ac:dyDescent="0.2">
      <c r="A50" s="3"/>
      <c r="B50" s="4"/>
      <c r="C50" s="5"/>
      <c r="D50" s="7"/>
      <c r="E50" s="88">
        <f t="shared" si="0"/>
        <v>0</v>
      </c>
      <c r="F50" s="6"/>
    </row>
    <row r="51" spans="1:6" x14ac:dyDescent="0.2">
      <c r="A51" s="3"/>
      <c r="B51" s="4"/>
      <c r="C51" s="5"/>
      <c r="D51" s="7"/>
      <c r="E51" s="88">
        <f t="shared" si="0"/>
        <v>0</v>
      </c>
      <c r="F51" s="6"/>
    </row>
    <row r="52" spans="1:6" x14ac:dyDescent="0.2">
      <c r="A52" s="3"/>
      <c r="B52" s="4"/>
      <c r="C52" s="5"/>
      <c r="D52" s="7"/>
      <c r="E52" s="88">
        <f t="shared" si="0"/>
        <v>0</v>
      </c>
      <c r="F52" s="6"/>
    </row>
    <row r="53" spans="1:6" x14ac:dyDescent="0.2">
      <c r="A53" s="3"/>
      <c r="B53" s="4"/>
      <c r="C53" s="5"/>
      <c r="D53" s="7"/>
      <c r="E53" s="88">
        <f t="shared" si="0"/>
        <v>0</v>
      </c>
      <c r="F53" s="6"/>
    </row>
    <row r="54" spans="1:6" x14ac:dyDescent="0.2">
      <c r="A54" s="3"/>
      <c r="B54" s="4"/>
      <c r="C54" s="5"/>
      <c r="D54" s="7"/>
      <c r="E54" s="88">
        <f t="shared" si="0"/>
        <v>0</v>
      </c>
      <c r="F54" s="6"/>
    </row>
    <row r="55" spans="1:6" x14ac:dyDescent="0.2">
      <c r="A55" s="3"/>
      <c r="B55" s="4"/>
      <c r="C55" s="5"/>
      <c r="D55" s="7"/>
      <c r="E55" s="88">
        <f t="shared" si="0"/>
        <v>0</v>
      </c>
      <c r="F55" s="6"/>
    </row>
    <row r="56" spans="1:6" x14ac:dyDescent="0.2">
      <c r="A56" s="3"/>
      <c r="B56" s="4"/>
      <c r="C56" s="5"/>
      <c r="D56" s="7"/>
      <c r="E56" s="88">
        <f t="shared" si="0"/>
        <v>0</v>
      </c>
      <c r="F56" s="6"/>
    </row>
    <row r="57" spans="1:6" x14ac:dyDescent="0.2">
      <c r="A57" s="3"/>
      <c r="B57" s="4"/>
      <c r="C57" s="5"/>
      <c r="D57" s="7"/>
      <c r="E57" s="88">
        <f t="shared" si="0"/>
        <v>0</v>
      </c>
      <c r="F57" s="6"/>
    </row>
  </sheetData>
  <sheetProtection algorithmName="SHA-512" hashValue="k/02IdEFM26w3Wol/SlDkElvS8wgT/2fl78CCTtAMdPlfc9FZtmss2tJnkcUiCdwBpFSGKoPLyxPk3nZ1mP12A==" saltValue="3rZRFzK5BBSCgFbpRyTFww==" spinCount="100000" sheet="1" selectLockedCells="1"/>
  <conditionalFormatting sqref="A2">
    <cfRule type="containsText" dxfId="3" priority="2" operator="containsText" text="Enter School Name">
      <formula>NOT(ISERROR(SEARCH("Enter School Name",A2)))</formula>
    </cfRule>
  </conditionalFormatting>
  <conditionalFormatting sqref="A3">
    <cfRule type="containsText" dxfId="2" priority="1"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D53535-CB38-4905-A424-8186FED59F19}">
          <x14:formula1>
            <xm:f>ObjectCodeList!$A$2:$A$15</xm:f>
          </x14:formula1>
          <xm:sqref>A7:A57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327E-530D-49F1-969F-FDD6E728F977}">
  <sheetPr>
    <pageSetUpPr fitToPage="1"/>
  </sheetPr>
  <dimension ref="A1:G57"/>
  <sheetViews>
    <sheetView workbookViewId="0">
      <selection activeCell="A7" sqref="A7"/>
    </sheetView>
  </sheetViews>
  <sheetFormatPr defaultRowHeight="12.75" x14ac:dyDescent="0.2"/>
  <cols>
    <col min="1" max="1" width="45.28515625" customWidth="1"/>
    <col min="2" max="2" width="38.85546875" customWidth="1"/>
    <col min="4" max="5" width="13.7109375" customWidth="1"/>
    <col min="6" max="6" width="100.42578125" customWidth="1"/>
  </cols>
  <sheetData>
    <row r="1" spans="1:7" ht="13.5" thickBot="1" x14ac:dyDescent="0.25">
      <c r="A1" s="62" t="s">
        <v>95</v>
      </c>
      <c r="B1" s="63" t="s">
        <v>61</v>
      </c>
      <c r="C1" s="13"/>
      <c r="D1" s="13"/>
      <c r="E1" s="14"/>
      <c r="F1" s="15"/>
    </row>
    <row r="2" spans="1:7" x14ac:dyDescent="0.2">
      <c r="A2" s="100" t="str">
        <f>IF('1b-Cover Page'!$C$4=0,"Enter School Name on 1b-Cover Page",'1b-Cover Page'!$C$4)</f>
        <v>Enter School Name on 1b-Cover Page</v>
      </c>
      <c r="B2" s="64" t="s">
        <v>62</v>
      </c>
      <c r="C2" s="1"/>
      <c r="D2" s="1"/>
      <c r="E2" s="2"/>
      <c r="F2" s="16"/>
    </row>
    <row r="3" spans="1:7" ht="13.5" thickBot="1" x14ac:dyDescent="0.25">
      <c r="A3" s="101" t="str">
        <f>IF('1b-Cover Page'!$C$7=0,"Select Subgrant Award Type on 1b-Cover Page",'1b-Cover Page'!$C$7)</f>
        <v>Select Subgrant Award Type on 1b-Cover Page</v>
      </c>
      <c r="B3" s="65" t="s">
        <v>51</v>
      </c>
      <c r="C3" s="17"/>
      <c r="D3" s="17"/>
      <c r="E3" s="18"/>
      <c r="F3" s="19"/>
    </row>
    <row r="4" spans="1:7" x14ac:dyDescent="0.2">
      <c r="A4" s="25">
        <v>1</v>
      </c>
      <c r="B4" s="26">
        <v>2</v>
      </c>
      <c r="C4" s="26">
        <v>3</v>
      </c>
      <c r="D4" s="27">
        <v>4</v>
      </c>
      <c r="E4" s="27">
        <v>5</v>
      </c>
      <c r="F4" s="28">
        <v>6</v>
      </c>
    </row>
    <row r="5" spans="1:7" ht="13.5" thickBot="1" x14ac:dyDescent="0.25">
      <c r="A5" s="29" t="s">
        <v>46</v>
      </c>
      <c r="B5" s="30" t="s">
        <v>25</v>
      </c>
      <c r="C5" s="30" t="s">
        <v>0</v>
      </c>
      <c r="D5" s="31" t="s">
        <v>24</v>
      </c>
      <c r="E5" s="32" t="s">
        <v>40</v>
      </c>
      <c r="F5" s="33" t="s">
        <v>45</v>
      </c>
    </row>
    <row r="6" spans="1:7" ht="13.5" hidden="1" thickBot="1" x14ac:dyDescent="0.25">
      <c r="A6" s="20"/>
      <c r="B6" s="21"/>
      <c r="C6" s="21"/>
      <c r="D6" s="22"/>
      <c r="E6" s="81">
        <f>SUM(E7:E57)</f>
        <v>0</v>
      </c>
      <c r="F6" s="24"/>
    </row>
    <row r="7" spans="1:7" ht="13.5" customHeight="1" x14ac:dyDescent="0.2">
      <c r="A7" s="8"/>
      <c r="B7" s="9"/>
      <c r="C7" s="10"/>
      <c r="D7" s="107"/>
      <c r="E7" s="88">
        <f>IF(C7&lt;1,D7,C7*D7)</f>
        <v>0</v>
      </c>
      <c r="F7" s="11"/>
      <c r="G7" s="12"/>
    </row>
    <row r="8" spans="1:7" ht="13.5" customHeight="1" x14ac:dyDescent="0.2">
      <c r="A8" s="3"/>
      <c r="B8" s="4"/>
      <c r="C8" s="5"/>
      <c r="D8" s="7"/>
      <c r="E8" s="88">
        <f t="shared" ref="E8:E57" si="0">IF(C8&lt;1,D8,C8*D8)</f>
        <v>0</v>
      </c>
      <c r="F8" s="6"/>
    </row>
    <row r="9" spans="1:7" ht="13.5" customHeight="1" x14ac:dyDescent="0.2">
      <c r="A9" s="3"/>
      <c r="B9" s="4"/>
      <c r="C9" s="5"/>
      <c r="D9" s="7"/>
      <c r="E9" s="88">
        <f t="shared" si="0"/>
        <v>0</v>
      </c>
      <c r="F9" s="6"/>
    </row>
    <row r="10" spans="1:7" ht="13.5" customHeight="1" x14ac:dyDescent="0.2">
      <c r="A10" s="3"/>
      <c r="B10" s="4"/>
      <c r="C10" s="5"/>
      <c r="D10" s="7"/>
      <c r="E10" s="88">
        <f t="shared" si="0"/>
        <v>0</v>
      </c>
      <c r="F10" s="6"/>
    </row>
    <row r="11" spans="1:7" ht="13.5" customHeight="1" x14ac:dyDescent="0.2">
      <c r="A11" s="3"/>
      <c r="B11" s="4"/>
      <c r="C11" s="5"/>
      <c r="D11" s="7"/>
      <c r="E11" s="88">
        <f t="shared" si="0"/>
        <v>0</v>
      </c>
      <c r="F11" s="6"/>
    </row>
    <row r="12" spans="1:7" ht="13.5" customHeight="1" x14ac:dyDescent="0.2">
      <c r="A12" s="3"/>
      <c r="B12" s="4"/>
      <c r="C12" s="5"/>
      <c r="D12" s="7"/>
      <c r="E12" s="88">
        <f t="shared" si="0"/>
        <v>0</v>
      </c>
      <c r="F12" s="6"/>
    </row>
    <row r="13" spans="1:7" ht="13.5" customHeight="1" x14ac:dyDescent="0.2">
      <c r="A13" s="3"/>
      <c r="B13" s="4"/>
      <c r="C13" s="5"/>
      <c r="D13" s="7"/>
      <c r="E13" s="88">
        <f t="shared" si="0"/>
        <v>0</v>
      </c>
      <c r="F13" s="6"/>
    </row>
    <row r="14" spans="1:7" ht="13.5" customHeight="1" x14ac:dyDescent="0.2">
      <c r="A14" s="3"/>
      <c r="B14" s="4"/>
      <c r="C14" s="5"/>
      <c r="D14" s="7"/>
      <c r="E14" s="88">
        <f t="shared" si="0"/>
        <v>0</v>
      </c>
      <c r="F14" s="6"/>
    </row>
    <row r="15" spans="1:7" ht="13.5" customHeight="1" x14ac:dyDescent="0.2">
      <c r="A15" s="3"/>
      <c r="B15" s="4"/>
      <c r="C15" s="5"/>
      <c r="D15" s="7"/>
      <c r="E15" s="88">
        <f t="shared" si="0"/>
        <v>0</v>
      </c>
      <c r="F15" s="6"/>
    </row>
    <row r="16" spans="1:7" ht="13.5" customHeight="1" x14ac:dyDescent="0.2">
      <c r="A16" s="3"/>
      <c r="B16" s="4"/>
      <c r="C16" s="5"/>
      <c r="D16" s="7"/>
      <c r="E16" s="88">
        <f t="shared" si="0"/>
        <v>0</v>
      </c>
      <c r="F16" s="6"/>
    </row>
    <row r="17" spans="1:6" ht="13.5" customHeight="1" x14ac:dyDescent="0.2">
      <c r="A17" s="3"/>
      <c r="B17" s="4"/>
      <c r="C17" s="5"/>
      <c r="D17" s="7"/>
      <c r="E17" s="88">
        <f t="shared" si="0"/>
        <v>0</v>
      </c>
      <c r="F17" s="6"/>
    </row>
    <row r="18" spans="1:6" x14ac:dyDescent="0.2">
      <c r="A18" s="3"/>
      <c r="B18" s="4"/>
      <c r="C18" s="5"/>
      <c r="D18" s="7"/>
      <c r="E18" s="88">
        <f t="shared" si="0"/>
        <v>0</v>
      </c>
      <c r="F18" s="6"/>
    </row>
    <row r="19" spans="1:6" x14ac:dyDescent="0.2">
      <c r="A19" s="3"/>
      <c r="B19" s="4"/>
      <c r="C19" s="5"/>
      <c r="D19" s="7"/>
      <c r="E19" s="88">
        <f t="shared" si="0"/>
        <v>0</v>
      </c>
      <c r="F19" s="6"/>
    </row>
    <row r="20" spans="1:6" x14ac:dyDescent="0.2">
      <c r="A20" s="3"/>
      <c r="B20" s="4"/>
      <c r="C20" s="5"/>
      <c r="D20" s="7"/>
      <c r="E20" s="88">
        <f t="shared" si="0"/>
        <v>0</v>
      </c>
      <c r="F20" s="6"/>
    </row>
    <row r="21" spans="1:6" x14ac:dyDescent="0.2">
      <c r="A21" s="3"/>
      <c r="B21" s="4"/>
      <c r="C21" s="5"/>
      <c r="D21" s="7"/>
      <c r="E21" s="88">
        <f t="shared" si="0"/>
        <v>0</v>
      </c>
      <c r="F21" s="6"/>
    </row>
    <row r="22" spans="1:6" x14ac:dyDescent="0.2">
      <c r="A22" s="3"/>
      <c r="B22" s="4"/>
      <c r="C22" s="5"/>
      <c r="D22" s="7"/>
      <c r="E22" s="88">
        <f t="shared" si="0"/>
        <v>0</v>
      </c>
      <c r="F22" s="6"/>
    </row>
    <row r="23" spans="1:6" x14ac:dyDescent="0.2">
      <c r="A23" s="3"/>
      <c r="B23" s="4"/>
      <c r="C23" s="5"/>
      <c r="D23" s="7"/>
      <c r="E23" s="88">
        <f t="shared" si="0"/>
        <v>0</v>
      </c>
      <c r="F23" s="6"/>
    </row>
    <row r="24" spans="1:6" x14ac:dyDescent="0.2">
      <c r="A24" s="3"/>
      <c r="B24" s="4"/>
      <c r="C24" s="5"/>
      <c r="D24" s="7"/>
      <c r="E24" s="88">
        <f t="shared" si="0"/>
        <v>0</v>
      </c>
      <c r="F24" s="6"/>
    </row>
    <row r="25" spans="1:6" x14ac:dyDescent="0.2">
      <c r="A25" s="3"/>
      <c r="B25" s="4"/>
      <c r="C25" s="5"/>
      <c r="D25" s="7"/>
      <c r="E25" s="88">
        <f t="shared" si="0"/>
        <v>0</v>
      </c>
      <c r="F25" s="6"/>
    </row>
    <row r="26" spans="1:6" x14ac:dyDescent="0.2">
      <c r="A26" s="3"/>
      <c r="B26" s="4"/>
      <c r="C26" s="5"/>
      <c r="D26" s="7"/>
      <c r="E26" s="88">
        <f t="shared" si="0"/>
        <v>0</v>
      </c>
      <c r="F26" s="6"/>
    </row>
    <row r="27" spans="1:6" x14ac:dyDescent="0.2">
      <c r="A27" s="3"/>
      <c r="B27" s="4"/>
      <c r="C27" s="5"/>
      <c r="D27" s="7"/>
      <c r="E27" s="88">
        <f t="shared" si="0"/>
        <v>0</v>
      </c>
      <c r="F27" s="6"/>
    </row>
    <row r="28" spans="1:6" x14ac:dyDescent="0.2">
      <c r="A28" s="3"/>
      <c r="B28" s="4"/>
      <c r="C28" s="5"/>
      <c r="D28" s="7"/>
      <c r="E28" s="88">
        <f t="shared" si="0"/>
        <v>0</v>
      </c>
      <c r="F28" s="6"/>
    </row>
    <row r="29" spans="1:6" x14ac:dyDescent="0.2">
      <c r="A29" s="3"/>
      <c r="B29" s="4"/>
      <c r="C29" s="5"/>
      <c r="D29" s="7"/>
      <c r="E29" s="88">
        <f t="shared" si="0"/>
        <v>0</v>
      </c>
      <c r="F29" s="6"/>
    </row>
    <row r="30" spans="1:6" x14ac:dyDescent="0.2">
      <c r="A30" s="3"/>
      <c r="B30" s="4"/>
      <c r="C30" s="5"/>
      <c r="D30" s="7"/>
      <c r="E30" s="88">
        <f t="shared" si="0"/>
        <v>0</v>
      </c>
      <c r="F30" s="6"/>
    </row>
    <row r="31" spans="1:6" x14ac:dyDescent="0.2">
      <c r="A31" s="3"/>
      <c r="B31" s="4"/>
      <c r="C31" s="5"/>
      <c r="D31" s="7"/>
      <c r="E31" s="88">
        <f t="shared" si="0"/>
        <v>0</v>
      </c>
      <c r="F31" s="6"/>
    </row>
    <row r="32" spans="1:6" x14ac:dyDescent="0.2">
      <c r="A32" s="3"/>
      <c r="B32" s="4"/>
      <c r="C32" s="5"/>
      <c r="D32" s="7"/>
      <c r="E32" s="88">
        <f t="shared" si="0"/>
        <v>0</v>
      </c>
      <c r="F32" s="6"/>
    </row>
    <row r="33" spans="1:6" x14ac:dyDescent="0.2">
      <c r="A33" s="3"/>
      <c r="B33" s="4"/>
      <c r="C33" s="5"/>
      <c r="D33" s="7"/>
      <c r="E33" s="88">
        <f t="shared" si="0"/>
        <v>0</v>
      </c>
      <c r="F33" s="6"/>
    </row>
    <row r="34" spans="1:6" x14ac:dyDescent="0.2">
      <c r="A34" s="3"/>
      <c r="B34" s="4"/>
      <c r="C34" s="5"/>
      <c r="D34" s="7"/>
      <c r="E34" s="88">
        <f t="shared" si="0"/>
        <v>0</v>
      </c>
      <c r="F34" s="6"/>
    </row>
    <row r="35" spans="1:6" x14ac:dyDescent="0.2">
      <c r="A35" s="3"/>
      <c r="B35" s="4"/>
      <c r="C35" s="5"/>
      <c r="D35" s="7"/>
      <c r="E35" s="88">
        <f t="shared" si="0"/>
        <v>0</v>
      </c>
      <c r="F35" s="6"/>
    </row>
    <row r="36" spans="1:6" x14ac:dyDescent="0.2">
      <c r="A36" s="3"/>
      <c r="B36" s="4"/>
      <c r="C36" s="5"/>
      <c r="D36" s="7"/>
      <c r="E36" s="88">
        <f t="shared" si="0"/>
        <v>0</v>
      </c>
      <c r="F36" s="6"/>
    </row>
    <row r="37" spans="1:6" x14ac:dyDescent="0.2">
      <c r="A37" s="3"/>
      <c r="B37" s="4"/>
      <c r="C37" s="5"/>
      <c r="D37" s="7"/>
      <c r="E37" s="88">
        <f t="shared" si="0"/>
        <v>0</v>
      </c>
      <c r="F37" s="6"/>
    </row>
    <row r="38" spans="1:6" x14ac:dyDescent="0.2">
      <c r="A38" s="3"/>
      <c r="B38" s="4"/>
      <c r="C38" s="5"/>
      <c r="D38" s="7"/>
      <c r="E38" s="88">
        <f t="shared" si="0"/>
        <v>0</v>
      </c>
      <c r="F38" s="6"/>
    </row>
    <row r="39" spans="1:6" x14ac:dyDescent="0.2">
      <c r="A39" s="3"/>
      <c r="B39" s="4"/>
      <c r="C39" s="5"/>
      <c r="D39" s="7"/>
      <c r="E39" s="88">
        <f t="shared" si="0"/>
        <v>0</v>
      </c>
      <c r="F39" s="6"/>
    </row>
    <row r="40" spans="1:6" x14ac:dyDescent="0.2">
      <c r="A40" s="3"/>
      <c r="B40" s="4"/>
      <c r="C40" s="5"/>
      <c r="D40" s="7"/>
      <c r="E40" s="88">
        <f t="shared" si="0"/>
        <v>0</v>
      </c>
      <c r="F40" s="6"/>
    </row>
    <row r="41" spans="1:6" x14ac:dyDescent="0.2">
      <c r="A41" s="3"/>
      <c r="B41" s="4"/>
      <c r="C41" s="5"/>
      <c r="D41" s="7"/>
      <c r="E41" s="88">
        <f t="shared" si="0"/>
        <v>0</v>
      </c>
      <c r="F41" s="6"/>
    </row>
    <row r="42" spans="1:6" x14ac:dyDescent="0.2">
      <c r="A42" s="3"/>
      <c r="B42" s="4"/>
      <c r="C42" s="5"/>
      <c r="D42" s="7"/>
      <c r="E42" s="88">
        <f t="shared" si="0"/>
        <v>0</v>
      </c>
      <c r="F42" s="6"/>
    </row>
    <row r="43" spans="1:6" x14ac:dyDescent="0.2">
      <c r="A43" s="3"/>
      <c r="B43" s="4"/>
      <c r="C43" s="5"/>
      <c r="D43" s="7"/>
      <c r="E43" s="88">
        <f t="shared" si="0"/>
        <v>0</v>
      </c>
      <c r="F43" s="6"/>
    </row>
    <row r="44" spans="1:6" x14ac:dyDescent="0.2">
      <c r="A44" s="3"/>
      <c r="B44" s="4"/>
      <c r="C44" s="5"/>
      <c r="D44" s="7"/>
      <c r="E44" s="88">
        <f t="shared" si="0"/>
        <v>0</v>
      </c>
      <c r="F44" s="6"/>
    </row>
    <row r="45" spans="1:6" x14ac:dyDescent="0.2">
      <c r="A45" s="3"/>
      <c r="B45" s="4"/>
      <c r="C45" s="5"/>
      <c r="D45" s="7"/>
      <c r="E45" s="88">
        <f t="shared" si="0"/>
        <v>0</v>
      </c>
      <c r="F45" s="6"/>
    </row>
    <row r="46" spans="1:6" x14ac:dyDescent="0.2">
      <c r="A46" s="3"/>
      <c r="B46" s="4"/>
      <c r="C46" s="5"/>
      <c r="D46" s="7"/>
      <c r="E46" s="88">
        <f t="shared" si="0"/>
        <v>0</v>
      </c>
      <c r="F46" s="6"/>
    </row>
    <row r="47" spans="1:6" x14ac:dyDescent="0.2">
      <c r="A47" s="3"/>
      <c r="B47" s="4"/>
      <c r="C47" s="5"/>
      <c r="D47" s="7"/>
      <c r="E47" s="88">
        <f t="shared" si="0"/>
        <v>0</v>
      </c>
      <c r="F47" s="6"/>
    </row>
    <row r="48" spans="1:6" x14ac:dyDescent="0.2">
      <c r="A48" s="3"/>
      <c r="B48" s="4"/>
      <c r="C48" s="5"/>
      <c r="D48" s="7"/>
      <c r="E48" s="88">
        <f t="shared" si="0"/>
        <v>0</v>
      </c>
      <c r="F48" s="6"/>
    </row>
    <row r="49" spans="1:6" x14ac:dyDescent="0.2">
      <c r="A49" s="3"/>
      <c r="B49" s="4"/>
      <c r="C49" s="5"/>
      <c r="D49" s="7"/>
      <c r="E49" s="88">
        <f t="shared" si="0"/>
        <v>0</v>
      </c>
      <c r="F49" s="6"/>
    </row>
    <row r="50" spans="1:6" x14ac:dyDescent="0.2">
      <c r="A50" s="3"/>
      <c r="B50" s="4"/>
      <c r="C50" s="5"/>
      <c r="D50" s="7"/>
      <c r="E50" s="88">
        <f t="shared" si="0"/>
        <v>0</v>
      </c>
      <c r="F50" s="6"/>
    </row>
    <row r="51" spans="1:6" x14ac:dyDescent="0.2">
      <c r="A51" s="3"/>
      <c r="B51" s="4"/>
      <c r="C51" s="5"/>
      <c r="D51" s="7"/>
      <c r="E51" s="88">
        <f t="shared" si="0"/>
        <v>0</v>
      </c>
      <c r="F51" s="6"/>
    </row>
    <row r="52" spans="1:6" x14ac:dyDescent="0.2">
      <c r="A52" s="3"/>
      <c r="B52" s="4"/>
      <c r="C52" s="5"/>
      <c r="D52" s="7"/>
      <c r="E52" s="88">
        <f t="shared" si="0"/>
        <v>0</v>
      </c>
      <c r="F52" s="6"/>
    </row>
    <row r="53" spans="1:6" x14ac:dyDescent="0.2">
      <c r="A53" s="3"/>
      <c r="B53" s="4"/>
      <c r="C53" s="5"/>
      <c r="D53" s="7"/>
      <c r="E53" s="88">
        <f t="shared" si="0"/>
        <v>0</v>
      </c>
      <c r="F53" s="6"/>
    </row>
    <row r="54" spans="1:6" x14ac:dyDescent="0.2">
      <c r="A54" s="3"/>
      <c r="B54" s="4"/>
      <c r="C54" s="5"/>
      <c r="D54" s="7"/>
      <c r="E54" s="88">
        <f t="shared" si="0"/>
        <v>0</v>
      </c>
      <c r="F54" s="6"/>
    </row>
    <row r="55" spans="1:6" x14ac:dyDescent="0.2">
      <c r="A55" s="3"/>
      <c r="B55" s="4"/>
      <c r="C55" s="5"/>
      <c r="D55" s="7"/>
      <c r="E55" s="88">
        <f t="shared" si="0"/>
        <v>0</v>
      </c>
      <c r="F55" s="6"/>
    </row>
    <row r="56" spans="1:6" x14ac:dyDescent="0.2">
      <c r="A56" s="3"/>
      <c r="B56" s="4"/>
      <c r="C56" s="5"/>
      <c r="D56" s="7"/>
      <c r="E56" s="88">
        <f t="shared" si="0"/>
        <v>0</v>
      </c>
      <c r="F56" s="6"/>
    </row>
    <row r="57" spans="1:6" x14ac:dyDescent="0.2">
      <c r="A57" s="3"/>
      <c r="B57" s="4"/>
      <c r="C57" s="5"/>
      <c r="D57" s="7"/>
      <c r="E57" s="88">
        <f t="shared" si="0"/>
        <v>0</v>
      </c>
      <c r="F57" s="6"/>
    </row>
  </sheetData>
  <sheetProtection algorithmName="SHA-512" hashValue="VvJYBW7L2pM5fbh7x8VIlp21Becm4yUjay6E8r+JJpgJgfBp7lfalcnaheX4UvJPvGJHhokDMPeQ/clnxBwcFg==" saltValue="sEmei5zAKFBIhuarqogOtA==" spinCount="100000" sheet="1" selectLockedCells="1"/>
  <conditionalFormatting sqref="A2">
    <cfRule type="containsText" dxfId="1" priority="3" operator="containsText" text="Enter School Name">
      <formula>NOT(ISERROR(SEARCH("Enter School Name",A2)))</formula>
    </cfRule>
  </conditionalFormatting>
  <conditionalFormatting sqref="A3">
    <cfRule type="containsText" dxfId="0" priority="1"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68144B-84F1-46AE-B0E2-471C2C5898A2}">
          <x14:formula1>
            <xm:f>ObjectCodeList!$A$2:$A$15</xm:f>
          </x14:formula1>
          <xm:sqref>A7:A57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BDEC-8020-4788-B385-8F302995C392}">
  <dimension ref="A2:A15"/>
  <sheetViews>
    <sheetView workbookViewId="0">
      <selection activeCell="D11" sqref="D11"/>
    </sheetView>
  </sheetViews>
  <sheetFormatPr defaultRowHeight="12.75" x14ac:dyDescent="0.2"/>
  <cols>
    <col min="1" max="1" width="43.5703125" bestFit="1" customWidth="1"/>
  </cols>
  <sheetData>
    <row r="2" spans="1:1" x14ac:dyDescent="0.2">
      <c r="A2" t="s">
        <v>10</v>
      </c>
    </row>
    <row r="3" spans="1:1" x14ac:dyDescent="0.2">
      <c r="A3" t="s">
        <v>15</v>
      </c>
    </row>
    <row r="4" spans="1:1" x14ac:dyDescent="0.2">
      <c r="A4" t="s">
        <v>11</v>
      </c>
    </row>
    <row r="5" spans="1:1" x14ac:dyDescent="0.2">
      <c r="A5" t="s">
        <v>12</v>
      </c>
    </row>
    <row r="6" spans="1:1" x14ac:dyDescent="0.2">
      <c r="A6" t="s">
        <v>16</v>
      </c>
    </row>
    <row r="7" spans="1:1" x14ac:dyDescent="0.2">
      <c r="A7" t="s">
        <v>13</v>
      </c>
    </row>
    <row r="8" spans="1:1" x14ac:dyDescent="0.2">
      <c r="A8" t="s">
        <v>17</v>
      </c>
    </row>
    <row r="9" spans="1:1" x14ac:dyDescent="0.2">
      <c r="A9" t="s">
        <v>14</v>
      </c>
    </row>
    <row r="10" spans="1:1" x14ac:dyDescent="0.2">
      <c r="A10" t="s">
        <v>18</v>
      </c>
    </row>
    <row r="11" spans="1:1" x14ac:dyDescent="0.2">
      <c r="A11" t="s">
        <v>19</v>
      </c>
    </row>
    <row r="12" spans="1:1" x14ac:dyDescent="0.2">
      <c r="A12" t="s">
        <v>20</v>
      </c>
    </row>
    <row r="13" spans="1:1" x14ac:dyDescent="0.2">
      <c r="A13" t="s">
        <v>21</v>
      </c>
    </row>
    <row r="14" spans="1:1" x14ac:dyDescent="0.2">
      <c r="A14" t="s">
        <v>22</v>
      </c>
    </row>
    <row r="15" spans="1:1" x14ac:dyDescent="0.2">
      <c r="A1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1a-Instructions</vt:lpstr>
      <vt:lpstr>1b-Cover Page</vt:lpstr>
      <vt:lpstr>Error_Message_lookup</vt:lpstr>
      <vt:lpstr>2-Budget Summary</vt:lpstr>
      <vt:lpstr>3-Planning Year</vt:lpstr>
      <vt:lpstr>4-Year 1 Implementation</vt:lpstr>
      <vt:lpstr>5-Year 2 Implementation</vt:lpstr>
      <vt:lpstr>6-Year 3 Implementation</vt:lpstr>
      <vt:lpstr>7-Year 4 Implementation</vt:lpstr>
      <vt:lpstr>8-Year 5 Implementation</vt:lpstr>
      <vt:lpstr>ObjectCodeList</vt:lpstr>
    </vt:vector>
  </TitlesOfParts>
  <Company>State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ag07023</dc:creator>
  <dc:description>Revised 3/23/05.</dc:description>
  <cp:lastModifiedBy>Jay Whalen</cp:lastModifiedBy>
  <cp:lastPrinted>2019-10-29T16:30:08Z</cp:lastPrinted>
  <dcterms:created xsi:type="dcterms:W3CDTF">2002-03-12T22:13:33Z</dcterms:created>
  <dcterms:modified xsi:type="dcterms:W3CDTF">2019-12-06T18:09:42Z</dcterms:modified>
</cp:coreProperties>
</file>