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O:\Charter - Schools\CSP Grant Documentation\NC ACCESS Program\Subgrant RFA Materials\Website Documents\"/>
    </mc:Choice>
  </mc:AlternateContent>
  <xr:revisionPtr revIDLastSave="0" documentId="13_ncr:1_{DC61FEA1-F029-444E-AA43-5663C27E7E55}" xr6:coauthVersionLast="41" xr6:coauthVersionMax="41" xr10:uidLastSave="{00000000-0000-0000-0000-000000000000}"/>
  <bookViews>
    <workbookView xWindow="-120" yWindow="-120" windowWidth="29040" windowHeight="15840" tabRatio="655" xr2:uid="{00000000-000D-0000-FFFF-FFFF00000000}"/>
  </bookViews>
  <sheets>
    <sheet name="1a-Instructions" sheetId="15" r:id="rId1"/>
    <sheet name="1b-Cover Page" sheetId="7" r:id="rId2"/>
    <sheet name="Error_Message_lookup" sheetId="16" state="hidden" r:id="rId3"/>
    <sheet name="2-Budget Summary" sheetId="9" r:id="rId4"/>
    <sheet name="3-Planning Year" sheetId="6" r:id="rId5"/>
    <sheet name="4-Year 1 Implementation" sheetId="10" r:id="rId6"/>
    <sheet name="5-Year 2 Implementation" sheetId="11" r:id="rId7"/>
    <sheet name="6-Year 3 Implementation" sheetId="12" r:id="rId8"/>
    <sheet name="7-Year 4 Implementation" sheetId="13" r:id="rId9"/>
    <sheet name="8-Year 5 Implementation" sheetId="14" r:id="rId10"/>
    <sheet name="ObjectCodeList" sheetId="8" state="hidden" r:id="rId11"/>
  </sheets>
  <externalReferences>
    <externalReference r:id="rId12"/>
  </externalReferences>
  <definedNames>
    <definedName name="budget">'[1]Data Valid'!$A$1:$A$3</definedName>
    <definedName name="objects">'[1]Data Valid'!$D$1:$D$12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7" l="1"/>
  <c r="E24" i="9"/>
  <c r="A2" i="16" l="1"/>
  <c r="G21" i="9" l="1"/>
  <c r="F21" i="9"/>
  <c r="E21" i="9"/>
  <c r="D21" i="9"/>
  <c r="C21" i="9"/>
  <c r="B21" i="9"/>
  <c r="G12" i="9"/>
  <c r="F12" i="9"/>
  <c r="E12" i="9"/>
  <c r="D12" i="9"/>
  <c r="B12" i="9"/>
  <c r="A3" i="14" l="1"/>
  <c r="A3" i="13"/>
  <c r="A2" i="6"/>
  <c r="A2" i="10"/>
  <c r="A2" i="11"/>
  <c r="A2" i="12"/>
  <c r="A2" i="14"/>
  <c r="A2" i="13"/>
  <c r="A3" i="6"/>
  <c r="A3" i="10"/>
  <c r="A3" i="11"/>
  <c r="A3" i="12"/>
  <c r="B3" i="9"/>
  <c r="B4" i="9"/>
  <c r="E41" i="6"/>
  <c r="E42" i="6"/>
  <c r="E43" i="6"/>
  <c r="E44" i="6"/>
  <c r="E45" i="6"/>
  <c r="E46" i="6"/>
  <c r="E47" i="6"/>
  <c r="E48" i="6"/>
  <c r="E49" i="6"/>
  <c r="E50" i="6"/>
  <c r="E51" i="6"/>
  <c r="E52" i="6"/>
  <c r="E53" i="6"/>
  <c r="E54" i="6"/>
  <c r="E55" i="6"/>
  <c r="E56" i="6"/>
  <c r="E57" i="6"/>
  <c r="E8" i="6" l="1"/>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7" i="12"/>
  <c r="E8" i="12"/>
  <c r="E9" i="12"/>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7" i="14"/>
  <c r="E7" i="13"/>
  <c r="E7" i="11"/>
  <c r="E7" i="10"/>
  <c r="C12" i="9" s="1"/>
  <c r="E7" i="6"/>
  <c r="G22" i="9" l="1"/>
  <c r="G20" i="9"/>
  <c r="G19" i="9"/>
  <c r="G18" i="9"/>
  <c r="G17" i="9"/>
  <c r="F22" i="9"/>
  <c r="F20" i="9"/>
  <c r="F19" i="9"/>
  <c r="F18" i="9"/>
  <c r="F17" i="9"/>
  <c r="E22" i="9"/>
  <c r="E20" i="9"/>
  <c r="E19" i="9"/>
  <c r="E18" i="9"/>
  <c r="E17" i="9"/>
  <c r="D22" i="9"/>
  <c r="D20" i="9"/>
  <c r="D19" i="9"/>
  <c r="D18" i="9"/>
  <c r="D17" i="9"/>
  <c r="D16" i="9"/>
  <c r="C22" i="9"/>
  <c r="C20" i="9"/>
  <c r="C19" i="9"/>
  <c r="C18" i="9"/>
  <c r="C17" i="9"/>
  <c r="C16" i="9"/>
  <c r="G16" i="9"/>
  <c r="F16" i="9"/>
  <c r="E16" i="9"/>
  <c r="B16" i="9"/>
  <c r="G13" i="9"/>
  <c r="G11" i="9"/>
  <c r="G10" i="9"/>
  <c r="G9" i="9"/>
  <c r="G8" i="9"/>
  <c r="G7" i="9"/>
  <c r="F13" i="9"/>
  <c r="F11" i="9"/>
  <c r="F10" i="9"/>
  <c r="F9" i="9"/>
  <c r="F8" i="9"/>
  <c r="F7" i="9"/>
  <c r="E13" i="9"/>
  <c r="E11" i="9"/>
  <c r="E10" i="9"/>
  <c r="E9" i="9"/>
  <c r="E8" i="9"/>
  <c r="E7" i="9"/>
  <c r="E6" i="14"/>
  <c r="E6" i="13"/>
  <c r="D13" i="9"/>
  <c r="D11" i="9"/>
  <c r="D10" i="9"/>
  <c r="D9" i="9"/>
  <c r="D8" i="9"/>
  <c r="D7" i="9"/>
  <c r="C13" i="9"/>
  <c r="C11" i="9"/>
  <c r="C10" i="9"/>
  <c r="C9" i="9"/>
  <c r="C8" i="9"/>
  <c r="C7" i="9"/>
  <c r="E6" i="12"/>
  <c r="B18" i="9"/>
  <c r="B10" i="9"/>
  <c r="B22" i="9"/>
  <c r="B20" i="9"/>
  <c r="B19" i="9"/>
  <c r="B17" i="9"/>
  <c r="B13" i="9"/>
  <c r="B11" i="9"/>
  <c r="B9" i="9"/>
  <c r="B8" i="9"/>
  <c r="D14" i="9" l="1"/>
  <c r="G14" i="9"/>
  <c r="G26" i="7" s="1"/>
  <c r="F14" i="9"/>
  <c r="F26" i="7" s="1"/>
  <c r="E14" i="9"/>
  <c r="C14" i="9"/>
  <c r="B23" i="9"/>
  <c r="B27" i="7" s="1"/>
  <c r="G23" i="9"/>
  <c r="F23" i="9"/>
  <c r="E23" i="9"/>
  <c r="D23" i="9"/>
  <c r="H22" i="9"/>
  <c r="H20" i="9"/>
  <c r="C23" i="9"/>
  <c r="H19" i="9"/>
  <c r="H18" i="9"/>
  <c r="H21" i="9"/>
  <c r="H16" i="9"/>
  <c r="H17" i="9"/>
  <c r="E6" i="11"/>
  <c r="H10" i="9"/>
  <c r="B7" i="9"/>
  <c r="B14" i="9" s="1"/>
  <c r="H8" i="9"/>
  <c r="E6" i="10"/>
  <c r="H9" i="9"/>
  <c r="H11" i="9"/>
  <c r="H12" i="9"/>
  <c r="H13" i="9"/>
  <c r="E6" i="6"/>
  <c r="E26" i="7" l="1"/>
  <c r="E28" i="7"/>
  <c r="D26" i="7"/>
  <c r="C26" i="7"/>
  <c r="B26" i="7"/>
  <c r="G24" i="9"/>
  <c r="G28" i="7" s="1"/>
  <c r="G27" i="7"/>
  <c r="F24" i="9"/>
  <c r="F28" i="7" s="1"/>
  <c r="F27" i="7"/>
  <c r="E27" i="7"/>
  <c r="D27" i="7"/>
  <c r="C27" i="7"/>
  <c r="H23" i="9"/>
  <c r="H7" i="9"/>
  <c r="H14" i="9" s="1"/>
  <c r="H24" i="9" l="1"/>
  <c r="C9" i="7" s="1"/>
  <c r="C24" i="9" l="1"/>
  <c r="C28" i="7" s="1"/>
  <c r="D24" i="9"/>
  <c r="D28" i="7" s="1"/>
  <c r="B24" i="9"/>
  <c r="B28" i="7" s="1"/>
  <c r="A26" i="9"/>
  <c r="A27" i="9"/>
  <c r="A31" i="9" l="1"/>
  <c r="A30" i="9"/>
  <c r="A28" i="9"/>
  <c r="A2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Jay Whalen</author>
    <author>Diana Martinez</author>
  </authors>
  <commentList>
    <comment ref="C7" authorId="0" shapeId="0" xr:uid="{224420F5-D4CC-400C-9FF7-BF923587F01F}">
      <text>
        <r>
          <rPr>
            <b/>
            <sz val="9"/>
            <color indexed="81"/>
            <rFont val="Arial"/>
            <family val="2"/>
          </rPr>
          <t xml:space="preserve">Select a Subgrant Award Type:
</t>
        </r>
        <r>
          <rPr>
            <sz val="9"/>
            <color indexed="81"/>
            <rFont val="Arial"/>
            <family val="2"/>
          </rPr>
          <t xml:space="preserve">-Planning and Implementation
-Implementation Only
-Replication
-Expansion
</t>
        </r>
      </text>
    </comment>
    <comment ref="C10" authorId="1" shapeId="0" xr:uid="{5A0C2698-EC5D-4D32-9C22-13F515662643}">
      <text>
        <r>
          <rPr>
            <b/>
            <sz val="9"/>
            <color indexed="81"/>
            <rFont val="Arial"/>
            <family val="2"/>
          </rPr>
          <t>Enter date as shown in the following example:</t>
        </r>
        <r>
          <rPr>
            <sz val="9"/>
            <color indexed="81"/>
            <rFont val="Arial"/>
            <family val="2"/>
          </rPr>
          <t xml:space="preserve">
January 23, 2018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Martinez</author>
  </authors>
  <commentList>
    <comment ref="A5" authorId="0" shapeId="0" xr:uid="{9ED53B51-7793-4825-807F-3F6A1D03CD1C}">
      <text>
        <r>
          <rPr>
            <b/>
            <u/>
            <sz val="8"/>
            <color indexed="81"/>
            <rFont val="Tahoma"/>
            <family val="2"/>
          </rPr>
          <t xml:space="preserve">Budget Category:
</t>
        </r>
        <r>
          <rPr>
            <b/>
            <i/>
            <sz val="8"/>
            <color indexed="81"/>
            <rFont val="Tahoma"/>
            <family val="2"/>
          </rPr>
          <t>Instructional Program:</t>
        </r>
        <r>
          <rPr>
            <sz val="8"/>
            <color indexed="81"/>
            <rFont val="Tahoma"/>
            <family val="2"/>
          </rPr>
          <t xml:space="preserve">
Salaries
Employee Provided Benefits
Professional Fees &amp; Contracted Services
Supplies and Materials
Technology and Equipment
Travel, Conferences, and Meetings
Other
</t>
        </r>
        <r>
          <rPr>
            <b/>
            <i/>
            <sz val="8"/>
            <color indexed="81"/>
            <rFont val="Tahoma"/>
            <family val="2"/>
          </rPr>
          <t>Support Program</t>
        </r>
        <r>
          <rPr>
            <sz val="8"/>
            <color indexed="81"/>
            <rFont val="Tahoma"/>
            <family val="2"/>
          </rPr>
          <t>:
Salaries
Employee Provided Benefits
Professional Fees &amp; Contracted Services
Supplies and Materials
Technology and Equipment
Travel, Conferences, and Meetings
Other</t>
        </r>
      </text>
    </comment>
    <comment ref="F5" authorId="0" shapeId="0" xr:uid="{28F83888-5CAB-4907-855B-3DDA42DE1777}">
      <text>
        <r>
          <rPr>
            <sz val="8"/>
            <color indexed="81"/>
            <rFont val="Tahoma"/>
            <family val="2"/>
          </rPr>
          <t xml:space="preserve">Provide a detailed description of the budgeted costs.  Be very specific.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Martinez</author>
  </authors>
  <commentList>
    <comment ref="A5" authorId="0" shapeId="0" xr:uid="{F12DD14C-DC8A-4140-BA2A-001FA2FC9164}">
      <text>
        <r>
          <rPr>
            <b/>
            <u/>
            <sz val="8"/>
            <color indexed="81"/>
            <rFont val="Tahoma"/>
            <family val="2"/>
          </rPr>
          <t xml:space="preserve">Budget Category:
</t>
        </r>
        <r>
          <rPr>
            <b/>
            <i/>
            <sz val="8"/>
            <color indexed="81"/>
            <rFont val="Tahoma"/>
            <family val="2"/>
          </rPr>
          <t>Instructional Program:</t>
        </r>
        <r>
          <rPr>
            <sz val="8"/>
            <color indexed="81"/>
            <rFont val="Tahoma"/>
            <family val="2"/>
          </rPr>
          <t xml:space="preserve">
Salaries
Employee Provided Benefits
Professional Fees &amp; Contracted Services
Supplies and Materials
Technology and Equipment
Travel, Conferences, and Meetings
Other
</t>
        </r>
        <r>
          <rPr>
            <b/>
            <i/>
            <sz val="8"/>
            <color indexed="81"/>
            <rFont val="Tahoma"/>
            <family val="2"/>
          </rPr>
          <t>Support Program</t>
        </r>
        <r>
          <rPr>
            <sz val="8"/>
            <color indexed="81"/>
            <rFont val="Tahoma"/>
            <family val="2"/>
          </rPr>
          <t>:
Salaries
Employee Provided Benefits
Professional Fees &amp; Contracted Services
Supplies and Materials
Technology and Equipment
Travel, Conferences, and Meetings
Other</t>
        </r>
      </text>
    </comment>
    <comment ref="F5" authorId="0" shapeId="0" xr:uid="{F53CBBB2-DE54-4228-8895-3F8F646FF76E}">
      <text>
        <r>
          <rPr>
            <sz val="8"/>
            <color indexed="81"/>
            <rFont val="Tahoma"/>
            <family val="2"/>
          </rPr>
          <t xml:space="preserve">Provide a detailed description of the budgeted costs.  Be very specific.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Martinez</author>
  </authors>
  <commentList>
    <comment ref="A5" authorId="0" shapeId="0" xr:uid="{7054D7A3-1E98-43AF-A580-6130CB6589A7}">
      <text>
        <r>
          <rPr>
            <b/>
            <u/>
            <sz val="8"/>
            <color indexed="81"/>
            <rFont val="Tahoma"/>
            <family val="2"/>
          </rPr>
          <t xml:space="preserve">Budget Category:
</t>
        </r>
        <r>
          <rPr>
            <b/>
            <i/>
            <sz val="8"/>
            <color indexed="81"/>
            <rFont val="Tahoma"/>
            <family val="2"/>
          </rPr>
          <t>Instructional Program:</t>
        </r>
        <r>
          <rPr>
            <sz val="8"/>
            <color indexed="81"/>
            <rFont val="Tahoma"/>
            <family val="2"/>
          </rPr>
          <t xml:space="preserve">
Salaries
Employee Provided Benefits
Professional Fees &amp; Contracted Services
Supplies and Materials
Technology and Equipment
Travel, Conferences, and Meetings
Other
</t>
        </r>
        <r>
          <rPr>
            <b/>
            <i/>
            <sz val="8"/>
            <color indexed="81"/>
            <rFont val="Tahoma"/>
            <family val="2"/>
          </rPr>
          <t>Support Program</t>
        </r>
        <r>
          <rPr>
            <sz val="8"/>
            <color indexed="81"/>
            <rFont val="Tahoma"/>
            <family val="2"/>
          </rPr>
          <t>:
Salaries
Employee Provided Benefits
Professional Fees &amp; Contracted Services
Supplies and Materials
Technology and Equipment
Travel, Conferences, and Meetings
Other</t>
        </r>
      </text>
    </comment>
    <comment ref="F5" authorId="0" shapeId="0" xr:uid="{5447DE17-6365-4AD3-B01C-CE1381EE0B60}">
      <text>
        <r>
          <rPr>
            <sz val="8"/>
            <color indexed="81"/>
            <rFont val="Tahoma"/>
            <family val="2"/>
          </rPr>
          <t xml:space="preserve">Provide a detailed description of the budgeted costs.  Be very specific.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Diana Martinez</author>
  </authors>
  <commentList>
    <comment ref="A5" authorId="0" shapeId="0" xr:uid="{D242E446-75D2-4587-A164-E3A56843316E}">
      <text>
        <r>
          <rPr>
            <b/>
            <u/>
            <sz val="8"/>
            <color indexed="81"/>
            <rFont val="Tahoma"/>
            <family val="2"/>
          </rPr>
          <t xml:space="preserve">Budget Category:
</t>
        </r>
        <r>
          <rPr>
            <b/>
            <i/>
            <sz val="8"/>
            <color indexed="81"/>
            <rFont val="Tahoma"/>
            <family val="2"/>
          </rPr>
          <t>Instructional Program:</t>
        </r>
        <r>
          <rPr>
            <sz val="8"/>
            <color indexed="81"/>
            <rFont val="Tahoma"/>
            <family val="2"/>
          </rPr>
          <t xml:space="preserve">
Salaries
Employee Provided Benefits
Professional Fees &amp; Contracted Services
Supplies and Materials
Technology and Equipment
Travel, Conferences, and Meetings
Other
</t>
        </r>
        <r>
          <rPr>
            <b/>
            <i/>
            <sz val="8"/>
            <color indexed="81"/>
            <rFont val="Tahoma"/>
            <family val="2"/>
          </rPr>
          <t>Support Program</t>
        </r>
        <r>
          <rPr>
            <sz val="8"/>
            <color indexed="81"/>
            <rFont val="Tahoma"/>
            <family val="2"/>
          </rPr>
          <t>:
Salaries
Employee Provided Benefits
Professional Fees &amp; Contracted Services
Supplies and Materials
Technology and Equipment
Travel, Conferences, and Meetings
Other</t>
        </r>
      </text>
    </comment>
    <comment ref="F5" authorId="0" shapeId="0" xr:uid="{6BDD4184-EC9A-4D11-A9AC-EF7D2C11D205}">
      <text>
        <r>
          <rPr>
            <sz val="8"/>
            <color indexed="81"/>
            <rFont val="Tahoma"/>
            <family val="2"/>
          </rPr>
          <t xml:space="preserve">Provide a detailed description of the budgeted costs.  Be very specific.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Diana Martinez</author>
  </authors>
  <commentList>
    <comment ref="A5" authorId="0" shapeId="0" xr:uid="{4C5A0711-A67C-4DD6-A0D1-55C19FDCDD22}">
      <text>
        <r>
          <rPr>
            <b/>
            <u/>
            <sz val="8"/>
            <color indexed="81"/>
            <rFont val="Tahoma"/>
            <family val="2"/>
          </rPr>
          <t xml:space="preserve">Budget Category:
</t>
        </r>
        <r>
          <rPr>
            <b/>
            <i/>
            <sz val="8"/>
            <color indexed="81"/>
            <rFont val="Tahoma"/>
            <family val="2"/>
          </rPr>
          <t>Instructional Program:</t>
        </r>
        <r>
          <rPr>
            <sz val="8"/>
            <color indexed="81"/>
            <rFont val="Tahoma"/>
            <family val="2"/>
          </rPr>
          <t xml:space="preserve">
Salaries
Employee Provided Benefits
Professional Fees &amp; Contracted Services
Supplies and Materials
Technology and Equipment
Travel, Conferences, and Meetings
Other
</t>
        </r>
        <r>
          <rPr>
            <b/>
            <i/>
            <sz val="8"/>
            <color indexed="81"/>
            <rFont val="Tahoma"/>
            <family val="2"/>
          </rPr>
          <t>Support Program</t>
        </r>
        <r>
          <rPr>
            <sz val="8"/>
            <color indexed="81"/>
            <rFont val="Tahoma"/>
            <family val="2"/>
          </rPr>
          <t>:
Salaries
Employee Provided Benefits
Professional Fees &amp; Contracted Services
Supplies and Materials
Technology and Equipment
Travel, Conferences, and Meetings
Other</t>
        </r>
      </text>
    </comment>
    <comment ref="F5" authorId="0" shapeId="0" xr:uid="{DA42B3CE-8C77-47B2-A673-51A23F60EA1B}">
      <text>
        <r>
          <rPr>
            <sz val="8"/>
            <color indexed="81"/>
            <rFont val="Tahoma"/>
            <family val="2"/>
          </rPr>
          <t xml:space="preserve">Provide a detailed description of the budgeted costs.  Be very specific.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Diana Martinez</author>
  </authors>
  <commentList>
    <comment ref="A5" authorId="0" shapeId="0" xr:uid="{918AE3B5-9F7C-4A57-B319-D625554F61B2}">
      <text>
        <r>
          <rPr>
            <b/>
            <u/>
            <sz val="8"/>
            <color indexed="81"/>
            <rFont val="Tahoma"/>
            <family val="2"/>
          </rPr>
          <t xml:space="preserve">Budget Category:
</t>
        </r>
        <r>
          <rPr>
            <b/>
            <i/>
            <sz val="8"/>
            <color indexed="81"/>
            <rFont val="Tahoma"/>
            <family val="2"/>
          </rPr>
          <t>Instructional Program:</t>
        </r>
        <r>
          <rPr>
            <sz val="8"/>
            <color indexed="81"/>
            <rFont val="Tahoma"/>
            <family val="2"/>
          </rPr>
          <t xml:space="preserve">
Salaries
Employee Provided Benefits
Professional Fees &amp; Contracted Services
Supplies and Materials
Technology and Equipment
Travel, Conferences, and Meetings
Other
</t>
        </r>
        <r>
          <rPr>
            <b/>
            <i/>
            <sz val="8"/>
            <color indexed="81"/>
            <rFont val="Tahoma"/>
            <family val="2"/>
          </rPr>
          <t>Support Program</t>
        </r>
        <r>
          <rPr>
            <sz val="8"/>
            <color indexed="81"/>
            <rFont val="Tahoma"/>
            <family val="2"/>
          </rPr>
          <t>:
Salaries
Employee Provided Benefits
Professional Fees &amp; Contracted Services
Supplies and Materials
Technology and Equipment
Travel, Conferences, and Meetings
Other</t>
        </r>
      </text>
    </comment>
    <comment ref="F5" authorId="0" shapeId="0" xr:uid="{9EEFFD11-4FD0-434C-9030-E1F57FB45C87}">
      <text>
        <r>
          <rPr>
            <sz val="8"/>
            <color indexed="81"/>
            <rFont val="Tahoma"/>
            <family val="2"/>
          </rPr>
          <t xml:space="preserve">Provide a detailed description of the budgeted costs.  Be very specific.
</t>
        </r>
      </text>
    </comment>
  </commentList>
</comments>
</file>

<file path=xl/sharedStrings.xml><?xml version="1.0" encoding="utf-8"?>
<sst xmlns="http://schemas.openxmlformats.org/spreadsheetml/2006/main" count="169" uniqueCount="115">
  <si>
    <t>Quantity</t>
  </si>
  <si>
    <t>Name of Charter School:</t>
  </si>
  <si>
    <t>Authorizer Name:</t>
  </si>
  <si>
    <t>Date:</t>
  </si>
  <si>
    <t>Name:</t>
  </si>
  <si>
    <t>E-mail:</t>
  </si>
  <si>
    <t>Program Contact:</t>
  </si>
  <si>
    <t>Total:</t>
  </si>
  <si>
    <t>North Carolina State Board of Education</t>
  </si>
  <si>
    <t>Cost Category</t>
  </si>
  <si>
    <t>Instr. - Salaries</t>
  </si>
  <si>
    <t>Instr. - Professional Fees and Contracted Services</t>
  </si>
  <si>
    <t>Instr. - Supplies and Materials</t>
  </si>
  <si>
    <t>Instr. - Travel, Conferences, Meetings</t>
  </si>
  <si>
    <t>Support - Salaries</t>
  </si>
  <si>
    <t>Instr. - Employee Provided Benefits</t>
  </si>
  <si>
    <t>Instr. - Technology and Equipment</t>
  </si>
  <si>
    <t>Instr. - Other</t>
  </si>
  <si>
    <t>Support - Employee Provided Benefits</t>
  </si>
  <si>
    <t>Support - Professional Fees and Contracted Services</t>
  </si>
  <si>
    <t>Support - Supplies and Materials</t>
  </si>
  <si>
    <t>Support - Technology and Equipment</t>
  </si>
  <si>
    <t>Support - Travel, Conferences, Meetings</t>
  </si>
  <si>
    <t>Support - Other</t>
  </si>
  <si>
    <t>Unit Price</t>
  </si>
  <si>
    <t>Item/Expense</t>
  </si>
  <si>
    <t>Salaries</t>
  </si>
  <si>
    <t>Employee Provided Benefits</t>
  </si>
  <si>
    <t>Professional Fees and Contracted Services</t>
  </si>
  <si>
    <t>Supplies and Materials</t>
  </si>
  <si>
    <t>Technology and Equipment</t>
  </si>
  <si>
    <t>Travel, Conferences, and Meetings</t>
  </si>
  <si>
    <t>Total</t>
  </si>
  <si>
    <t>Other</t>
  </si>
  <si>
    <t>Planning
Year</t>
  </si>
  <si>
    <t>Year 1 
Implementation</t>
  </si>
  <si>
    <t>Year 2 
Implementation</t>
  </si>
  <si>
    <t>Year 3 
Implementation</t>
  </si>
  <si>
    <t>Year 4 
Implementation</t>
  </si>
  <si>
    <t>Select Subgrant Award Type:</t>
  </si>
  <si>
    <t>Total Cost</t>
  </si>
  <si>
    <t>Subtotal Instructional Program</t>
  </si>
  <si>
    <t>SUPPORT PROGRAM</t>
  </si>
  <si>
    <t>Subtotal Support Program</t>
  </si>
  <si>
    <t>Grand Total</t>
  </si>
  <si>
    <t>Description/Notes</t>
  </si>
  <si>
    <t>Budget Category</t>
  </si>
  <si>
    <t>Applicant Name:</t>
  </si>
  <si>
    <t>Subgrant Type:</t>
  </si>
  <si>
    <t>INSTRUCTIONAL PROGRAM</t>
  </si>
  <si>
    <t>Complete the budget detail below for all year 1 implementation expenses.</t>
  </si>
  <si>
    <t>Contact the NC ACCESS Program team if more than 50 rows are needed.</t>
  </si>
  <si>
    <t>Planning Year Budget Detail</t>
  </si>
  <si>
    <t>Year 1 Implementation Budget Detail</t>
  </si>
  <si>
    <t>Budget Request Summary</t>
  </si>
  <si>
    <t>Year 2 Implementation Budget Detail</t>
  </si>
  <si>
    <t>Complete the budget detail below for all year 2 implementation expenses.</t>
  </si>
  <si>
    <t>Year 3 Implementation Budget Detail</t>
  </si>
  <si>
    <t>Complete the budget detail below for all year 3 implementation expenses.</t>
  </si>
  <si>
    <t>Year 4 Implementation Budget Detail</t>
  </si>
  <si>
    <t>Complete the budget detail below for all year 4 implementation expenses.</t>
  </si>
  <si>
    <t>Year 5 Implementation Budget Detail</t>
  </si>
  <si>
    <t>Complete the budget detail below for all year 5 implementation expenses. Note: this page is only applicable if the applcant has not already budgeted for five years of subgrant funding (including planning).</t>
  </si>
  <si>
    <t xml:space="preserve">Year 5 
Implementation* </t>
  </si>
  <si>
    <t>Planning Year</t>
  </si>
  <si>
    <t>Instructional Program</t>
  </si>
  <si>
    <t>Support Program</t>
  </si>
  <si>
    <t>Year 1 Implementation</t>
  </si>
  <si>
    <t>Year 2 Implementation</t>
  </si>
  <si>
    <t>Year 3 Implementation</t>
  </si>
  <si>
    <t>Year 4 Implementation</t>
  </si>
  <si>
    <t>Year 5 Implementation</t>
  </si>
  <si>
    <t>Tab 2 - Budget Summary:</t>
  </si>
  <si>
    <t>Tabs 4-7 - Year 1-4 Implementation:</t>
  </si>
  <si>
    <t>Tab 3 - Planning Year:</t>
  </si>
  <si>
    <t>Follow the steps outlined below to complete and submit the budget.</t>
  </si>
  <si>
    <t>Tab 1b - Cover Page:</t>
  </si>
  <si>
    <t>Directions for completing this workbook are found on tab 1a-Instrutions.</t>
  </si>
  <si>
    <t>Instructions</t>
  </si>
  <si>
    <r>
      <t xml:space="preserve">4. Saving and Submitting: </t>
    </r>
    <r>
      <rPr>
        <sz val="10"/>
        <rFont val="Arial"/>
        <family val="2"/>
      </rPr>
      <t>Save this workbook (Save As) as both an excel document AND pdf. The pdf should be included as part of the full application submission. Applicants must also submit an excel version separately.</t>
    </r>
  </si>
  <si>
    <t>Tab 8 - Year 5 Implementation:</t>
  </si>
  <si>
    <t>2. Use the ZOOM feature to change the size of the information on the screen. This will not affect your printout.</t>
  </si>
  <si>
    <t>3. Do not erase a cell entry with the spacebar, but instead use the 'Delete' key on the keyboard.</t>
  </si>
  <si>
    <t>Budget Instructions</t>
  </si>
  <si>
    <t>4. If you need more than 50 rows for any budget detail tab, please contact the NC ACCESS team.</t>
  </si>
  <si>
    <t>Complete this cover page by entering all the required information in the cells highlighted in white. Also, ensure you select the appropriate subgrant type for which you are applying. 
Enter the school name, select the subgrant award type, enter the date, and enter contact information. Funding summary information will auto-populate.</t>
  </si>
  <si>
    <r>
      <t xml:space="preserve">Complete this tab for all planning period ependitures. Only Planning and Implementation and Replication subgrant applicants will utilize this tab.
Complete each line item by selecting the appropriate budget cateogry, entering the item/expense, outlining the quantity and unit price of each item, and describing the purpose of the item/expense in the notes.
</t>
    </r>
    <r>
      <rPr>
        <i/>
        <sz val="10"/>
        <rFont val="Arial"/>
        <family val="2"/>
      </rPr>
      <t>*Note: The 'Total Cost' column is locked for editing. If you have calculation issues, please contant the NC ACCESS team.</t>
    </r>
  </si>
  <si>
    <r>
      <t xml:space="preserve">Complete these tabs for all implementation expenses. Complete only tabs necessary for the years needed to implement NC ACCESS funds.
Complete each line item by selecting the appropriate budget cateogry, entering the item/expense, outlining the quantity and unit price of each item, and describing the purpose of the item/expense in the notes.
</t>
    </r>
    <r>
      <rPr>
        <i/>
        <sz val="10"/>
        <rFont val="Arial"/>
        <family val="2"/>
      </rPr>
      <t xml:space="preserve">
*Note: The 'Total Cost' column is locked for editing. If you have calculation issues, please contant the NC ACCESS team.</t>
    </r>
  </si>
  <si>
    <t>1. This excel file is protected. Cells highlighted in white may be typed in or edited; gray cells cannot and should not be edited.</t>
  </si>
  <si>
    <r>
      <rPr>
        <b/>
        <sz val="10"/>
        <rFont val="Arial"/>
        <family val="2"/>
      </rPr>
      <t>1. Budget Projections:</t>
    </r>
    <r>
      <rPr>
        <sz val="10"/>
        <rFont val="Arial"/>
        <family val="2"/>
      </rPr>
      <t xml:space="preserve"> Below is a list of all tabs contained within this workbook. Complete the subgrant budget template with all required information.</t>
    </r>
  </si>
  <si>
    <t>Name of person completing this report:</t>
  </si>
  <si>
    <t>Name of person to be contacted regarding budget questions:</t>
  </si>
  <si>
    <t>Phone:</t>
  </si>
  <si>
    <t>NCACCESS@dpi.nc.gov</t>
  </si>
  <si>
    <t>For all application, budget, or other program-realated questions contact the NC ACCESS team at:</t>
  </si>
  <si>
    <t>NC ACCESS PROGRAM SUBGRANT BUDGET</t>
  </si>
  <si>
    <t>Funding Request</t>
  </si>
  <si>
    <t>All NC ACCESS Program applicants are required to complete and submit a subgrant budget using this electronic template. This workbook requires applicants to outline the details of their proposed budget. Certain portions of this template are locked for editing and will calculate subtotals and totals automatically and check for errors.</t>
  </si>
  <si>
    <t>Maximum Award Amount:</t>
  </si>
  <si>
    <t xml:space="preserve">Error 1: Select Subgrant Award Type on 1b-Cover Page. </t>
  </si>
  <si>
    <t>Error 3: First year subgrant expenditures cannnot exceed 50% of the total funding request.</t>
  </si>
  <si>
    <t>Error 4: First and second year subgrant expenditures combined cannnot exceed 75% of the total funding request.</t>
  </si>
  <si>
    <t>Error 5: The total subgrant award cannot be expended in less than 3 years.</t>
  </si>
  <si>
    <t>Error 6: Total grant periods cannot exceed sixty (60) months, including the planning year.</t>
  </si>
  <si>
    <t>Error Messages (Be sure to clear all errors before submission.)</t>
  </si>
  <si>
    <t>Revised September 2019</t>
  </si>
  <si>
    <r>
      <t xml:space="preserve">There is nothing to complete on this tab. The budget summary will calculate based on information provided on the yearly budget detail tabs. Please validate all errors and check all calculations prior to submitting.
</t>
    </r>
    <r>
      <rPr>
        <i/>
        <sz val="10"/>
        <rFont val="Arial"/>
        <family val="2"/>
      </rPr>
      <t>*Note: Tab is locked for editing. If you have calculation issues, please contant the NC ACCESS team.</t>
    </r>
  </si>
  <si>
    <t>This tab is only applicable if the applcant has not already budgeted for five (5) years of subgrant funding (including a planning year). Complete this tab similarily to tabs 4-7 above.</t>
  </si>
  <si>
    <t>General Budget Template Comments</t>
  </si>
  <si>
    <t>5. If a red error message appears on the budget summary tab, please review the error message below the budget summary and make the correction.</t>
  </si>
  <si>
    <t>Award Amount Requested:</t>
  </si>
  <si>
    <t>Complete the budget detail below for all planning year expenses. Only 'Planning and Implementation' and 'Replication' subgrant applicants should complete this table.</t>
  </si>
  <si>
    <r>
      <rPr>
        <b/>
        <sz val="10"/>
        <rFont val="Arial"/>
        <family val="2"/>
      </rPr>
      <t>5. Resources and Support:</t>
    </r>
    <r>
      <rPr>
        <sz val="10"/>
        <rFont val="Arial"/>
        <family val="2"/>
      </rPr>
      <t xml:space="preserve"> Refer to to the NC ACCESS Subgrant RFA and Application Guidance Document for additional budget information. Additionally, check the NC ACCESS website (https://www.dpi.nc.gov/students-families/innovative-school-options/charter-schools/nc-access-program) for technical assistance training dates and locations. Contact the NC ACCESS team with any questions.</t>
    </r>
  </si>
  <si>
    <r>
      <rPr>
        <b/>
        <sz val="10"/>
        <rFont val="Arial"/>
        <family val="2"/>
      </rPr>
      <t>3. Data Validation and Allowability:</t>
    </r>
    <r>
      <rPr>
        <sz val="10"/>
        <rFont val="Arial"/>
        <family val="2"/>
      </rPr>
      <t xml:space="preserve"> Please review all expenditures, descriptions, and calculations before submitting. If you receive any red error messages in the document, please review the error message instructions and make any necessary corrections.
</t>
    </r>
    <r>
      <rPr>
        <i/>
        <sz val="10"/>
        <rFont val="Arial"/>
        <family val="2"/>
      </rPr>
      <t xml:space="preserve">*Note: This workbook will </t>
    </r>
    <r>
      <rPr>
        <b/>
        <i/>
        <sz val="10"/>
        <rFont val="Arial"/>
        <family val="2"/>
      </rPr>
      <t>not</t>
    </r>
    <r>
      <rPr>
        <i/>
        <sz val="10"/>
        <rFont val="Arial"/>
        <family val="2"/>
      </rPr>
      <t xml:space="preserve"> validate for allowable costs. Please review the NC ACCESS Subgrant RFA and Applicant Guidance posted on the NC ACCESS website (https://www.dpi.nc.gov/students-families/innovative-school-options/charter-schools/nc-access-program) and review all federal guidance and regulations to check for allowability of expenses.</t>
    </r>
  </si>
  <si>
    <t xml:space="preserve">(919) 807-3981  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</si>
</sst>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mm/dd/yy"/>
    <numFmt numFmtId="166" formatCode="[$-409]mmmm\ d\,\ yyyy;@"/>
    <numFmt numFmtId="167" formatCode="&quot;$&quot;#,##0.00"/>
  </numFmts>
  <fonts count="20" x14ac:knownFonts="1">
    <font>
      <sz val="10"/>
      <name val="Arial"/>
    </font>
    <font>
      <sz val="8"/>
      <name val="Arial"/>
      <family val="2"/>
    </font>
    <font>
      <b/>
      <sz val="8"/>
      <name val="Arial"/>
      <family val="2"/>
    </font>
    <font>
      <b/>
      <sz val="10"/>
      <name val="Arial"/>
      <family val="2"/>
    </font>
    <font>
      <b/>
      <u/>
      <sz val="10"/>
      <name val="Arial"/>
      <family val="2"/>
    </font>
    <font>
      <sz val="10"/>
      <name val="Arial"/>
      <family val="2"/>
    </font>
    <font>
      <b/>
      <sz val="12"/>
      <name val="Arial"/>
      <family val="2"/>
    </font>
    <font>
      <b/>
      <sz val="11"/>
      <name val="Arial"/>
      <family val="2"/>
    </font>
    <font>
      <sz val="10"/>
      <name val="Arial"/>
    </font>
    <font>
      <u/>
      <sz val="10"/>
      <color theme="10"/>
      <name val="Arial"/>
    </font>
    <font>
      <b/>
      <u/>
      <sz val="8"/>
      <color indexed="81"/>
      <name val="Tahoma"/>
      <family val="2"/>
    </font>
    <font>
      <b/>
      <i/>
      <sz val="8"/>
      <color indexed="81"/>
      <name val="Tahoma"/>
      <family val="2"/>
    </font>
    <font>
      <sz val="8"/>
      <color indexed="81"/>
      <name val="Tahoma"/>
      <family val="2"/>
    </font>
    <font>
      <u/>
      <sz val="10"/>
      <name val="Arial"/>
      <family val="2"/>
    </font>
    <font>
      <sz val="9"/>
      <name val="Arial"/>
      <family val="2"/>
    </font>
    <font>
      <sz val="10"/>
      <color rgb="FF000000"/>
      <name val="Arial"/>
      <family val="2"/>
    </font>
    <font>
      <i/>
      <sz val="10"/>
      <name val="Arial"/>
      <family val="2"/>
    </font>
    <font>
      <sz val="9"/>
      <color indexed="81"/>
      <name val="Arial"/>
      <family val="2"/>
    </font>
    <font>
      <b/>
      <sz val="9"/>
      <color indexed="81"/>
      <name val="Arial"/>
      <family val="2"/>
    </font>
    <font>
      <b/>
      <i/>
      <sz val="10"/>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style="medium">
        <color indexed="64"/>
      </right>
      <top style="thin">
        <color theme="0" tint="-4.9989318521683403E-2"/>
      </top>
      <bottom style="thin">
        <color theme="0" tint="-4.9989318521683403E-2"/>
      </bottom>
      <diagonal/>
    </border>
    <border>
      <left/>
      <right style="medium">
        <color indexed="64"/>
      </right>
      <top style="thin">
        <color theme="0" tint="-4.9989318521683403E-2"/>
      </top>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top style="thin">
        <color theme="0" tint="-4.9989318521683403E-2"/>
      </top>
      <bottom/>
      <diagonal/>
    </border>
    <border>
      <left style="thin">
        <color theme="0" tint="-4.9989318521683403E-2"/>
      </left>
      <right/>
      <top/>
      <bottom/>
      <diagonal/>
    </border>
    <border>
      <left style="thin">
        <color theme="0" tint="-4.9989318521683403E-2"/>
      </left>
      <right/>
      <top style="thin">
        <color theme="0" tint="-4.9989318521683403E-2"/>
      </top>
      <bottom style="medium">
        <color indexed="64"/>
      </bottom>
      <diagonal/>
    </border>
    <border>
      <left/>
      <right/>
      <top style="thin">
        <color theme="0" tint="-4.9989318521683403E-2"/>
      </top>
      <bottom style="medium">
        <color indexed="64"/>
      </bottom>
      <diagonal/>
    </border>
    <border>
      <left/>
      <right style="medium">
        <color indexed="64"/>
      </right>
      <top style="thin">
        <color theme="0" tint="-4.9989318521683403E-2"/>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43" fontId="8"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cellStyleXfs>
  <cellXfs count="187">
    <xf numFmtId="0" fontId="0" fillId="0" borderId="0" xfId="0"/>
    <xf numFmtId="164" fontId="3" fillId="2" borderId="0" xfId="1" quotePrefix="1" applyNumberFormat="1" applyFont="1" applyFill="1" applyBorder="1" applyAlignment="1">
      <alignment horizontal="centerContinuous" vertical="top"/>
    </xf>
    <xf numFmtId="3" fontId="3" fillId="2" borderId="0" xfId="1" quotePrefix="1" applyNumberFormat="1" applyFont="1" applyFill="1" applyBorder="1" applyAlignment="1">
      <alignment horizontal="centerContinuous" vertical="top"/>
    </xf>
    <xf numFmtId="0" fontId="5"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vertical="top"/>
      <protection locked="0"/>
    </xf>
    <xf numFmtId="3" fontId="5" fillId="0" borderId="1" xfId="0" applyNumberFormat="1" applyFont="1" applyFill="1" applyBorder="1" applyAlignment="1" applyProtection="1">
      <alignment vertical="top"/>
      <protection locked="0"/>
    </xf>
    <xf numFmtId="0" fontId="5" fillId="0" borderId="1" xfId="1" applyNumberFormat="1" applyFont="1" applyFill="1" applyBorder="1" applyAlignment="1" applyProtection="1">
      <alignment vertical="top" wrapText="1"/>
      <protection locked="0"/>
    </xf>
    <xf numFmtId="44" fontId="5" fillId="0" borderId="1" xfId="2" quotePrefix="1" applyFont="1" applyFill="1" applyBorder="1" applyAlignment="1" applyProtection="1">
      <alignment vertical="top"/>
      <protection locked="0"/>
    </xf>
    <xf numFmtId="0" fontId="5" fillId="0" borderId="4" xfId="0" applyFont="1" applyFill="1" applyBorder="1" applyAlignment="1" applyProtection="1">
      <alignment horizontal="left" vertical="top" wrapText="1"/>
      <protection locked="0"/>
    </xf>
    <xf numFmtId="0" fontId="5" fillId="0" borderId="4" xfId="0" applyFont="1" applyFill="1" applyBorder="1" applyAlignment="1" applyProtection="1">
      <alignment vertical="top"/>
      <protection locked="0"/>
    </xf>
    <xf numFmtId="3" fontId="5" fillId="0" borderId="4" xfId="0" applyNumberFormat="1" applyFont="1" applyFill="1" applyBorder="1" applyAlignment="1" applyProtection="1">
      <alignment vertical="top"/>
      <protection locked="0"/>
    </xf>
    <xf numFmtId="0" fontId="5" fillId="0" borderId="4" xfId="1" applyNumberFormat="1" applyFont="1" applyFill="1" applyBorder="1" applyAlignment="1" applyProtection="1">
      <alignment vertical="top" wrapText="1"/>
      <protection locked="0"/>
    </xf>
    <xf numFmtId="0" fontId="0" fillId="0" borderId="0" xfId="0" applyBorder="1"/>
    <xf numFmtId="164" fontId="3" fillId="2" borderId="6" xfId="1" quotePrefix="1" applyNumberFormat="1" applyFont="1" applyFill="1" applyBorder="1" applyAlignment="1">
      <alignment horizontal="centerContinuous" vertical="top"/>
    </xf>
    <xf numFmtId="3" fontId="3" fillId="2" borderId="6" xfId="1" quotePrefix="1" applyNumberFormat="1" applyFont="1" applyFill="1" applyBorder="1" applyAlignment="1">
      <alignment horizontal="centerContinuous" vertical="top"/>
    </xf>
    <xf numFmtId="0" fontId="5" fillId="2" borderId="11" xfId="0" applyFont="1" applyFill="1" applyBorder="1" applyAlignment="1">
      <alignment vertical="top"/>
    </xf>
    <xf numFmtId="0" fontId="5" fillId="2" borderId="13" xfId="0" applyFont="1" applyFill="1" applyBorder="1" applyAlignment="1">
      <alignment vertical="top"/>
    </xf>
    <xf numFmtId="164" fontId="3" fillId="2" borderId="7" xfId="1" quotePrefix="1" applyNumberFormat="1" applyFont="1" applyFill="1" applyBorder="1" applyAlignment="1">
      <alignment horizontal="centerContinuous" vertical="top"/>
    </xf>
    <xf numFmtId="3" fontId="3" fillId="2" borderId="7" xfId="1" quotePrefix="1" applyNumberFormat="1" applyFont="1" applyFill="1" applyBorder="1" applyAlignment="1">
      <alignment horizontal="centerContinuous" vertical="top"/>
    </xf>
    <xf numFmtId="0" fontId="5" fillId="2" borderId="15" xfId="0" applyFont="1" applyFill="1" applyBorder="1" applyAlignment="1">
      <alignment vertical="top"/>
    </xf>
    <xf numFmtId="165" fontId="5" fillId="0" borderId="16" xfId="0" applyNumberFormat="1" applyFont="1" applyFill="1" applyBorder="1" applyAlignment="1">
      <alignment horizontal="center" vertical="top" wrapText="1"/>
    </xf>
    <xf numFmtId="0" fontId="5" fillId="0" borderId="16" xfId="0" quotePrefix="1" applyFont="1" applyFill="1" applyBorder="1" applyAlignment="1">
      <alignment horizontal="center" vertical="top" wrapText="1"/>
    </xf>
    <xf numFmtId="0" fontId="5" fillId="0" borderId="16" xfId="0" applyFont="1" applyFill="1" applyBorder="1" applyAlignment="1">
      <alignment horizontal="center" vertical="top" wrapText="1"/>
    </xf>
    <xf numFmtId="3" fontId="5" fillId="0" borderId="16" xfId="0" applyNumberFormat="1" applyFont="1" applyFill="1" applyBorder="1" applyAlignment="1">
      <alignment horizontal="center" vertical="top" wrapText="1"/>
    </xf>
    <xf numFmtId="164" fontId="5" fillId="0" borderId="16" xfId="1" applyNumberFormat="1" applyFont="1" applyFill="1" applyBorder="1" applyAlignment="1">
      <alignment horizontal="center" vertical="top" wrapText="1"/>
    </xf>
    <xf numFmtId="0" fontId="5" fillId="4" borderId="17" xfId="0" applyFont="1" applyFill="1" applyBorder="1" applyAlignment="1">
      <alignment horizontal="center" vertical="top"/>
    </xf>
    <xf numFmtId="0" fontId="5" fillId="4" borderId="5" xfId="0" applyFont="1" applyFill="1" applyBorder="1" applyAlignment="1">
      <alignment horizontal="center" vertical="top"/>
    </xf>
    <xf numFmtId="3" fontId="5" fillId="4" borderId="5" xfId="0" applyNumberFormat="1" applyFont="1" applyFill="1" applyBorder="1" applyAlignment="1">
      <alignment horizontal="center" vertical="top"/>
    </xf>
    <xf numFmtId="0" fontId="5" fillId="4" borderId="18" xfId="1" applyNumberFormat="1" applyFont="1" applyFill="1" applyBorder="1" applyAlignment="1">
      <alignment horizontal="center" vertical="top"/>
    </xf>
    <xf numFmtId="165" fontId="5" fillId="3" borderId="19" xfId="0" applyNumberFormat="1" applyFont="1" applyFill="1" applyBorder="1" applyAlignment="1">
      <alignment horizontal="center" vertical="top" wrapText="1"/>
    </xf>
    <xf numFmtId="0" fontId="5" fillId="3" borderId="8" xfId="0" quotePrefix="1" applyFont="1" applyFill="1" applyBorder="1" applyAlignment="1">
      <alignment horizontal="center" vertical="top" wrapText="1"/>
    </xf>
    <xf numFmtId="0" fontId="5" fillId="3" borderId="8" xfId="0" applyFont="1" applyFill="1" applyBorder="1" applyAlignment="1">
      <alignment horizontal="center" vertical="top" wrapText="1"/>
    </xf>
    <xf numFmtId="3" fontId="5" fillId="3" borderId="8" xfId="0" applyNumberFormat="1" applyFont="1" applyFill="1" applyBorder="1" applyAlignment="1">
      <alignment horizontal="center" vertical="top" wrapText="1"/>
    </xf>
    <xf numFmtId="164" fontId="5" fillId="3" borderId="20" xfId="1" applyNumberFormat="1" applyFont="1" applyFill="1" applyBorder="1" applyAlignment="1">
      <alignment horizontal="center" vertical="top" wrapText="1"/>
    </xf>
    <xf numFmtId="166" fontId="3" fillId="0" borderId="4" xfId="0" applyNumberFormat="1" applyFont="1" applyFill="1" applyBorder="1" applyAlignment="1" applyProtection="1">
      <alignment horizontal="left"/>
      <protection locked="0"/>
    </xf>
    <xf numFmtId="0" fontId="5" fillId="5" borderId="0" xfId="0" applyFont="1" applyFill="1" applyBorder="1" applyAlignment="1" applyProtection="1">
      <alignment horizontal="right"/>
    </xf>
    <xf numFmtId="0" fontId="5" fillId="5" borderId="0" xfId="0" applyFont="1" applyFill="1" applyBorder="1" applyAlignment="1" applyProtection="1">
      <alignment horizontal="right" vertical="center"/>
    </xf>
    <xf numFmtId="0" fontId="3" fillId="5" borderId="0" xfId="0" applyFont="1" applyFill="1" applyBorder="1" applyAlignment="1" applyProtection="1">
      <alignment horizontal="right"/>
    </xf>
    <xf numFmtId="0" fontId="4" fillId="5" borderId="0" xfId="0" quotePrefix="1" applyFont="1" applyFill="1" applyBorder="1" applyAlignment="1" applyProtection="1">
      <alignment horizontal="left"/>
    </xf>
    <xf numFmtId="0" fontId="4" fillId="5" borderId="0" xfId="0" applyFont="1" applyFill="1" applyBorder="1" applyAlignment="1" applyProtection="1">
      <alignment horizontal="right"/>
    </xf>
    <xf numFmtId="0" fontId="4" fillId="5" borderId="0" xfId="0" applyFont="1" applyFill="1" applyBorder="1" applyAlignment="1" applyProtection="1">
      <alignment horizontal="left"/>
    </xf>
    <xf numFmtId="0" fontId="5" fillId="5" borderId="0" xfId="0" applyFont="1" applyFill="1" applyBorder="1" applyProtection="1"/>
    <xf numFmtId="0" fontId="13" fillId="5" borderId="0" xfId="0" applyFont="1" applyFill="1" applyBorder="1" applyProtection="1"/>
    <xf numFmtId="0" fontId="2" fillId="5" borderId="1" xfId="0" quotePrefix="1" applyFont="1" applyFill="1" applyBorder="1" applyAlignment="1" applyProtection="1">
      <alignment horizontal="center"/>
    </xf>
    <xf numFmtId="0" fontId="3" fillId="5" borderId="0" xfId="0" applyFont="1" applyFill="1" applyBorder="1" applyAlignment="1" applyProtection="1">
      <alignment horizontal="center"/>
    </xf>
    <xf numFmtId="0" fontId="3" fillId="5" borderId="0" xfId="0" quotePrefix="1" applyFont="1" applyFill="1" applyBorder="1" applyAlignment="1" applyProtection="1">
      <alignment horizontal="right"/>
    </xf>
    <xf numFmtId="0" fontId="3" fillId="5" borderId="0" xfId="0" quotePrefix="1" applyFont="1" applyFill="1" applyBorder="1" applyAlignment="1" applyProtection="1">
      <alignment horizontal="right" vertical="center"/>
    </xf>
    <xf numFmtId="14" fontId="5" fillId="5" borderId="0" xfId="0" applyNumberFormat="1" applyFont="1" applyFill="1" applyBorder="1" applyProtection="1"/>
    <xf numFmtId="0" fontId="5" fillId="5" borderId="13" xfId="0" applyFont="1" applyFill="1" applyBorder="1" applyProtection="1"/>
    <xf numFmtId="0" fontId="5" fillId="5" borderId="0" xfId="0" applyFont="1" applyFill="1" applyBorder="1" applyAlignment="1" applyProtection="1">
      <alignment vertical="center"/>
    </xf>
    <xf numFmtId="0" fontId="3" fillId="5" borderId="13" xfId="0" quotePrefix="1" applyFont="1" applyFill="1" applyBorder="1" applyAlignment="1" applyProtection="1">
      <alignment horizontal="right" vertical="center"/>
    </xf>
    <xf numFmtId="0" fontId="2" fillId="5" borderId="21" xfId="0" applyFont="1" applyFill="1" applyBorder="1" applyAlignment="1" applyProtection="1">
      <alignment horizontal="right"/>
    </xf>
    <xf numFmtId="0" fontId="2" fillId="5" borderId="14" xfId="0" quotePrefix="1" applyFont="1" applyFill="1" applyBorder="1" applyAlignment="1" applyProtection="1">
      <alignment horizontal="center"/>
    </xf>
    <xf numFmtId="0" fontId="1" fillId="5" borderId="21" xfId="0" applyFont="1" applyFill="1" applyBorder="1" applyAlignment="1" applyProtection="1">
      <alignment horizontal="right"/>
    </xf>
    <xf numFmtId="0" fontId="1" fillId="5" borderId="19" xfId="0" applyFont="1" applyFill="1" applyBorder="1" applyAlignment="1" applyProtection="1">
      <alignment horizontal="right"/>
    </xf>
    <xf numFmtId="0" fontId="2" fillId="5" borderId="26" xfId="0" applyFont="1" applyFill="1" applyBorder="1" applyAlignment="1" applyProtection="1">
      <alignment horizontal="right"/>
    </xf>
    <xf numFmtId="0" fontId="5" fillId="5" borderId="23" xfId="0" applyFont="1" applyFill="1" applyBorder="1" applyAlignment="1" applyProtection="1">
      <alignment horizontal="center"/>
    </xf>
    <xf numFmtId="0" fontId="5" fillId="5" borderId="7" xfId="0" applyFont="1" applyFill="1" applyBorder="1" applyProtection="1"/>
    <xf numFmtId="0" fontId="1" fillId="5" borderId="7" xfId="0" applyFont="1" applyFill="1" applyBorder="1" applyProtection="1"/>
    <xf numFmtId="0" fontId="5" fillId="5" borderId="12" xfId="0" applyFont="1" applyFill="1" applyBorder="1" applyAlignment="1" applyProtection="1">
      <alignment horizontal="center"/>
    </xf>
    <xf numFmtId="0" fontId="5" fillId="5" borderId="0" xfId="0" applyFont="1" applyFill="1" applyBorder="1" applyAlignment="1" applyProtection="1">
      <alignment horizontal="center"/>
    </xf>
    <xf numFmtId="0" fontId="1" fillId="5" borderId="15" xfId="0" applyFont="1" applyFill="1" applyBorder="1" applyAlignment="1" applyProtection="1">
      <alignment horizontal="right"/>
    </xf>
    <xf numFmtId="49" fontId="3" fillId="2" borderId="9" xfId="1" quotePrefix="1" applyNumberFormat="1" applyFont="1" applyFill="1" applyBorder="1" applyAlignment="1">
      <alignment horizontal="left" vertical="top"/>
    </xf>
    <xf numFmtId="49" fontId="3" fillId="2" borderId="6" xfId="1" quotePrefix="1" applyNumberFormat="1" applyFont="1" applyFill="1" applyBorder="1" applyAlignment="1">
      <alignment horizontal="left" vertical="top"/>
    </xf>
    <xf numFmtId="49" fontId="5" fillId="2" borderId="0" xfId="1" quotePrefix="1" applyNumberFormat="1" applyFont="1" applyFill="1" applyBorder="1" applyAlignment="1">
      <alignment horizontal="left" vertical="top"/>
    </xf>
    <xf numFmtId="49" fontId="5" fillId="2" borderId="7" xfId="1" quotePrefix="1" applyNumberFormat="1" applyFont="1" applyFill="1" applyBorder="1" applyAlignment="1">
      <alignment horizontal="left" vertical="top"/>
    </xf>
    <xf numFmtId="0" fontId="5" fillId="5" borderId="0" xfId="0" applyFont="1" applyFill="1" applyBorder="1" applyAlignment="1" applyProtection="1">
      <alignment horizontal="left" vertical="top" wrapText="1"/>
    </xf>
    <xf numFmtId="0" fontId="5" fillId="5" borderId="13" xfId="0" applyFont="1" applyFill="1" applyBorder="1" applyAlignment="1" applyProtection="1">
      <alignment horizontal="left" vertical="top" wrapText="1"/>
    </xf>
    <xf numFmtId="0" fontId="5" fillId="5" borderId="12" xfId="0" applyFont="1" applyFill="1" applyBorder="1" applyAlignment="1" applyProtection="1">
      <alignment horizontal="left" vertical="top" wrapText="1"/>
    </xf>
    <xf numFmtId="0" fontId="3" fillId="5" borderId="0" xfId="0" applyFont="1" applyFill="1" applyBorder="1" applyAlignment="1" applyProtection="1">
      <alignment horizontal="right" vertical="top" wrapText="1"/>
    </xf>
    <xf numFmtId="0" fontId="3" fillId="5" borderId="31" xfId="0" applyFont="1" applyFill="1" applyBorder="1" applyAlignment="1" applyProtection="1">
      <alignment horizontal="right" vertical="top" wrapText="1"/>
    </xf>
    <xf numFmtId="0" fontId="3" fillId="5" borderId="30" xfId="0" applyFont="1" applyFill="1" applyBorder="1" applyAlignment="1" applyProtection="1">
      <alignment horizontal="right" vertical="top" wrapText="1"/>
    </xf>
    <xf numFmtId="0" fontId="0" fillId="5" borderId="12" xfId="0" applyFill="1" applyBorder="1" applyAlignment="1">
      <alignment vertical="top"/>
    </xf>
    <xf numFmtId="0" fontId="3" fillId="5" borderId="36" xfId="0" applyFont="1" applyFill="1" applyBorder="1" applyAlignment="1" applyProtection="1">
      <alignment vertical="top" wrapText="1"/>
    </xf>
    <xf numFmtId="0" fontId="3" fillId="5" borderId="36" xfId="0" applyFont="1" applyFill="1" applyBorder="1" applyAlignment="1" applyProtection="1">
      <alignment vertical="top"/>
    </xf>
    <xf numFmtId="0" fontId="5" fillId="5" borderId="36" xfId="0" applyFont="1" applyFill="1" applyBorder="1" applyAlignment="1" applyProtection="1">
      <alignment vertical="top"/>
    </xf>
    <xf numFmtId="0" fontId="0" fillId="5" borderId="23" xfId="0" applyFill="1" applyBorder="1" applyAlignment="1">
      <alignment vertical="top"/>
    </xf>
    <xf numFmtId="0" fontId="3" fillId="5" borderId="30" xfId="0" applyFont="1" applyFill="1" applyBorder="1" applyAlignment="1" applyProtection="1">
      <alignment horizontal="right" vertical="top"/>
    </xf>
    <xf numFmtId="44" fontId="5" fillId="0" borderId="2" xfId="2" quotePrefix="1" applyFont="1" applyFill="1" applyBorder="1" applyAlignment="1" applyProtection="1">
      <alignment vertical="top"/>
      <protection locked="0"/>
    </xf>
    <xf numFmtId="0" fontId="5" fillId="0" borderId="40" xfId="1" applyNumberFormat="1" applyFont="1" applyFill="1" applyBorder="1" applyAlignment="1" applyProtection="1">
      <alignment vertical="top" wrapText="1"/>
      <protection locked="0"/>
    </xf>
    <xf numFmtId="0" fontId="5" fillId="0" borderId="3" xfId="1" applyNumberFormat="1" applyFont="1" applyFill="1" applyBorder="1" applyAlignment="1" applyProtection="1">
      <alignment vertical="top" wrapText="1"/>
      <protection locked="0"/>
    </xf>
    <xf numFmtId="3" fontId="5" fillId="0" borderId="41" xfId="0" applyNumberFormat="1" applyFont="1" applyFill="1" applyBorder="1" applyAlignment="1">
      <alignment horizontal="center" vertical="top" wrapText="1"/>
    </xf>
    <xf numFmtId="44" fontId="5" fillId="5" borderId="4" xfId="2" quotePrefix="1" applyFont="1" applyFill="1" applyBorder="1" applyAlignment="1" applyProtection="1">
      <alignment vertical="top"/>
      <protection hidden="1"/>
    </xf>
    <xf numFmtId="0" fontId="3" fillId="4" borderId="10" xfId="0" applyFont="1" applyFill="1" applyBorder="1" applyAlignment="1" applyProtection="1">
      <alignment horizontal="left" vertical="center" wrapText="1"/>
      <protection hidden="1"/>
    </xf>
    <xf numFmtId="0" fontId="5" fillId="4" borderId="6" xfId="0" applyFont="1" applyFill="1" applyBorder="1" applyAlignment="1" applyProtection="1">
      <alignment horizontal="center" vertical="center" wrapText="1"/>
      <protection hidden="1"/>
    </xf>
    <xf numFmtId="0" fontId="3" fillId="4" borderId="11" xfId="0" applyFont="1" applyFill="1" applyBorder="1" applyAlignment="1" applyProtection="1">
      <alignment horizontal="center" vertical="center" wrapText="1"/>
      <protection hidden="1"/>
    </xf>
    <xf numFmtId="0" fontId="5" fillId="3" borderId="21" xfId="0" applyFont="1" applyFill="1" applyBorder="1" applyAlignment="1" applyProtection="1">
      <alignment horizontal="left" vertical="center" wrapText="1"/>
      <protection hidden="1"/>
    </xf>
    <xf numFmtId="44" fontId="15" fillId="5" borderId="14" xfId="2" applyFont="1" applyFill="1" applyBorder="1" applyAlignment="1" applyProtection="1">
      <alignment horizontal="right" vertical="center"/>
      <protection hidden="1"/>
    </xf>
    <xf numFmtId="44" fontId="0" fillId="5" borderId="1" xfId="2" quotePrefix="1" applyFont="1" applyFill="1" applyBorder="1" applyProtection="1">
      <protection hidden="1"/>
    </xf>
    <xf numFmtId="0" fontId="5" fillId="5" borderId="13" xfId="3" applyFont="1" applyFill="1" applyBorder="1" applyAlignment="1" applyProtection="1">
      <alignment horizontal="left" vertical="top"/>
    </xf>
    <xf numFmtId="44" fontId="3" fillId="5" borderId="0" xfId="2" applyFont="1" applyFill="1" applyBorder="1" applyAlignment="1" applyProtection="1"/>
    <xf numFmtId="44" fontId="1" fillId="5" borderId="1" xfId="2" applyNumberFormat="1" applyFont="1" applyFill="1" applyBorder="1" applyAlignment="1" applyProtection="1">
      <alignment horizontal="center"/>
      <protection hidden="1"/>
    </xf>
    <xf numFmtId="44" fontId="1" fillId="5" borderId="14" xfId="2" applyNumberFormat="1" applyFont="1" applyFill="1" applyBorder="1" applyAlignment="1" applyProtection="1">
      <alignment horizontal="center"/>
      <protection hidden="1"/>
    </xf>
    <xf numFmtId="44" fontId="1" fillId="5" borderId="8" xfId="2" applyNumberFormat="1" applyFont="1" applyFill="1" applyBorder="1" applyAlignment="1" applyProtection="1">
      <alignment horizontal="center"/>
      <protection hidden="1"/>
    </xf>
    <xf numFmtId="44" fontId="1" fillId="5" borderId="20" xfId="2" applyNumberFormat="1" applyFont="1" applyFill="1" applyBorder="1" applyAlignment="1" applyProtection="1">
      <alignment horizontal="center"/>
      <protection hidden="1"/>
    </xf>
    <xf numFmtId="44" fontId="2" fillId="5" borderId="4" xfId="2" applyNumberFormat="1" applyFont="1" applyFill="1" applyBorder="1" applyAlignment="1" applyProtection="1">
      <alignment horizontal="center"/>
      <protection hidden="1"/>
    </xf>
    <xf numFmtId="44" fontId="2" fillId="5" borderId="27" xfId="2" applyNumberFormat="1" applyFont="1" applyFill="1" applyBorder="1" applyAlignment="1" applyProtection="1">
      <alignment horizontal="center"/>
      <protection hidden="1"/>
    </xf>
    <xf numFmtId="0" fontId="5" fillId="4" borderId="42" xfId="0" applyFont="1" applyFill="1" applyBorder="1" applyAlignment="1" applyProtection="1">
      <alignment horizontal="center" vertical="center" wrapText="1"/>
      <protection hidden="1"/>
    </xf>
    <xf numFmtId="0" fontId="5" fillId="4" borderId="43" xfId="0" applyFont="1" applyFill="1" applyBorder="1" applyAlignment="1" applyProtection="1">
      <alignment horizontal="center" vertical="center" wrapText="1"/>
      <protection hidden="1"/>
    </xf>
    <xf numFmtId="0" fontId="3" fillId="4" borderId="44" xfId="0" applyFont="1" applyFill="1" applyBorder="1" applyAlignment="1" applyProtection="1">
      <alignment horizontal="center" vertical="center" wrapText="1"/>
      <protection hidden="1"/>
    </xf>
    <xf numFmtId="0" fontId="14" fillId="2" borderId="28" xfId="0" applyFont="1" applyFill="1" applyBorder="1" applyAlignment="1" applyProtection="1">
      <alignment vertical="top" wrapText="1"/>
      <protection hidden="1"/>
    </xf>
    <xf numFmtId="0" fontId="14" fillId="2" borderId="45" xfId="0" applyFont="1" applyFill="1" applyBorder="1" applyAlignment="1" applyProtection="1">
      <alignment vertical="top" wrapText="1"/>
      <protection hidden="1"/>
    </xf>
    <xf numFmtId="0" fontId="9" fillId="5" borderId="0" xfId="3" applyFill="1" applyBorder="1" applyAlignment="1" applyProtection="1">
      <alignment horizontal="left" wrapText="1"/>
    </xf>
    <xf numFmtId="0" fontId="5" fillId="5" borderId="0" xfId="3" applyFont="1" applyFill="1" applyBorder="1" applyAlignment="1" applyProtection="1">
      <alignment horizontal="right" vertical="top"/>
    </xf>
    <xf numFmtId="0" fontId="9" fillId="5" borderId="0" xfId="3" applyFill="1" applyBorder="1" applyAlignment="1" applyProtection="1">
      <alignment vertical="top"/>
    </xf>
    <xf numFmtId="0" fontId="0" fillId="5" borderId="0" xfId="0" applyFill="1" applyProtection="1"/>
    <xf numFmtId="0" fontId="5" fillId="5" borderId="0" xfId="3" applyFont="1" applyFill="1" applyBorder="1" applyAlignment="1" applyProtection="1">
      <alignment vertical="top"/>
    </xf>
    <xf numFmtId="44" fontId="5" fillId="0" borderId="4" xfId="2" quotePrefix="1" applyNumberFormat="1" applyFont="1" applyFill="1" applyBorder="1" applyAlignment="1" applyProtection="1">
      <alignment vertical="top"/>
      <protection locked="0"/>
    </xf>
    <xf numFmtId="167" fontId="5" fillId="0" borderId="4" xfId="2" quotePrefix="1" applyNumberFormat="1" applyFont="1" applyFill="1" applyBorder="1" applyAlignment="1" applyProtection="1">
      <alignment vertical="top"/>
      <protection locked="0"/>
    </xf>
    <xf numFmtId="44" fontId="5" fillId="3" borderId="1" xfId="2" applyFont="1" applyFill="1" applyBorder="1" applyAlignment="1" applyProtection="1">
      <alignment horizontal="right" vertical="center"/>
      <protection hidden="1"/>
    </xf>
    <xf numFmtId="0" fontId="5" fillId="5" borderId="19" xfId="0" applyFont="1" applyFill="1" applyBorder="1" applyAlignment="1" applyProtection="1">
      <alignment horizontal="left" vertical="center" wrapText="1"/>
      <protection hidden="1"/>
    </xf>
    <xf numFmtId="44" fontId="5" fillId="5" borderId="8" xfId="2" applyFont="1" applyFill="1" applyBorder="1" applyAlignment="1" applyProtection="1">
      <alignment horizontal="right" vertical="center"/>
      <protection hidden="1"/>
    </xf>
    <xf numFmtId="44" fontId="5" fillId="5" borderId="20" xfId="2" applyFont="1" applyFill="1" applyBorder="1" applyAlignment="1" applyProtection="1">
      <alignment horizontal="right" vertical="center"/>
      <protection hidden="1"/>
    </xf>
    <xf numFmtId="0" fontId="5" fillId="4" borderId="11"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right" vertical="top" wrapText="1"/>
      <protection hidden="1"/>
    </xf>
    <xf numFmtId="0" fontId="5" fillId="0" borderId="0" xfId="0" applyFont="1"/>
    <xf numFmtId="0" fontId="3" fillId="5" borderId="46" xfId="0" applyFont="1" applyFill="1" applyBorder="1" applyAlignment="1" applyProtection="1">
      <alignment horizontal="left" vertical="center" wrapText="1"/>
      <protection hidden="1"/>
    </xf>
    <xf numFmtId="44" fontId="3" fillId="5" borderId="46" xfId="0" applyNumberFormat="1" applyFont="1" applyFill="1" applyBorder="1" applyAlignment="1" applyProtection="1">
      <alignment horizontal="right" vertical="center"/>
      <protection hidden="1"/>
    </xf>
    <xf numFmtId="44" fontId="3" fillId="5" borderId="46" xfId="2" applyFont="1" applyFill="1" applyBorder="1" applyAlignment="1" applyProtection="1">
      <alignment horizontal="right" vertical="center"/>
      <protection hidden="1"/>
    </xf>
    <xf numFmtId="44" fontId="3" fillId="5" borderId="4" xfId="2" applyFont="1" applyFill="1" applyBorder="1" applyAlignment="1" applyProtection="1">
      <alignment horizontal="center"/>
    </xf>
    <xf numFmtId="0" fontId="5" fillId="5" borderId="12" xfId="0" applyFont="1" applyFill="1" applyBorder="1" applyAlignment="1" applyProtection="1">
      <alignment horizontal="left" vertical="top" wrapText="1"/>
    </xf>
    <xf numFmtId="0" fontId="5" fillId="5" borderId="0" xfId="0" applyFont="1" applyFill="1" applyBorder="1" applyAlignment="1" applyProtection="1">
      <alignment horizontal="left" vertical="top" wrapText="1"/>
    </xf>
    <xf numFmtId="0" fontId="5" fillId="5" borderId="13" xfId="0" applyFont="1" applyFill="1" applyBorder="1" applyAlignment="1" applyProtection="1">
      <alignment horizontal="left" vertical="top" wrapText="1"/>
    </xf>
    <xf numFmtId="0" fontId="3" fillId="5" borderId="12" xfId="0" applyFont="1" applyFill="1" applyBorder="1" applyAlignment="1" applyProtection="1">
      <alignment horizontal="center" vertical="top" wrapText="1"/>
    </xf>
    <xf numFmtId="0" fontId="3" fillId="5" borderId="0" xfId="0" applyFont="1" applyFill="1" applyBorder="1" applyAlignment="1" applyProtection="1">
      <alignment horizontal="center" vertical="top" wrapText="1"/>
    </xf>
    <xf numFmtId="0" fontId="3" fillId="5" borderId="13" xfId="0" applyFont="1" applyFill="1" applyBorder="1" applyAlignment="1" applyProtection="1">
      <alignment horizontal="center" vertical="top" wrapText="1"/>
    </xf>
    <xf numFmtId="0" fontId="5" fillId="5" borderId="37" xfId="0" applyFont="1" applyFill="1" applyBorder="1" applyAlignment="1" applyProtection="1">
      <alignment horizontal="left" vertical="top" wrapText="1"/>
    </xf>
    <xf numFmtId="0" fontId="5" fillId="5" borderId="38" xfId="0" applyFont="1" applyFill="1" applyBorder="1" applyAlignment="1" applyProtection="1">
      <alignment horizontal="left" vertical="top" wrapText="1"/>
    </xf>
    <xf numFmtId="0" fontId="5" fillId="5" borderId="39" xfId="0" applyFont="1" applyFill="1" applyBorder="1" applyAlignment="1" applyProtection="1">
      <alignment horizontal="left" vertical="top" wrapText="1"/>
    </xf>
    <xf numFmtId="0" fontId="5" fillId="5" borderId="30" xfId="0" applyFont="1" applyFill="1" applyBorder="1" applyAlignment="1">
      <alignment horizontal="left" vertical="top" wrapText="1"/>
    </xf>
    <xf numFmtId="0" fontId="0" fillId="5" borderId="30" xfId="0" applyFill="1" applyBorder="1" applyAlignment="1">
      <alignment horizontal="left" vertical="top" wrapText="1"/>
    </xf>
    <xf numFmtId="0" fontId="0" fillId="5" borderId="32" xfId="0" applyFill="1" applyBorder="1" applyAlignment="1">
      <alignment horizontal="left" vertical="top" wrapText="1"/>
    </xf>
    <xf numFmtId="0" fontId="5" fillId="5" borderId="30" xfId="0" applyFont="1" applyFill="1" applyBorder="1" applyAlignment="1" applyProtection="1">
      <alignment horizontal="left" vertical="top" wrapText="1"/>
    </xf>
    <xf numFmtId="0" fontId="5" fillId="5" borderId="32" xfId="0" applyFont="1" applyFill="1" applyBorder="1" applyAlignment="1" applyProtection="1">
      <alignment horizontal="left" vertical="top" wrapText="1"/>
    </xf>
    <xf numFmtId="0" fontId="3" fillId="5" borderId="34" xfId="0" applyFont="1" applyFill="1" applyBorder="1" applyAlignment="1" applyProtection="1">
      <alignment horizontal="left" vertical="top" wrapText="1"/>
    </xf>
    <xf numFmtId="0" fontId="3" fillId="5" borderId="30" xfId="0" applyFont="1" applyFill="1" applyBorder="1" applyAlignment="1" applyProtection="1">
      <alignment horizontal="left" vertical="top" wrapText="1"/>
    </xf>
    <xf numFmtId="0" fontId="3" fillId="5" borderId="32" xfId="0" applyFont="1" applyFill="1" applyBorder="1" applyAlignment="1" applyProtection="1">
      <alignment horizontal="left" vertical="top" wrapText="1"/>
    </xf>
    <xf numFmtId="18" fontId="7" fillId="2" borderId="10" xfId="0" applyNumberFormat="1" applyFont="1" applyFill="1" applyBorder="1" applyAlignment="1" applyProtection="1">
      <alignment horizontal="center"/>
    </xf>
    <xf numFmtId="18" fontId="7" fillId="2" borderId="6" xfId="0" applyNumberFormat="1" applyFont="1" applyFill="1" applyBorder="1" applyAlignment="1" applyProtection="1">
      <alignment horizontal="center"/>
    </xf>
    <xf numFmtId="18" fontId="7" fillId="2" borderId="11" xfId="0" applyNumberFormat="1" applyFont="1" applyFill="1" applyBorder="1" applyAlignment="1" applyProtection="1">
      <alignment horizontal="center"/>
    </xf>
    <xf numFmtId="18" fontId="7" fillId="2" borderId="23" xfId="0" applyNumberFormat="1" applyFont="1" applyFill="1" applyBorder="1" applyAlignment="1" applyProtection="1">
      <alignment horizontal="center"/>
    </xf>
    <xf numFmtId="18" fontId="7" fillId="2" borderId="7" xfId="0" applyNumberFormat="1" applyFont="1" applyFill="1" applyBorder="1" applyAlignment="1" applyProtection="1">
      <alignment horizontal="center"/>
    </xf>
    <xf numFmtId="18" fontId="7" fillId="2" borderId="15" xfId="0" applyNumberFormat="1" applyFont="1" applyFill="1" applyBorder="1" applyAlignment="1" applyProtection="1">
      <alignment horizontal="center"/>
    </xf>
    <xf numFmtId="0" fontId="5" fillId="5" borderId="34" xfId="0" applyFont="1" applyFill="1" applyBorder="1" applyAlignment="1" applyProtection="1">
      <alignment horizontal="left" vertical="top" wrapText="1"/>
    </xf>
    <xf numFmtId="0" fontId="5" fillId="5" borderId="29" xfId="0" applyFont="1" applyFill="1" applyBorder="1" applyAlignment="1" applyProtection="1">
      <alignment horizontal="left" vertical="top" wrapText="1"/>
    </xf>
    <xf numFmtId="0" fontId="5" fillId="5" borderId="31" xfId="0" applyFont="1" applyFill="1" applyBorder="1" applyAlignment="1" applyProtection="1">
      <alignment horizontal="left" vertical="top" wrapText="1"/>
    </xf>
    <xf numFmtId="0" fontId="5" fillId="5" borderId="33" xfId="0" applyFont="1" applyFill="1" applyBorder="1" applyAlignment="1" applyProtection="1">
      <alignment horizontal="left" vertical="top" wrapText="1"/>
    </xf>
    <xf numFmtId="0" fontId="5" fillId="5" borderId="35" xfId="0" applyFont="1" applyFill="1" applyBorder="1" applyAlignment="1" applyProtection="1">
      <alignment horizontal="left" vertical="top" wrapText="1"/>
    </xf>
    <xf numFmtId="0" fontId="3" fillId="5" borderId="24" xfId="0" applyFont="1" applyFill="1" applyBorder="1" applyAlignment="1" applyProtection="1">
      <alignment horizontal="center"/>
    </xf>
    <xf numFmtId="0" fontId="3" fillId="5" borderId="22" xfId="0" applyFont="1" applyFill="1" applyBorder="1" applyAlignment="1" applyProtection="1">
      <alignment horizontal="center"/>
    </xf>
    <xf numFmtId="0" fontId="3" fillId="5" borderId="25" xfId="0" applyFont="1" applyFill="1" applyBorder="1" applyAlignment="1" applyProtection="1">
      <alignment horizontal="center"/>
    </xf>
    <xf numFmtId="0" fontId="5" fillId="0" borderId="1" xfId="3" applyFont="1" applyFill="1" applyBorder="1" applyAlignment="1" applyProtection="1">
      <alignment horizontal="left" wrapText="1"/>
      <protection locked="0"/>
    </xf>
    <xf numFmtId="0" fontId="9" fillId="0" borderId="1" xfId="3" applyFill="1" applyBorder="1" applyAlignment="1" applyProtection="1">
      <alignment horizontal="left" wrapText="1"/>
      <protection locked="0"/>
    </xf>
    <xf numFmtId="0" fontId="5" fillId="5" borderId="0" xfId="3" applyFont="1" applyFill="1" applyBorder="1" applyAlignment="1" applyProtection="1">
      <alignment horizontal="left"/>
    </xf>
    <xf numFmtId="0" fontId="5" fillId="5" borderId="13" xfId="3" applyFont="1" applyFill="1" applyBorder="1" applyAlignment="1" applyProtection="1">
      <alignment horizontal="left"/>
    </xf>
    <xf numFmtId="0" fontId="5" fillId="0" borderId="1" xfId="0" applyFont="1" applyFill="1" applyBorder="1" applyAlignment="1" applyProtection="1">
      <alignment horizontal="left"/>
      <protection locked="0"/>
    </xf>
    <xf numFmtId="0" fontId="9" fillId="0" borderId="1" xfId="3" applyFill="1" applyBorder="1" applyAlignment="1" applyProtection="1">
      <alignment horizontal="left"/>
      <protection locked="0"/>
    </xf>
    <xf numFmtId="0" fontId="3" fillId="0" borderId="2" xfId="0" applyFont="1" applyFill="1" applyBorder="1" applyAlignment="1" applyProtection="1">
      <alignment horizontal="left"/>
      <protection locked="0"/>
    </xf>
    <xf numFmtId="0" fontId="3" fillId="0" borderId="3" xfId="0" applyFont="1" applyFill="1" applyBorder="1" applyAlignment="1" applyProtection="1">
      <alignment horizontal="left"/>
      <protection locked="0"/>
    </xf>
    <xf numFmtId="18" fontId="6" fillId="2" borderId="10" xfId="0" applyNumberFormat="1" applyFont="1" applyFill="1" applyBorder="1" applyAlignment="1" applyProtection="1">
      <alignment horizontal="center"/>
    </xf>
    <xf numFmtId="18" fontId="6" fillId="2" borderId="6" xfId="0" applyNumberFormat="1" applyFont="1" applyFill="1" applyBorder="1" applyAlignment="1" applyProtection="1">
      <alignment horizontal="center"/>
    </xf>
    <xf numFmtId="18" fontId="6" fillId="2" borderId="11" xfId="0" applyNumberFormat="1" applyFont="1" applyFill="1" applyBorder="1" applyAlignment="1" applyProtection="1">
      <alignment horizontal="center"/>
    </xf>
    <xf numFmtId="0" fontId="16" fillId="2" borderId="23" xfId="0" applyFont="1" applyFill="1" applyBorder="1" applyAlignment="1" applyProtection="1">
      <alignment horizontal="center"/>
    </xf>
    <xf numFmtId="0" fontId="16" fillId="2" borderId="7" xfId="0" applyFont="1" applyFill="1" applyBorder="1" applyAlignment="1" applyProtection="1">
      <alignment horizontal="center"/>
    </xf>
    <xf numFmtId="0" fontId="16" fillId="2" borderId="15" xfId="0" applyFont="1" applyFill="1" applyBorder="1" applyAlignment="1" applyProtection="1">
      <alignment horizontal="center"/>
    </xf>
    <xf numFmtId="49" fontId="3" fillId="0" borderId="1" xfId="0" applyNumberFormat="1" applyFont="1" applyFill="1" applyBorder="1" applyAlignment="1" applyProtection="1">
      <alignment horizontal="left"/>
      <protection locked="0"/>
    </xf>
    <xf numFmtId="0" fontId="3" fillId="5" borderId="1" xfId="0" applyFont="1" applyFill="1" applyBorder="1" applyAlignment="1" applyProtection="1">
      <alignment horizontal="left" wrapText="1"/>
    </xf>
    <xf numFmtId="0" fontId="0" fillId="0" borderId="23" xfId="0" applyBorder="1" applyAlignment="1" applyProtection="1">
      <alignment horizontal="left"/>
      <protection hidden="1"/>
    </xf>
    <xf numFmtId="0" fontId="0" fillId="0" borderId="7" xfId="0" applyBorder="1" applyAlignment="1" applyProtection="1">
      <alignment horizontal="left"/>
      <protection hidden="1"/>
    </xf>
    <xf numFmtId="0" fontId="0" fillId="0" borderId="15" xfId="0" applyBorder="1" applyAlignment="1" applyProtection="1">
      <alignment horizontal="left"/>
      <protection hidden="1"/>
    </xf>
    <xf numFmtId="0" fontId="5" fillId="0" borderId="10" xfId="0" applyFont="1" applyFill="1" applyBorder="1" applyAlignment="1" applyProtection="1">
      <alignment horizontal="center" vertical="center" wrapText="1"/>
      <protection hidden="1"/>
    </xf>
    <xf numFmtId="0" fontId="5" fillId="0" borderId="6" xfId="0" applyFont="1" applyFill="1" applyBorder="1" applyAlignment="1" applyProtection="1">
      <alignment horizontal="center" vertical="center" wrapText="1"/>
      <protection hidden="1"/>
    </xf>
    <xf numFmtId="0" fontId="5" fillId="0" borderId="11" xfId="0" applyFont="1" applyFill="1" applyBorder="1" applyAlignment="1" applyProtection="1">
      <alignment horizontal="center" vertical="center" wrapText="1"/>
      <protection hidden="1"/>
    </xf>
    <xf numFmtId="0" fontId="0" fillId="0" borderId="12" xfId="0" applyBorder="1" applyAlignment="1" applyProtection="1">
      <alignment horizontal="left"/>
      <protection hidden="1"/>
    </xf>
    <xf numFmtId="0" fontId="0" fillId="0" borderId="0" xfId="0" applyBorder="1" applyAlignment="1" applyProtection="1">
      <alignment horizontal="left"/>
      <protection hidden="1"/>
    </xf>
    <xf numFmtId="0" fontId="0" fillId="0" borderId="13" xfId="0" applyBorder="1" applyAlignment="1" applyProtection="1">
      <alignment horizontal="left"/>
      <protection hidden="1"/>
    </xf>
    <xf numFmtId="0" fontId="7" fillId="2" borderId="10" xfId="0" applyFont="1" applyFill="1" applyBorder="1" applyAlignment="1" applyProtection="1">
      <alignment horizontal="center" vertical="top" wrapText="1"/>
      <protection hidden="1"/>
    </xf>
    <xf numFmtId="0" fontId="7" fillId="2" borderId="6" xfId="0" applyFont="1" applyFill="1" applyBorder="1" applyAlignment="1" applyProtection="1">
      <alignment horizontal="center" vertical="top" wrapText="1"/>
      <protection hidden="1"/>
    </xf>
    <xf numFmtId="0" fontId="7" fillId="2" borderId="11" xfId="0" applyFont="1" applyFill="1" applyBorder="1" applyAlignment="1" applyProtection="1">
      <alignment horizontal="center" vertical="top" wrapText="1"/>
      <protection hidden="1"/>
    </xf>
    <xf numFmtId="0" fontId="7" fillId="2" borderId="24" xfId="0" applyFont="1" applyFill="1" applyBorder="1" applyAlignment="1" applyProtection="1">
      <alignment horizontal="center" vertical="top" wrapText="1"/>
      <protection hidden="1"/>
    </xf>
    <xf numFmtId="0" fontId="7" fillId="2" borderId="22" xfId="0" applyFont="1" applyFill="1" applyBorder="1" applyAlignment="1" applyProtection="1">
      <alignment horizontal="center" vertical="top" wrapText="1"/>
      <protection hidden="1"/>
    </xf>
    <xf numFmtId="0" fontId="7" fillId="2" borderId="25" xfId="0" applyFont="1" applyFill="1" applyBorder="1" applyAlignment="1" applyProtection="1">
      <alignment horizontal="center" vertical="top" wrapText="1"/>
      <protection hidden="1"/>
    </xf>
    <xf numFmtId="0" fontId="14" fillId="2" borderId="0" xfId="0" applyFont="1" applyFill="1" applyBorder="1" applyAlignment="1" applyProtection="1">
      <alignment horizontal="left" vertical="top" wrapText="1"/>
      <protection hidden="1"/>
    </xf>
    <xf numFmtId="0" fontId="14" fillId="2" borderId="13" xfId="0" applyFont="1" applyFill="1" applyBorder="1" applyAlignment="1" applyProtection="1">
      <alignment horizontal="left" vertical="top" wrapText="1"/>
      <protection hidden="1"/>
    </xf>
    <xf numFmtId="0" fontId="5" fillId="0" borderId="12"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wrapText="1"/>
      <protection hidden="1"/>
    </xf>
    <xf numFmtId="0" fontId="5" fillId="0" borderId="13" xfId="0" applyFont="1" applyFill="1" applyBorder="1" applyAlignment="1" applyProtection="1">
      <alignment horizontal="left" vertical="center" wrapText="1"/>
      <protection hidden="1"/>
    </xf>
  </cellXfs>
  <cellStyles count="4">
    <cellStyle name="Comma" xfId="1" builtinId="3"/>
    <cellStyle name="Currency" xfId="2" builtinId="4"/>
    <cellStyle name="Hyperlink" xfId="3" builtinId="8"/>
    <cellStyle name="Normal" xfId="0" builtinId="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y.whalen\Downloads\Charter%20School%20Budget%20RFP%20FY1819v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nstructions-Budget"/>
      <sheetName val="1a-Instructions-Revisions"/>
      <sheetName val="1b-Instructions-AFR"/>
      <sheetName val="2-Cover Page"/>
      <sheetName val="3-Budget Detail"/>
      <sheetName val="4-Equipment"/>
      <sheetName val="5a-Budget Summary-Year 1"/>
      <sheetName val="5b-Budget Summary-Year 2"/>
      <sheetName val="5c-Budget Summary-Year 3"/>
      <sheetName val="6-AFR Expenditure Detail"/>
      <sheetName val="7-AFR Equipment Detail"/>
      <sheetName val="8-Annual Financial Report"/>
      <sheetName val="9-Error Checking"/>
      <sheetName val="Data Valid"/>
      <sheetName val="NOTES"/>
      <sheetName val="Sheet1"/>
      <sheetName val="Sheet2"/>
    </sheetNames>
    <sheetDataSet>
      <sheetData sheetId="0"/>
      <sheetData sheetId="1"/>
      <sheetData sheetId="2"/>
      <sheetData sheetId="3">
        <row r="4">
          <cell r="C4"/>
        </row>
      </sheetData>
      <sheetData sheetId="4"/>
      <sheetData sheetId="5"/>
      <sheetData sheetId="6">
        <row r="26">
          <cell r="C26">
            <v>0</v>
          </cell>
        </row>
      </sheetData>
      <sheetData sheetId="7">
        <row r="26">
          <cell r="C26">
            <v>0</v>
          </cell>
        </row>
      </sheetData>
      <sheetData sheetId="8">
        <row r="26">
          <cell r="C26">
            <v>0</v>
          </cell>
        </row>
      </sheetData>
      <sheetData sheetId="9"/>
      <sheetData sheetId="10"/>
      <sheetData sheetId="11"/>
      <sheetData sheetId="12"/>
      <sheetData sheetId="13">
        <row r="1">
          <cell r="A1" t="str">
            <v>Budget</v>
          </cell>
          <cell r="D1" t="str">
            <v>Inst. - Salaries (0100)</v>
          </cell>
        </row>
        <row r="2">
          <cell r="A2" t="str">
            <v>Revised Budget</v>
          </cell>
          <cell r="D2" t="str">
            <v>Inst. - Employee Benefits (0200)</v>
          </cell>
        </row>
        <row r="3">
          <cell r="A3" t="str">
            <v>Annual Financial Report</v>
          </cell>
          <cell r="D3" t="str">
            <v>Inst. - Purchased Professional &amp; Technical Services (0300)</v>
          </cell>
        </row>
        <row r="4">
          <cell r="D4" t="str">
            <v>Inst. - Other Purchased Services (0500)</v>
          </cell>
        </row>
        <row r="5">
          <cell r="D5" t="str">
            <v>Inst. - Travel, Registration and Entrance (0580)</v>
          </cell>
        </row>
        <row r="6">
          <cell r="D6" t="str">
            <v>Inst. - Supplies (0600)</v>
          </cell>
        </row>
        <row r="7">
          <cell r="D7" t="str">
            <v>Support - Salaries (0100)</v>
          </cell>
        </row>
        <row r="8">
          <cell r="D8" t="str">
            <v>Support - Employee Benefits (0200)</v>
          </cell>
        </row>
        <row r="9">
          <cell r="D9" t="str">
            <v>Support - Purchased Professional &amp; Technical Services (0300)</v>
          </cell>
        </row>
        <row r="10">
          <cell r="D10" t="str">
            <v>Support - Other Purchased Services (0500)</v>
          </cell>
        </row>
        <row r="11">
          <cell r="D11" t="str">
            <v>Support - Travel, Registration and Entrance (0580)</v>
          </cell>
        </row>
        <row r="12">
          <cell r="D12" t="str">
            <v>Support - Supplies (0600)</v>
          </cell>
        </row>
      </sheetData>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NCACCESS@dpi.nc.gov"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93929-A4ED-489F-8A4A-2DA9169C4AFC}">
  <sheetPr>
    <pageSetUpPr fitToPage="1"/>
  </sheetPr>
  <dimension ref="A1:J22"/>
  <sheetViews>
    <sheetView tabSelected="1" zoomScaleNormal="100" workbookViewId="0">
      <selection activeCell="B21" sqref="B21:G21"/>
    </sheetView>
  </sheetViews>
  <sheetFormatPr defaultRowHeight="12.75" x14ac:dyDescent="0.2"/>
  <cols>
    <col min="1" max="1" width="5" customWidth="1"/>
    <col min="2" max="2" width="4.28515625" customWidth="1"/>
    <col min="3" max="3" width="25.140625" customWidth="1"/>
    <col min="4" max="6" width="21.85546875" customWidth="1"/>
    <col min="7" max="7" width="23.42578125" customWidth="1"/>
  </cols>
  <sheetData>
    <row r="1" spans="1:7" ht="15" x14ac:dyDescent="0.25">
      <c r="A1" s="137" t="s">
        <v>95</v>
      </c>
      <c r="B1" s="138"/>
      <c r="C1" s="138"/>
      <c r="D1" s="138"/>
      <c r="E1" s="138"/>
      <c r="F1" s="138"/>
      <c r="G1" s="139"/>
    </row>
    <row r="2" spans="1:7" ht="15.75" thickBot="1" x14ac:dyDescent="0.3">
      <c r="A2" s="140" t="s">
        <v>78</v>
      </c>
      <c r="B2" s="141"/>
      <c r="C2" s="141"/>
      <c r="D2" s="141"/>
      <c r="E2" s="141"/>
      <c r="F2" s="141"/>
      <c r="G2" s="142"/>
    </row>
    <row r="3" spans="1:7" ht="39.75" customHeight="1" x14ac:dyDescent="0.2">
      <c r="A3" s="120" t="s">
        <v>97</v>
      </c>
      <c r="B3" s="121"/>
      <c r="C3" s="121"/>
      <c r="D3" s="121"/>
      <c r="E3" s="121"/>
      <c r="F3" s="121"/>
      <c r="G3" s="122"/>
    </row>
    <row r="4" spans="1:7" ht="12.75" customHeight="1" x14ac:dyDescent="0.2">
      <c r="A4" s="68"/>
      <c r="B4" s="66"/>
      <c r="C4" s="66"/>
      <c r="D4" s="66"/>
      <c r="E4" s="66"/>
      <c r="F4" s="66"/>
      <c r="G4" s="67"/>
    </row>
    <row r="5" spans="1:7" ht="12.75" customHeight="1" x14ac:dyDescent="0.2">
      <c r="A5" s="123" t="s">
        <v>108</v>
      </c>
      <c r="B5" s="124"/>
      <c r="C5" s="124"/>
      <c r="D5" s="124"/>
      <c r="E5" s="124"/>
      <c r="F5" s="124"/>
      <c r="G5" s="125"/>
    </row>
    <row r="6" spans="1:7" ht="13.5" customHeight="1" x14ac:dyDescent="0.2">
      <c r="A6" s="120" t="s">
        <v>88</v>
      </c>
      <c r="B6" s="121"/>
      <c r="C6" s="121"/>
      <c r="D6" s="121"/>
      <c r="E6" s="121"/>
      <c r="F6" s="121"/>
      <c r="G6" s="122"/>
    </row>
    <row r="7" spans="1:7" ht="13.5" customHeight="1" x14ac:dyDescent="0.2">
      <c r="A7" s="120" t="s">
        <v>81</v>
      </c>
      <c r="B7" s="121"/>
      <c r="C7" s="121"/>
      <c r="D7" s="121"/>
      <c r="E7" s="121"/>
      <c r="F7" s="121"/>
      <c r="G7" s="122"/>
    </row>
    <row r="8" spans="1:7" ht="13.5" customHeight="1" x14ac:dyDescent="0.2">
      <c r="A8" s="120" t="s">
        <v>82</v>
      </c>
      <c r="B8" s="121"/>
      <c r="C8" s="121"/>
      <c r="D8" s="121"/>
      <c r="E8" s="121"/>
      <c r="F8" s="121"/>
      <c r="G8" s="122"/>
    </row>
    <row r="9" spans="1:7" ht="13.5" customHeight="1" x14ac:dyDescent="0.2">
      <c r="A9" s="120" t="s">
        <v>84</v>
      </c>
      <c r="B9" s="121"/>
      <c r="C9" s="121"/>
      <c r="D9" s="121"/>
      <c r="E9" s="121"/>
      <c r="F9" s="121"/>
      <c r="G9" s="122"/>
    </row>
    <row r="10" spans="1:7" ht="13.5" customHeight="1" x14ac:dyDescent="0.2">
      <c r="A10" s="120" t="s">
        <v>109</v>
      </c>
      <c r="B10" s="121"/>
      <c r="C10" s="121"/>
      <c r="D10" s="121"/>
      <c r="E10" s="121"/>
      <c r="F10" s="121"/>
      <c r="G10" s="122"/>
    </row>
    <row r="11" spans="1:7" ht="13.5" customHeight="1" x14ac:dyDescent="0.2">
      <c r="A11" s="68"/>
      <c r="B11" s="66"/>
      <c r="C11" s="66"/>
      <c r="D11" s="66"/>
      <c r="E11" s="66"/>
      <c r="F11" s="66"/>
      <c r="G11" s="67"/>
    </row>
    <row r="12" spans="1:7" ht="13.5" customHeight="1" x14ac:dyDescent="0.2">
      <c r="A12" s="123" t="s">
        <v>83</v>
      </c>
      <c r="B12" s="124"/>
      <c r="C12" s="124"/>
      <c r="D12" s="124"/>
      <c r="E12" s="124"/>
      <c r="F12" s="124"/>
      <c r="G12" s="125"/>
    </row>
    <row r="13" spans="1:7" ht="13.5" customHeight="1" x14ac:dyDescent="0.2">
      <c r="A13" s="120" t="s">
        <v>75</v>
      </c>
      <c r="B13" s="121"/>
      <c r="C13" s="121"/>
      <c r="D13" s="121"/>
      <c r="E13" s="121"/>
      <c r="F13" s="121"/>
      <c r="G13" s="122"/>
    </row>
    <row r="14" spans="1:7" ht="29.25" customHeight="1" x14ac:dyDescent="0.2">
      <c r="A14" s="72"/>
      <c r="B14" s="147" t="s">
        <v>89</v>
      </c>
      <c r="C14" s="145"/>
      <c r="D14" s="145"/>
      <c r="E14" s="145"/>
      <c r="F14" s="145"/>
      <c r="G14" s="146"/>
    </row>
    <row r="15" spans="1:7" ht="74.25" customHeight="1" x14ac:dyDescent="0.2">
      <c r="A15" s="72"/>
      <c r="B15" s="73"/>
      <c r="C15" s="70" t="s">
        <v>76</v>
      </c>
      <c r="D15" s="132" t="s">
        <v>85</v>
      </c>
      <c r="E15" s="132"/>
      <c r="F15" s="132"/>
      <c r="G15" s="133"/>
    </row>
    <row r="16" spans="1:7" ht="71.25" customHeight="1" x14ac:dyDescent="0.2">
      <c r="A16" s="72"/>
      <c r="B16" s="74"/>
      <c r="C16" s="71" t="s">
        <v>72</v>
      </c>
      <c r="D16" s="129" t="s">
        <v>106</v>
      </c>
      <c r="E16" s="130"/>
      <c r="F16" s="130"/>
      <c r="G16" s="131"/>
    </row>
    <row r="17" spans="1:10" ht="112.5" customHeight="1" x14ac:dyDescent="0.2">
      <c r="A17" s="72"/>
      <c r="B17" s="74"/>
      <c r="C17" s="77" t="s">
        <v>74</v>
      </c>
      <c r="D17" s="132" t="s">
        <v>86</v>
      </c>
      <c r="E17" s="132"/>
      <c r="F17" s="132"/>
      <c r="G17" s="133"/>
    </row>
    <row r="18" spans="1:10" ht="112.5" customHeight="1" x14ac:dyDescent="0.2">
      <c r="A18" s="72"/>
      <c r="B18" s="74"/>
      <c r="C18" s="69" t="s">
        <v>73</v>
      </c>
      <c r="D18" s="132" t="s">
        <v>87</v>
      </c>
      <c r="E18" s="132"/>
      <c r="F18" s="132"/>
      <c r="G18" s="133"/>
      <c r="J18" s="12"/>
    </row>
    <row r="19" spans="1:10" ht="39.75" customHeight="1" x14ac:dyDescent="0.2">
      <c r="A19" s="72"/>
      <c r="B19" s="75"/>
      <c r="C19" s="71" t="s">
        <v>80</v>
      </c>
      <c r="D19" s="145" t="s">
        <v>107</v>
      </c>
      <c r="E19" s="145"/>
      <c r="F19" s="145"/>
      <c r="G19" s="146"/>
    </row>
    <row r="20" spans="1:10" ht="89.25" customHeight="1" x14ac:dyDescent="0.2">
      <c r="A20" s="72"/>
      <c r="B20" s="143" t="s">
        <v>113</v>
      </c>
      <c r="C20" s="144"/>
      <c r="D20" s="132"/>
      <c r="E20" s="132"/>
      <c r="F20" s="132"/>
      <c r="G20" s="133"/>
    </row>
    <row r="21" spans="1:10" ht="39" customHeight="1" x14ac:dyDescent="0.2">
      <c r="A21" s="72"/>
      <c r="B21" s="134" t="s">
        <v>79</v>
      </c>
      <c r="C21" s="135"/>
      <c r="D21" s="135"/>
      <c r="E21" s="135"/>
      <c r="F21" s="135"/>
      <c r="G21" s="136"/>
    </row>
    <row r="22" spans="1:10" ht="51.75" customHeight="1" thickBot="1" x14ac:dyDescent="0.25">
      <c r="A22" s="76"/>
      <c r="B22" s="126" t="s">
        <v>112</v>
      </c>
      <c r="C22" s="127"/>
      <c r="D22" s="127"/>
      <c r="E22" s="127"/>
      <c r="F22" s="127"/>
      <c r="G22" s="128"/>
    </row>
  </sheetData>
  <sheetProtection algorithmName="SHA-512" hashValue="loEXUpWXyik1z3yRYmurEYQmL6eOfdkv2kCe5vPzmuWZaf+k/VbMlMNUoNBOqQL8W/rkCK4XGy20osXdPJpx/Q==" saltValue="GnJrFL6RelZLhnDXaGPmMQ==" spinCount="100000" sheet="1" selectLockedCells="1"/>
  <mergeCells count="20">
    <mergeCell ref="A1:G1"/>
    <mergeCell ref="A2:G2"/>
    <mergeCell ref="A8:G8"/>
    <mergeCell ref="B20:G20"/>
    <mergeCell ref="D19:G19"/>
    <mergeCell ref="A12:G12"/>
    <mergeCell ref="A3:G3"/>
    <mergeCell ref="D15:G15"/>
    <mergeCell ref="B14:G14"/>
    <mergeCell ref="D17:G17"/>
    <mergeCell ref="A10:G10"/>
    <mergeCell ref="A7:G7"/>
    <mergeCell ref="A9:G9"/>
    <mergeCell ref="A13:G13"/>
    <mergeCell ref="A5:G5"/>
    <mergeCell ref="A6:G6"/>
    <mergeCell ref="B22:G22"/>
    <mergeCell ref="D16:G16"/>
    <mergeCell ref="D18:G18"/>
    <mergeCell ref="B21:G21"/>
  </mergeCells>
  <pageMargins left="0.7" right="0.7" top="0.75" bottom="0.75" header="0.3" footer="0.3"/>
  <pageSetup scale="63"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E327E-530D-49F1-969F-FDD6E728F977}">
  <sheetPr>
    <pageSetUpPr fitToPage="1"/>
  </sheetPr>
  <dimension ref="A1:G57"/>
  <sheetViews>
    <sheetView workbookViewId="0">
      <selection activeCell="A7" sqref="A7"/>
    </sheetView>
  </sheetViews>
  <sheetFormatPr defaultRowHeight="12.75" x14ac:dyDescent="0.2"/>
  <cols>
    <col min="1" max="1" width="45.28515625" customWidth="1"/>
    <col min="2" max="2" width="38.85546875" customWidth="1"/>
    <col min="4" max="5" width="13.7109375" customWidth="1"/>
    <col min="6" max="6" width="100.42578125" customWidth="1"/>
  </cols>
  <sheetData>
    <row r="1" spans="1:7" ht="13.5" thickBot="1" x14ac:dyDescent="0.25">
      <c r="A1" s="62" t="s">
        <v>95</v>
      </c>
      <c r="B1" s="63" t="s">
        <v>61</v>
      </c>
      <c r="C1" s="13"/>
      <c r="D1" s="13"/>
      <c r="E1" s="14"/>
      <c r="F1" s="15"/>
    </row>
    <row r="2" spans="1:7" x14ac:dyDescent="0.2">
      <c r="A2" s="100" t="str">
        <f>IF('1b-Cover Page'!$C$4=0,"Enter School Name on 1b-Cover Page",'1b-Cover Page'!$C$4)</f>
        <v>Enter School Name on 1b-Cover Page</v>
      </c>
      <c r="B2" s="64" t="s">
        <v>62</v>
      </c>
      <c r="C2" s="1"/>
      <c r="D2" s="1"/>
      <c r="E2" s="2"/>
      <c r="F2" s="16"/>
    </row>
    <row r="3" spans="1:7" ht="13.5" thickBot="1" x14ac:dyDescent="0.25">
      <c r="A3" s="101" t="str">
        <f>IF('1b-Cover Page'!$C$7=0,"Select Subgrant Award Type on 1b-Cover Page",'1b-Cover Page'!$C$7)</f>
        <v>Select Subgrant Award Type on 1b-Cover Page</v>
      </c>
      <c r="B3" s="65" t="s">
        <v>51</v>
      </c>
      <c r="C3" s="17"/>
      <c r="D3" s="17"/>
      <c r="E3" s="18"/>
      <c r="F3" s="19"/>
    </row>
    <row r="4" spans="1:7" x14ac:dyDescent="0.2">
      <c r="A4" s="25">
        <v>1</v>
      </c>
      <c r="B4" s="26">
        <v>2</v>
      </c>
      <c r="C4" s="26">
        <v>3</v>
      </c>
      <c r="D4" s="27">
        <v>4</v>
      </c>
      <c r="E4" s="27">
        <v>5</v>
      </c>
      <c r="F4" s="28">
        <v>6</v>
      </c>
    </row>
    <row r="5" spans="1:7" ht="13.5" thickBot="1" x14ac:dyDescent="0.25">
      <c r="A5" s="29" t="s">
        <v>46</v>
      </c>
      <c r="B5" s="30" t="s">
        <v>25</v>
      </c>
      <c r="C5" s="30" t="s">
        <v>0</v>
      </c>
      <c r="D5" s="31" t="s">
        <v>24</v>
      </c>
      <c r="E5" s="32" t="s">
        <v>40</v>
      </c>
      <c r="F5" s="33" t="s">
        <v>45</v>
      </c>
    </row>
    <row r="6" spans="1:7" ht="13.5" hidden="1" thickBot="1" x14ac:dyDescent="0.25">
      <c r="A6" s="20"/>
      <c r="B6" s="21"/>
      <c r="C6" s="21"/>
      <c r="D6" s="22"/>
      <c r="E6" s="81">
        <f>SUM(E7:E57)</f>
        <v>0</v>
      </c>
      <c r="F6" s="24"/>
    </row>
    <row r="7" spans="1:7" ht="13.5" customHeight="1" x14ac:dyDescent="0.2">
      <c r="A7" s="8"/>
      <c r="B7" s="9"/>
      <c r="C7" s="10"/>
      <c r="D7" s="107"/>
      <c r="E7" s="88">
        <f>IF(C7&lt;1,D7,C7*D7)</f>
        <v>0</v>
      </c>
      <c r="F7" s="11"/>
      <c r="G7" s="12"/>
    </row>
    <row r="8" spans="1:7" ht="13.5" customHeight="1" x14ac:dyDescent="0.2">
      <c r="A8" s="3"/>
      <c r="B8" s="4"/>
      <c r="C8" s="5"/>
      <c r="D8" s="7"/>
      <c r="E8" s="88">
        <f t="shared" ref="E8:E57" si="0">IF(C8&lt;1,D8,C8*D8)</f>
        <v>0</v>
      </c>
      <c r="F8" s="6"/>
    </row>
    <row r="9" spans="1:7" ht="13.5" customHeight="1" x14ac:dyDescent="0.2">
      <c r="A9" s="3"/>
      <c r="B9" s="4"/>
      <c r="C9" s="5"/>
      <c r="D9" s="7"/>
      <c r="E9" s="88">
        <f t="shared" si="0"/>
        <v>0</v>
      </c>
      <c r="F9" s="6"/>
    </row>
    <row r="10" spans="1:7" ht="13.5" customHeight="1" x14ac:dyDescent="0.2">
      <c r="A10" s="3"/>
      <c r="B10" s="4"/>
      <c r="C10" s="5"/>
      <c r="D10" s="7"/>
      <c r="E10" s="88">
        <f t="shared" si="0"/>
        <v>0</v>
      </c>
      <c r="F10" s="6"/>
    </row>
    <row r="11" spans="1:7" ht="13.5" customHeight="1" x14ac:dyDescent="0.2">
      <c r="A11" s="3"/>
      <c r="B11" s="4"/>
      <c r="C11" s="5"/>
      <c r="D11" s="7"/>
      <c r="E11" s="88">
        <f t="shared" si="0"/>
        <v>0</v>
      </c>
      <c r="F11" s="6"/>
    </row>
    <row r="12" spans="1:7" ht="13.5" customHeight="1" x14ac:dyDescent="0.2">
      <c r="A12" s="3"/>
      <c r="B12" s="4"/>
      <c r="C12" s="5"/>
      <c r="D12" s="7"/>
      <c r="E12" s="88">
        <f t="shared" si="0"/>
        <v>0</v>
      </c>
      <c r="F12" s="6"/>
    </row>
    <row r="13" spans="1:7" ht="13.5" customHeight="1" x14ac:dyDescent="0.2">
      <c r="A13" s="3"/>
      <c r="B13" s="4"/>
      <c r="C13" s="5"/>
      <c r="D13" s="7"/>
      <c r="E13" s="88">
        <f t="shared" si="0"/>
        <v>0</v>
      </c>
      <c r="F13" s="6"/>
    </row>
    <row r="14" spans="1:7" ht="13.5" customHeight="1" x14ac:dyDescent="0.2">
      <c r="A14" s="3"/>
      <c r="B14" s="4"/>
      <c r="C14" s="5"/>
      <c r="D14" s="7"/>
      <c r="E14" s="88">
        <f t="shared" si="0"/>
        <v>0</v>
      </c>
      <c r="F14" s="6"/>
    </row>
    <row r="15" spans="1:7" ht="13.5" customHeight="1" x14ac:dyDescent="0.2">
      <c r="A15" s="3"/>
      <c r="B15" s="4"/>
      <c r="C15" s="5"/>
      <c r="D15" s="7"/>
      <c r="E15" s="88">
        <f t="shared" si="0"/>
        <v>0</v>
      </c>
      <c r="F15" s="6"/>
    </row>
    <row r="16" spans="1:7" ht="13.5" customHeight="1" x14ac:dyDescent="0.2">
      <c r="A16" s="3"/>
      <c r="B16" s="4"/>
      <c r="C16" s="5"/>
      <c r="D16" s="7"/>
      <c r="E16" s="88">
        <f t="shared" si="0"/>
        <v>0</v>
      </c>
      <c r="F16" s="6"/>
    </row>
    <row r="17" spans="1:6" ht="13.5" customHeight="1" x14ac:dyDescent="0.2">
      <c r="A17" s="3"/>
      <c r="B17" s="4"/>
      <c r="C17" s="5"/>
      <c r="D17" s="7"/>
      <c r="E17" s="88">
        <f t="shared" si="0"/>
        <v>0</v>
      </c>
      <c r="F17" s="6"/>
    </row>
    <row r="18" spans="1:6" x14ac:dyDescent="0.2">
      <c r="A18" s="3"/>
      <c r="B18" s="4"/>
      <c r="C18" s="5"/>
      <c r="D18" s="7"/>
      <c r="E18" s="88">
        <f t="shared" si="0"/>
        <v>0</v>
      </c>
      <c r="F18" s="6"/>
    </row>
    <row r="19" spans="1:6" x14ac:dyDescent="0.2">
      <c r="A19" s="3"/>
      <c r="B19" s="4"/>
      <c r="C19" s="5"/>
      <c r="D19" s="7"/>
      <c r="E19" s="88">
        <f t="shared" si="0"/>
        <v>0</v>
      </c>
      <c r="F19" s="6"/>
    </row>
    <row r="20" spans="1:6" x14ac:dyDescent="0.2">
      <c r="A20" s="3"/>
      <c r="B20" s="4"/>
      <c r="C20" s="5"/>
      <c r="D20" s="7"/>
      <c r="E20" s="88">
        <f t="shared" si="0"/>
        <v>0</v>
      </c>
      <c r="F20" s="6"/>
    </row>
    <row r="21" spans="1:6" x14ac:dyDescent="0.2">
      <c r="A21" s="3"/>
      <c r="B21" s="4"/>
      <c r="C21" s="5"/>
      <c r="D21" s="7"/>
      <c r="E21" s="88">
        <f t="shared" si="0"/>
        <v>0</v>
      </c>
      <c r="F21" s="6"/>
    </row>
    <row r="22" spans="1:6" x14ac:dyDescent="0.2">
      <c r="A22" s="3"/>
      <c r="B22" s="4"/>
      <c r="C22" s="5"/>
      <c r="D22" s="7"/>
      <c r="E22" s="88">
        <f t="shared" si="0"/>
        <v>0</v>
      </c>
      <c r="F22" s="6"/>
    </row>
    <row r="23" spans="1:6" x14ac:dyDescent="0.2">
      <c r="A23" s="3"/>
      <c r="B23" s="4"/>
      <c r="C23" s="5"/>
      <c r="D23" s="7"/>
      <c r="E23" s="88">
        <f t="shared" si="0"/>
        <v>0</v>
      </c>
      <c r="F23" s="6"/>
    </row>
    <row r="24" spans="1:6" x14ac:dyDescent="0.2">
      <c r="A24" s="3"/>
      <c r="B24" s="4"/>
      <c r="C24" s="5"/>
      <c r="D24" s="7"/>
      <c r="E24" s="88">
        <f t="shared" si="0"/>
        <v>0</v>
      </c>
      <c r="F24" s="6"/>
    </row>
    <row r="25" spans="1:6" x14ac:dyDescent="0.2">
      <c r="A25" s="3"/>
      <c r="B25" s="4"/>
      <c r="C25" s="5"/>
      <c r="D25" s="7"/>
      <c r="E25" s="88">
        <f t="shared" si="0"/>
        <v>0</v>
      </c>
      <c r="F25" s="6"/>
    </row>
    <row r="26" spans="1:6" x14ac:dyDescent="0.2">
      <c r="A26" s="3"/>
      <c r="B26" s="4"/>
      <c r="C26" s="5"/>
      <c r="D26" s="7"/>
      <c r="E26" s="88">
        <f t="shared" si="0"/>
        <v>0</v>
      </c>
      <c r="F26" s="6"/>
    </row>
    <row r="27" spans="1:6" x14ac:dyDescent="0.2">
      <c r="A27" s="3"/>
      <c r="B27" s="4"/>
      <c r="C27" s="5"/>
      <c r="D27" s="7"/>
      <c r="E27" s="88">
        <f t="shared" si="0"/>
        <v>0</v>
      </c>
      <c r="F27" s="6"/>
    </row>
    <row r="28" spans="1:6" x14ac:dyDescent="0.2">
      <c r="A28" s="3"/>
      <c r="B28" s="4"/>
      <c r="C28" s="5"/>
      <c r="D28" s="7"/>
      <c r="E28" s="88">
        <f t="shared" si="0"/>
        <v>0</v>
      </c>
      <c r="F28" s="6"/>
    </row>
    <row r="29" spans="1:6" x14ac:dyDescent="0.2">
      <c r="A29" s="3"/>
      <c r="B29" s="4"/>
      <c r="C29" s="5"/>
      <c r="D29" s="7"/>
      <c r="E29" s="88">
        <f t="shared" si="0"/>
        <v>0</v>
      </c>
      <c r="F29" s="6"/>
    </row>
    <row r="30" spans="1:6" x14ac:dyDescent="0.2">
      <c r="A30" s="3"/>
      <c r="B30" s="4"/>
      <c r="C30" s="5"/>
      <c r="D30" s="7"/>
      <c r="E30" s="88">
        <f t="shared" si="0"/>
        <v>0</v>
      </c>
      <c r="F30" s="6"/>
    </row>
    <row r="31" spans="1:6" x14ac:dyDescent="0.2">
      <c r="A31" s="3"/>
      <c r="B31" s="4"/>
      <c r="C31" s="5"/>
      <c r="D31" s="7"/>
      <c r="E31" s="88">
        <f t="shared" si="0"/>
        <v>0</v>
      </c>
      <c r="F31" s="6"/>
    </row>
    <row r="32" spans="1:6" x14ac:dyDescent="0.2">
      <c r="A32" s="3"/>
      <c r="B32" s="4"/>
      <c r="C32" s="5"/>
      <c r="D32" s="7"/>
      <c r="E32" s="88">
        <f t="shared" si="0"/>
        <v>0</v>
      </c>
      <c r="F32" s="6"/>
    </row>
    <row r="33" spans="1:6" x14ac:dyDescent="0.2">
      <c r="A33" s="3"/>
      <c r="B33" s="4"/>
      <c r="C33" s="5"/>
      <c r="D33" s="7"/>
      <c r="E33" s="88">
        <f t="shared" si="0"/>
        <v>0</v>
      </c>
      <c r="F33" s="6"/>
    </row>
    <row r="34" spans="1:6" x14ac:dyDescent="0.2">
      <c r="A34" s="3"/>
      <c r="B34" s="4"/>
      <c r="C34" s="5"/>
      <c r="D34" s="7"/>
      <c r="E34" s="88">
        <f t="shared" si="0"/>
        <v>0</v>
      </c>
      <c r="F34" s="6"/>
    </row>
    <row r="35" spans="1:6" x14ac:dyDescent="0.2">
      <c r="A35" s="3"/>
      <c r="B35" s="4"/>
      <c r="C35" s="5"/>
      <c r="D35" s="7"/>
      <c r="E35" s="88">
        <f t="shared" si="0"/>
        <v>0</v>
      </c>
      <c r="F35" s="6"/>
    </row>
    <row r="36" spans="1:6" x14ac:dyDescent="0.2">
      <c r="A36" s="3"/>
      <c r="B36" s="4"/>
      <c r="C36" s="5"/>
      <c r="D36" s="7"/>
      <c r="E36" s="88">
        <f t="shared" si="0"/>
        <v>0</v>
      </c>
      <c r="F36" s="6"/>
    </row>
    <row r="37" spans="1:6" x14ac:dyDescent="0.2">
      <c r="A37" s="3"/>
      <c r="B37" s="4"/>
      <c r="C37" s="5"/>
      <c r="D37" s="7"/>
      <c r="E37" s="88">
        <f t="shared" si="0"/>
        <v>0</v>
      </c>
      <c r="F37" s="6"/>
    </row>
    <row r="38" spans="1:6" x14ac:dyDescent="0.2">
      <c r="A38" s="3"/>
      <c r="B38" s="4"/>
      <c r="C38" s="5"/>
      <c r="D38" s="7"/>
      <c r="E38" s="88">
        <f t="shared" si="0"/>
        <v>0</v>
      </c>
      <c r="F38" s="6"/>
    </row>
    <row r="39" spans="1:6" x14ac:dyDescent="0.2">
      <c r="A39" s="3"/>
      <c r="B39" s="4"/>
      <c r="C39" s="5"/>
      <c r="D39" s="7"/>
      <c r="E39" s="88">
        <f t="shared" si="0"/>
        <v>0</v>
      </c>
      <c r="F39" s="6"/>
    </row>
    <row r="40" spans="1:6" x14ac:dyDescent="0.2">
      <c r="A40" s="3"/>
      <c r="B40" s="4"/>
      <c r="C40" s="5"/>
      <c r="D40" s="7"/>
      <c r="E40" s="88">
        <f t="shared" si="0"/>
        <v>0</v>
      </c>
      <c r="F40" s="6"/>
    </row>
    <row r="41" spans="1:6" x14ac:dyDescent="0.2">
      <c r="A41" s="3"/>
      <c r="B41" s="4"/>
      <c r="C41" s="5"/>
      <c r="D41" s="7"/>
      <c r="E41" s="88">
        <f t="shared" si="0"/>
        <v>0</v>
      </c>
      <c r="F41" s="6"/>
    </row>
    <row r="42" spans="1:6" x14ac:dyDescent="0.2">
      <c r="A42" s="3"/>
      <c r="B42" s="4"/>
      <c r="C42" s="5"/>
      <c r="D42" s="7"/>
      <c r="E42" s="88">
        <f t="shared" si="0"/>
        <v>0</v>
      </c>
      <c r="F42" s="6"/>
    </row>
    <row r="43" spans="1:6" x14ac:dyDescent="0.2">
      <c r="A43" s="3"/>
      <c r="B43" s="4"/>
      <c r="C43" s="5"/>
      <c r="D43" s="7"/>
      <c r="E43" s="88">
        <f t="shared" si="0"/>
        <v>0</v>
      </c>
      <c r="F43" s="6"/>
    </row>
    <row r="44" spans="1:6" x14ac:dyDescent="0.2">
      <c r="A44" s="3"/>
      <c r="B44" s="4"/>
      <c r="C44" s="5"/>
      <c r="D44" s="7"/>
      <c r="E44" s="88">
        <f t="shared" si="0"/>
        <v>0</v>
      </c>
      <c r="F44" s="6"/>
    </row>
    <row r="45" spans="1:6" x14ac:dyDescent="0.2">
      <c r="A45" s="3"/>
      <c r="B45" s="4"/>
      <c r="C45" s="5"/>
      <c r="D45" s="7"/>
      <c r="E45" s="88">
        <f t="shared" si="0"/>
        <v>0</v>
      </c>
      <c r="F45" s="6"/>
    </row>
    <row r="46" spans="1:6" x14ac:dyDescent="0.2">
      <c r="A46" s="3"/>
      <c r="B46" s="4"/>
      <c r="C46" s="5"/>
      <c r="D46" s="7"/>
      <c r="E46" s="88">
        <f t="shared" si="0"/>
        <v>0</v>
      </c>
      <c r="F46" s="6"/>
    </row>
    <row r="47" spans="1:6" x14ac:dyDescent="0.2">
      <c r="A47" s="3"/>
      <c r="B47" s="4"/>
      <c r="C47" s="5"/>
      <c r="D47" s="7"/>
      <c r="E47" s="88">
        <f t="shared" si="0"/>
        <v>0</v>
      </c>
      <c r="F47" s="6"/>
    </row>
    <row r="48" spans="1:6" x14ac:dyDescent="0.2">
      <c r="A48" s="3"/>
      <c r="B48" s="4"/>
      <c r="C48" s="5"/>
      <c r="D48" s="7"/>
      <c r="E48" s="88">
        <f t="shared" si="0"/>
        <v>0</v>
      </c>
      <c r="F48" s="6"/>
    </row>
    <row r="49" spans="1:6" x14ac:dyDescent="0.2">
      <c r="A49" s="3"/>
      <c r="B49" s="4"/>
      <c r="C49" s="5"/>
      <c r="D49" s="7"/>
      <c r="E49" s="88">
        <f t="shared" si="0"/>
        <v>0</v>
      </c>
      <c r="F49" s="6"/>
    </row>
    <row r="50" spans="1:6" x14ac:dyDescent="0.2">
      <c r="A50" s="3"/>
      <c r="B50" s="4"/>
      <c r="C50" s="5"/>
      <c r="D50" s="7"/>
      <c r="E50" s="88">
        <f t="shared" si="0"/>
        <v>0</v>
      </c>
      <c r="F50" s="6"/>
    </row>
    <row r="51" spans="1:6" x14ac:dyDescent="0.2">
      <c r="A51" s="3"/>
      <c r="B51" s="4"/>
      <c r="C51" s="5"/>
      <c r="D51" s="7"/>
      <c r="E51" s="88">
        <f t="shared" si="0"/>
        <v>0</v>
      </c>
      <c r="F51" s="6"/>
    </row>
    <row r="52" spans="1:6" x14ac:dyDescent="0.2">
      <c r="A52" s="3"/>
      <c r="B52" s="4"/>
      <c r="C52" s="5"/>
      <c r="D52" s="7"/>
      <c r="E52" s="88">
        <f t="shared" si="0"/>
        <v>0</v>
      </c>
      <c r="F52" s="6"/>
    </row>
    <row r="53" spans="1:6" x14ac:dyDescent="0.2">
      <c r="A53" s="3"/>
      <c r="B53" s="4"/>
      <c r="C53" s="5"/>
      <c r="D53" s="7"/>
      <c r="E53" s="88">
        <f t="shared" si="0"/>
        <v>0</v>
      </c>
      <c r="F53" s="6"/>
    </row>
    <row r="54" spans="1:6" x14ac:dyDescent="0.2">
      <c r="A54" s="3"/>
      <c r="B54" s="4"/>
      <c r="C54" s="5"/>
      <c r="D54" s="7"/>
      <c r="E54" s="88">
        <f t="shared" si="0"/>
        <v>0</v>
      </c>
      <c r="F54" s="6"/>
    </row>
    <row r="55" spans="1:6" x14ac:dyDescent="0.2">
      <c r="A55" s="3"/>
      <c r="B55" s="4"/>
      <c r="C55" s="5"/>
      <c r="D55" s="7"/>
      <c r="E55" s="88">
        <f t="shared" si="0"/>
        <v>0</v>
      </c>
      <c r="F55" s="6"/>
    </row>
    <row r="56" spans="1:6" x14ac:dyDescent="0.2">
      <c r="A56" s="3"/>
      <c r="B56" s="4"/>
      <c r="C56" s="5"/>
      <c r="D56" s="7"/>
      <c r="E56" s="88">
        <f t="shared" si="0"/>
        <v>0</v>
      </c>
      <c r="F56" s="6"/>
    </row>
    <row r="57" spans="1:6" x14ac:dyDescent="0.2">
      <c r="A57" s="3"/>
      <c r="B57" s="4"/>
      <c r="C57" s="5"/>
      <c r="D57" s="7"/>
      <c r="E57" s="88">
        <f t="shared" si="0"/>
        <v>0</v>
      </c>
      <c r="F57" s="6"/>
    </row>
  </sheetData>
  <sheetProtection algorithmName="SHA-512" hashValue="VvJYBW7L2pM5fbh7x8VIlp21Becm4yUjay6E8r+JJpgJgfBp7lfalcnaheX4UvJPvGJHhokDMPeQ/clnxBwcFg==" saltValue="sEmei5zAKFBIhuarqogOtA==" spinCount="100000" sheet="1" selectLockedCells="1"/>
  <conditionalFormatting sqref="A2">
    <cfRule type="containsText" dxfId="1" priority="3" operator="containsText" text="Enter School Name">
      <formula>NOT(ISERROR(SEARCH("Enter School Name",A2)))</formula>
    </cfRule>
  </conditionalFormatting>
  <conditionalFormatting sqref="A3">
    <cfRule type="containsText" dxfId="0" priority="1" operator="containsText" text="Select Subgrant Award Type">
      <formula>NOT(ISERROR(SEARCH("Select Subgrant Award Type",A3)))</formula>
    </cfRule>
  </conditionalFormatting>
  <pageMargins left="0.25" right="0.25" top="0.75" bottom="0.75" header="0.3" footer="0.3"/>
  <pageSetup scale="61" orientation="landscape" horizontalDpi="4294967293"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68144B-84F1-46AE-B0E2-471C2C5898A2}">
          <x14:formula1>
            <xm:f>ObjectCodeList!$A$2:$A$15</xm:f>
          </x14:formula1>
          <xm:sqref>A7:A57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BDEC-8020-4788-B385-8F302995C392}">
  <dimension ref="A2:A15"/>
  <sheetViews>
    <sheetView workbookViewId="0">
      <selection activeCell="D11" sqref="D11"/>
    </sheetView>
  </sheetViews>
  <sheetFormatPr defaultRowHeight="12.75" x14ac:dyDescent="0.2"/>
  <cols>
    <col min="1" max="1" width="43.5703125" bestFit="1" customWidth="1"/>
  </cols>
  <sheetData>
    <row r="2" spans="1:1" x14ac:dyDescent="0.2">
      <c r="A2" t="s">
        <v>10</v>
      </c>
    </row>
    <row r="3" spans="1:1" x14ac:dyDescent="0.2">
      <c r="A3" t="s">
        <v>15</v>
      </c>
    </row>
    <row r="4" spans="1:1" x14ac:dyDescent="0.2">
      <c r="A4" t="s">
        <v>11</v>
      </c>
    </row>
    <row r="5" spans="1:1" x14ac:dyDescent="0.2">
      <c r="A5" t="s">
        <v>12</v>
      </c>
    </row>
    <row r="6" spans="1:1" x14ac:dyDescent="0.2">
      <c r="A6" t="s">
        <v>16</v>
      </c>
    </row>
    <row r="7" spans="1:1" x14ac:dyDescent="0.2">
      <c r="A7" t="s">
        <v>13</v>
      </c>
    </row>
    <row r="8" spans="1:1" x14ac:dyDescent="0.2">
      <c r="A8" t="s">
        <v>17</v>
      </c>
    </row>
    <row r="9" spans="1:1" x14ac:dyDescent="0.2">
      <c r="A9" t="s">
        <v>14</v>
      </c>
    </row>
    <row r="10" spans="1:1" x14ac:dyDescent="0.2">
      <c r="A10" t="s">
        <v>18</v>
      </c>
    </row>
    <row r="11" spans="1:1" x14ac:dyDescent="0.2">
      <c r="A11" t="s">
        <v>19</v>
      </c>
    </row>
    <row r="12" spans="1:1" x14ac:dyDescent="0.2">
      <c r="A12" t="s">
        <v>20</v>
      </c>
    </row>
    <row r="13" spans="1:1" x14ac:dyDescent="0.2">
      <c r="A13" t="s">
        <v>21</v>
      </c>
    </row>
    <row r="14" spans="1:1" x14ac:dyDescent="0.2">
      <c r="A14" t="s">
        <v>22</v>
      </c>
    </row>
    <row r="15" spans="1:1" x14ac:dyDescent="0.2">
      <c r="A15" t="s">
        <v>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E8EF6-3BF9-40D6-856B-29AB2849FD2A}">
  <sheetPr>
    <pageSetUpPr fitToPage="1"/>
  </sheetPr>
  <dimension ref="A1:G30"/>
  <sheetViews>
    <sheetView zoomScaleNormal="100" workbookViewId="0">
      <selection activeCell="C4" sqref="C4:F4"/>
    </sheetView>
  </sheetViews>
  <sheetFormatPr defaultRowHeight="12.75" x14ac:dyDescent="0.2"/>
  <cols>
    <col min="1" max="1" width="15.28515625" customWidth="1"/>
    <col min="2" max="2" width="15" customWidth="1"/>
    <col min="3" max="7" width="18.85546875" customWidth="1"/>
  </cols>
  <sheetData>
    <row r="1" spans="1:7" ht="15.75" x14ac:dyDescent="0.25">
      <c r="A1" s="159" t="s">
        <v>95</v>
      </c>
      <c r="B1" s="160"/>
      <c r="C1" s="160"/>
      <c r="D1" s="160"/>
      <c r="E1" s="160"/>
      <c r="F1" s="160"/>
      <c r="G1" s="161"/>
    </row>
    <row r="2" spans="1:7" ht="13.5" thickBot="1" x14ac:dyDescent="0.25">
      <c r="A2" s="162" t="s">
        <v>77</v>
      </c>
      <c r="B2" s="163"/>
      <c r="C2" s="163"/>
      <c r="D2" s="163"/>
      <c r="E2" s="163"/>
      <c r="F2" s="163"/>
      <c r="G2" s="164"/>
    </row>
    <row r="3" spans="1:7" x14ac:dyDescent="0.2">
      <c r="A3" s="59"/>
      <c r="B3" s="35"/>
      <c r="C3" s="41"/>
      <c r="D3" s="47"/>
      <c r="E3" s="41"/>
      <c r="F3" s="41"/>
      <c r="G3" s="48"/>
    </row>
    <row r="4" spans="1:7" x14ac:dyDescent="0.2">
      <c r="A4" s="59"/>
      <c r="B4" s="35" t="s">
        <v>1</v>
      </c>
      <c r="C4" s="165"/>
      <c r="D4" s="165"/>
      <c r="E4" s="165"/>
      <c r="F4" s="165"/>
      <c r="G4" s="48"/>
    </row>
    <row r="5" spans="1:7" ht="12.75" customHeight="1" x14ac:dyDescent="0.2">
      <c r="A5" s="59"/>
      <c r="B5" s="36" t="s">
        <v>2</v>
      </c>
      <c r="C5" s="166" t="s">
        <v>8</v>
      </c>
      <c r="D5" s="166"/>
      <c r="E5" s="166"/>
      <c r="F5" s="166"/>
      <c r="G5" s="48"/>
    </row>
    <row r="6" spans="1:7" x14ac:dyDescent="0.2">
      <c r="A6" s="59"/>
      <c r="B6" s="35"/>
      <c r="C6" s="41"/>
      <c r="D6" s="41"/>
      <c r="E6" s="41"/>
      <c r="F6" s="41"/>
      <c r="G6" s="48"/>
    </row>
    <row r="7" spans="1:7" ht="13.5" customHeight="1" x14ac:dyDescent="0.2">
      <c r="A7" s="59"/>
      <c r="B7" s="35" t="s">
        <v>39</v>
      </c>
      <c r="C7" s="157"/>
      <c r="D7" s="158"/>
      <c r="E7" s="49"/>
      <c r="F7" s="46"/>
      <c r="G7" s="50"/>
    </row>
    <row r="8" spans="1:7" ht="13.5" customHeight="1" x14ac:dyDescent="0.2">
      <c r="A8" s="59"/>
      <c r="B8" s="35" t="s">
        <v>98</v>
      </c>
      <c r="C8" s="119" t="str">
        <f>IF(C7="Planning and Implementation",800000,IF(C7="Implementation Only",800000,IF(C7="Replication",1250000,IF(C7="Expansion",1250000,"Select Award Type"))))</f>
        <v>Select Award Type</v>
      </c>
      <c r="D8" s="90"/>
      <c r="E8" s="49"/>
      <c r="F8" s="46"/>
      <c r="G8" s="50"/>
    </row>
    <row r="9" spans="1:7" ht="13.5" customHeight="1" x14ac:dyDescent="0.2">
      <c r="A9" s="59"/>
      <c r="B9" s="35" t="s">
        <v>110</v>
      </c>
      <c r="C9" s="119" t="str">
        <f>IF(C7&lt;1,"Select Award Type",IF(LEFT('2-Budget Summary'!$H$24,6)="*Error","Check Errors",'2-Budget Summary'!$H$24))</f>
        <v>Select Award Type</v>
      </c>
      <c r="D9" s="90"/>
      <c r="E9" s="49"/>
      <c r="F9" s="46"/>
      <c r="G9" s="50"/>
    </row>
    <row r="10" spans="1:7" ht="13.5" customHeight="1" x14ac:dyDescent="0.2">
      <c r="A10" s="59"/>
      <c r="B10" s="35" t="s">
        <v>3</v>
      </c>
      <c r="C10" s="34"/>
      <c r="D10" s="44"/>
      <c r="E10" s="45"/>
      <c r="F10" s="41"/>
      <c r="G10" s="48"/>
    </row>
    <row r="11" spans="1:7" x14ac:dyDescent="0.2">
      <c r="A11" s="59"/>
      <c r="B11" s="37"/>
      <c r="C11" s="41"/>
      <c r="D11" s="60"/>
      <c r="E11" s="45"/>
      <c r="F11" s="41"/>
      <c r="G11" s="48"/>
    </row>
    <row r="12" spans="1:7" x14ac:dyDescent="0.2">
      <c r="A12" s="59"/>
      <c r="B12" s="38" t="s">
        <v>90</v>
      </c>
      <c r="C12" s="41"/>
      <c r="D12" s="42"/>
      <c r="E12" s="41"/>
      <c r="F12" s="41"/>
      <c r="G12" s="48"/>
    </row>
    <row r="13" spans="1:7" x14ac:dyDescent="0.2">
      <c r="A13" s="59"/>
      <c r="B13" s="35" t="s">
        <v>4</v>
      </c>
      <c r="C13" s="155"/>
      <c r="D13" s="155"/>
      <c r="E13" s="155"/>
      <c r="F13" s="155"/>
      <c r="G13" s="48"/>
    </row>
    <row r="14" spans="1:7" x14ac:dyDescent="0.2">
      <c r="A14" s="59"/>
      <c r="B14" s="35" t="s">
        <v>92</v>
      </c>
      <c r="C14" s="155"/>
      <c r="D14" s="155"/>
      <c r="E14" s="155"/>
      <c r="F14" s="155"/>
      <c r="G14" s="48"/>
    </row>
    <row r="15" spans="1:7" x14ac:dyDescent="0.2">
      <c r="A15" s="59"/>
      <c r="B15" s="35" t="s">
        <v>5</v>
      </c>
      <c r="C15" s="156"/>
      <c r="D15" s="156"/>
      <c r="E15" s="156"/>
      <c r="F15" s="156"/>
      <c r="G15" s="48"/>
    </row>
    <row r="16" spans="1:7" x14ac:dyDescent="0.2">
      <c r="A16" s="59"/>
      <c r="B16" s="38" t="s">
        <v>91</v>
      </c>
      <c r="C16" s="37"/>
      <c r="D16" s="37"/>
      <c r="E16" s="37"/>
      <c r="F16" s="41"/>
      <c r="G16" s="48"/>
    </row>
    <row r="17" spans="1:7" x14ac:dyDescent="0.2">
      <c r="A17" s="59"/>
      <c r="B17" s="35" t="s">
        <v>4</v>
      </c>
      <c r="C17" s="151"/>
      <c r="D17" s="151"/>
      <c r="E17" s="151"/>
      <c r="F17" s="151"/>
      <c r="G17" s="48"/>
    </row>
    <row r="18" spans="1:7" x14ac:dyDescent="0.2">
      <c r="A18" s="59"/>
      <c r="B18" s="35" t="s">
        <v>92</v>
      </c>
      <c r="C18" s="151"/>
      <c r="D18" s="151"/>
      <c r="E18" s="151"/>
      <c r="F18" s="151"/>
      <c r="G18" s="48"/>
    </row>
    <row r="19" spans="1:7" x14ac:dyDescent="0.2">
      <c r="A19" s="59"/>
      <c r="B19" s="35" t="s">
        <v>5</v>
      </c>
      <c r="C19" s="152"/>
      <c r="D19" s="152"/>
      <c r="E19" s="152"/>
      <c r="F19" s="152"/>
      <c r="G19" s="48"/>
    </row>
    <row r="20" spans="1:7" x14ac:dyDescent="0.2">
      <c r="A20" s="59"/>
      <c r="B20" s="37"/>
      <c r="C20" s="102"/>
      <c r="D20" s="102"/>
      <c r="E20" s="102"/>
      <c r="F20" s="41"/>
      <c r="G20" s="48"/>
    </row>
    <row r="21" spans="1:7" x14ac:dyDescent="0.2">
      <c r="A21" s="59"/>
      <c r="B21" s="39" t="s">
        <v>6</v>
      </c>
      <c r="C21" s="153" t="s">
        <v>94</v>
      </c>
      <c r="D21" s="153"/>
      <c r="E21" s="153"/>
      <c r="F21" s="153"/>
      <c r="G21" s="154"/>
    </row>
    <row r="22" spans="1:7" x14ac:dyDescent="0.2">
      <c r="A22" s="59"/>
      <c r="B22" s="39"/>
      <c r="C22" s="103" t="s">
        <v>114</v>
      </c>
      <c r="D22" s="104" t="s">
        <v>93</v>
      </c>
      <c r="E22" s="105"/>
      <c r="F22" s="106"/>
      <c r="G22" s="89"/>
    </row>
    <row r="23" spans="1:7" x14ac:dyDescent="0.2">
      <c r="A23" s="59"/>
      <c r="B23" s="40"/>
      <c r="C23" s="41"/>
      <c r="D23" s="41"/>
      <c r="E23" s="41"/>
      <c r="F23" s="41"/>
      <c r="G23" s="48"/>
    </row>
    <row r="24" spans="1:7" x14ac:dyDescent="0.2">
      <c r="A24" s="148" t="s">
        <v>96</v>
      </c>
      <c r="B24" s="149"/>
      <c r="C24" s="149"/>
      <c r="D24" s="149"/>
      <c r="E24" s="149"/>
      <c r="F24" s="149"/>
      <c r="G24" s="150"/>
    </row>
    <row r="25" spans="1:7" x14ac:dyDescent="0.2">
      <c r="A25" s="51" t="s">
        <v>9</v>
      </c>
      <c r="B25" s="43" t="s">
        <v>64</v>
      </c>
      <c r="C25" s="43" t="s">
        <v>67</v>
      </c>
      <c r="D25" s="43" t="s">
        <v>68</v>
      </c>
      <c r="E25" s="43" t="s">
        <v>69</v>
      </c>
      <c r="F25" s="43" t="s">
        <v>70</v>
      </c>
      <c r="G25" s="52" t="s">
        <v>71</v>
      </c>
    </row>
    <row r="26" spans="1:7" x14ac:dyDescent="0.2">
      <c r="A26" s="53" t="s">
        <v>65</v>
      </c>
      <c r="B26" s="91">
        <f>'2-Budget Summary'!$B$14</f>
        <v>0</v>
      </c>
      <c r="C26" s="91">
        <f>'2-Budget Summary'!$C$14</f>
        <v>0</v>
      </c>
      <c r="D26" s="91">
        <f>'2-Budget Summary'!$D$14</f>
        <v>0</v>
      </c>
      <c r="E26" s="91">
        <f>'2-Budget Summary'!$E$14</f>
        <v>0</v>
      </c>
      <c r="F26" s="91">
        <f>'2-Budget Summary'!$F$14</f>
        <v>0</v>
      </c>
      <c r="G26" s="92">
        <f>'2-Budget Summary'!$G$14</f>
        <v>0</v>
      </c>
    </row>
    <row r="27" spans="1:7" ht="13.5" thickBot="1" x14ac:dyDescent="0.25">
      <c r="A27" s="54" t="s">
        <v>66</v>
      </c>
      <c r="B27" s="93">
        <f>'2-Budget Summary'!$B$23</f>
        <v>0</v>
      </c>
      <c r="C27" s="93">
        <f>'2-Budget Summary'!$C$23</f>
        <v>0</v>
      </c>
      <c r="D27" s="93">
        <f>'2-Budget Summary'!$D$23</f>
        <v>0</v>
      </c>
      <c r="E27" s="93">
        <f>'2-Budget Summary'!$E$23</f>
        <v>0</v>
      </c>
      <c r="F27" s="93">
        <f>'2-Budget Summary'!$F$23</f>
        <v>0</v>
      </c>
      <c r="G27" s="94">
        <f>'2-Budget Summary'!$G$23</f>
        <v>0</v>
      </c>
    </row>
    <row r="28" spans="1:7" x14ac:dyDescent="0.2">
      <c r="A28" s="55" t="s">
        <v>7</v>
      </c>
      <c r="B28" s="95" t="str">
        <f>IF(LEFT('2-Budget Summary'!$B$24,6)="*Error","Check Error",'2-Budget Summary'!$B$24)</f>
        <v>N/A</v>
      </c>
      <c r="C28" s="95">
        <f>IF(LEFT('2-Budget Summary'!$C$24,6)="*Error","Check Error",'2-Budget Summary'!$C$24)</f>
        <v>0</v>
      </c>
      <c r="D28" s="95">
        <f>IF(LEFT('2-Budget Summary'!$D$24,6)="*Error","Check Error",'2-Budget Summary'!$D$24)</f>
        <v>0</v>
      </c>
      <c r="E28" s="95">
        <f>'2-Budget Summary'!$E$24</f>
        <v>0</v>
      </c>
      <c r="F28" s="95">
        <f>'2-Budget Summary'!$F$24</f>
        <v>0</v>
      </c>
      <c r="G28" s="96">
        <f>'2-Budget Summary'!$G$24</f>
        <v>0</v>
      </c>
    </row>
    <row r="29" spans="1:7" x14ac:dyDescent="0.2">
      <c r="A29" s="59"/>
      <c r="B29" s="41"/>
      <c r="C29" s="41"/>
      <c r="D29" s="41"/>
      <c r="E29" s="41"/>
      <c r="F29" s="41"/>
      <c r="G29" s="48"/>
    </row>
    <row r="30" spans="1:7" ht="13.5" thickBot="1" x14ac:dyDescent="0.25">
      <c r="A30" s="56"/>
      <c r="B30" s="57"/>
      <c r="C30" s="57"/>
      <c r="D30" s="58"/>
      <c r="E30" s="57"/>
      <c r="F30" s="57"/>
      <c r="G30" s="61" t="s">
        <v>105</v>
      </c>
    </row>
  </sheetData>
  <sheetProtection algorithmName="SHA-512" hashValue="70vU/c9Ra/ToRzyslCez9uvCMC/MfpTuAPxd2JcdHFzM8oURk9J+JyiQIOK3jwL3k+27kOlY28Iz3EKIszd81w==" saltValue="T+VCJ5TYbbOdx9JMFXdIOw==" spinCount="100000" sheet="1" selectLockedCells="1"/>
  <mergeCells count="13">
    <mergeCell ref="C14:F14"/>
    <mergeCell ref="C15:F15"/>
    <mergeCell ref="C7:D7"/>
    <mergeCell ref="A1:G1"/>
    <mergeCell ref="A2:G2"/>
    <mergeCell ref="C4:F4"/>
    <mergeCell ref="C5:F5"/>
    <mergeCell ref="C13:F13"/>
    <mergeCell ref="A24:G24"/>
    <mergeCell ref="C17:F17"/>
    <mergeCell ref="C18:F18"/>
    <mergeCell ref="C19:F19"/>
    <mergeCell ref="C21:G21"/>
  </mergeCells>
  <conditionalFormatting sqref="C8:C9">
    <cfRule type="cellIs" dxfId="26" priority="4" operator="equal">
      <formula>"Select Award Type"</formula>
    </cfRule>
  </conditionalFormatting>
  <conditionalFormatting sqref="B26:B28">
    <cfRule type="expression" dxfId="25" priority="3">
      <formula>$B$28="N/A"</formula>
    </cfRule>
  </conditionalFormatting>
  <conditionalFormatting sqref="C9">
    <cfRule type="containsText" dxfId="24" priority="2" operator="containsText" text="Error">
      <formula>NOT(ISERROR(SEARCH("Error",C9)))</formula>
    </cfRule>
  </conditionalFormatting>
  <conditionalFormatting sqref="B28:G28">
    <cfRule type="containsText" dxfId="23" priority="1" operator="containsText" text="Error">
      <formula>NOT(ISERROR(SEARCH("Error",B28)))</formula>
    </cfRule>
  </conditionalFormatting>
  <dataValidations count="2">
    <dataValidation type="list" allowBlank="1" showInputMessage="1" showErrorMessage="1" sqref="C7" xr:uid="{31962AA8-15D1-41A5-BA0A-18D794FF1FB8}">
      <formula1>"Planning and Implementation,Implementation Only,Replication,Expansion"</formula1>
    </dataValidation>
    <dataValidation allowBlank="1" showInputMessage="1" showErrorMessage="1" errorTitle="For CDE Use Only" sqref="B26:G28" xr:uid="{963D74A6-945F-4FF3-AE5B-A22531D1B81C}"/>
  </dataValidations>
  <hyperlinks>
    <hyperlink ref="D22" r:id="rId1" xr:uid="{54BD2BC7-D4AA-49FA-911E-4CC8C89268B2}"/>
  </hyperlinks>
  <pageMargins left="0.7" right="0.7" top="0.75" bottom="0.75" header="0.3" footer="0.3"/>
  <pageSetup orientation="landscape"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7B36-32E3-4781-B96C-64329E0A9C37}">
  <dimension ref="A1:A6"/>
  <sheetViews>
    <sheetView workbookViewId="0">
      <selection activeCell="A7" sqref="A7"/>
    </sheetView>
  </sheetViews>
  <sheetFormatPr defaultRowHeight="12.75" x14ac:dyDescent="0.2"/>
  <sheetData>
    <row r="1" spans="1:1" x14ac:dyDescent="0.2">
      <c r="A1" t="s">
        <v>99</v>
      </c>
    </row>
    <row r="2" spans="1:1" x14ac:dyDescent="0.2">
      <c r="A2" t="str">
        <f>_xlfn.CONCAT("Error 2: Total funds requested exceeds available subgrant award limit of $",'1b-Cover Page'!C8,".")</f>
        <v>Error 2: Total funds requested exceeds available subgrant award limit of $Select Award Type.</v>
      </c>
    </row>
    <row r="3" spans="1:1" x14ac:dyDescent="0.2">
      <c r="A3" t="s">
        <v>100</v>
      </c>
    </row>
    <row r="4" spans="1:1" x14ac:dyDescent="0.2">
      <c r="A4" t="s">
        <v>101</v>
      </c>
    </row>
    <row r="5" spans="1:1" x14ac:dyDescent="0.2">
      <c r="A5" t="s">
        <v>102</v>
      </c>
    </row>
    <row r="6" spans="1:1" x14ac:dyDescent="0.2">
      <c r="A6" s="115"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A2D2D-0092-4E89-A53B-9D35621927FC}">
  <sheetPr>
    <pageSetUpPr fitToPage="1"/>
  </sheetPr>
  <dimension ref="A1:K31"/>
  <sheetViews>
    <sheetView zoomScaleNormal="100" zoomScaleSheetLayoutView="80" workbookViewId="0">
      <selection activeCell="B7" sqref="B7"/>
    </sheetView>
  </sheetViews>
  <sheetFormatPr defaultRowHeight="12.75" x14ac:dyDescent="0.2"/>
  <cols>
    <col min="1" max="1" width="38.28515625" customWidth="1"/>
    <col min="2" max="8" width="14.140625" customWidth="1"/>
  </cols>
  <sheetData>
    <row r="1" spans="1:11" ht="15" x14ac:dyDescent="0.2">
      <c r="A1" s="176" t="s">
        <v>95</v>
      </c>
      <c r="B1" s="177"/>
      <c r="C1" s="177"/>
      <c r="D1" s="177"/>
      <c r="E1" s="177"/>
      <c r="F1" s="177"/>
      <c r="G1" s="177"/>
      <c r="H1" s="178"/>
    </row>
    <row r="2" spans="1:11" ht="15" x14ac:dyDescent="0.2">
      <c r="A2" s="179" t="s">
        <v>54</v>
      </c>
      <c r="B2" s="180"/>
      <c r="C2" s="180"/>
      <c r="D2" s="180"/>
      <c r="E2" s="180"/>
      <c r="F2" s="180"/>
      <c r="G2" s="180"/>
      <c r="H2" s="181"/>
    </row>
    <row r="3" spans="1:11" ht="12.75" customHeight="1" x14ac:dyDescent="0.2">
      <c r="A3" s="114" t="s">
        <v>47</v>
      </c>
      <c r="B3" s="182" t="str">
        <f>IF('1b-Cover Page'!$C$4=0,"Enter School Name on 1b-Cover Page",'1b-Cover Page'!$C$4)</f>
        <v>Enter School Name on 1b-Cover Page</v>
      </c>
      <c r="C3" s="182"/>
      <c r="D3" s="182"/>
      <c r="E3" s="182"/>
      <c r="F3" s="182"/>
      <c r="G3" s="182"/>
      <c r="H3" s="183"/>
    </row>
    <row r="4" spans="1:11" ht="12.75" customHeight="1" thickBot="1" x14ac:dyDescent="0.25">
      <c r="A4" s="114" t="s">
        <v>48</v>
      </c>
      <c r="B4" s="182" t="str">
        <f>IF('1b-Cover Page'!$C$7=0,"Select Subgrant Award Type on 1b-Cover Page",'1b-Cover Page'!$C$7)</f>
        <v>Select Subgrant Award Type on 1b-Cover Page</v>
      </c>
      <c r="C4" s="182"/>
      <c r="D4" s="182"/>
      <c r="E4" s="182"/>
      <c r="F4" s="182"/>
      <c r="G4" s="182"/>
      <c r="H4" s="183"/>
    </row>
    <row r="5" spans="1:11" ht="28.5" customHeight="1" thickBot="1" x14ac:dyDescent="0.25">
      <c r="A5" s="97" t="s">
        <v>46</v>
      </c>
      <c r="B5" s="98" t="s">
        <v>34</v>
      </c>
      <c r="C5" s="98" t="s">
        <v>35</v>
      </c>
      <c r="D5" s="98" t="s">
        <v>36</v>
      </c>
      <c r="E5" s="98" t="s">
        <v>37</v>
      </c>
      <c r="F5" s="98" t="s">
        <v>38</v>
      </c>
      <c r="G5" s="98" t="s">
        <v>63</v>
      </c>
      <c r="H5" s="99" t="s">
        <v>32</v>
      </c>
    </row>
    <row r="6" spans="1:11" ht="17.25" customHeight="1" x14ac:dyDescent="0.2">
      <c r="A6" s="83" t="s">
        <v>49</v>
      </c>
      <c r="B6" s="84"/>
      <c r="C6" s="84"/>
      <c r="D6" s="84"/>
      <c r="E6" s="84"/>
      <c r="F6" s="84"/>
      <c r="G6" s="84"/>
      <c r="H6" s="85"/>
    </row>
    <row r="7" spans="1:11" ht="17.25" customHeight="1" x14ac:dyDescent="0.2">
      <c r="A7" s="86" t="s">
        <v>26</v>
      </c>
      <c r="B7" s="109">
        <f>SUMIF('3-Planning Year'!$A$7:$A$57,"Instr. - Salaries",'3-Planning Year'!$E$7:$E$57)</f>
        <v>0</v>
      </c>
      <c r="C7" s="109">
        <f>SUMIF('4-Year 1 Implementation'!$A$7:$A$57,"Instr. - Salaries",'4-Year 1 Implementation'!$E$7:$E$57)</f>
        <v>0</v>
      </c>
      <c r="D7" s="109">
        <f>SUMIF('5-Year 2 Implementation'!$A$7:$A$57,"Instr. - Salaries",'5-Year 2 Implementation'!$E$7:$E$57)</f>
        <v>0</v>
      </c>
      <c r="E7" s="109">
        <f>SUMIF('6-Year 3 Implementation'!$A$7:$A$57,"Instr. - Salaries",'6-Year 3 Implementation'!$E$7:$E$57)</f>
        <v>0</v>
      </c>
      <c r="F7" s="109">
        <f>SUMIF('7-Year 4 Implementation'!$A$7:$A$57,"Instr. - Salaries",'7-Year 4 Implementation'!$E$7:$E$57)</f>
        <v>0</v>
      </c>
      <c r="G7" s="109">
        <f>SUMIF('8-Year 5 Implementation'!$A$7:$A$57,"Instr. - Salaries",'8-Year 5 Implementation'!$E$7:$E$57)</f>
        <v>0</v>
      </c>
      <c r="H7" s="87">
        <f>SUM(B7:G7)</f>
        <v>0</v>
      </c>
    </row>
    <row r="8" spans="1:11" ht="17.25" customHeight="1" x14ac:dyDescent="0.2">
      <c r="A8" s="86" t="s">
        <v>27</v>
      </c>
      <c r="B8" s="109">
        <f>SUMIF('3-Planning Year'!$A$7:$A$57,"Instr. - Employee Provided Benefits",'3-Planning Year'!$E$7:$E$57)</f>
        <v>0</v>
      </c>
      <c r="C8" s="109">
        <f>SUMIF('4-Year 1 Implementation'!$A$7:$A$57,"Instr. - Employee Provided Benefits",'4-Year 1 Implementation'!$E$7:$E$57)</f>
        <v>0</v>
      </c>
      <c r="D8" s="109">
        <f>SUMIF('5-Year 2 Implementation'!$A$7:$A$57,"Instr. - Employee Provided Benefits",'5-Year 2 Implementation'!$E$7:$E$57)</f>
        <v>0</v>
      </c>
      <c r="E8" s="109">
        <f>SUMIF('6-Year 3 Implementation'!$A$7:$A$57,"Instr. - Employee Provided Benefits",'6-Year 3 Implementation'!$E$7:$E$57)</f>
        <v>0</v>
      </c>
      <c r="F8" s="109">
        <f>SUMIF('7-Year 4 Implementation'!$A$7:$A$57,"Instr. - Employee Provided Benefits",'7-Year 4 Implementation'!$E$7:$E$57)</f>
        <v>0</v>
      </c>
      <c r="G8" s="109">
        <f>SUMIF('8-Year 5 Implementation'!$A$7:$A$57,"Instr. - Employee Provided Benefits",'8-Year 5 Implementation'!$E$7:$E$57)</f>
        <v>0</v>
      </c>
      <c r="H8" s="87">
        <f t="shared" ref="H8:H13" si="0">SUM(B8:G8)</f>
        <v>0</v>
      </c>
    </row>
    <row r="9" spans="1:11" ht="17.25" customHeight="1" x14ac:dyDescent="0.2">
      <c r="A9" s="86" t="s">
        <v>28</v>
      </c>
      <c r="B9" s="109">
        <f>SUMIF('3-Planning Year'!$A$7:$A$57,"Instr. - Professional Fees and Contracted Services",'3-Planning Year'!$E$7:$E$57)</f>
        <v>0</v>
      </c>
      <c r="C9" s="109">
        <f>SUMIF('4-Year 1 Implementation'!$A$7:$A$57,"Instr. - Professional Fees and Contracted Services",'4-Year 1 Implementation'!$E$7:$E$57)</f>
        <v>0</v>
      </c>
      <c r="D9" s="109">
        <f>SUMIF('5-Year 2 Implementation'!$A$7:$A$57,"Instr. - Professional Fees and Contracted Services",'5-Year 2 Implementation'!$E$7:$E$57)</f>
        <v>0</v>
      </c>
      <c r="E9" s="109">
        <f>SUMIF('6-Year 3 Implementation'!$A$7:$A$57,"Instr. - Professional Fees and Contracted Services",'6-Year 3 Implementation'!$E$7:$E$57)</f>
        <v>0</v>
      </c>
      <c r="F9" s="109">
        <f>SUMIF('7-Year 4 Implementation'!$A$7:$A$57,"Instr. - Professional Fees and Contracted Services",'7-Year 4 Implementation'!$E$7:$E$57)</f>
        <v>0</v>
      </c>
      <c r="G9" s="109">
        <f>SUMIF('8-Year 5 Implementation'!$A$7:$A$57,"Instr. - Professional Fees and Contracted Services",'8-Year 5 Implementation'!$E$7:$E$57)</f>
        <v>0</v>
      </c>
      <c r="H9" s="87">
        <f t="shared" si="0"/>
        <v>0</v>
      </c>
    </row>
    <row r="10" spans="1:11" ht="17.25" customHeight="1" x14ac:dyDescent="0.2">
      <c r="A10" s="86" t="s">
        <v>29</v>
      </c>
      <c r="B10" s="109">
        <f>SUMIF('3-Planning Year'!$A$7:$A$57,"Instr. - Supplies and Materials",'3-Planning Year'!$E$7:$E$57)</f>
        <v>0</v>
      </c>
      <c r="C10" s="109">
        <f>SUMIF('4-Year 1 Implementation'!$A$7:$A$57,"Instr. - Supplies and Materials",'4-Year 1 Implementation'!$E$7:$E$57)</f>
        <v>0</v>
      </c>
      <c r="D10" s="109">
        <f>SUMIF('5-Year 2 Implementation'!$A$7:$A$57,"Instr. - Supplies and Materials",'5-Year 2 Implementation'!$E$7:$E$57)</f>
        <v>0</v>
      </c>
      <c r="E10" s="109">
        <f>SUMIF('6-Year 3 Implementation'!$A$7:$A$57,"Instr. - Supplies and Materials",'6-Year 3 Implementation'!$E$7:$E$57)</f>
        <v>0</v>
      </c>
      <c r="F10" s="109">
        <f>SUMIF('7-Year 4 Implementation'!$A$7:$A$57,"Instr. - Supplies and Materials",'7-Year 4 Implementation'!$E$7:$E$57)</f>
        <v>0</v>
      </c>
      <c r="G10" s="109">
        <f>SUMIF('8-Year 5 Implementation'!$A$7:$A$57,"Instr. - Supplies and Materials",'8-Year 5 Implementation'!$E$7:$E$57)</f>
        <v>0</v>
      </c>
      <c r="H10" s="87">
        <f t="shared" si="0"/>
        <v>0</v>
      </c>
    </row>
    <row r="11" spans="1:11" ht="17.25" customHeight="1" x14ac:dyDescent="0.2">
      <c r="A11" s="86" t="s">
        <v>30</v>
      </c>
      <c r="B11" s="109">
        <f>SUMIF('3-Planning Year'!$A$7:$A$57,"Instr. - Technology and Equipment",'3-Planning Year'!$E$7:$E$57)</f>
        <v>0</v>
      </c>
      <c r="C11" s="109">
        <f>SUMIF('4-Year 1 Implementation'!$A$7:$A$57,"Instr. - Technology and Equipment",'4-Year 1 Implementation'!$E$7:$E$57)</f>
        <v>0</v>
      </c>
      <c r="D11" s="109">
        <f>SUMIF('5-Year 2 Implementation'!$A$7:$A$57,"Instr. - Technology and Equipment",'5-Year 2 Implementation'!$E$7:$E$57)</f>
        <v>0</v>
      </c>
      <c r="E11" s="109">
        <f>SUMIF('6-Year 3 Implementation'!$A$7:$A$57,"Instr. - Technology and Equipment",'6-Year 3 Implementation'!$E$7:$E$57)</f>
        <v>0</v>
      </c>
      <c r="F11" s="109">
        <f>SUMIF('7-Year 4 Implementation'!$A$7:$A$57,"Instr. - Technology and Equipment",'7-Year 4 Implementation'!$E$7:$E$57)</f>
        <v>0</v>
      </c>
      <c r="G11" s="109">
        <f>SUMIF('8-Year 5 Implementation'!$A$7:$A$57,"Instr. - Technology and Equipment",'8-Year 5 Implementation'!$E$7:$E$57)</f>
        <v>0</v>
      </c>
      <c r="H11" s="87">
        <f t="shared" si="0"/>
        <v>0</v>
      </c>
    </row>
    <row r="12" spans="1:11" ht="17.25" customHeight="1" x14ac:dyDescent="0.2">
      <c r="A12" s="86" t="s">
        <v>31</v>
      </c>
      <c r="B12" s="109">
        <f>SUMIF('3-Planning Year'!$A$7:$A$57,"Instr. - Travel, Conferences, Meetings",'3-Planning Year'!$E$7:$E$57)</f>
        <v>0</v>
      </c>
      <c r="C12" s="109">
        <f>SUMIF('4-Year 1 Implementation'!$A$7:$A$57,"Instr. - Travel, Conferences, Meetings",'4-Year 1 Implementation'!$E$7:$E$57)</f>
        <v>0</v>
      </c>
      <c r="D12" s="109">
        <f>SUMIF('5-Year 2 Implementation'!$A$7:$A$57,"Instr. - Travel, Conferences, Meetings",'5-Year 2 Implementation'!$E$7:$E$57)</f>
        <v>0</v>
      </c>
      <c r="E12" s="109">
        <f>SUMIF('6-Year 3 Implementation'!$A$7:$A$57,"Instr. - Travel, Conferences, Meetings",'6-Year 3 Implementation'!$E$7:$E$57)</f>
        <v>0</v>
      </c>
      <c r="F12" s="109">
        <f>SUMIF('7-Year 4 Implementation'!$A$7:$A$57,"Instr. - Travel, Conferences, Meetings",'7-Year 4 Implementation'!$E$7:$E$57)</f>
        <v>0</v>
      </c>
      <c r="G12" s="109">
        <f>SUMIF('8-Year 5 Implementation'!$A$7:$A$57,"Instr. - Travel, Conferences, Meetings",'8-Year 5 Implementation'!$E$7:$E$57)</f>
        <v>0</v>
      </c>
      <c r="H12" s="87">
        <f t="shared" si="0"/>
        <v>0</v>
      </c>
      <c r="J12" s="12"/>
      <c r="K12" s="12"/>
    </row>
    <row r="13" spans="1:11" ht="17.25" customHeight="1" x14ac:dyDescent="0.2">
      <c r="A13" s="86" t="s">
        <v>33</v>
      </c>
      <c r="B13" s="109">
        <f>SUMIF('3-Planning Year'!$A$7:$A$57,"Instr. - Other",'3-Planning Year'!$E$7:$E$57)</f>
        <v>0</v>
      </c>
      <c r="C13" s="109">
        <f>SUMIF('4-Year 1 Implementation'!$A$7:$A$57,"Instr. - Other",'4-Year 1 Implementation'!$E$7:$E$57)</f>
        <v>0</v>
      </c>
      <c r="D13" s="109">
        <f>SUMIF('5-Year 2 Implementation'!$A$7:$A$57,"Instr. - Other",'5-Year 2 Implementation'!$E$7:$E$57)</f>
        <v>0</v>
      </c>
      <c r="E13" s="109">
        <f>SUMIF('6-Year 3 Implementation'!$A$7:$A$57,"Instr. - Other",'6-Year 3 Implementation'!$E$7:$E$57)</f>
        <v>0</v>
      </c>
      <c r="F13" s="109">
        <f>SUMIF('7-Year 4 Implementation'!$A$7:$A$57,"Instr. - Other",'7-Year 4 Implementation'!$E$7:$E$57)</f>
        <v>0</v>
      </c>
      <c r="G13" s="109">
        <f>SUMIF('8-Year 5 Implementation'!$A$7:$A$57,"Instr. - Other",'8-Year 5 Implementation'!$E$7:$E$57)</f>
        <v>0</v>
      </c>
      <c r="H13" s="87">
        <f t="shared" si="0"/>
        <v>0</v>
      </c>
      <c r="J13" s="12"/>
      <c r="K13" s="12"/>
    </row>
    <row r="14" spans="1:11" ht="17.25" customHeight="1" thickBot="1" x14ac:dyDescent="0.25">
      <c r="A14" s="110" t="s">
        <v>41</v>
      </c>
      <c r="B14" s="111">
        <f>SUM(B$7:B$13)</f>
        <v>0</v>
      </c>
      <c r="C14" s="111">
        <f t="shared" ref="C14:H14" si="1">SUM(C$7:C$13)</f>
        <v>0</v>
      </c>
      <c r="D14" s="111">
        <f t="shared" si="1"/>
        <v>0</v>
      </c>
      <c r="E14" s="111">
        <f t="shared" si="1"/>
        <v>0</v>
      </c>
      <c r="F14" s="111">
        <f t="shared" si="1"/>
        <v>0</v>
      </c>
      <c r="G14" s="111">
        <f t="shared" si="1"/>
        <v>0</v>
      </c>
      <c r="H14" s="112">
        <f t="shared" si="1"/>
        <v>0</v>
      </c>
    </row>
    <row r="15" spans="1:11" ht="17.25" customHeight="1" x14ac:dyDescent="0.2">
      <c r="A15" s="83" t="s">
        <v>42</v>
      </c>
      <c r="B15" s="84"/>
      <c r="C15" s="84"/>
      <c r="D15" s="84"/>
      <c r="E15" s="84"/>
      <c r="F15" s="84"/>
      <c r="G15" s="84"/>
      <c r="H15" s="113"/>
    </row>
    <row r="16" spans="1:11" ht="17.25" customHeight="1" x14ac:dyDescent="0.2">
      <c r="A16" s="86" t="s">
        <v>26</v>
      </c>
      <c r="B16" s="109">
        <f>SUMIF('3-Planning Year'!$A$7:$A$57,"Support - Salaries",'3-Planning Year'!$E$7:$E$57)</f>
        <v>0</v>
      </c>
      <c r="C16" s="109">
        <f>SUMIF('4-Year 1 Implementation'!$A$7:$A$57,"Support - Salaries",'4-Year 1 Implementation'!$E$7:$E$57)</f>
        <v>0</v>
      </c>
      <c r="D16" s="109">
        <f>SUMIF('5-Year 2 Implementation'!$A$7:$A$57,"Support - Salaries",'5-Year 2 Implementation'!$E$7:$E$57)</f>
        <v>0</v>
      </c>
      <c r="E16" s="109">
        <f>SUMIF('6-Year 3 Implementation'!$A$7:$A$57,"Support - Salaries",'6-Year 3 Implementation'!$E$7:$E$57)</f>
        <v>0</v>
      </c>
      <c r="F16" s="109">
        <f>SUMIF('7-Year 4 Implementation'!$A$7:$A$57,"Support - Salaries",'7-Year 4 Implementation'!$E$7:$E$57)</f>
        <v>0</v>
      </c>
      <c r="G16" s="109">
        <f>SUMIF('8-Year 5 Implementation'!$A$7:$A$57,"Support - Salaries",'8-Year 5 Implementation'!$E$7:$E$57)</f>
        <v>0</v>
      </c>
      <c r="H16" s="87">
        <f>SUM(B16:G16)</f>
        <v>0</v>
      </c>
    </row>
    <row r="17" spans="1:8" ht="17.25" customHeight="1" x14ac:dyDescent="0.2">
      <c r="A17" s="86" t="s">
        <v>27</v>
      </c>
      <c r="B17" s="109">
        <f>SUMIF('3-Planning Year'!$A$7:$A$57,"Support - Employee Provided Benefits",'3-Planning Year'!$E$7:$E$57)</f>
        <v>0</v>
      </c>
      <c r="C17" s="109">
        <f>SUMIF('4-Year 1 Implementation'!$A$7:$A$57,"Support - Employee Provided Benefits",'4-Year 1 Implementation'!$E$7:$E$57)</f>
        <v>0</v>
      </c>
      <c r="D17" s="109">
        <f>SUMIF('5-Year 2 Implementation'!$A$7:$A$57,"Support - Employee Provided Benefits",'5-Year 2 Implementation'!$E$7:$E$57)</f>
        <v>0</v>
      </c>
      <c r="E17" s="109">
        <f>SUMIF('6-Year 3 Implementation'!$A$7:$A$57,"Support - Employee Provided Benefits",'6-Year 3 Implementation'!$E$7:$E$57)</f>
        <v>0</v>
      </c>
      <c r="F17" s="109">
        <f>SUMIF('7-Year 4 Implementation'!$A$7:$A$57,"Support - Employee Provided Benefits",'7-Year 4 Implementation'!$E$7:$E$57)</f>
        <v>0</v>
      </c>
      <c r="G17" s="109">
        <f>SUMIF('8-Year 5 Implementation'!$A$7:$A$57,"Support - Employee Provided Benefits",'8-Year 5 Implementation'!$E$7:$E$57)</f>
        <v>0</v>
      </c>
      <c r="H17" s="87">
        <f t="shared" ref="H17:H22" si="2">SUM(B17:G17)</f>
        <v>0</v>
      </c>
    </row>
    <row r="18" spans="1:8" ht="17.25" customHeight="1" x14ac:dyDescent="0.2">
      <c r="A18" s="86" t="s">
        <v>28</v>
      </c>
      <c r="B18" s="109">
        <f>SUMIF('3-Planning Year'!$A$7:$A$57,"Support - Professional Fees and Contracted Services",'3-Planning Year'!$E$7:$E$57)</f>
        <v>0</v>
      </c>
      <c r="C18" s="109">
        <f>SUMIF('4-Year 1 Implementation'!$A$7:$A$57,"Support - Professional Fees and Contracted Services",'4-Year 1 Implementation'!$E$7:$E$57)</f>
        <v>0</v>
      </c>
      <c r="D18" s="109">
        <f>SUMIF('5-Year 2 Implementation'!$A$7:$A$57,"Support - Professional Fees and Contracted Services",'5-Year 2 Implementation'!$E$7:$E$57)</f>
        <v>0</v>
      </c>
      <c r="E18" s="109">
        <f>SUMIF('6-Year 3 Implementation'!$A$7:$A$57,"Support - Professional Fees and Contracted Services",'6-Year 3 Implementation'!$E$7:$E$57)</f>
        <v>0</v>
      </c>
      <c r="F18" s="109">
        <f>SUMIF('7-Year 4 Implementation'!$A$7:$A$57,"Support - Professional Fees and Contracted Services",'7-Year 4 Implementation'!$E$7:$E$57)</f>
        <v>0</v>
      </c>
      <c r="G18" s="109">
        <f>SUMIF('8-Year 5 Implementation'!$A$7:$A$57,"Support - Professional Fees and Contracted Services",'8-Year 5 Implementation'!$E$7:$E$57)</f>
        <v>0</v>
      </c>
      <c r="H18" s="87">
        <f t="shared" si="2"/>
        <v>0</v>
      </c>
    </row>
    <row r="19" spans="1:8" ht="17.25" customHeight="1" x14ac:dyDescent="0.2">
      <c r="A19" s="86" t="s">
        <v>29</v>
      </c>
      <c r="B19" s="109">
        <f>SUMIF('3-Planning Year'!$A$7:$A$57,"Support - Supplies and Materials",'3-Planning Year'!$E$7:$E$57)</f>
        <v>0</v>
      </c>
      <c r="C19" s="109">
        <f>SUMIF('4-Year 1 Implementation'!$A$7:$A$57,"Support - Supplies and Materials",'4-Year 1 Implementation'!$E$7:$E$57)</f>
        <v>0</v>
      </c>
      <c r="D19" s="109">
        <f>SUMIF('5-Year 2 Implementation'!$A$7:$A$57,"Support - Supplies and Materials",'5-Year 2 Implementation'!$E$7:$E$57)</f>
        <v>0</v>
      </c>
      <c r="E19" s="109">
        <f>SUMIF('6-Year 3 Implementation'!$A$7:$A$57,"Support - Supplies and Materials",'6-Year 3 Implementation'!$E$7:$E$57)</f>
        <v>0</v>
      </c>
      <c r="F19" s="109">
        <f>SUMIF('7-Year 4 Implementation'!$A$7:$A$57,"Support - Supplies and Materials",'7-Year 4 Implementation'!$E$7:$E$57)</f>
        <v>0</v>
      </c>
      <c r="G19" s="109">
        <f>SUMIF('8-Year 5 Implementation'!$A$7:$A$57,"Support - Supplies and Materials",'8-Year 5 Implementation'!$E$7:$E$57)</f>
        <v>0</v>
      </c>
      <c r="H19" s="87">
        <f t="shared" si="2"/>
        <v>0</v>
      </c>
    </row>
    <row r="20" spans="1:8" ht="17.25" customHeight="1" x14ac:dyDescent="0.2">
      <c r="A20" s="86" t="s">
        <v>30</v>
      </c>
      <c r="B20" s="109">
        <f>SUMIF('3-Planning Year'!$A$7:$A$57,"Support - Technology and Equipment",'3-Planning Year'!$E$7:$E$57)</f>
        <v>0</v>
      </c>
      <c r="C20" s="109">
        <f>SUMIF('4-Year 1 Implementation'!$A$7:$A$57,"Support - Technology and Equipment",'4-Year 1 Implementation'!$E$7:$E$57)</f>
        <v>0</v>
      </c>
      <c r="D20" s="109">
        <f>SUMIF('5-Year 2 Implementation'!$A$7:$A$57,"Support - Technology and Equipment",'5-Year 2 Implementation'!$E$7:$E$57)</f>
        <v>0</v>
      </c>
      <c r="E20" s="109">
        <f>SUMIF('6-Year 3 Implementation'!$A$7:$A$57,"Support - Technology and Equipment",'6-Year 3 Implementation'!$E$7:$E$57)</f>
        <v>0</v>
      </c>
      <c r="F20" s="109">
        <f>SUMIF('7-Year 4 Implementation'!$A$7:$A$57,"Support - Technology and Equipment",'7-Year 4 Implementation'!$E$7:$E$57)</f>
        <v>0</v>
      </c>
      <c r="G20" s="109">
        <f>SUMIF('8-Year 5 Implementation'!$A$7:$A$57,"Support - Technology and Equipment",'8-Year 5 Implementation'!$E$7:$E$57)</f>
        <v>0</v>
      </c>
      <c r="H20" s="87">
        <f t="shared" si="2"/>
        <v>0</v>
      </c>
    </row>
    <row r="21" spans="1:8" ht="17.25" customHeight="1" x14ac:dyDescent="0.2">
      <c r="A21" s="86" t="s">
        <v>31</v>
      </c>
      <c r="B21" s="109">
        <f>SUMIF('3-Planning Year'!$A$7:$A$57,"Support - Travel, Conferences, Meetings",'3-Planning Year'!$E$7:$E$57)</f>
        <v>0</v>
      </c>
      <c r="C21" s="109">
        <f>SUMIF('4-Year 1 Implementation'!$A$7:$A$57,"Support - Travel, Conferences, Meetings",'4-Year 1 Implementation'!$E$7:$E$57)</f>
        <v>0</v>
      </c>
      <c r="D21" s="109">
        <f>SUMIF('5-Year 2 Implementation'!$A$7:$A$57,"Support - Travel, Conferences, Meetings",'5-Year 2 Implementation'!$E$7:$E$57)</f>
        <v>0</v>
      </c>
      <c r="E21" s="109">
        <f>SUMIF('6-Year 3 Implementation'!$A$7:$A$57,"Support - Travel, Conferences, Meetings",'6-Year 3 Implementation'!$E$7:$E$57)</f>
        <v>0</v>
      </c>
      <c r="F21" s="109">
        <f>SUMIF('7-Year 4 Implementation'!$A$7:$A$57,"Support - Travel, Conferences, Meetings",'7-Year 4 Implementation'!$E$7:$E$57)</f>
        <v>0</v>
      </c>
      <c r="G21" s="109">
        <f>SUMIF('8-Year 5 Implementation'!$A$7:$A$57,"Support - Travel, Conferences, Meetings",'8-Year 5 Implementation'!$E$7:$E$57)</f>
        <v>0</v>
      </c>
      <c r="H21" s="87">
        <f t="shared" si="2"/>
        <v>0</v>
      </c>
    </row>
    <row r="22" spans="1:8" ht="17.25" customHeight="1" x14ac:dyDescent="0.2">
      <c r="A22" s="86" t="s">
        <v>33</v>
      </c>
      <c r="B22" s="109">
        <f>SUMIF('3-Planning Year'!$A$7:$A$57,"Support - Other",'3-Planning Year'!$E$7:$E$57)</f>
        <v>0</v>
      </c>
      <c r="C22" s="109">
        <f>SUMIF('4-Year 1 Implementation'!$A$7:$A$57,"Support - Other",'4-Year 1 Implementation'!$E$7:$E$57)</f>
        <v>0</v>
      </c>
      <c r="D22" s="109">
        <f>SUMIF('5-Year 2 Implementation'!$A$7:$A$57,"Support - Other",'5-Year 2 Implementation'!$E$7:$E$57)</f>
        <v>0</v>
      </c>
      <c r="E22" s="109">
        <f>SUMIF('6-Year 3 Implementation'!$A$7:$A$57,"Support - Other",'6-Year 3 Implementation'!$E$7:$E$57)</f>
        <v>0</v>
      </c>
      <c r="F22" s="109">
        <f>SUMIF('7-Year 4 Implementation'!$A$7:$A$57,"Support - Other",'7-Year 4 Implementation'!$E$7:$E$57)</f>
        <v>0</v>
      </c>
      <c r="G22" s="109">
        <f>SUMIF('8-Year 5 Implementation'!$A$7:$A$57,"Support - Other",'8-Year 5 Implementation'!$E$7:$E$57)</f>
        <v>0</v>
      </c>
      <c r="H22" s="87">
        <f t="shared" si="2"/>
        <v>0</v>
      </c>
    </row>
    <row r="23" spans="1:8" ht="17.25" customHeight="1" thickBot="1" x14ac:dyDescent="0.25">
      <c r="A23" s="110" t="s">
        <v>43</v>
      </c>
      <c r="B23" s="111">
        <f>SUM(B$16:B$22)</f>
        <v>0</v>
      </c>
      <c r="C23" s="111">
        <f t="shared" ref="C23:H23" si="3">SUM(C$16:C$22)</f>
        <v>0</v>
      </c>
      <c r="D23" s="111">
        <f t="shared" si="3"/>
        <v>0</v>
      </c>
      <c r="E23" s="111">
        <f t="shared" si="3"/>
        <v>0</v>
      </c>
      <c r="F23" s="111">
        <f t="shared" si="3"/>
        <v>0</v>
      </c>
      <c r="G23" s="111">
        <f t="shared" si="3"/>
        <v>0</v>
      </c>
      <c r="H23" s="112">
        <f t="shared" si="3"/>
        <v>0</v>
      </c>
    </row>
    <row r="24" spans="1:8" ht="17.25" customHeight="1" thickBot="1" x14ac:dyDescent="0.25">
      <c r="A24" s="116" t="s">
        <v>44</v>
      </c>
      <c r="B24" s="117" t="str">
        <f>IF(OR('1b-Cover Page'!C7="Planning and Implementation",'1b-Cover Page'!C7="Replication"),IFERROR(IF(SUM(B14,B23)&gt;H24*0.5,"*Error 3*",SUM(B14,B23)),SUM(B14,B23)),"N/A")</f>
        <v>N/A</v>
      </c>
      <c r="C24" s="117">
        <f>IF(OR('1b-Cover Page'!C7="Planning and Implementation",'1b-Cover Page'!C7="Replication"),IFERROR(IF(SUM(B14,B23,C14,C23)&gt;H24*0.75,"*Error 4*",SUM(C14,C23)),SUM(C14,C23)),IFERROR(IF(SUM(C14,C23)&gt;H24*0.5,"*Error 3*",SUM(C14,C23)),SUM(C14,C23)))</f>
        <v>0</v>
      </c>
      <c r="D24" s="117">
        <f>IF(OR('1b-Cover Page'!C7="Planning and Implementation",'1b-Cover Page'!C7="Replication"),SUM(D14,D23),IFERROR(IF(SUM(C14,C23,D14,D23)&gt;H24*0.75,"*Error 4*",SUM(D14,D23)),SUM(D14,D23)))</f>
        <v>0</v>
      </c>
      <c r="E24" s="117">
        <f>SUM(E14,E23)</f>
        <v>0</v>
      </c>
      <c r="F24" s="117">
        <f t="shared" ref="F24:G24" si="4">SUM(F14,F23)</f>
        <v>0</v>
      </c>
      <c r="G24" s="117">
        <f t="shared" si="4"/>
        <v>0</v>
      </c>
      <c r="H24" s="118" t="str">
        <f>IF('1b-Cover Page'!C7&lt;1,"*Error 1*",IF('1b-Cover Page'!C8&gt;=SUM(H14,H23),SUM(H14,H23),"*Error 2*"))</f>
        <v>*Error 1*</v>
      </c>
    </row>
    <row r="25" spans="1:8" ht="12.75" customHeight="1" x14ac:dyDescent="0.2">
      <c r="A25" s="170" t="s">
        <v>104</v>
      </c>
      <c r="B25" s="171"/>
      <c r="C25" s="171"/>
      <c r="D25" s="171"/>
      <c r="E25" s="171"/>
      <c r="F25" s="171"/>
      <c r="G25" s="171"/>
      <c r="H25" s="172"/>
    </row>
    <row r="26" spans="1:8" ht="12.75" customHeight="1" x14ac:dyDescent="0.2">
      <c r="A26" s="184" t="str">
        <f>IF($H$24="*Error 1*",Error_Message_lookup!$A$1,"")</f>
        <v xml:space="preserve">Error 1: Select Subgrant Award Type on 1b-Cover Page. </v>
      </c>
      <c r="B26" s="185"/>
      <c r="C26" s="185"/>
      <c r="D26" s="185"/>
      <c r="E26" s="185"/>
      <c r="F26" s="185"/>
      <c r="G26" s="185"/>
      <c r="H26" s="186"/>
    </row>
    <row r="27" spans="1:8" ht="12.75" customHeight="1" x14ac:dyDescent="0.2">
      <c r="A27" s="184" t="str">
        <f>IF($H$24="*Error 2*",Error_Message_lookup!$A$2,"")</f>
        <v/>
      </c>
      <c r="B27" s="185"/>
      <c r="C27" s="185"/>
      <c r="D27" s="185"/>
      <c r="E27" s="185"/>
      <c r="F27" s="185"/>
      <c r="G27" s="185"/>
      <c r="H27" s="186"/>
    </row>
    <row r="28" spans="1:8" ht="12.75" customHeight="1" x14ac:dyDescent="0.2">
      <c r="A28" s="184" t="str">
        <f>IF(OR($B$24="*Error 3*",$C$24="*ERROR 3*"),Error_Message_lookup!$A$3,"")</f>
        <v/>
      </c>
      <c r="B28" s="185"/>
      <c r="C28" s="185"/>
      <c r="D28" s="185"/>
      <c r="E28" s="185"/>
      <c r="F28" s="185"/>
      <c r="G28" s="185"/>
      <c r="H28" s="186"/>
    </row>
    <row r="29" spans="1:8" ht="12.75" customHeight="1" x14ac:dyDescent="0.2">
      <c r="A29" s="184" t="str">
        <f>IF(OR($C$24="*Error 4*",$D$24="*Error 4*"),Error_Message_lookup!$A$4,"")</f>
        <v/>
      </c>
      <c r="B29" s="185"/>
      <c r="C29" s="185"/>
      <c r="D29" s="185"/>
      <c r="E29" s="185"/>
      <c r="F29" s="185"/>
      <c r="G29" s="185"/>
      <c r="H29" s="186"/>
    </row>
    <row r="30" spans="1:8" x14ac:dyDescent="0.2">
      <c r="A30" s="173" t="str">
        <f>IF(COUNTIF(B24:G24,"&gt;=1")&lt;3,Error_Message_lookup!A5,"")</f>
        <v>Error 5: The total subgrant award cannot be expended in less than 3 years.</v>
      </c>
      <c r="B30" s="174"/>
      <c r="C30" s="174"/>
      <c r="D30" s="174"/>
      <c r="E30" s="174"/>
      <c r="F30" s="174"/>
      <c r="G30" s="174"/>
      <c r="H30" s="175"/>
    </row>
    <row r="31" spans="1:8" ht="13.5" thickBot="1" x14ac:dyDescent="0.25">
      <c r="A31" s="167" t="str">
        <f>IF(COUNTIF(B24:G24,"&gt;=1")=6,Error_Message_lookup!A6,"")</f>
        <v/>
      </c>
      <c r="B31" s="168"/>
      <c r="C31" s="168"/>
      <c r="D31" s="168"/>
      <c r="E31" s="168"/>
      <c r="F31" s="168"/>
      <c r="G31" s="168"/>
      <c r="H31" s="169"/>
    </row>
  </sheetData>
  <sheetProtection algorithmName="SHA-512" hashValue="iPkO/xlkqsy8ow3oZElETPfijnVRZ6PDvMttHiPzv2DGtNmUJF/RYwMI4wz3eyEgEyVhKq9HOsDxDH66HLzEeA==" saltValue="Jh9D7AmjSUwulU9rQA0x0A==" spinCount="100000" sheet="1" selectLockedCells="1"/>
  <mergeCells count="11">
    <mergeCell ref="A31:H31"/>
    <mergeCell ref="A25:H25"/>
    <mergeCell ref="A30:H30"/>
    <mergeCell ref="A1:H1"/>
    <mergeCell ref="A2:H2"/>
    <mergeCell ref="B3:H3"/>
    <mergeCell ref="B4:H4"/>
    <mergeCell ref="A26:H26"/>
    <mergeCell ref="A27:H27"/>
    <mergeCell ref="A28:H28"/>
    <mergeCell ref="A29:H29"/>
  </mergeCells>
  <conditionalFormatting sqref="A30:H31">
    <cfRule type="containsText" dxfId="22" priority="5" operator="containsText" text="Error">
      <formula>NOT(ISERROR(SEARCH("Error",A30)))</formula>
    </cfRule>
    <cfRule type="containsText" dxfId="21" priority="15" operator="containsText" text="Select Subgrant Award Type">
      <formula>NOT(ISERROR(SEARCH("Select Subgrant Award Type",A30)))</formula>
    </cfRule>
  </conditionalFormatting>
  <conditionalFormatting sqref="B3:H3">
    <cfRule type="containsText" dxfId="20" priority="12" operator="containsText" text="Enter School Name">
      <formula>NOT(ISERROR(SEARCH("Enter School Name",B3)))</formula>
    </cfRule>
  </conditionalFormatting>
  <conditionalFormatting sqref="B4:H4">
    <cfRule type="containsText" dxfId="19" priority="11" operator="containsText" text="Select Subgrant Award Type">
      <formula>NOT(ISERROR(SEARCH("Select Subgrant Award Type",B4)))</formula>
    </cfRule>
  </conditionalFormatting>
  <conditionalFormatting sqref="H24">
    <cfRule type="containsText" dxfId="18" priority="9" operator="containsText" text="Error">
      <formula>NOT(ISERROR(SEARCH("Error",H24)))</formula>
    </cfRule>
  </conditionalFormatting>
  <conditionalFormatting sqref="B24">
    <cfRule type="containsText" dxfId="17" priority="8" operator="containsText" text="Error">
      <formula>NOT(ISERROR(SEARCH("Error",B24)))</formula>
    </cfRule>
  </conditionalFormatting>
  <conditionalFormatting sqref="A26:H29">
    <cfRule type="containsText" dxfId="16" priority="7" operator="containsText" text="Error">
      <formula>NOT(ISERROR(SEARCH("Error",A26)))</formula>
    </cfRule>
  </conditionalFormatting>
  <conditionalFormatting sqref="C24">
    <cfRule type="containsText" dxfId="15" priority="6" operator="containsText" text="Error">
      <formula>NOT(ISERROR(SEARCH("Error",C24)))</formula>
    </cfRule>
  </conditionalFormatting>
  <conditionalFormatting sqref="D24">
    <cfRule type="containsText" dxfId="14" priority="4" operator="containsText" text="Error">
      <formula>NOT(ISERROR(SEARCH("Error",D24)))</formula>
    </cfRule>
  </conditionalFormatting>
  <conditionalFormatting sqref="B7:B14 B16:B24">
    <cfRule type="expression" dxfId="13" priority="3">
      <formula>$B$24="N/A"</formula>
    </cfRule>
  </conditionalFormatting>
  <pageMargins left="0.25" right="0.25" top="0.75" bottom="0.75" header="0.3" footer="0.3"/>
  <pageSetup scale="99" orientation="landscape" r:id="rId1"/>
  <ignoredErrors>
    <ignoredError sqref="C8 D7" formula="1"/>
  </ignoredErrors>
  <extLst>
    <ext xmlns:x14="http://schemas.microsoft.com/office/spreadsheetml/2009/9/main" uri="{78C0D931-6437-407d-A8EE-F0AAD7539E65}">
      <x14:conditionalFormattings>
        <x14:conditionalFormatting xmlns:xm="http://schemas.microsoft.com/office/excel/2006/main">
          <x14:cfRule type="containsText" priority="17" operator="containsText" id="{10EBA894-AC30-4068-B28F-DD0904E75ECB}">
            <xm:f>NOT(ISERROR(SEARCH("**Total funds requested exceeds available subgrant award limit",A30)))</xm:f>
            <xm:f>"**Total funds requested exceeds available subgrant award limit"</xm:f>
            <x14:dxf>
              <font>
                <color rgb="FF9C0006"/>
              </font>
              <fill>
                <patternFill>
                  <bgColor rgb="FFFFC7CE"/>
                </patternFill>
              </fill>
            </x14:dxf>
          </x14:cfRule>
          <xm:sqref>A30:H31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B562-683A-485E-B7D2-B05D15E97AD1}">
  <sheetPr>
    <pageSetUpPr fitToPage="1"/>
  </sheetPr>
  <dimension ref="A1:G57"/>
  <sheetViews>
    <sheetView zoomScaleNormal="100" workbookViewId="0">
      <selection activeCell="A7" sqref="A7"/>
    </sheetView>
  </sheetViews>
  <sheetFormatPr defaultRowHeight="12.75" x14ac:dyDescent="0.2"/>
  <cols>
    <col min="1" max="1" width="45.28515625" customWidth="1"/>
    <col min="2" max="2" width="38.85546875" customWidth="1"/>
    <col min="4" max="5" width="13.7109375" customWidth="1"/>
    <col min="6" max="6" width="100.28515625" customWidth="1"/>
  </cols>
  <sheetData>
    <row r="1" spans="1:7" ht="13.5" thickBot="1" x14ac:dyDescent="0.25">
      <c r="A1" s="62" t="s">
        <v>95</v>
      </c>
      <c r="B1" s="63" t="s">
        <v>52</v>
      </c>
      <c r="C1" s="13"/>
      <c r="D1" s="13"/>
      <c r="E1" s="14"/>
      <c r="F1" s="15"/>
    </row>
    <row r="2" spans="1:7" x14ac:dyDescent="0.2">
      <c r="A2" s="100" t="str">
        <f>IF('1b-Cover Page'!$C$4=0,"Enter School Name on 1b-Cover Page",'1b-Cover Page'!$C$4)</f>
        <v>Enter School Name on 1b-Cover Page</v>
      </c>
      <c r="B2" s="64" t="s">
        <v>111</v>
      </c>
      <c r="C2" s="1"/>
      <c r="D2" s="1"/>
      <c r="E2" s="2"/>
      <c r="F2" s="16"/>
    </row>
    <row r="3" spans="1:7" ht="13.5" thickBot="1" x14ac:dyDescent="0.25">
      <c r="A3" s="101" t="str">
        <f>IF('1b-Cover Page'!$C$7=0,"Select Subgrant Award Type on 1b-Cover Page",'1b-Cover Page'!$C$7)</f>
        <v>Select Subgrant Award Type on 1b-Cover Page</v>
      </c>
      <c r="B3" s="65" t="s">
        <v>51</v>
      </c>
      <c r="C3" s="17"/>
      <c r="D3" s="17"/>
      <c r="E3" s="18"/>
      <c r="F3" s="19"/>
    </row>
    <row r="4" spans="1:7" x14ac:dyDescent="0.2">
      <c r="A4" s="25">
        <v>1</v>
      </c>
      <c r="B4" s="26">
        <v>2</v>
      </c>
      <c r="C4" s="26">
        <v>3</v>
      </c>
      <c r="D4" s="27">
        <v>4</v>
      </c>
      <c r="E4" s="27">
        <v>5</v>
      </c>
      <c r="F4" s="28">
        <v>6</v>
      </c>
    </row>
    <row r="5" spans="1:7" ht="13.5" thickBot="1" x14ac:dyDescent="0.25">
      <c r="A5" s="29" t="s">
        <v>46</v>
      </c>
      <c r="B5" s="30" t="s">
        <v>25</v>
      </c>
      <c r="C5" s="30" t="s">
        <v>0</v>
      </c>
      <c r="D5" s="31" t="s">
        <v>24</v>
      </c>
      <c r="E5" s="32" t="s">
        <v>40</v>
      </c>
      <c r="F5" s="33" t="s">
        <v>45</v>
      </c>
    </row>
    <row r="6" spans="1:7" ht="13.5" hidden="1" thickBot="1" x14ac:dyDescent="0.25">
      <c r="A6" s="20"/>
      <c r="B6" s="21"/>
      <c r="C6" s="21"/>
      <c r="D6" s="22"/>
      <c r="E6" s="23">
        <f>SUM(E7:E57)</f>
        <v>0</v>
      </c>
      <c r="F6" s="24"/>
    </row>
    <row r="7" spans="1:7" ht="13.5" customHeight="1" x14ac:dyDescent="0.2">
      <c r="A7" s="8"/>
      <c r="B7" s="9"/>
      <c r="C7" s="10"/>
      <c r="D7" s="107"/>
      <c r="E7" s="82">
        <f>IF(C7&lt;1,D7,C7*D7)</f>
        <v>0</v>
      </c>
      <c r="F7" s="11"/>
      <c r="G7" s="12"/>
    </row>
    <row r="8" spans="1:7" ht="13.5" customHeight="1" x14ac:dyDescent="0.2">
      <c r="A8" s="3"/>
      <c r="B8" s="4"/>
      <c r="C8" s="5"/>
      <c r="D8" s="107"/>
      <c r="E8" s="82">
        <f t="shared" ref="E8:E57" si="0">IF(C8&lt;1,D8,C8*D8)</f>
        <v>0</v>
      </c>
      <c r="F8" s="6"/>
    </row>
    <row r="9" spans="1:7" ht="13.5" customHeight="1" x14ac:dyDescent="0.2">
      <c r="A9" s="3"/>
      <c r="B9" s="4"/>
      <c r="C9" s="5"/>
      <c r="D9" s="107"/>
      <c r="E9" s="82">
        <f t="shared" si="0"/>
        <v>0</v>
      </c>
      <c r="F9" s="6"/>
    </row>
    <row r="10" spans="1:7" ht="13.5" customHeight="1" x14ac:dyDescent="0.2">
      <c r="A10" s="3"/>
      <c r="B10" s="4"/>
      <c r="C10" s="5"/>
      <c r="D10" s="107"/>
      <c r="E10" s="82">
        <f t="shared" si="0"/>
        <v>0</v>
      </c>
      <c r="F10" s="6"/>
    </row>
    <row r="11" spans="1:7" ht="13.5" customHeight="1" x14ac:dyDescent="0.2">
      <c r="A11" s="3"/>
      <c r="B11" s="4"/>
      <c r="C11" s="5"/>
      <c r="D11" s="107"/>
      <c r="E11" s="82">
        <f t="shared" si="0"/>
        <v>0</v>
      </c>
      <c r="F11" s="6"/>
    </row>
    <row r="12" spans="1:7" ht="13.5" customHeight="1" x14ac:dyDescent="0.2">
      <c r="A12" s="3"/>
      <c r="B12" s="4"/>
      <c r="C12" s="5"/>
      <c r="D12" s="107"/>
      <c r="E12" s="82">
        <f t="shared" si="0"/>
        <v>0</v>
      </c>
      <c r="F12" s="6"/>
    </row>
    <row r="13" spans="1:7" ht="13.5" customHeight="1" x14ac:dyDescent="0.2">
      <c r="A13" s="3"/>
      <c r="B13" s="4"/>
      <c r="C13" s="5"/>
      <c r="D13" s="107"/>
      <c r="E13" s="82">
        <f t="shared" si="0"/>
        <v>0</v>
      </c>
      <c r="F13" s="6"/>
    </row>
    <row r="14" spans="1:7" ht="13.5" customHeight="1" x14ac:dyDescent="0.2">
      <c r="A14" s="3"/>
      <c r="B14" s="4"/>
      <c r="C14" s="5"/>
      <c r="D14" s="107"/>
      <c r="E14" s="82">
        <f t="shared" si="0"/>
        <v>0</v>
      </c>
      <c r="F14" s="6"/>
    </row>
    <row r="15" spans="1:7" ht="13.5" customHeight="1" x14ac:dyDescent="0.2">
      <c r="A15" s="3"/>
      <c r="B15" s="4"/>
      <c r="C15" s="5"/>
      <c r="D15" s="107"/>
      <c r="E15" s="82">
        <f t="shared" si="0"/>
        <v>0</v>
      </c>
      <c r="F15" s="6"/>
    </row>
    <row r="16" spans="1:7" ht="13.5" customHeight="1" x14ac:dyDescent="0.2">
      <c r="A16" s="3"/>
      <c r="B16" s="4"/>
      <c r="C16" s="5"/>
      <c r="D16" s="107"/>
      <c r="E16" s="82">
        <f t="shared" si="0"/>
        <v>0</v>
      </c>
      <c r="F16" s="6"/>
    </row>
    <row r="17" spans="1:6" ht="13.5" customHeight="1" x14ac:dyDescent="0.2">
      <c r="A17" s="3"/>
      <c r="B17" s="4"/>
      <c r="C17" s="5"/>
      <c r="D17" s="107"/>
      <c r="E17" s="82">
        <f t="shared" si="0"/>
        <v>0</v>
      </c>
      <c r="F17" s="6"/>
    </row>
    <row r="18" spans="1:6" x14ac:dyDescent="0.2">
      <c r="A18" s="3"/>
      <c r="B18" s="4"/>
      <c r="C18" s="5"/>
      <c r="D18" s="107"/>
      <c r="E18" s="82">
        <f t="shared" si="0"/>
        <v>0</v>
      </c>
      <c r="F18" s="6"/>
    </row>
    <row r="19" spans="1:6" x14ac:dyDescent="0.2">
      <c r="A19" s="3"/>
      <c r="B19" s="4"/>
      <c r="C19" s="5"/>
      <c r="D19" s="107"/>
      <c r="E19" s="82">
        <f t="shared" si="0"/>
        <v>0</v>
      </c>
      <c r="F19" s="6"/>
    </row>
    <row r="20" spans="1:6" x14ac:dyDescent="0.2">
      <c r="A20" s="3"/>
      <c r="B20" s="4"/>
      <c r="C20" s="5"/>
      <c r="D20" s="107"/>
      <c r="E20" s="82">
        <f t="shared" si="0"/>
        <v>0</v>
      </c>
      <c r="F20" s="6"/>
    </row>
    <row r="21" spans="1:6" x14ac:dyDescent="0.2">
      <c r="A21" s="3"/>
      <c r="B21" s="4"/>
      <c r="C21" s="5"/>
      <c r="D21" s="107"/>
      <c r="E21" s="82">
        <f t="shared" si="0"/>
        <v>0</v>
      </c>
      <c r="F21" s="6"/>
    </row>
    <row r="22" spans="1:6" x14ac:dyDescent="0.2">
      <c r="A22" s="3"/>
      <c r="B22" s="4"/>
      <c r="C22" s="5"/>
      <c r="D22" s="107"/>
      <c r="E22" s="82">
        <f t="shared" si="0"/>
        <v>0</v>
      </c>
      <c r="F22" s="6"/>
    </row>
    <row r="23" spans="1:6" x14ac:dyDescent="0.2">
      <c r="A23" s="3"/>
      <c r="B23" s="4"/>
      <c r="C23" s="5"/>
      <c r="D23" s="107"/>
      <c r="E23" s="82">
        <f t="shared" si="0"/>
        <v>0</v>
      </c>
      <c r="F23" s="6"/>
    </row>
    <row r="24" spans="1:6" x14ac:dyDescent="0.2">
      <c r="A24" s="3"/>
      <c r="B24" s="4"/>
      <c r="C24" s="5"/>
      <c r="D24" s="107"/>
      <c r="E24" s="82">
        <f t="shared" si="0"/>
        <v>0</v>
      </c>
      <c r="F24" s="6"/>
    </row>
    <row r="25" spans="1:6" x14ac:dyDescent="0.2">
      <c r="A25" s="3"/>
      <c r="B25" s="4"/>
      <c r="C25" s="5"/>
      <c r="D25" s="107"/>
      <c r="E25" s="82">
        <f t="shared" si="0"/>
        <v>0</v>
      </c>
      <c r="F25" s="6"/>
    </row>
    <row r="26" spans="1:6" x14ac:dyDescent="0.2">
      <c r="A26" s="3"/>
      <c r="B26" s="4"/>
      <c r="C26" s="5"/>
      <c r="D26" s="107"/>
      <c r="E26" s="82">
        <f t="shared" si="0"/>
        <v>0</v>
      </c>
      <c r="F26" s="6"/>
    </row>
    <row r="27" spans="1:6" x14ac:dyDescent="0.2">
      <c r="A27" s="3"/>
      <c r="B27" s="4"/>
      <c r="C27" s="5"/>
      <c r="D27" s="107"/>
      <c r="E27" s="82">
        <f t="shared" si="0"/>
        <v>0</v>
      </c>
      <c r="F27" s="6"/>
    </row>
    <row r="28" spans="1:6" x14ac:dyDescent="0.2">
      <c r="A28" s="3"/>
      <c r="B28" s="4"/>
      <c r="C28" s="5"/>
      <c r="D28" s="107"/>
      <c r="E28" s="82">
        <f t="shared" si="0"/>
        <v>0</v>
      </c>
      <c r="F28" s="6"/>
    </row>
    <row r="29" spans="1:6" x14ac:dyDescent="0.2">
      <c r="A29" s="3"/>
      <c r="B29" s="4"/>
      <c r="C29" s="5"/>
      <c r="D29" s="107"/>
      <c r="E29" s="82">
        <f t="shared" si="0"/>
        <v>0</v>
      </c>
      <c r="F29" s="6"/>
    </row>
    <row r="30" spans="1:6" x14ac:dyDescent="0.2">
      <c r="A30" s="3"/>
      <c r="B30" s="4"/>
      <c r="C30" s="5"/>
      <c r="D30" s="107"/>
      <c r="E30" s="82">
        <f t="shared" si="0"/>
        <v>0</v>
      </c>
      <c r="F30" s="6"/>
    </row>
    <row r="31" spans="1:6" x14ac:dyDescent="0.2">
      <c r="A31" s="3"/>
      <c r="B31" s="4"/>
      <c r="C31" s="5"/>
      <c r="D31" s="107"/>
      <c r="E31" s="82">
        <f t="shared" si="0"/>
        <v>0</v>
      </c>
      <c r="F31" s="6"/>
    </row>
    <row r="32" spans="1:6" x14ac:dyDescent="0.2">
      <c r="A32" s="3"/>
      <c r="B32" s="4"/>
      <c r="C32" s="5"/>
      <c r="D32" s="107"/>
      <c r="E32" s="82">
        <f t="shared" si="0"/>
        <v>0</v>
      </c>
      <c r="F32" s="6"/>
    </row>
    <row r="33" spans="1:6" x14ac:dyDescent="0.2">
      <c r="A33" s="3"/>
      <c r="B33" s="4"/>
      <c r="C33" s="5"/>
      <c r="D33" s="107"/>
      <c r="E33" s="82">
        <f t="shared" si="0"/>
        <v>0</v>
      </c>
      <c r="F33" s="6"/>
    </row>
    <row r="34" spans="1:6" x14ac:dyDescent="0.2">
      <c r="A34" s="3"/>
      <c r="B34" s="4"/>
      <c r="C34" s="5"/>
      <c r="D34" s="107"/>
      <c r="E34" s="82">
        <f t="shared" si="0"/>
        <v>0</v>
      </c>
      <c r="F34" s="6"/>
    </row>
    <row r="35" spans="1:6" x14ac:dyDescent="0.2">
      <c r="A35" s="3"/>
      <c r="B35" s="4"/>
      <c r="C35" s="5"/>
      <c r="D35" s="107"/>
      <c r="E35" s="82">
        <f t="shared" si="0"/>
        <v>0</v>
      </c>
      <c r="F35" s="6"/>
    </row>
    <row r="36" spans="1:6" x14ac:dyDescent="0.2">
      <c r="A36" s="3"/>
      <c r="B36" s="4"/>
      <c r="C36" s="5"/>
      <c r="D36" s="107"/>
      <c r="E36" s="82">
        <f t="shared" si="0"/>
        <v>0</v>
      </c>
      <c r="F36" s="6"/>
    </row>
    <row r="37" spans="1:6" x14ac:dyDescent="0.2">
      <c r="A37" s="3"/>
      <c r="B37" s="4"/>
      <c r="C37" s="5"/>
      <c r="D37" s="107"/>
      <c r="E37" s="82">
        <f t="shared" si="0"/>
        <v>0</v>
      </c>
      <c r="F37" s="6"/>
    </row>
    <row r="38" spans="1:6" x14ac:dyDescent="0.2">
      <c r="A38" s="3"/>
      <c r="B38" s="4"/>
      <c r="C38" s="5"/>
      <c r="D38" s="107"/>
      <c r="E38" s="82">
        <f t="shared" si="0"/>
        <v>0</v>
      </c>
      <c r="F38" s="6"/>
    </row>
    <row r="39" spans="1:6" x14ac:dyDescent="0.2">
      <c r="A39" s="3"/>
      <c r="B39" s="4"/>
      <c r="C39" s="5"/>
      <c r="D39" s="107"/>
      <c r="E39" s="82">
        <f t="shared" si="0"/>
        <v>0</v>
      </c>
      <c r="F39" s="6"/>
    </row>
    <row r="40" spans="1:6" x14ac:dyDescent="0.2">
      <c r="A40" s="3"/>
      <c r="B40" s="4"/>
      <c r="C40" s="5"/>
      <c r="D40" s="107"/>
      <c r="E40" s="82">
        <f t="shared" si="0"/>
        <v>0</v>
      </c>
      <c r="F40" s="6"/>
    </row>
    <row r="41" spans="1:6" x14ac:dyDescent="0.2">
      <c r="A41" s="3"/>
      <c r="B41" s="4"/>
      <c r="C41" s="5"/>
      <c r="D41" s="107"/>
      <c r="E41" s="82">
        <f t="shared" si="0"/>
        <v>0</v>
      </c>
      <c r="F41" s="6"/>
    </row>
    <row r="42" spans="1:6" x14ac:dyDescent="0.2">
      <c r="A42" s="3"/>
      <c r="B42" s="4"/>
      <c r="C42" s="5"/>
      <c r="D42" s="107"/>
      <c r="E42" s="82">
        <f t="shared" si="0"/>
        <v>0</v>
      </c>
      <c r="F42" s="6"/>
    </row>
    <row r="43" spans="1:6" x14ac:dyDescent="0.2">
      <c r="A43" s="3"/>
      <c r="B43" s="4"/>
      <c r="C43" s="5"/>
      <c r="D43" s="107"/>
      <c r="E43" s="82">
        <f t="shared" si="0"/>
        <v>0</v>
      </c>
      <c r="F43" s="6"/>
    </row>
    <row r="44" spans="1:6" x14ac:dyDescent="0.2">
      <c r="A44" s="3"/>
      <c r="B44" s="4"/>
      <c r="C44" s="5"/>
      <c r="D44" s="107"/>
      <c r="E44" s="82">
        <f t="shared" si="0"/>
        <v>0</v>
      </c>
      <c r="F44" s="6"/>
    </row>
    <row r="45" spans="1:6" x14ac:dyDescent="0.2">
      <c r="A45" s="3"/>
      <c r="B45" s="4"/>
      <c r="C45" s="5"/>
      <c r="D45" s="107"/>
      <c r="E45" s="82">
        <f t="shared" si="0"/>
        <v>0</v>
      </c>
      <c r="F45" s="6"/>
    </row>
    <row r="46" spans="1:6" x14ac:dyDescent="0.2">
      <c r="A46" s="3"/>
      <c r="B46" s="4"/>
      <c r="C46" s="5"/>
      <c r="D46" s="107"/>
      <c r="E46" s="82">
        <f t="shared" si="0"/>
        <v>0</v>
      </c>
      <c r="F46" s="6"/>
    </row>
    <row r="47" spans="1:6" x14ac:dyDescent="0.2">
      <c r="A47" s="3"/>
      <c r="B47" s="4"/>
      <c r="C47" s="5"/>
      <c r="D47" s="107"/>
      <c r="E47" s="82">
        <f t="shared" si="0"/>
        <v>0</v>
      </c>
      <c r="F47" s="6"/>
    </row>
    <row r="48" spans="1:6" x14ac:dyDescent="0.2">
      <c r="A48" s="3"/>
      <c r="B48" s="4"/>
      <c r="C48" s="5"/>
      <c r="D48" s="107"/>
      <c r="E48" s="82">
        <f t="shared" si="0"/>
        <v>0</v>
      </c>
      <c r="F48" s="6"/>
    </row>
    <row r="49" spans="1:6" x14ac:dyDescent="0.2">
      <c r="A49" s="3"/>
      <c r="B49" s="4"/>
      <c r="C49" s="5"/>
      <c r="D49" s="107"/>
      <c r="E49" s="82">
        <f t="shared" si="0"/>
        <v>0</v>
      </c>
      <c r="F49" s="6"/>
    </row>
    <row r="50" spans="1:6" x14ac:dyDescent="0.2">
      <c r="A50" s="3"/>
      <c r="B50" s="4"/>
      <c r="C50" s="5"/>
      <c r="D50" s="107"/>
      <c r="E50" s="82">
        <f t="shared" si="0"/>
        <v>0</v>
      </c>
      <c r="F50" s="6"/>
    </row>
    <row r="51" spans="1:6" x14ac:dyDescent="0.2">
      <c r="A51" s="3"/>
      <c r="B51" s="4"/>
      <c r="C51" s="5"/>
      <c r="D51" s="107"/>
      <c r="E51" s="82">
        <f t="shared" si="0"/>
        <v>0</v>
      </c>
      <c r="F51" s="6"/>
    </row>
    <row r="52" spans="1:6" x14ac:dyDescent="0.2">
      <c r="A52" s="3"/>
      <c r="B52" s="4"/>
      <c r="C52" s="5"/>
      <c r="D52" s="107"/>
      <c r="E52" s="82">
        <f t="shared" si="0"/>
        <v>0</v>
      </c>
      <c r="F52" s="6"/>
    </row>
    <row r="53" spans="1:6" x14ac:dyDescent="0.2">
      <c r="A53" s="3"/>
      <c r="B53" s="4"/>
      <c r="C53" s="5"/>
      <c r="D53" s="107"/>
      <c r="E53" s="82">
        <f t="shared" si="0"/>
        <v>0</v>
      </c>
      <c r="F53" s="6"/>
    </row>
    <row r="54" spans="1:6" x14ac:dyDescent="0.2">
      <c r="A54" s="3"/>
      <c r="B54" s="4"/>
      <c r="C54" s="5"/>
      <c r="D54" s="107"/>
      <c r="E54" s="82">
        <f t="shared" si="0"/>
        <v>0</v>
      </c>
      <c r="F54" s="6"/>
    </row>
    <row r="55" spans="1:6" x14ac:dyDescent="0.2">
      <c r="A55" s="3"/>
      <c r="B55" s="4"/>
      <c r="C55" s="5"/>
      <c r="D55" s="107"/>
      <c r="E55" s="82">
        <f t="shared" si="0"/>
        <v>0</v>
      </c>
      <c r="F55" s="6"/>
    </row>
    <row r="56" spans="1:6" x14ac:dyDescent="0.2">
      <c r="A56" s="3"/>
      <c r="B56" s="4"/>
      <c r="C56" s="5"/>
      <c r="D56" s="107"/>
      <c r="E56" s="82">
        <f t="shared" si="0"/>
        <v>0</v>
      </c>
      <c r="F56" s="6"/>
    </row>
    <row r="57" spans="1:6" x14ac:dyDescent="0.2">
      <c r="A57" s="3"/>
      <c r="B57" s="4"/>
      <c r="C57" s="5"/>
      <c r="D57" s="107"/>
      <c r="E57" s="82">
        <f t="shared" si="0"/>
        <v>0</v>
      </c>
      <c r="F57" s="6"/>
    </row>
  </sheetData>
  <sheetProtection sheet="1" selectLockedCells="1"/>
  <conditionalFormatting sqref="A2">
    <cfRule type="containsText" dxfId="11" priority="1" operator="containsText" text="Enter School Name">
      <formula>NOT(ISERROR(SEARCH("Enter School Name",A2)))</formula>
    </cfRule>
  </conditionalFormatting>
  <conditionalFormatting sqref="A3">
    <cfRule type="containsText" dxfId="10" priority="2" operator="containsText" text="Select Subgrant Award Type">
      <formula>NOT(ISERROR(SEARCH("Select Subgrant Award Type",A3)))</formula>
    </cfRule>
  </conditionalFormatting>
  <pageMargins left="0.25" right="0.25" top="0.75" bottom="0.75" header="0.3" footer="0.3"/>
  <pageSetup scale="61" orientation="landscape" horizontalDpi="4294967293"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B3F38C8-8BCD-4D7A-935C-2B107E02DF0B}">
          <x14:formula1>
            <xm:f>ObjectCodeList!$A$2:$A$15</xm:f>
          </x14:formula1>
          <xm:sqref>A7:A57</xm:sqref>
        </x14:dataValidation>
        <x14:dataValidation type="custom" allowBlank="1" showInputMessage="1" showErrorMessage="1" errorTitle="No-Funding" error="Planing year funding is not available for the subgrant category you selected." xr:uid="{E7E4BC83-5239-4D4B-88D6-8FD4B63D6EF3}">
          <x14:formula1>
            <xm:f>OR('1b-Cover Page'!$C$7="Planning and Implementation",'1b-Cover Page'!$C$7="Replication")</xm:f>
          </x14:formula1>
          <xm:sqref>D7:D57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E82B0-75FF-40F8-850F-5C00AB4E8F0F}">
  <sheetPr>
    <pageSetUpPr fitToPage="1"/>
  </sheetPr>
  <dimension ref="A1:G57"/>
  <sheetViews>
    <sheetView workbookViewId="0">
      <selection activeCell="A7" sqref="A7"/>
    </sheetView>
  </sheetViews>
  <sheetFormatPr defaultRowHeight="12.75" x14ac:dyDescent="0.2"/>
  <cols>
    <col min="1" max="1" width="45.28515625" customWidth="1"/>
    <col min="2" max="2" width="38.85546875" customWidth="1"/>
    <col min="4" max="5" width="13.7109375" customWidth="1"/>
    <col min="6" max="6" width="100.42578125" customWidth="1"/>
  </cols>
  <sheetData>
    <row r="1" spans="1:7" ht="13.5" thickBot="1" x14ac:dyDescent="0.25">
      <c r="A1" s="62" t="s">
        <v>95</v>
      </c>
      <c r="B1" s="63" t="s">
        <v>53</v>
      </c>
      <c r="C1" s="13"/>
      <c r="D1" s="13"/>
      <c r="E1" s="14"/>
      <c r="F1" s="15"/>
    </row>
    <row r="2" spans="1:7" x14ac:dyDescent="0.2">
      <c r="A2" s="100" t="str">
        <f>IF('1b-Cover Page'!$C$4=0,"Enter School Name on 1b-Cover Page",'1b-Cover Page'!$C$4)</f>
        <v>Enter School Name on 1b-Cover Page</v>
      </c>
      <c r="B2" s="64" t="s">
        <v>50</v>
      </c>
      <c r="C2" s="1"/>
      <c r="D2" s="1"/>
      <c r="E2" s="2"/>
      <c r="F2" s="16"/>
    </row>
    <row r="3" spans="1:7" ht="13.5" thickBot="1" x14ac:dyDescent="0.25">
      <c r="A3" s="101" t="str">
        <f>IF('1b-Cover Page'!$C$7=0,"Select Subgrant Award Type on 1b-Cover Page",'1b-Cover Page'!$C$7)</f>
        <v>Select Subgrant Award Type on 1b-Cover Page</v>
      </c>
      <c r="B3" s="65" t="s">
        <v>51</v>
      </c>
      <c r="C3" s="17"/>
      <c r="D3" s="17"/>
      <c r="E3" s="18"/>
      <c r="F3" s="19"/>
    </row>
    <row r="4" spans="1:7" x14ac:dyDescent="0.2">
      <c r="A4" s="25">
        <v>1</v>
      </c>
      <c r="B4" s="26">
        <v>2</v>
      </c>
      <c r="C4" s="26">
        <v>3</v>
      </c>
      <c r="D4" s="27">
        <v>4</v>
      </c>
      <c r="E4" s="27">
        <v>5</v>
      </c>
      <c r="F4" s="28">
        <v>6</v>
      </c>
    </row>
    <row r="5" spans="1:7" ht="13.5" thickBot="1" x14ac:dyDescent="0.25">
      <c r="A5" s="29" t="s">
        <v>46</v>
      </c>
      <c r="B5" s="30" t="s">
        <v>25</v>
      </c>
      <c r="C5" s="30" t="s">
        <v>0</v>
      </c>
      <c r="D5" s="31" t="s">
        <v>24</v>
      </c>
      <c r="E5" s="32" t="s">
        <v>40</v>
      </c>
      <c r="F5" s="33" t="s">
        <v>45</v>
      </c>
    </row>
    <row r="6" spans="1:7" ht="13.5" hidden="1" thickBot="1" x14ac:dyDescent="0.25">
      <c r="A6" s="20"/>
      <c r="B6" s="21"/>
      <c r="C6" s="21"/>
      <c r="D6" s="22"/>
      <c r="E6" s="81">
        <f>SUM(E7:E57)</f>
        <v>0</v>
      </c>
      <c r="F6" s="24"/>
    </row>
    <row r="7" spans="1:7" ht="13.5" customHeight="1" x14ac:dyDescent="0.2">
      <c r="A7" s="8"/>
      <c r="B7" s="9"/>
      <c r="C7" s="10"/>
      <c r="D7" s="107"/>
      <c r="E7" s="88">
        <f>IF(C7&lt;1,D7,C7*D7)</f>
        <v>0</v>
      </c>
      <c r="F7" s="11"/>
      <c r="G7" s="12"/>
    </row>
    <row r="8" spans="1:7" ht="13.5" customHeight="1" x14ac:dyDescent="0.2">
      <c r="A8" s="3"/>
      <c r="B8" s="4"/>
      <c r="C8" s="5"/>
      <c r="D8" s="7"/>
      <c r="E8" s="88">
        <f t="shared" ref="E8:E57" si="0">IF(C8&lt;1,D8,C8*D8)</f>
        <v>0</v>
      </c>
      <c r="F8" s="6"/>
    </row>
    <row r="9" spans="1:7" ht="13.5" customHeight="1" x14ac:dyDescent="0.2">
      <c r="A9" s="3"/>
      <c r="B9" s="4"/>
      <c r="C9" s="5"/>
      <c r="D9" s="7"/>
      <c r="E9" s="88">
        <f t="shared" si="0"/>
        <v>0</v>
      </c>
      <c r="F9" s="6"/>
    </row>
    <row r="10" spans="1:7" ht="13.5" customHeight="1" x14ac:dyDescent="0.2">
      <c r="A10" s="3"/>
      <c r="B10" s="4"/>
      <c r="C10" s="5"/>
      <c r="D10" s="7"/>
      <c r="E10" s="88">
        <f t="shared" si="0"/>
        <v>0</v>
      </c>
      <c r="F10" s="6"/>
    </row>
    <row r="11" spans="1:7" ht="13.5" customHeight="1" x14ac:dyDescent="0.2">
      <c r="A11" s="3"/>
      <c r="B11" s="4"/>
      <c r="C11" s="5"/>
      <c r="D11" s="7"/>
      <c r="E11" s="88">
        <f t="shared" si="0"/>
        <v>0</v>
      </c>
      <c r="F11" s="6"/>
    </row>
    <row r="12" spans="1:7" ht="13.5" customHeight="1" x14ac:dyDescent="0.2">
      <c r="A12" s="3"/>
      <c r="B12" s="4"/>
      <c r="C12" s="5"/>
      <c r="D12" s="7"/>
      <c r="E12" s="88">
        <f t="shared" si="0"/>
        <v>0</v>
      </c>
      <c r="F12" s="6"/>
    </row>
    <row r="13" spans="1:7" ht="13.5" customHeight="1" x14ac:dyDescent="0.2">
      <c r="A13" s="3"/>
      <c r="B13" s="4"/>
      <c r="C13" s="5"/>
      <c r="D13" s="7"/>
      <c r="E13" s="88">
        <f t="shared" si="0"/>
        <v>0</v>
      </c>
      <c r="F13" s="6"/>
    </row>
    <row r="14" spans="1:7" ht="13.5" customHeight="1" x14ac:dyDescent="0.2">
      <c r="A14" s="3"/>
      <c r="B14" s="4"/>
      <c r="C14" s="5"/>
      <c r="D14" s="7"/>
      <c r="E14" s="88">
        <f t="shared" si="0"/>
        <v>0</v>
      </c>
      <c r="F14" s="6"/>
    </row>
    <row r="15" spans="1:7" ht="13.5" customHeight="1" x14ac:dyDescent="0.2">
      <c r="A15" s="3"/>
      <c r="B15" s="4"/>
      <c r="C15" s="5"/>
      <c r="D15" s="7"/>
      <c r="E15" s="88">
        <f t="shared" si="0"/>
        <v>0</v>
      </c>
      <c r="F15" s="6"/>
    </row>
    <row r="16" spans="1:7" ht="13.5" customHeight="1" x14ac:dyDescent="0.2">
      <c r="A16" s="3"/>
      <c r="B16" s="4"/>
      <c r="C16" s="5"/>
      <c r="D16" s="7"/>
      <c r="E16" s="88">
        <f t="shared" si="0"/>
        <v>0</v>
      </c>
      <c r="F16" s="6"/>
    </row>
    <row r="17" spans="1:6" ht="13.5" customHeight="1" x14ac:dyDescent="0.2">
      <c r="A17" s="3"/>
      <c r="B17" s="4"/>
      <c r="C17" s="5"/>
      <c r="D17" s="7"/>
      <c r="E17" s="88">
        <f t="shared" si="0"/>
        <v>0</v>
      </c>
      <c r="F17" s="6"/>
    </row>
    <row r="18" spans="1:6" x14ac:dyDescent="0.2">
      <c r="A18" s="3"/>
      <c r="B18" s="4"/>
      <c r="C18" s="5"/>
      <c r="D18" s="7"/>
      <c r="E18" s="88">
        <f t="shared" si="0"/>
        <v>0</v>
      </c>
      <c r="F18" s="6"/>
    </row>
    <row r="19" spans="1:6" x14ac:dyDescent="0.2">
      <c r="A19" s="3"/>
      <c r="B19" s="4"/>
      <c r="C19" s="5"/>
      <c r="D19" s="7"/>
      <c r="E19" s="88">
        <f t="shared" si="0"/>
        <v>0</v>
      </c>
      <c r="F19" s="6"/>
    </row>
    <row r="20" spans="1:6" x14ac:dyDescent="0.2">
      <c r="A20" s="3"/>
      <c r="B20" s="4"/>
      <c r="C20" s="5"/>
      <c r="D20" s="7"/>
      <c r="E20" s="88">
        <f t="shared" si="0"/>
        <v>0</v>
      </c>
      <c r="F20" s="6"/>
    </row>
    <row r="21" spans="1:6" x14ac:dyDescent="0.2">
      <c r="A21" s="3"/>
      <c r="B21" s="4"/>
      <c r="C21" s="5"/>
      <c r="D21" s="7"/>
      <c r="E21" s="88">
        <f t="shared" si="0"/>
        <v>0</v>
      </c>
      <c r="F21" s="6"/>
    </row>
    <row r="22" spans="1:6" x14ac:dyDescent="0.2">
      <c r="A22" s="3"/>
      <c r="B22" s="4"/>
      <c r="C22" s="5"/>
      <c r="D22" s="7"/>
      <c r="E22" s="88">
        <f t="shared" si="0"/>
        <v>0</v>
      </c>
      <c r="F22" s="6"/>
    </row>
    <row r="23" spans="1:6" x14ac:dyDescent="0.2">
      <c r="A23" s="3"/>
      <c r="B23" s="4"/>
      <c r="C23" s="5"/>
      <c r="D23" s="7"/>
      <c r="E23" s="88">
        <f t="shared" si="0"/>
        <v>0</v>
      </c>
      <c r="F23" s="6"/>
    </row>
    <row r="24" spans="1:6" x14ac:dyDescent="0.2">
      <c r="A24" s="3"/>
      <c r="B24" s="4"/>
      <c r="C24" s="5"/>
      <c r="D24" s="7"/>
      <c r="E24" s="88">
        <f t="shared" si="0"/>
        <v>0</v>
      </c>
      <c r="F24" s="6"/>
    </row>
    <row r="25" spans="1:6" x14ac:dyDescent="0.2">
      <c r="A25" s="3"/>
      <c r="B25" s="4"/>
      <c r="C25" s="5"/>
      <c r="D25" s="7"/>
      <c r="E25" s="88">
        <f t="shared" si="0"/>
        <v>0</v>
      </c>
      <c r="F25" s="6"/>
    </row>
    <row r="26" spans="1:6" x14ac:dyDescent="0.2">
      <c r="A26" s="3"/>
      <c r="B26" s="4"/>
      <c r="C26" s="5"/>
      <c r="D26" s="7"/>
      <c r="E26" s="88">
        <f t="shared" si="0"/>
        <v>0</v>
      </c>
      <c r="F26" s="6"/>
    </row>
    <row r="27" spans="1:6" x14ac:dyDescent="0.2">
      <c r="A27" s="3"/>
      <c r="B27" s="4"/>
      <c r="C27" s="5"/>
      <c r="D27" s="7"/>
      <c r="E27" s="88">
        <f t="shared" si="0"/>
        <v>0</v>
      </c>
      <c r="F27" s="6"/>
    </row>
    <row r="28" spans="1:6" x14ac:dyDescent="0.2">
      <c r="A28" s="3"/>
      <c r="B28" s="4"/>
      <c r="C28" s="5"/>
      <c r="D28" s="7"/>
      <c r="E28" s="88">
        <f t="shared" si="0"/>
        <v>0</v>
      </c>
      <c r="F28" s="6"/>
    </row>
    <row r="29" spans="1:6" x14ac:dyDescent="0.2">
      <c r="A29" s="3"/>
      <c r="B29" s="4"/>
      <c r="C29" s="5"/>
      <c r="D29" s="7"/>
      <c r="E29" s="88">
        <f t="shared" si="0"/>
        <v>0</v>
      </c>
      <c r="F29" s="6"/>
    </row>
    <row r="30" spans="1:6" x14ac:dyDescent="0.2">
      <c r="A30" s="3"/>
      <c r="B30" s="4"/>
      <c r="C30" s="5"/>
      <c r="D30" s="7"/>
      <c r="E30" s="88">
        <f t="shared" si="0"/>
        <v>0</v>
      </c>
      <c r="F30" s="6"/>
    </row>
    <row r="31" spans="1:6" x14ac:dyDescent="0.2">
      <c r="A31" s="3"/>
      <c r="B31" s="4"/>
      <c r="C31" s="5"/>
      <c r="D31" s="7"/>
      <c r="E31" s="88">
        <f t="shared" si="0"/>
        <v>0</v>
      </c>
      <c r="F31" s="6"/>
    </row>
    <row r="32" spans="1:6" x14ac:dyDescent="0.2">
      <c r="A32" s="3"/>
      <c r="B32" s="4"/>
      <c r="C32" s="5"/>
      <c r="D32" s="7"/>
      <c r="E32" s="88">
        <f t="shared" si="0"/>
        <v>0</v>
      </c>
      <c r="F32" s="6"/>
    </row>
    <row r="33" spans="1:6" x14ac:dyDescent="0.2">
      <c r="A33" s="3"/>
      <c r="B33" s="4"/>
      <c r="C33" s="5"/>
      <c r="D33" s="7"/>
      <c r="E33" s="88">
        <f t="shared" si="0"/>
        <v>0</v>
      </c>
      <c r="F33" s="6"/>
    </row>
    <row r="34" spans="1:6" x14ac:dyDescent="0.2">
      <c r="A34" s="3"/>
      <c r="B34" s="4"/>
      <c r="C34" s="5"/>
      <c r="D34" s="7"/>
      <c r="E34" s="88">
        <f t="shared" si="0"/>
        <v>0</v>
      </c>
      <c r="F34" s="6"/>
    </row>
    <row r="35" spans="1:6" x14ac:dyDescent="0.2">
      <c r="A35" s="3"/>
      <c r="B35" s="4"/>
      <c r="C35" s="5"/>
      <c r="D35" s="7"/>
      <c r="E35" s="88">
        <f t="shared" si="0"/>
        <v>0</v>
      </c>
      <c r="F35" s="6"/>
    </row>
    <row r="36" spans="1:6" x14ac:dyDescent="0.2">
      <c r="A36" s="3"/>
      <c r="B36" s="4"/>
      <c r="C36" s="5"/>
      <c r="D36" s="7"/>
      <c r="E36" s="88">
        <f t="shared" si="0"/>
        <v>0</v>
      </c>
      <c r="F36" s="6"/>
    </row>
    <row r="37" spans="1:6" x14ac:dyDescent="0.2">
      <c r="A37" s="3"/>
      <c r="B37" s="4"/>
      <c r="C37" s="5"/>
      <c r="D37" s="7"/>
      <c r="E37" s="88">
        <f t="shared" si="0"/>
        <v>0</v>
      </c>
      <c r="F37" s="6"/>
    </row>
    <row r="38" spans="1:6" x14ac:dyDescent="0.2">
      <c r="A38" s="3"/>
      <c r="B38" s="4"/>
      <c r="C38" s="5"/>
      <c r="D38" s="7"/>
      <c r="E38" s="88">
        <f t="shared" si="0"/>
        <v>0</v>
      </c>
      <c r="F38" s="6"/>
    </row>
    <row r="39" spans="1:6" x14ac:dyDescent="0.2">
      <c r="A39" s="3"/>
      <c r="B39" s="4"/>
      <c r="C39" s="5"/>
      <c r="D39" s="7"/>
      <c r="E39" s="88">
        <f t="shared" si="0"/>
        <v>0</v>
      </c>
      <c r="F39" s="6"/>
    </row>
    <row r="40" spans="1:6" x14ac:dyDescent="0.2">
      <c r="A40" s="3"/>
      <c r="B40" s="4"/>
      <c r="C40" s="5"/>
      <c r="D40" s="7"/>
      <c r="E40" s="88">
        <f t="shared" si="0"/>
        <v>0</v>
      </c>
      <c r="F40" s="6"/>
    </row>
    <row r="41" spans="1:6" x14ac:dyDescent="0.2">
      <c r="A41" s="3"/>
      <c r="B41" s="4"/>
      <c r="C41" s="5"/>
      <c r="D41" s="7"/>
      <c r="E41" s="88">
        <f t="shared" si="0"/>
        <v>0</v>
      </c>
      <c r="F41" s="6"/>
    </row>
    <row r="42" spans="1:6" x14ac:dyDescent="0.2">
      <c r="A42" s="3"/>
      <c r="B42" s="4"/>
      <c r="C42" s="5"/>
      <c r="D42" s="7"/>
      <c r="E42" s="88">
        <f t="shared" si="0"/>
        <v>0</v>
      </c>
      <c r="F42" s="6"/>
    </row>
    <row r="43" spans="1:6" x14ac:dyDescent="0.2">
      <c r="A43" s="3"/>
      <c r="B43" s="4"/>
      <c r="C43" s="5"/>
      <c r="D43" s="7"/>
      <c r="E43" s="88">
        <f t="shared" si="0"/>
        <v>0</v>
      </c>
      <c r="F43" s="6"/>
    </row>
    <row r="44" spans="1:6" x14ac:dyDescent="0.2">
      <c r="A44" s="3"/>
      <c r="B44" s="4"/>
      <c r="C44" s="5"/>
      <c r="D44" s="7"/>
      <c r="E44" s="88">
        <f t="shared" si="0"/>
        <v>0</v>
      </c>
      <c r="F44" s="6"/>
    </row>
    <row r="45" spans="1:6" x14ac:dyDescent="0.2">
      <c r="A45" s="3"/>
      <c r="B45" s="4"/>
      <c r="C45" s="5"/>
      <c r="D45" s="7"/>
      <c r="E45" s="88">
        <f t="shared" si="0"/>
        <v>0</v>
      </c>
      <c r="F45" s="6"/>
    </row>
    <row r="46" spans="1:6" x14ac:dyDescent="0.2">
      <c r="A46" s="3"/>
      <c r="B46" s="4"/>
      <c r="C46" s="5"/>
      <c r="D46" s="7"/>
      <c r="E46" s="88">
        <f t="shared" si="0"/>
        <v>0</v>
      </c>
      <c r="F46" s="6"/>
    </row>
    <row r="47" spans="1:6" x14ac:dyDescent="0.2">
      <c r="A47" s="3"/>
      <c r="B47" s="4"/>
      <c r="C47" s="5"/>
      <c r="D47" s="7"/>
      <c r="E47" s="88">
        <f t="shared" si="0"/>
        <v>0</v>
      </c>
      <c r="F47" s="6"/>
    </row>
    <row r="48" spans="1:6" x14ac:dyDescent="0.2">
      <c r="A48" s="3"/>
      <c r="B48" s="4"/>
      <c r="C48" s="5"/>
      <c r="D48" s="7"/>
      <c r="E48" s="88">
        <f t="shared" si="0"/>
        <v>0</v>
      </c>
      <c r="F48" s="6"/>
    </row>
    <row r="49" spans="1:6" x14ac:dyDescent="0.2">
      <c r="A49" s="3"/>
      <c r="B49" s="4"/>
      <c r="C49" s="5"/>
      <c r="D49" s="7"/>
      <c r="E49" s="88">
        <f t="shared" si="0"/>
        <v>0</v>
      </c>
      <c r="F49" s="6"/>
    </row>
    <row r="50" spans="1:6" x14ac:dyDescent="0.2">
      <c r="A50" s="3"/>
      <c r="B50" s="4"/>
      <c r="C50" s="5"/>
      <c r="D50" s="7"/>
      <c r="E50" s="88">
        <f t="shared" si="0"/>
        <v>0</v>
      </c>
      <c r="F50" s="6"/>
    </row>
    <row r="51" spans="1:6" x14ac:dyDescent="0.2">
      <c r="A51" s="3"/>
      <c r="B51" s="4"/>
      <c r="C51" s="5"/>
      <c r="D51" s="7"/>
      <c r="E51" s="88">
        <f t="shared" si="0"/>
        <v>0</v>
      </c>
      <c r="F51" s="6"/>
    </row>
    <row r="52" spans="1:6" x14ac:dyDescent="0.2">
      <c r="A52" s="3"/>
      <c r="B52" s="4"/>
      <c r="C52" s="5"/>
      <c r="D52" s="7"/>
      <c r="E52" s="88">
        <f t="shared" si="0"/>
        <v>0</v>
      </c>
      <c r="F52" s="6"/>
    </row>
    <row r="53" spans="1:6" x14ac:dyDescent="0.2">
      <c r="A53" s="3"/>
      <c r="B53" s="4"/>
      <c r="C53" s="5"/>
      <c r="D53" s="7"/>
      <c r="E53" s="88">
        <f t="shared" si="0"/>
        <v>0</v>
      </c>
      <c r="F53" s="6"/>
    </row>
    <row r="54" spans="1:6" x14ac:dyDescent="0.2">
      <c r="A54" s="3"/>
      <c r="B54" s="4"/>
      <c r="C54" s="5"/>
      <c r="D54" s="7"/>
      <c r="E54" s="88">
        <f t="shared" si="0"/>
        <v>0</v>
      </c>
      <c r="F54" s="6"/>
    </row>
    <row r="55" spans="1:6" x14ac:dyDescent="0.2">
      <c r="A55" s="3"/>
      <c r="B55" s="4"/>
      <c r="C55" s="5"/>
      <c r="D55" s="7"/>
      <c r="E55" s="88">
        <f t="shared" si="0"/>
        <v>0</v>
      </c>
      <c r="F55" s="6"/>
    </row>
    <row r="56" spans="1:6" x14ac:dyDescent="0.2">
      <c r="A56" s="3"/>
      <c r="B56" s="4"/>
      <c r="C56" s="5"/>
      <c r="D56" s="7"/>
      <c r="E56" s="88">
        <f t="shared" si="0"/>
        <v>0</v>
      </c>
      <c r="F56" s="6"/>
    </row>
    <row r="57" spans="1:6" x14ac:dyDescent="0.2">
      <c r="A57" s="3"/>
      <c r="B57" s="4"/>
      <c r="C57" s="5"/>
      <c r="D57" s="7"/>
      <c r="E57" s="88">
        <f t="shared" si="0"/>
        <v>0</v>
      </c>
      <c r="F57" s="6"/>
    </row>
  </sheetData>
  <sheetProtection algorithmName="SHA-512" hashValue="wG7xhC4w1H8nkcFofqfOpTVXThX0wKTFnR8Nn61wHjtXr8O3PsTKR7iYW5GJyIAwkWyi+hgCc96/kjlCiSMfSw==" saltValue="DLNdOEUPKLnGfjnLNYKzCg==" spinCount="100000" sheet="1" selectLockedCells="1"/>
  <conditionalFormatting sqref="A3">
    <cfRule type="containsText" dxfId="9" priority="2" operator="containsText" text="Select Subgrant Award Type">
      <formula>NOT(ISERROR(SEARCH("Select Subgrant Award Type",A3)))</formula>
    </cfRule>
  </conditionalFormatting>
  <conditionalFormatting sqref="A2">
    <cfRule type="containsText" dxfId="8" priority="1" operator="containsText" text="Enter School Name">
      <formula>NOT(ISERROR(SEARCH("Enter School Name",A2)))</formula>
    </cfRule>
  </conditionalFormatting>
  <pageMargins left="0.25" right="0.25" top="0.75" bottom="0.75" header="0.3" footer="0.3"/>
  <pageSetup scale="61" orientation="landscape" horizontalDpi="4294967293"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6582954-1D7B-43EB-93A4-B161DC8BA0CB}">
          <x14:formula1>
            <xm:f>ObjectCodeList!$A$2:$A$15</xm:f>
          </x14:formula1>
          <xm:sqref>A7:A57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24E7F-3B75-44D6-9015-3538745ACE50}">
  <sheetPr>
    <pageSetUpPr fitToPage="1"/>
  </sheetPr>
  <dimension ref="A1:G57"/>
  <sheetViews>
    <sheetView workbookViewId="0">
      <selection activeCell="A7" sqref="A7"/>
    </sheetView>
  </sheetViews>
  <sheetFormatPr defaultRowHeight="12.75" x14ac:dyDescent="0.2"/>
  <cols>
    <col min="1" max="1" width="45.28515625" customWidth="1"/>
    <col min="2" max="2" width="38.85546875" customWidth="1"/>
    <col min="4" max="5" width="13.7109375" customWidth="1"/>
    <col min="6" max="6" width="100.42578125" customWidth="1"/>
  </cols>
  <sheetData>
    <row r="1" spans="1:7" ht="13.5" thickBot="1" x14ac:dyDescent="0.25">
      <c r="A1" s="62" t="s">
        <v>95</v>
      </c>
      <c r="B1" s="63" t="s">
        <v>55</v>
      </c>
      <c r="C1" s="13"/>
      <c r="D1" s="13"/>
      <c r="E1" s="14"/>
      <c r="F1" s="15"/>
    </row>
    <row r="2" spans="1:7" x14ac:dyDescent="0.2">
      <c r="A2" s="100" t="str">
        <f>IF('1b-Cover Page'!$C$4=0,"Enter School Name on 1b-Cover Page",'1b-Cover Page'!$C$4)</f>
        <v>Enter School Name on 1b-Cover Page</v>
      </c>
      <c r="B2" s="64" t="s">
        <v>56</v>
      </c>
      <c r="C2" s="1"/>
      <c r="D2" s="1"/>
      <c r="E2" s="2"/>
      <c r="F2" s="16"/>
    </row>
    <row r="3" spans="1:7" ht="13.5" thickBot="1" x14ac:dyDescent="0.25">
      <c r="A3" s="101" t="str">
        <f>IF('1b-Cover Page'!$C$7=0,"Select Subgrant Award Type on 1b-Cover Page",'1b-Cover Page'!$C$7)</f>
        <v>Select Subgrant Award Type on 1b-Cover Page</v>
      </c>
      <c r="B3" s="65" t="s">
        <v>51</v>
      </c>
      <c r="C3" s="17"/>
      <c r="D3" s="17"/>
      <c r="E3" s="18"/>
      <c r="F3" s="19"/>
    </row>
    <row r="4" spans="1:7" x14ac:dyDescent="0.2">
      <c r="A4" s="25">
        <v>1</v>
      </c>
      <c r="B4" s="26">
        <v>2</v>
      </c>
      <c r="C4" s="26">
        <v>3</v>
      </c>
      <c r="D4" s="27">
        <v>4</v>
      </c>
      <c r="E4" s="27">
        <v>5</v>
      </c>
      <c r="F4" s="28">
        <v>6</v>
      </c>
    </row>
    <row r="5" spans="1:7" ht="13.5" thickBot="1" x14ac:dyDescent="0.25">
      <c r="A5" s="29" t="s">
        <v>46</v>
      </c>
      <c r="B5" s="30" t="s">
        <v>25</v>
      </c>
      <c r="C5" s="30" t="s">
        <v>0</v>
      </c>
      <c r="D5" s="31" t="s">
        <v>24</v>
      </c>
      <c r="E5" s="32" t="s">
        <v>40</v>
      </c>
      <c r="F5" s="33" t="s">
        <v>45</v>
      </c>
    </row>
    <row r="6" spans="1:7" ht="13.5" hidden="1" thickBot="1" x14ac:dyDescent="0.25">
      <c r="A6" s="20"/>
      <c r="B6" s="21"/>
      <c r="C6" s="21"/>
      <c r="D6" s="22"/>
      <c r="E6" s="81">
        <f>SUM(E7:E57)</f>
        <v>0</v>
      </c>
      <c r="F6" s="24"/>
    </row>
    <row r="7" spans="1:7" ht="13.5" customHeight="1" x14ac:dyDescent="0.2">
      <c r="A7" s="8"/>
      <c r="B7" s="9"/>
      <c r="C7" s="10"/>
      <c r="D7" s="107"/>
      <c r="E7" s="88">
        <f>IF(C7&lt;1,D7,C7*D7)</f>
        <v>0</v>
      </c>
      <c r="F7" s="11"/>
      <c r="G7" s="12"/>
    </row>
    <row r="8" spans="1:7" ht="13.5" customHeight="1" x14ac:dyDescent="0.2">
      <c r="A8" s="3"/>
      <c r="B8" s="4"/>
      <c r="C8" s="5"/>
      <c r="D8" s="7"/>
      <c r="E8" s="88">
        <f t="shared" ref="E8:E57" si="0">IF(C8&lt;1,D8,C8*D8)</f>
        <v>0</v>
      </c>
      <c r="F8" s="6"/>
    </row>
    <row r="9" spans="1:7" ht="13.5" customHeight="1" x14ac:dyDescent="0.2">
      <c r="A9" s="3"/>
      <c r="B9" s="4"/>
      <c r="C9" s="5"/>
      <c r="D9" s="7"/>
      <c r="E9" s="88">
        <f t="shared" si="0"/>
        <v>0</v>
      </c>
      <c r="F9" s="6"/>
    </row>
    <row r="10" spans="1:7" ht="13.5" customHeight="1" x14ac:dyDescent="0.2">
      <c r="A10" s="3"/>
      <c r="B10" s="4"/>
      <c r="C10" s="5"/>
      <c r="D10" s="7"/>
      <c r="E10" s="88">
        <f t="shared" si="0"/>
        <v>0</v>
      </c>
      <c r="F10" s="6"/>
    </row>
    <row r="11" spans="1:7" ht="13.5" customHeight="1" x14ac:dyDescent="0.2">
      <c r="A11" s="3"/>
      <c r="B11" s="4"/>
      <c r="C11" s="5"/>
      <c r="D11" s="7"/>
      <c r="E11" s="88">
        <f t="shared" si="0"/>
        <v>0</v>
      </c>
      <c r="F11" s="6"/>
    </row>
    <row r="12" spans="1:7" ht="13.5" customHeight="1" x14ac:dyDescent="0.2">
      <c r="A12" s="3"/>
      <c r="B12" s="4"/>
      <c r="C12" s="5"/>
      <c r="D12" s="7"/>
      <c r="E12" s="88">
        <f t="shared" si="0"/>
        <v>0</v>
      </c>
      <c r="F12" s="6"/>
    </row>
    <row r="13" spans="1:7" ht="13.5" customHeight="1" x14ac:dyDescent="0.2">
      <c r="A13" s="3"/>
      <c r="B13" s="4"/>
      <c r="C13" s="5"/>
      <c r="D13" s="7"/>
      <c r="E13" s="88">
        <f t="shared" si="0"/>
        <v>0</v>
      </c>
      <c r="F13" s="6"/>
    </row>
    <row r="14" spans="1:7" ht="13.5" customHeight="1" x14ac:dyDescent="0.2">
      <c r="A14" s="3"/>
      <c r="B14" s="4"/>
      <c r="C14" s="5"/>
      <c r="D14" s="7"/>
      <c r="E14" s="88">
        <f t="shared" si="0"/>
        <v>0</v>
      </c>
      <c r="F14" s="6"/>
    </row>
    <row r="15" spans="1:7" ht="13.5" customHeight="1" x14ac:dyDescent="0.2">
      <c r="A15" s="3"/>
      <c r="B15" s="4"/>
      <c r="C15" s="5"/>
      <c r="D15" s="7"/>
      <c r="E15" s="88">
        <f t="shared" si="0"/>
        <v>0</v>
      </c>
      <c r="F15" s="6"/>
    </row>
    <row r="16" spans="1:7" ht="13.5" customHeight="1" x14ac:dyDescent="0.2">
      <c r="A16" s="3"/>
      <c r="B16" s="4"/>
      <c r="C16" s="5"/>
      <c r="D16" s="7"/>
      <c r="E16" s="88">
        <f t="shared" si="0"/>
        <v>0</v>
      </c>
      <c r="F16" s="6"/>
    </row>
    <row r="17" spans="1:6" ht="13.5" customHeight="1" x14ac:dyDescent="0.2">
      <c r="A17" s="3"/>
      <c r="B17" s="4"/>
      <c r="C17" s="5"/>
      <c r="D17" s="7"/>
      <c r="E17" s="88">
        <f t="shared" si="0"/>
        <v>0</v>
      </c>
      <c r="F17" s="6"/>
    </row>
    <row r="18" spans="1:6" x14ac:dyDescent="0.2">
      <c r="A18" s="3"/>
      <c r="B18" s="4"/>
      <c r="C18" s="5"/>
      <c r="D18" s="7"/>
      <c r="E18" s="88">
        <f t="shared" si="0"/>
        <v>0</v>
      </c>
      <c r="F18" s="6"/>
    </row>
    <row r="19" spans="1:6" x14ac:dyDescent="0.2">
      <c r="A19" s="3"/>
      <c r="B19" s="4"/>
      <c r="C19" s="5"/>
      <c r="D19" s="7"/>
      <c r="E19" s="88">
        <f t="shared" si="0"/>
        <v>0</v>
      </c>
      <c r="F19" s="6"/>
    </row>
    <row r="20" spans="1:6" x14ac:dyDescent="0.2">
      <c r="A20" s="3"/>
      <c r="B20" s="4"/>
      <c r="C20" s="5"/>
      <c r="D20" s="7"/>
      <c r="E20" s="88">
        <f t="shared" si="0"/>
        <v>0</v>
      </c>
      <c r="F20" s="6"/>
    </row>
    <row r="21" spans="1:6" x14ac:dyDescent="0.2">
      <c r="A21" s="3"/>
      <c r="B21" s="4"/>
      <c r="C21" s="5"/>
      <c r="D21" s="7"/>
      <c r="E21" s="88">
        <f t="shared" si="0"/>
        <v>0</v>
      </c>
      <c r="F21" s="6"/>
    </row>
    <row r="22" spans="1:6" x14ac:dyDescent="0.2">
      <c r="A22" s="3"/>
      <c r="B22" s="4"/>
      <c r="C22" s="5"/>
      <c r="D22" s="7"/>
      <c r="E22" s="88">
        <f t="shared" si="0"/>
        <v>0</v>
      </c>
      <c r="F22" s="6"/>
    </row>
    <row r="23" spans="1:6" x14ac:dyDescent="0.2">
      <c r="A23" s="3"/>
      <c r="B23" s="4"/>
      <c r="C23" s="5"/>
      <c r="D23" s="7"/>
      <c r="E23" s="88">
        <f t="shared" si="0"/>
        <v>0</v>
      </c>
      <c r="F23" s="6"/>
    </row>
    <row r="24" spans="1:6" x14ac:dyDescent="0.2">
      <c r="A24" s="3"/>
      <c r="B24" s="4"/>
      <c r="C24" s="5"/>
      <c r="D24" s="7"/>
      <c r="E24" s="88">
        <f t="shared" si="0"/>
        <v>0</v>
      </c>
      <c r="F24" s="6"/>
    </row>
    <row r="25" spans="1:6" x14ac:dyDescent="0.2">
      <c r="A25" s="3"/>
      <c r="B25" s="4"/>
      <c r="C25" s="5"/>
      <c r="D25" s="7"/>
      <c r="E25" s="88">
        <f t="shared" si="0"/>
        <v>0</v>
      </c>
      <c r="F25" s="6"/>
    </row>
    <row r="26" spans="1:6" x14ac:dyDescent="0.2">
      <c r="A26" s="3"/>
      <c r="B26" s="4"/>
      <c r="C26" s="5"/>
      <c r="D26" s="7"/>
      <c r="E26" s="88">
        <f t="shared" si="0"/>
        <v>0</v>
      </c>
      <c r="F26" s="6"/>
    </row>
    <row r="27" spans="1:6" x14ac:dyDescent="0.2">
      <c r="A27" s="3"/>
      <c r="B27" s="4"/>
      <c r="C27" s="5"/>
      <c r="D27" s="7"/>
      <c r="E27" s="88">
        <f t="shared" si="0"/>
        <v>0</v>
      </c>
      <c r="F27" s="6"/>
    </row>
    <row r="28" spans="1:6" x14ac:dyDescent="0.2">
      <c r="A28" s="3"/>
      <c r="B28" s="4"/>
      <c r="C28" s="5"/>
      <c r="D28" s="7"/>
      <c r="E28" s="88">
        <f t="shared" si="0"/>
        <v>0</v>
      </c>
      <c r="F28" s="6"/>
    </row>
    <row r="29" spans="1:6" x14ac:dyDescent="0.2">
      <c r="A29" s="3"/>
      <c r="B29" s="4"/>
      <c r="C29" s="5"/>
      <c r="D29" s="7"/>
      <c r="E29" s="88">
        <f t="shared" si="0"/>
        <v>0</v>
      </c>
      <c r="F29" s="6"/>
    </row>
    <row r="30" spans="1:6" x14ac:dyDescent="0.2">
      <c r="A30" s="3"/>
      <c r="B30" s="4"/>
      <c r="C30" s="5"/>
      <c r="D30" s="7"/>
      <c r="E30" s="88">
        <f t="shared" si="0"/>
        <v>0</v>
      </c>
      <c r="F30" s="6"/>
    </row>
    <row r="31" spans="1:6" x14ac:dyDescent="0.2">
      <c r="A31" s="3"/>
      <c r="B31" s="4"/>
      <c r="C31" s="5"/>
      <c r="D31" s="7"/>
      <c r="E31" s="88">
        <f t="shared" si="0"/>
        <v>0</v>
      </c>
      <c r="F31" s="6"/>
    </row>
    <row r="32" spans="1:6" x14ac:dyDescent="0.2">
      <c r="A32" s="3"/>
      <c r="B32" s="4"/>
      <c r="C32" s="5"/>
      <c r="D32" s="7"/>
      <c r="E32" s="88">
        <f t="shared" si="0"/>
        <v>0</v>
      </c>
      <c r="F32" s="6"/>
    </row>
    <row r="33" spans="1:6" x14ac:dyDescent="0.2">
      <c r="A33" s="3"/>
      <c r="B33" s="4"/>
      <c r="C33" s="5"/>
      <c r="D33" s="7"/>
      <c r="E33" s="88">
        <f t="shared" si="0"/>
        <v>0</v>
      </c>
      <c r="F33" s="6"/>
    </row>
    <row r="34" spans="1:6" x14ac:dyDescent="0.2">
      <c r="A34" s="3"/>
      <c r="B34" s="4"/>
      <c r="C34" s="5"/>
      <c r="D34" s="7"/>
      <c r="E34" s="88">
        <f t="shared" si="0"/>
        <v>0</v>
      </c>
      <c r="F34" s="6"/>
    </row>
    <row r="35" spans="1:6" x14ac:dyDescent="0.2">
      <c r="A35" s="3"/>
      <c r="B35" s="4"/>
      <c r="C35" s="5"/>
      <c r="D35" s="7"/>
      <c r="E35" s="88">
        <f t="shared" si="0"/>
        <v>0</v>
      </c>
      <c r="F35" s="6"/>
    </row>
    <row r="36" spans="1:6" x14ac:dyDescent="0.2">
      <c r="A36" s="3"/>
      <c r="B36" s="4"/>
      <c r="C36" s="5"/>
      <c r="D36" s="7"/>
      <c r="E36" s="88">
        <f t="shared" si="0"/>
        <v>0</v>
      </c>
      <c r="F36" s="6"/>
    </row>
    <row r="37" spans="1:6" x14ac:dyDescent="0.2">
      <c r="A37" s="3"/>
      <c r="B37" s="4"/>
      <c r="C37" s="5"/>
      <c r="D37" s="7"/>
      <c r="E37" s="88">
        <f t="shared" si="0"/>
        <v>0</v>
      </c>
      <c r="F37" s="6"/>
    </row>
    <row r="38" spans="1:6" x14ac:dyDescent="0.2">
      <c r="A38" s="3"/>
      <c r="B38" s="4"/>
      <c r="C38" s="5"/>
      <c r="D38" s="7"/>
      <c r="E38" s="88">
        <f t="shared" si="0"/>
        <v>0</v>
      </c>
      <c r="F38" s="6"/>
    </row>
    <row r="39" spans="1:6" x14ac:dyDescent="0.2">
      <c r="A39" s="3"/>
      <c r="B39" s="4"/>
      <c r="C39" s="5"/>
      <c r="D39" s="7"/>
      <c r="E39" s="88">
        <f t="shared" si="0"/>
        <v>0</v>
      </c>
      <c r="F39" s="6"/>
    </row>
    <row r="40" spans="1:6" x14ac:dyDescent="0.2">
      <c r="A40" s="3"/>
      <c r="B40" s="4"/>
      <c r="C40" s="5"/>
      <c r="D40" s="7"/>
      <c r="E40" s="88">
        <f t="shared" si="0"/>
        <v>0</v>
      </c>
      <c r="F40" s="6"/>
    </row>
    <row r="41" spans="1:6" x14ac:dyDescent="0.2">
      <c r="A41" s="3"/>
      <c r="B41" s="4"/>
      <c r="C41" s="5"/>
      <c r="D41" s="7"/>
      <c r="E41" s="88">
        <f t="shared" si="0"/>
        <v>0</v>
      </c>
      <c r="F41" s="6"/>
    </row>
    <row r="42" spans="1:6" x14ac:dyDescent="0.2">
      <c r="A42" s="3"/>
      <c r="B42" s="4"/>
      <c r="C42" s="5"/>
      <c r="D42" s="7"/>
      <c r="E42" s="88">
        <f t="shared" si="0"/>
        <v>0</v>
      </c>
      <c r="F42" s="6"/>
    </row>
    <row r="43" spans="1:6" x14ac:dyDescent="0.2">
      <c r="A43" s="3"/>
      <c r="B43" s="4"/>
      <c r="C43" s="5"/>
      <c r="D43" s="7"/>
      <c r="E43" s="88">
        <f t="shared" si="0"/>
        <v>0</v>
      </c>
      <c r="F43" s="6"/>
    </row>
    <row r="44" spans="1:6" x14ac:dyDescent="0.2">
      <c r="A44" s="3"/>
      <c r="B44" s="4"/>
      <c r="C44" s="5"/>
      <c r="D44" s="7"/>
      <c r="E44" s="88">
        <f t="shared" si="0"/>
        <v>0</v>
      </c>
      <c r="F44" s="6"/>
    </row>
    <row r="45" spans="1:6" x14ac:dyDescent="0.2">
      <c r="A45" s="3"/>
      <c r="B45" s="4"/>
      <c r="C45" s="5"/>
      <c r="D45" s="7"/>
      <c r="E45" s="88">
        <f t="shared" si="0"/>
        <v>0</v>
      </c>
      <c r="F45" s="6"/>
    </row>
    <row r="46" spans="1:6" x14ac:dyDescent="0.2">
      <c r="A46" s="3"/>
      <c r="B46" s="4"/>
      <c r="C46" s="5"/>
      <c r="D46" s="7"/>
      <c r="E46" s="88">
        <f t="shared" si="0"/>
        <v>0</v>
      </c>
      <c r="F46" s="6"/>
    </row>
    <row r="47" spans="1:6" x14ac:dyDescent="0.2">
      <c r="A47" s="3"/>
      <c r="B47" s="4"/>
      <c r="C47" s="5"/>
      <c r="D47" s="7"/>
      <c r="E47" s="88">
        <f t="shared" si="0"/>
        <v>0</v>
      </c>
      <c r="F47" s="6"/>
    </row>
    <row r="48" spans="1:6" x14ac:dyDescent="0.2">
      <c r="A48" s="3"/>
      <c r="B48" s="4"/>
      <c r="C48" s="5"/>
      <c r="D48" s="7"/>
      <c r="E48" s="88">
        <f t="shared" si="0"/>
        <v>0</v>
      </c>
      <c r="F48" s="6"/>
    </row>
    <row r="49" spans="1:6" x14ac:dyDescent="0.2">
      <c r="A49" s="3"/>
      <c r="B49" s="4"/>
      <c r="C49" s="5"/>
      <c r="D49" s="7"/>
      <c r="E49" s="88">
        <f t="shared" si="0"/>
        <v>0</v>
      </c>
      <c r="F49" s="6"/>
    </row>
    <row r="50" spans="1:6" x14ac:dyDescent="0.2">
      <c r="A50" s="3"/>
      <c r="B50" s="4"/>
      <c r="C50" s="5"/>
      <c r="D50" s="7"/>
      <c r="E50" s="88">
        <f t="shared" si="0"/>
        <v>0</v>
      </c>
      <c r="F50" s="6"/>
    </row>
    <row r="51" spans="1:6" x14ac:dyDescent="0.2">
      <c r="A51" s="3"/>
      <c r="B51" s="4"/>
      <c r="C51" s="5"/>
      <c r="D51" s="7"/>
      <c r="E51" s="88">
        <f t="shared" si="0"/>
        <v>0</v>
      </c>
      <c r="F51" s="6"/>
    </row>
    <row r="52" spans="1:6" x14ac:dyDescent="0.2">
      <c r="A52" s="3"/>
      <c r="B52" s="4"/>
      <c r="C52" s="5"/>
      <c r="D52" s="7"/>
      <c r="E52" s="88">
        <f t="shared" si="0"/>
        <v>0</v>
      </c>
      <c r="F52" s="6"/>
    </row>
    <row r="53" spans="1:6" x14ac:dyDescent="0.2">
      <c r="A53" s="3"/>
      <c r="B53" s="4"/>
      <c r="C53" s="5"/>
      <c r="D53" s="7"/>
      <c r="E53" s="88">
        <f t="shared" si="0"/>
        <v>0</v>
      </c>
      <c r="F53" s="6"/>
    </row>
    <row r="54" spans="1:6" x14ac:dyDescent="0.2">
      <c r="A54" s="3"/>
      <c r="B54" s="4"/>
      <c r="C54" s="5"/>
      <c r="D54" s="7"/>
      <c r="E54" s="88">
        <f t="shared" si="0"/>
        <v>0</v>
      </c>
      <c r="F54" s="6"/>
    </row>
    <row r="55" spans="1:6" x14ac:dyDescent="0.2">
      <c r="A55" s="3"/>
      <c r="B55" s="4"/>
      <c r="C55" s="5"/>
      <c r="D55" s="7"/>
      <c r="E55" s="88">
        <f t="shared" si="0"/>
        <v>0</v>
      </c>
      <c r="F55" s="6"/>
    </row>
    <row r="56" spans="1:6" x14ac:dyDescent="0.2">
      <c r="A56" s="3"/>
      <c r="B56" s="4"/>
      <c r="C56" s="5"/>
      <c r="D56" s="7"/>
      <c r="E56" s="88">
        <f t="shared" si="0"/>
        <v>0</v>
      </c>
      <c r="F56" s="6"/>
    </row>
    <row r="57" spans="1:6" x14ac:dyDescent="0.2">
      <c r="A57" s="3"/>
      <c r="B57" s="4"/>
      <c r="C57" s="5"/>
      <c r="D57" s="7"/>
      <c r="E57" s="88">
        <f t="shared" si="0"/>
        <v>0</v>
      </c>
      <c r="F57" s="6"/>
    </row>
  </sheetData>
  <sheetProtection algorithmName="SHA-512" hashValue="OXUjM29wJh58v1u4Pgx0k7G3cxE2m7tNdKSC/DM1PbIHHOILsA67nPs7YpxpKYkTaeHTqS+jna9ihwXhQA0CGw==" saltValue="c76uw3B/3JGsDEhebxfOsg==" spinCount="100000" sheet="1" selectLockedCells="1"/>
  <conditionalFormatting sqref="A3">
    <cfRule type="containsText" dxfId="7" priority="2" operator="containsText" text="Select Subgrant Award Type">
      <formula>NOT(ISERROR(SEARCH("Select Subgrant Award Type",A3)))</formula>
    </cfRule>
  </conditionalFormatting>
  <conditionalFormatting sqref="A2">
    <cfRule type="containsText" dxfId="6" priority="1" operator="containsText" text="Enter School Name">
      <formula>NOT(ISERROR(SEARCH("Enter School Name",A2)))</formula>
    </cfRule>
  </conditionalFormatting>
  <pageMargins left="0.25" right="0.25" top="0.75" bottom="0.75" header="0.3" footer="0.3"/>
  <pageSetup scale="61" orientation="landscape" horizontalDpi="4294967293"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E1FB6A4-1873-4292-9F58-105D8DAA3D4A}">
          <x14:formula1>
            <xm:f>ObjectCodeList!$A$2:$A$15</xm:f>
          </x14:formula1>
          <xm:sqref>A7:A57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06997-9115-4A0B-8D88-A35B4BBE302F}">
  <sheetPr>
    <pageSetUpPr fitToPage="1"/>
  </sheetPr>
  <dimension ref="A1:G57"/>
  <sheetViews>
    <sheetView workbookViewId="0">
      <selection activeCell="A7" sqref="A7"/>
    </sheetView>
  </sheetViews>
  <sheetFormatPr defaultRowHeight="12.75" x14ac:dyDescent="0.2"/>
  <cols>
    <col min="1" max="1" width="45.28515625" customWidth="1"/>
    <col min="2" max="2" width="38.85546875" customWidth="1"/>
    <col min="4" max="5" width="13.7109375" customWidth="1"/>
    <col min="6" max="6" width="100.42578125" customWidth="1"/>
  </cols>
  <sheetData>
    <row r="1" spans="1:7" ht="13.5" thickBot="1" x14ac:dyDescent="0.25">
      <c r="A1" s="62" t="s">
        <v>95</v>
      </c>
      <c r="B1" s="63" t="s">
        <v>57</v>
      </c>
      <c r="C1" s="13"/>
      <c r="D1" s="13"/>
      <c r="E1" s="14"/>
      <c r="F1" s="15"/>
    </row>
    <row r="2" spans="1:7" x14ac:dyDescent="0.2">
      <c r="A2" s="100" t="str">
        <f>IF('1b-Cover Page'!$C$4=0,"Enter School Name on 1b-Cover Page",'1b-Cover Page'!$C$4)</f>
        <v>Enter School Name on 1b-Cover Page</v>
      </c>
      <c r="B2" s="64" t="s">
        <v>58</v>
      </c>
      <c r="C2" s="1"/>
      <c r="D2" s="1"/>
      <c r="E2" s="2"/>
      <c r="F2" s="16"/>
    </row>
    <row r="3" spans="1:7" ht="13.5" thickBot="1" x14ac:dyDescent="0.25">
      <c r="A3" s="101" t="str">
        <f>IF('1b-Cover Page'!$C$7=0,"Select Subgrant Award Type on 1b-Cover Page",'1b-Cover Page'!$C$7)</f>
        <v>Select Subgrant Award Type on 1b-Cover Page</v>
      </c>
      <c r="B3" s="65" t="s">
        <v>51</v>
      </c>
      <c r="C3" s="17"/>
      <c r="D3" s="17"/>
      <c r="E3" s="18"/>
      <c r="F3" s="19"/>
    </row>
    <row r="4" spans="1:7" x14ac:dyDescent="0.2">
      <c r="A4" s="25">
        <v>1</v>
      </c>
      <c r="B4" s="26">
        <v>2</v>
      </c>
      <c r="C4" s="26">
        <v>3</v>
      </c>
      <c r="D4" s="27">
        <v>4</v>
      </c>
      <c r="E4" s="27">
        <v>5</v>
      </c>
      <c r="F4" s="28">
        <v>6</v>
      </c>
    </row>
    <row r="5" spans="1:7" ht="13.5" thickBot="1" x14ac:dyDescent="0.25">
      <c r="A5" s="29" t="s">
        <v>46</v>
      </c>
      <c r="B5" s="30" t="s">
        <v>25</v>
      </c>
      <c r="C5" s="30" t="s">
        <v>0</v>
      </c>
      <c r="D5" s="31" t="s">
        <v>24</v>
      </c>
      <c r="E5" s="32" t="s">
        <v>40</v>
      </c>
      <c r="F5" s="33" t="s">
        <v>45</v>
      </c>
    </row>
    <row r="6" spans="1:7" ht="13.5" hidden="1" thickBot="1" x14ac:dyDescent="0.25">
      <c r="A6" s="20"/>
      <c r="B6" s="21"/>
      <c r="C6" s="21"/>
      <c r="D6" s="22"/>
      <c r="E6" s="81">
        <f>SUM(E7:E57)</f>
        <v>0</v>
      </c>
      <c r="F6" s="24"/>
    </row>
    <row r="7" spans="1:7" ht="13.5" customHeight="1" x14ac:dyDescent="0.2">
      <c r="A7" s="8"/>
      <c r="B7" s="9"/>
      <c r="C7" s="10"/>
      <c r="D7" s="108"/>
      <c r="E7" s="88">
        <f t="shared" ref="E7:E57" si="0">IF(C7&lt;1,D7,C7*D7)</f>
        <v>0</v>
      </c>
      <c r="F7" s="79"/>
      <c r="G7" s="12"/>
    </row>
    <row r="8" spans="1:7" ht="13.5" customHeight="1" x14ac:dyDescent="0.2">
      <c r="A8" s="3"/>
      <c r="B8" s="4"/>
      <c r="C8" s="5"/>
      <c r="D8" s="7"/>
      <c r="E8" s="88">
        <f t="shared" si="0"/>
        <v>0</v>
      </c>
      <c r="F8" s="80"/>
    </row>
    <row r="9" spans="1:7" ht="13.5" customHeight="1" x14ac:dyDescent="0.2">
      <c r="A9" s="3"/>
      <c r="B9" s="4"/>
      <c r="C9" s="5"/>
      <c r="D9" s="7"/>
      <c r="E9" s="88">
        <f t="shared" si="0"/>
        <v>0</v>
      </c>
      <c r="F9" s="80"/>
    </row>
    <row r="10" spans="1:7" ht="13.5" customHeight="1" x14ac:dyDescent="0.2">
      <c r="A10" s="3"/>
      <c r="B10" s="4"/>
      <c r="C10" s="5"/>
      <c r="D10" s="7"/>
      <c r="E10" s="88">
        <f t="shared" si="0"/>
        <v>0</v>
      </c>
      <c r="F10" s="80"/>
    </row>
    <row r="11" spans="1:7" ht="13.5" customHeight="1" x14ac:dyDescent="0.2">
      <c r="A11" s="3"/>
      <c r="B11" s="4"/>
      <c r="C11" s="5"/>
      <c r="D11" s="7"/>
      <c r="E11" s="88">
        <f t="shared" si="0"/>
        <v>0</v>
      </c>
      <c r="F11" s="80"/>
    </row>
    <row r="12" spans="1:7" ht="13.5" customHeight="1" x14ac:dyDescent="0.2">
      <c r="A12" s="3"/>
      <c r="B12" s="4"/>
      <c r="C12" s="5"/>
      <c r="D12" s="7"/>
      <c r="E12" s="88">
        <f t="shared" si="0"/>
        <v>0</v>
      </c>
      <c r="F12" s="80"/>
    </row>
    <row r="13" spans="1:7" ht="13.5" customHeight="1" x14ac:dyDescent="0.2">
      <c r="A13" s="3"/>
      <c r="B13" s="4"/>
      <c r="C13" s="5"/>
      <c r="D13" s="7"/>
      <c r="E13" s="88">
        <f t="shared" si="0"/>
        <v>0</v>
      </c>
      <c r="F13" s="80"/>
    </row>
    <row r="14" spans="1:7" ht="13.5" customHeight="1" x14ac:dyDescent="0.2">
      <c r="A14" s="3"/>
      <c r="B14" s="4"/>
      <c r="C14" s="5"/>
      <c r="D14" s="7"/>
      <c r="E14" s="88">
        <f t="shared" si="0"/>
        <v>0</v>
      </c>
      <c r="F14" s="80"/>
    </row>
    <row r="15" spans="1:7" ht="13.5" customHeight="1" x14ac:dyDescent="0.2">
      <c r="A15" s="3"/>
      <c r="B15" s="4"/>
      <c r="C15" s="5"/>
      <c r="D15" s="7"/>
      <c r="E15" s="88">
        <f t="shared" si="0"/>
        <v>0</v>
      </c>
      <c r="F15" s="80"/>
    </row>
    <row r="16" spans="1:7" ht="13.5" customHeight="1" x14ac:dyDescent="0.2">
      <c r="A16" s="3"/>
      <c r="B16" s="4"/>
      <c r="C16" s="5"/>
      <c r="D16" s="7"/>
      <c r="E16" s="88">
        <f t="shared" si="0"/>
        <v>0</v>
      </c>
      <c r="F16" s="80"/>
    </row>
    <row r="17" spans="1:6" ht="13.5" customHeight="1" x14ac:dyDescent="0.2">
      <c r="A17" s="3"/>
      <c r="B17" s="4"/>
      <c r="C17" s="5"/>
      <c r="D17" s="7"/>
      <c r="E17" s="88">
        <f t="shared" si="0"/>
        <v>0</v>
      </c>
      <c r="F17" s="80"/>
    </row>
    <row r="18" spans="1:6" x14ac:dyDescent="0.2">
      <c r="A18" s="3"/>
      <c r="B18" s="4"/>
      <c r="C18" s="5"/>
      <c r="D18" s="7"/>
      <c r="E18" s="88">
        <f t="shared" si="0"/>
        <v>0</v>
      </c>
      <c r="F18" s="80"/>
    </row>
    <row r="19" spans="1:6" x14ac:dyDescent="0.2">
      <c r="A19" s="3"/>
      <c r="B19" s="4"/>
      <c r="C19" s="5"/>
      <c r="D19" s="7"/>
      <c r="E19" s="88">
        <f t="shared" si="0"/>
        <v>0</v>
      </c>
      <c r="F19" s="80"/>
    </row>
    <row r="20" spans="1:6" x14ac:dyDescent="0.2">
      <c r="A20" s="3"/>
      <c r="B20" s="4"/>
      <c r="C20" s="5"/>
      <c r="D20" s="7"/>
      <c r="E20" s="88">
        <f t="shared" si="0"/>
        <v>0</v>
      </c>
      <c r="F20" s="80"/>
    </row>
    <row r="21" spans="1:6" x14ac:dyDescent="0.2">
      <c r="A21" s="3"/>
      <c r="B21" s="4"/>
      <c r="C21" s="5"/>
      <c r="D21" s="78"/>
      <c r="E21" s="88">
        <f t="shared" si="0"/>
        <v>0</v>
      </c>
      <c r="F21" s="80"/>
    </row>
    <row r="22" spans="1:6" x14ac:dyDescent="0.2">
      <c r="A22" s="3"/>
      <c r="B22" s="4"/>
      <c r="C22" s="5"/>
      <c r="D22" s="78"/>
      <c r="E22" s="88">
        <f t="shared" si="0"/>
        <v>0</v>
      </c>
      <c r="F22" s="80"/>
    </row>
    <row r="23" spans="1:6" x14ac:dyDescent="0.2">
      <c r="A23" s="3"/>
      <c r="B23" s="4"/>
      <c r="C23" s="5"/>
      <c r="D23" s="78"/>
      <c r="E23" s="88">
        <f t="shared" si="0"/>
        <v>0</v>
      </c>
      <c r="F23" s="80"/>
    </row>
    <row r="24" spans="1:6" x14ac:dyDescent="0.2">
      <c r="A24" s="3"/>
      <c r="B24" s="4"/>
      <c r="C24" s="5"/>
      <c r="D24" s="78"/>
      <c r="E24" s="88">
        <f t="shared" si="0"/>
        <v>0</v>
      </c>
      <c r="F24" s="80"/>
    </row>
    <row r="25" spans="1:6" x14ac:dyDescent="0.2">
      <c r="A25" s="3"/>
      <c r="B25" s="4"/>
      <c r="C25" s="5"/>
      <c r="D25" s="78"/>
      <c r="E25" s="88">
        <f t="shared" si="0"/>
        <v>0</v>
      </c>
      <c r="F25" s="80"/>
    </row>
    <row r="26" spans="1:6" x14ac:dyDescent="0.2">
      <c r="A26" s="3"/>
      <c r="B26" s="4"/>
      <c r="C26" s="5"/>
      <c r="D26" s="78"/>
      <c r="E26" s="88">
        <f t="shared" si="0"/>
        <v>0</v>
      </c>
      <c r="F26" s="80"/>
    </row>
    <row r="27" spans="1:6" x14ac:dyDescent="0.2">
      <c r="A27" s="3"/>
      <c r="B27" s="4"/>
      <c r="C27" s="5"/>
      <c r="D27" s="78"/>
      <c r="E27" s="88">
        <f t="shared" si="0"/>
        <v>0</v>
      </c>
      <c r="F27" s="80"/>
    </row>
    <row r="28" spans="1:6" x14ac:dyDescent="0.2">
      <c r="A28" s="3"/>
      <c r="B28" s="4"/>
      <c r="C28" s="5"/>
      <c r="D28" s="78"/>
      <c r="E28" s="88">
        <f t="shared" si="0"/>
        <v>0</v>
      </c>
      <c r="F28" s="80"/>
    </row>
    <row r="29" spans="1:6" x14ac:dyDescent="0.2">
      <c r="A29" s="3"/>
      <c r="B29" s="4"/>
      <c r="C29" s="5"/>
      <c r="D29" s="78"/>
      <c r="E29" s="88">
        <f t="shared" si="0"/>
        <v>0</v>
      </c>
      <c r="F29" s="80"/>
    </row>
    <row r="30" spans="1:6" x14ac:dyDescent="0.2">
      <c r="A30" s="3"/>
      <c r="B30" s="4"/>
      <c r="C30" s="5"/>
      <c r="D30" s="78"/>
      <c r="E30" s="88">
        <f t="shared" si="0"/>
        <v>0</v>
      </c>
      <c r="F30" s="80"/>
    </row>
    <row r="31" spans="1:6" x14ac:dyDescent="0.2">
      <c r="A31" s="3"/>
      <c r="B31" s="4"/>
      <c r="C31" s="5"/>
      <c r="D31" s="78"/>
      <c r="E31" s="88">
        <f t="shared" si="0"/>
        <v>0</v>
      </c>
      <c r="F31" s="80"/>
    </row>
    <row r="32" spans="1:6" x14ac:dyDescent="0.2">
      <c r="A32" s="3"/>
      <c r="B32" s="4"/>
      <c r="C32" s="5"/>
      <c r="D32" s="78"/>
      <c r="E32" s="88">
        <f t="shared" si="0"/>
        <v>0</v>
      </c>
      <c r="F32" s="80"/>
    </row>
    <row r="33" spans="1:6" x14ac:dyDescent="0.2">
      <c r="A33" s="3"/>
      <c r="B33" s="4"/>
      <c r="C33" s="5"/>
      <c r="D33" s="78"/>
      <c r="E33" s="88">
        <f t="shared" si="0"/>
        <v>0</v>
      </c>
      <c r="F33" s="80"/>
    </row>
    <row r="34" spans="1:6" x14ac:dyDescent="0.2">
      <c r="A34" s="3"/>
      <c r="B34" s="4"/>
      <c r="C34" s="5"/>
      <c r="D34" s="78"/>
      <c r="E34" s="88">
        <f t="shared" si="0"/>
        <v>0</v>
      </c>
      <c r="F34" s="80"/>
    </row>
    <row r="35" spans="1:6" x14ac:dyDescent="0.2">
      <c r="A35" s="3"/>
      <c r="B35" s="4"/>
      <c r="C35" s="5"/>
      <c r="D35" s="78"/>
      <c r="E35" s="88">
        <f t="shared" si="0"/>
        <v>0</v>
      </c>
      <c r="F35" s="80"/>
    </row>
    <row r="36" spans="1:6" x14ac:dyDescent="0.2">
      <c r="A36" s="3"/>
      <c r="B36" s="4"/>
      <c r="C36" s="5"/>
      <c r="D36" s="78"/>
      <c r="E36" s="88">
        <f t="shared" si="0"/>
        <v>0</v>
      </c>
      <c r="F36" s="80"/>
    </row>
    <row r="37" spans="1:6" x14ac:dyDescent="0.2">
      <c r="A37" s="3"/>
      <c r="B37" s="4"/>
      <c r="C37" s="5"/>
      <c r="D37" s="78"/>
      <c r="E37" s="88">
        <f t="shared" si="0"/>
        <v>0</v>
      </c>
      <c r="F37" s="80"/>
    </row>
    <row r="38" spans="1:6" x14ac:dyDescent="0.2">
      <c r="A38" s="3"/>
      <c r="B38" s="4"/>
      <c r="C38" s="5"/>
      <c r="D38" s="78"/>
      <c r="E38" s="88">
        <f t="shared" si="0"/>
        <v>0</v>
      </c>
      <c r="F38" s="80"/>
    </row>
    <row r="39" spans="1:6" x14ac:dyDescent="0.2">
      <c r="A39" s="3"/>
      <c r="B39" s="4"/>
      <c r="C39" s="5"/>
      <c r="D39" s="78"/>
      <c r="E39" s="88">
        <f t="shared" si="0"/>
        <v>0</v>
      </c>
      <c r="F39" s="80"/>
    </row>
    <row r="40" spans="1:6" x14ac:dyDescent="0.2">
      <c r="A40" s="3"/>
      <c r="B40" s="4"/>
      <c r="C40" s="5"/>
      <c r="D40" s="78"/>
      <c r="E40" s="88">
        <f t="shared" si="0"/>
        <v>0</v>
      </c>
      <c r="F40" s="80"/>
    </row>
    <row r="41" spans="1:6" x14ac:dyDescent="0.2">
      <c r="A41" s="3"/>
      <c r="B41" s="4"/>
      <c r="C41" s="5"/>
      <c r="D41" s="78"/>
      <c r="E41" s="88">
        <f t="shared" si="0"/>
        <v>0</v>
      </c>
      <c r="F41" s="80"/>
    </row>
    <row r="42" spans="1:6" x14ac:dyDescent="0.2">
      <c r="A42" s="3"/>
      <c r="B42" s="4"/>
      <c r="C42" s="5"/>
      <c r="D42" s="78"/>
      <c r="E42" s="88">
        <f t="shared" si="0"/>
        <v>0</v>
      </c>
      <c r="F42" s="80"/>
    </row>
    <row r="43" spans="1:6" x14ac:dyDescent="0.2">
      <c r="A43" s="3"/>
      <c r="B43" s="4"/>
      <c r="C43" s="5"/>
      <c r="D43" s="78"/>
      <c r="E43" s="88">
        <f t="shared" si="0"/>
        <v>0</v>
      </c>
      <c r="F43" s="80"/>
    </row>
    <row r="44" spans="1:6" x14ac:dyDescent="0.2">
      <c r="A44" s="3"/>
      <c r="B44" s="4"/>
      <c r="C44" s="5"/>
      <c r="D44" s="78"/>
      <c r="E44" s="88">
        <f t="shared" si="0"/>
        <v>0</v>
      </c>
      <c r="F44" s="80"/>
    </row>
    <row r="45" spans="1:6" x14ac:dyDescent="0.2">
      <c r="A45" s="3"/>
      <c r="B45" s="4"/>
      <c r="C45" s="5"/>
      <c r="D45" s="78"/>
      <c r="E45" s="88">
        <f t="shared" si="0"/>
        <v>0</v>
      </c>
      <c r="F45" s="80"/>
    </row>
    <row r="46" spans="1:6" x14ac:dyDescent="0.2">
      <c r="A46" s="3"/>
      <c r="B46" s="4"/>
      <c r="C46" s="5"/>
      <c r="D46" s="78"/>
      <c r="E46" s="88">
        <f t="shared" si="0"/>
        <v>0</v>
      </c>
      <c r="F46" s="80"/>
    </row>
    <row r="47" spans="1:6" x14ac:dyDescent="0.2">
      <c r="A47" s="3"/>
      <c r="B47" s="4"/>
      <c r="C47" s="5"/>
      <c r="D47" s="78"/>
      <c r="E47" s="88">
        <f t="shared" si="0"/>
        <v>0</v>
      </c>
      <c r="F47" s="80"/>
    </row>
    <row r="48" spans="1:6" x14ac:dyDescent="0.2">
      <c r="A48" s="3"/>
      <c r="B48" s="4"/>
      <c r="C48" s="5"/>
      <c r="D48" s="78"/>
      <c r="E48" s="88">
        <f t="shared" si="0"/>
        <v>0</v>
      </c>
      <c r="F48" s="80"/>
    </row>
    <row r="49" spans="1:6" x14ac:dyDescent="0.2">
      <c r="A49" s="3"/>
      <c r="B49" s="4"/>
      <c r="C49" s="5"/>
      <c r="D49" s="78"/>
      <c r="E49" s="88">
        <f t="shared" si="0"/>
        <v>0</v>
      </c>
      <c r="F49" s="80"/>
    </row>
    <row r="50" spans="1:6" x14ac:dyDescent="0.2">
      <c r="A50" s="3"/>
      <c r="B50" s="4"/>
      <c r="C50" s="5"/>
      <c r="D50" s="78"/>
      <c r="E50" s="88">
        <f t="shared" si="0"/>
        <v>0</v>
      </c>
      <c r="F50" s="80"/>
    </row>
    <row r="51" spans="1:6" x14ac:dyDescent="0.2">
      <c r="A51" s="3"/>
      <c r="B51" s="4"/>
      <c r="C51" s="5"/>
      <c r="D51" s="78"/>
      <c r="E51" s="88">
        <f t="shared" si="0"/>
        <v>0</v>
      </c>
      <c r="F51" s="80"/>
    </row>
    <row r="52" spans="1:6" x14ac:dyDescent="0.2">
      <c r="A52" s="3"/>
      <c r="B52" s="4"/>
      <c r="C52" s="5"/>
      <c r="D52" s="78"/>
      <c r="E52" s="88">
        <f t="shared" si="0"/>
        <v>0</v>
      </c>
      <c r="F52" s="80"/>
    </row>
    <row r="53" spans="1:6" x14ac:dyDescent="0.2">
      <c r="A53" s="3"/>
      <c r="B53" s="4"/>
      <c r="C53" s="5"/>
      <c r="D53" s="78"/>
      <c r="E53" s="88">
        <f t="shared" si="0"/>
        <v>0</v>
      </c>
      <c r="F53" s="80"/>
    </row>
    <row r="54" spans="1:6" x14ac:dyDescent="0.2">
      <c r="A54" s="3"/>
      <c r="B54" s="4"/>
      <c r="C54" s="5"/>
      <c r="D54" s="78"/>
      <c r="E54" s="88">
        <f t="shared" si="0"/>
        <v>0</v>
      </c>
      <c r="F54" s="80"/>
    </row>
    <row r="55" spans="1:6" x14ac:dyDescent="0.2">
      <c r="A55" s="3"/>
      <c r="B55" s="4"/>
      <c r="C55" s="5"/>
      <c r="D55" s="78"/>
      <c r="E55" s="88">
        <f t="shared" si="0"/>
        <v>0</v>
      </c>
      <c r="F55" s="80"/>
    </row>
    <row r="56" spans="1:6" x14ac:dyDescent="0.2">
      <c r="A56" s="3"/>
      <c r="B56" s="4"/>
      <c r="C56" s="5"/>
      <c r="D56" s="78"/>
      <c r="E56" s="88">
        <f t="shared" si="0"/>
        <v>0</v>
      </c>
      <c r="F56" s="80"/>
    </row>
    <row r="57" spans="1:6" x14ac:dyDescent="0.2">
      <c r="A57" s="3"/>
      <c r="B57" s="4"/>
      <c r="C57" s="5"/>
      <c r="D57" s="78"/>
      <c r="E57" s="88">
        <f t="shared" si="0"/>
        <v>0</v>
      </c>
      <c r="F57" s="80"/>
    </row>
  </sheetData>
  <sheetProtection algorithmName="SHA-512" hashValue="t+Ck5OirAZaALWBEIhXpoFegov+U/9CQz7DjasNfbJ5OtpwIxywMG55NTDtq5kXIvrZJH5MdZe/RsD4lovMRwg==" saltValue="rBFCVPxJGDPPDTriDhgMYw==" spinCount="100000" sheet="1" selectLockedCells="1"/>
  <conditionalFormatting sqref="A3">
    <cfRule type="containsText" dxfId="5" priority="2" operator="containsText" text="Select Subgrant Award Type">
      <formula>NOT(ISERROR(SEARCH("Select Subgrant Award Type",A3)))</formula>
    </cfRule>
  </conditionalFormatting>
  <conditionalFormatting sqref="A2">
    <cfRule type="containsText" dxfId="4" priority="1" operator="containsText" text="Enter School Name">
      <formula>NOT(ISERROR(SEARCH("Enter School Name",A2)))</formula>
    </cfRule>
  </conditionalFormatting>
  <pageMargins left="0.25" right="0.25" top="0.75" bottom="0.75" header="0.3" footer="0.3"/>
  <pageSetup scale="61" orientation="landscape" horizontalDpi="4294967293"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B4D853B-6158-4327-8643-342ABEDCE998}">
          <x14:formula1>
            <xm:f>ObjectCodeList!$A$2:$A$15</xm:f>
          </x14:formula1>
          <xm:sqref>A7:A57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C348C-367D-40BF-9EEA-DD38D5865F54}">
  <sheetPr>
    <pageSetUpPr fitToPage="1"/>
  </sheetPr>
  <dimension ref="A1:G57"/>
  <sheetViews>
    <sheetView workbookViewId="0">
      <selection activeCell="A7" sqref="A7"/>
    </sheetView>
  </sheetViews>
  <sheetFormatPr defaultRowHeight="12.75" x14ac:dyDescent="0.2"/>
  <cols>
    <col min="1" max="1" width="45.28515625" customWidth="1"/>
    <col min="2" max="2" width="38.85546875" customWidth="1"/>
    <col min="4" max="5" width="13.7109375" customWidth="1"/>
    <col min="6" max="6" width="100.42578125" customWidth="1"/>
  </cols>
  <sheetData>
    <row r="1" spans="1:7" ht="13.5" thickBot="1" x14ac:dyDescent="0.25">
      <c r="A1" s="62" t="s">
        <v>95</v>
      </c>
      <c r="B1" s="63" t="s">
        <v>59</v>
      </c>
      <c r="C1" s="13"/>
      <c r="D1" s="13"/>
      <c r="E1" s="14"/>
      <c r="F1" s="15"/>
    </row>
    <row r="2" spans="1:7" x14ac:dyDescent="0.2">
      <c r="A2" s="100" t="str">
        <f>IF('1b-Cover Page'!$C$4=0,"Enter School Name on 1b-Cover Page",'1b-Cover Page'!$C$4)</f>
        <v>Enter School Name on 1b-Cover Page</v>
      </c>
      <c r="B2" s="64" t="s">
        <v>60</v>
      </c>
      <c r="C2" s="1"/>
      <c r="D2" s="1"/>
      <c r="E2" s="2"/>
      <c r="F2" s="16"/>
    </row>
    <row r="3" spans="1:7" ht="13.5" thickBot="1" x14ac:dyDescent="0.25">
      <c r="A3" s="101" t="str">
        <f>IF('1b-Cover Page'!$C$7=0,"Select Subgrant Award Type on 1b-Cover Page",'1b-Cover Page'!$C$7)</f>
        <v>Select Subgrant Award Type on 1b-Cover Page</v>
      </c>
      <c r="B3" s="65" t="s">
        <v>51</v>
      </c>
      <c r="C3" s="17"/>
      <c r="D3" s="17"/>
      <c r="E3" s="18"/>
      <c r="F3" s="19"/>
    </row>
    <row r="4" spans="1:7" x14ac:dyDescent="0.2">
      <c r="A4" s="25">
        <v>1</v>
      </c>
      <c r="B4" s="26">
        <v>2</v>
      </c>
      <c r="C4" s="26">
        <v>3</v>
      </c>
      <c r="D4" s="27">
        <v>4</v>
      </c>
      <c r="E4" s="27">
        <v>5</v>
      </c>
      <c r="F4" s="28">
        <v>6</v>
      </c>
    </row>
    <row r="5" spans="1:7" ht="13.5" thickBot="1" x14ac:dyDescent="0.25">
      <c r="A5" s="29" t="s">
        <v>46</v>
      </c>
      <c r="B5" s="30" t="s">
        <v>25</v>
      </c>
      <c r="C5" s="30" t="s">
        <v>0</v>
      </c>
      <c r="D5" s="31" t="s">
        <v>24</v>
      </c>
      <c r="E5" s="32" t="s">
        <v>40</v>
      </c>
      <c r="F5" s="33" t="s">
        <v>45</v>
      </c>
    </row>
    <row r="6" spans="1:7" ht="13.5" hidden="1" thickBot="1" x14ac:dyDescent="0.25">
      <c r="A6" s="20"/>
      <c r="B6" s="21"/>
      <c r="C6" s="21"/>
      <c r="D6" s="22"/>
      <c r="E6" s="81">
        <f>SUM(E7:E57)</f>
        <v>0</v>
      </c>
      <c r="F6" s="24"/>
    </row>
    <row r="7" spans="1:7" ht="13.5" customHeight="1" x14ac:dyDescent="0.2">
      <c r="A7" s="8"/>
      <c r="B7" s="9"/>
      <c r="C7" s="10"/>
      <c r="D7" s="107"/>
      <c r="E7" s="88">
        <f>IF(C7&lt;1,D7,C7*D7)</f>
        <v>0</v>
      </c>
      <c r="F7" s="11"/>
      <c r="G7" s="12"/>
    </row>
    <row r="8" spans="1:7" ht="13.5" customHeight="1" x14ac:dyDescent="0.2">
      <c r="A8" s="3"/>
      <c r="B8" s="4"/>
      <c r="C8" s="5"/>
      <c r="D8" s="7"/>
      <c r="E8" s="88">
        <f t="shared" ref="E8:E57" si="0">IF(C8&lt;1,D8,C8*D8)</f>
        <v>0</v>
      </c>
      <c r="F8" s="6"/>
    </row>
    <row r="9" spans="1:7" ht="13.5" customHeight="1" x14ac:dyDescent="0.2">
      <c r="A9" s="3"/>
      <c r="B9" s="4"/>
      <c r="C9" s="5"/>
      <c r="D9" s="7"/>
      <c r="E9" s="88">
        <f t="shared" si="0"/>
        <v>0</v>
      </c>
      <c r="F9" s="6"/>
    </row>
    <row r="10" spans="1:7" ht="13.5" customHeight="1" x14ac:dyDescent="0.2">
      <c r="A10" s="3"/>
      <c r="B10" s="4"/>
      <c r="C10" s="5"/>
      <c r="D10" s="7"/>
      <c r="E10" s="88">
        <f t="shared" si="0"/>
        <v>0</v>
      </c>
      <c r="F10" s="6"/>
    </row>
    <row r="11" spans="1:7" ht="13.5" customHeight="1" x14ac:dyDescent="0.2">
      <c r="A11" s="3"/>
      <c r="B11" s="4"/>
      <c r="C11" s="5"/>
      <c r="D11" s="7"/>
      <c r="E11" s="88">
        <f t="shared" si="0"/>
        <v>0</v>
      </c>
      <c r="F11" s="6"/>
    </row>
    <row r="12" spans="1:7" ht="13.5" customHeight="1" x14ac:dyDescent="0.2">
      <c r="A12" s="3"/>
      <c r="B12" s="4"/>
      <c r="C12" s="5"/>
      <c r="D12" s="7"/>
      <c r="E12" s="88">
        <f t="shared" si="0"/>
        <v>0</v>
      </c>
      <c r="F12" s="6"/>
    </row>
    <row r="13" spans="1:7" ht="13.5" customHeight="1" x14ac:dyDescent="0.2">
      <c r="A13" s="3"/>
      <c r="B13" s="4"/>
      <c r="C13" s="5"/>
      <c r="D13" s="7"/>
      <c r="E13" s="88">
        <f t="shared" si="0"/>
        <v>0</v>
      </c>
      <c r="F13" s="6"/>
    </row>
    <row r="14" spans="1:7" ht="13.5" customHeight="1" x14ac:dyDescent="0.2">
      <c r="A14" s="3"/>
      <c r="B14" s="4"/>
      <c r="C14" s="5"/>
      <c r="D14" s="7"/>
      <c r="E14" s="88">
        <f t="shared" si="0"/>
        <v>0</v>
      </c>
      <c r="F14" s="6"/>
    </row>
    <row r="15" spans="1:7" ht="13.5" customHeight="1" x14ac:dyDescent="0.2">
      <c r="A15" s="3"/>
      <c r="B15" s="4"/>
      <c r="C15" s="5"/>
      <c r="D15" s="7"/>
      <c r="E15" s="88">
        <f t="shared" si="0"/>
        <v>0</v>
      </c>
      <c r="F15" s="6"/>
    </row>
    <row r="16" spans="1:7" ht="13.5" customHeight="1" x14ac:dyDescent="0.2">
      <c r="A16" s="3"/>
      <c r="B16" s="4"/>
      <c r="C16" s="5"/>
      <c r="D16" s="7"/>
      <c r="E16" s="88">
        <f t="shared" si="0"/>
        <v>0</v>
      </c>
      <c r="F16" s="6"/>
    </row>
    <row r="17" spans="1:6" ht="13.5" customHeight="1" x14ac:dyDescent="0.2">
      <c r="A17" s="3"/>
      <c r="B17" s="4"/>
      <c r="C17" s="5"/>
      <c r="D17" s="7"/>
      <c r="E17" s="88">
        <f t="shared" si="0"/>
        <v>0</v>
      </c>
      <c r="F17" s="6"/>
    </row>
    <row r="18" spans="1:6" x14ac:dyDescent="0.2">
      <c r="A18" s="3"/>
      <c r="B18" s="4"/>
      <c r="C18" s="5"/>
      <c r="D18" s="7"/>
      <c r="E18" s="88">
        <f t="shared" si="0"/>
        <v>0</v>
      </c>
      <c r="F18" s="6"/>
    </row>
    <row r="19" spans="1:6" x14ac:dyDescent="0.2">
      <c r="A19" s="3"/>
      <c r="B19" s="4"/>
      <c r="C19" s="5"/>
      <c r="D19" s="7"/>
      <c r="E19" s="88">
        <f t="shared" si="0"/>
        <v>0</v>
      </c>
      <c r="F19" s="6"/>
    </row>
    <row r="20" spans="1:6" x14ac:dyDescent="0.2">
      <c r="A20" s="3"/>
      <c r="B20" s="4"/>
      <c r="C20" s="5"/>
      <c r="D20" s="7"/>
      <c r="E20" s="88">
        <f t="shared" si="0"/>
        <v>0</v>
      </c>
      <c r="F20" s="6"/>
    </row>
    <row r="21" spans="1:6" x14ac:dyDescent="0.2">
      <c r="A21" s="3"/>
      <c r="B21" s="4"/>
      <c r="C21" s="5"/>
      <c r="D21" s="7"/>
      <c r="E21" s="88">
        <f t="shared" si="0"/>
        <v>0</v>
      </c>
      <c r="F21" s="6"/>
    </row>
    <row r="22" spans="1:6" x14ac:dyDescent="0.2">
      <c r="A22" s="3"/>
      <c r="B22" s="4"/>
      <c r="C22" s="5"/>
      <c r="D22" s="7"/>
      <c r="E22" s="88">
        <f t="shared" si="0"/>
        <v>0</v>
      </c>
      <c r="F22" s="6"/>
    </row>
    <row r="23" spans="1:6" x14ac:dyDescent="0.2">
      <c r="A23" s="3"/>
      <c r="B23" s="4"/>
      <c r="C23" s="5"/>
      <c r="D23" s="7"/>
      <c r="E23" s="88">
        <f t="shared" si="0"/>
        <v>0</v>
      </c>
      <c r="F23" s="6"/>
    </row>
    <row r="24" spans="1:6" x14ac:dyDescent="0.2">
      <c r="A24" s="3"/>
      <c r="B24" s="4"/>
      <c r="C24" s="5"/>
      <c r="D24" s="7"/>
      <c r="E24" s="88">
        <f t="shared" si="0"/>
        <v>0</v>
      </c>
      <c r="F24" s="6"/>
    </row>
    <row r="25" spans="1:6" x14ac:dyDescent="0.2">
      <c r="A25" s="3"/>
      <c r="B25" s="4"/>
      <c r="C25" s="5"/>
      <c r="D25" s="7"/>
      <c r="E25" s="88">
        <f t="shared" si="0"/>
        <v>0</v>
      </c>
      <c r="F25" s="6"/>
    </row>
    <row r="26" spans="1:6" x14ac:dyDescent="0.2">
      <c r="A26" s="3"/>
      <c r="B26" s="4"/>
      <c r="C26" s="5"/>
      <c r="D26" s="7"/>
      <c r="E26" s="88">
        <f t="shared" si="0"/>
        <v>0</v>
      </c>
      <c r="F26" s="6"/>
    </row>
    <row r="27" spans="1:6" x14ac:dyDescent="0.2">
      <c r="A27" s="3"/>
      <c r="B27" s="4"/>
      <c r="C27" s="5"/>
      <c r="D27" s="7"/>
      <c r="E27" s="88">
        <f t="shared" si="0"/>
        <v>0</v>
      </c>
      <c r="F27" s="6"/>
    </row>
    <row r="28" spans="1:6" x14ac:dyDescent="0.2">
      <c r="A28" s="3"/>
      <c r="B28" s="4"/>
      <c r="C28" s="5"/>
      <c r="D28" s="7"/>
      <c r="E28" s="88">
        <f t="shared" si="0"/>
        <v>0</v>
      </c>
      <c r="F28" s="6"/>
    </row>
    <row r="29" spans="1:6" x14ac:dyDescent="0.2">
      <c r="A29" s="3"/>
      <c r="B29" s="4"/>
      <c r="C29" s="5"/>
      <c r="D29" s="7"/>
      <c r="E29" s="88">
        <f t="shared" si="0"/>
        <v>0</v>
      </c>
      <c r="F29" s="6"/>
    </row>
    <row r="30" spans="1:6" x14ac:dyDescent="0.2">
      <c r="A30" s="3"/>
      <c r="B30" s="4"/>
      <c r="C30" s="5"/>
      <c r="D30" s="7"/>
      <c r="E30" s="88">
        <f t="shared" si="0"/>
        <v>0</v>
      </c>
      <c r="F30" s="6"/>
    </row>
    <row r="31" spans="1:6" x14ac:dyDescent="0.2">
      <c r="A31" s="3"/>
      <c r="B31" s="4"/>
      <c r="C31" s="5"/>
      <c r="D31" s="7"/>
      <c r="E31" s="88">
        <f t="shared" si="0"/>
        <v>0</v>
      </c>
      <c r="F31" s="6"/>
    </row>
    <row r="32" spans="1:6" x14ac:dyDescent="0.2">
      <c r="A32" s="3"/>
      <c r="B32" s="4"/>
      <c r="C32" s="5"/>
      <c r="D32" s="7"/>
      <c r="E32" s="88">
        <f t="shared" si="0"/>
        <v>0</v>
      </c>
      <c r="F32" s="6"/>
    </row>
    <row r="33" spans="1:6" x14ac:dyDescent="0.2">
      <c r="A33" s="3"/>
      <c r="B33" s="4"/>
      <c r="C33" s="5"/>
      <c r="D33" s="7"/>
      <c r="E33" s="88">
        <f t="shared" si="0"/>
        <v>0</v>
      </c>
      <c r="F33" s="6"/>
    </row>
    <row r="34" spans="1:6" x14ac:dyDescent="0.2">
      <c r="A34" s="3"/>
      <c r="B34" s="4"/>
      <c r="C34" s="5"/>
      <c r="D34" s="7"/>
      <c r="E34" s="88">
        <f t="shared" si="0"/>
        <v>0</v>
      </c>
      <c r="F34" s="6"/>
    </row>
    <row r="35" spans="1:6" x14ac:dyDescent="0.2">
      <c r="A35" s="3"/>
      <c r="B35" s="4"/>
      <c r="C35" s="5"/>
      <c r="D35" s="7"/>
      <c r="E35" s="88">
        <f t="shared" si="0"/>
        <v>0</v>
      </c>
      <c r="F35" s="6"/>
    </row>
    <row r="36" spans="1:6" x14ac:dyDescent="0.2">
      <c r="A36" s="3"/>
      <c r="B36" s="4"/>
      <c r="C36" s="5"/>
      <c r="D36" s="7"/>
      <c r="E36" s="88">
        <f t="shared" si="0"/>
        <v>0</v>
      </c>
      <c r="F36" s="6"/>
    </row>
    <row r="37" spans="1:6" x14ac:dyDescent="0.2">
      <c r="A37" s="3"/>
      <c r="B37" s="4"/>
      <c r="C37" s="5"/>
      <c r="D37" s="7"/>
      <c r="E37" s="88">
        <f t="shared" si="0"/>
        <v>0</v>
      </c>
      <c r="F37" s="6"/>
    </row>
    <row r="38" spans="1:6" x14ac:dyDescent="0.2">
      <c r="A38" s="3"/>
      <c r="B38" s="4"/>
      <c r="C38" s="5"/>
      <c r="D38" s="7"/>
      <c r="E38" s="88">
        <f t="shared" si="0"/>
        <v>0</v>
      </c>
      <c r="F38" s="6"/>
    </row>
    <row r="39" spans="1:6" x14ac:dyDescent="0.2">
      <c r="A39" s="3"/>
      <c r="B39" s="4"/>
      <c r="C39" s="5"/>
      <c r="D39" s="7"/>
      <c r="E39" s="88">
        <f t="shared" si="0"/>
        <v>0</v>
      </c>
      <c r="F39" s="6"/>
    </row>
    <row r="40" spans="1:6" x14ac:dyDescent="0.2">
      <c r="A40" s="3"/>
      <c r="B40" s="4"/>
      <c r="C40" s="5"/>
      <c r="D40" s="7"/>
      <c r="E40" s="88">
        <f t="shared" si="0"/>
        <v>0</v>
      </c>
      <c r="F40" s="6"/>
    </row>
    <row r="41" spans="1:6" x14ac:dyDescent="0.2">
      <c r="A41" s="3"/>
      <c r="B41" s="4"/>
      <c r="C41" s="5"/>
      <c r="D41" s="7"/>
      <c r="E41" s="88">
        <f t="shared" si="0"/>
        <v>0</v>
      </c>
      <c r="F41" s="6"/>
    </row>
    <row r="42" spans="1:6" x14ac:dyDescent="0.2">
      <c r="A42" s="3"/>
      <c r="B42" s="4"/>
      <c r="C42" s="5"/>
      <c r="D42" s="7"/>
      <c r="E42" s="88">
        <f t="shared" si="0"/>
        <v>0</v>
      </c>
      <c r="F42" s="6"/>
    </row>
    <row r="43" spans="1:6" x14ac:dyDescent="0.2">
      <c r="A43" s="3"/>
      <c r="B43" s="4"/>
      <c r="C43" s="5"/>
      <c r="D43" s="7"/>
      <c r="E43" s="88">
        <f t="shared" si="0"/>
        <v>0</v>
      </c>
      <c r="F43" s="6"/>
    </row>
    <row r="44" spans="1:6" x14ac:dyDescent="0.2">
      <c r="A44" s="3"/>
      <c r="B44" s="4"/>
      <c r="C44" s="5"/>
      <c r="D44" s="7"/>
      <c r="E44" s="88">
        <f t="shared" si="0"/>
        <v>0</v>
      </c>
      <c r="F44" s="6"/>
    </row>
    <row r="45" spans="1:6" x14ac:dyDescent="0.2">
      <c r="A45" s="3"/>
      <c r="B45" s="4"/>
      <c r="C45" s="5"/>
      <c r="D45" s="7"/>
      <c r="E45" s="88">
        <f t="shared" si="0"/>
        <v>0</v>
      </c>
      <c r="F45" s="6"/>
    </row>
    <row r="46" spans="1:6" x14ac:dyDescent="0.2">
      <c r="A46" s="3"/>
      <c r="B46" s="4"/>
      <c r="C46" s="5"/>
      <c r="D46" s="7"/>
      <c r="E46" s="88">
        <f t="shared" si="0"/>
        <v>0</v>
      </c>
      <c r="F46" s="6"/>
    </row>
    <row r="47" spans="1:6" x14ac:dyDescent="0.2">
      <c r="A47" s="3"/>
      <c r="B47" s="4"/>
      <c r="C47" s="5"/>
      <c r="D47" s="7"/>
      <c r="E47" s="88">
        <f t="shared" si="0"/>
        <v>0</v>
      </c>
      <c r="F47" s="6"/>
    </row>
    <row r="48" spans="1:6" x14ac:dyDescent="0.2">
      <c r="A48" s="3"/>
      <c r="B48" s="4"/>
      <c r="C48" s="5"/>
      <c r="D48" s="7"/>
      <c r="E48" s="88">
        <f t="shared" si="0"/>
        <v>0</v>
      </c>
      <c r="F48" s="6"/>
    </row>
    <row r="49" spans="1:6" x14ac:dyDescent="0.2">
      <c r="A49" s="3"/>
      <c r="B49" s="4"/>
      <c r="C49" s="5"/>
      <c r="D49" s="7"/>
      <c r="E49" s="88">
        <f t="shared" si="0"/>
        <v>0</v>
      </c>
      <c r="F49" s="6"/>
    </row>
    <row r="50" spans="1:6" x14ac:dyDescent="0.2">
      <c r="A50" s="3"/>
      <c r="B50" s="4"/>
      <c r="C50" s="5"/>
      <c r="D50" s="7"/>
      <c r="E50" s="88">
        <f t="shared" si="0"/>
        <v>0</v>
      </c>
      <c r="F50" s="6"/>
    </row>
    <row r="51" spans="1:6" x14ac:dyDescent="0.2">
      <c r="A51" s="3"/>
      <c r="B51" s="4"/>
      <c r="C51" s="5"/>
      <c r="D51" s="7"/>
      <c r="E51" s="88">
        <f t="shared" si="0"/>
        <v>0</v>
      </c>
      <c r="F51" s="6"/>
    </row>
    <row r="52" spans="1:6" x14ac:dyDescent="0.2">
      <c r="A52" s="3"/>
      <c r="B52" s="4"/>
      <c r="C52" s="5"/>
      <c r="D52" s="7"/>
      <c r="E52" s="88">
        <f t="shared" si="0"/>
        <v>0</v>
      </c>
      <c r="F52" s="6"/>
    </row>
    <row r="53" spans="1:6" x14ac:dyDescent="0.2">
      <c r="A53" s="3"/>
      <c r="B53" s="4"/>
      <c r="C53" s="5"/>
      <c r="D53" s="7"/>
      <c r="E53" s="88">
        <f t="shared" si="0"/>
        <v>0</v>
      </c>
      <c r="F53" s="6"/>
    </row>
    <row r="54" spans="1:6" x14ac:dyDescent="0.2">
      <c r="A54" s="3"/>
      <c r="B54" s="4"/>
      <c r="C54" s="5"/>
      <c r="D54" s="7"/>
      <c r="E54" s="88">
        <f t="shared" si="0"/>
        <v>0</v>
      </c>
      <c r="F54" s="6"/>
    </row>
    <row r="55" spans="1:6" x14ac:dyDescent="0.2">
      <c r="A55" s="3"/>
      <c r="B55" s="4"/>
      <c r="C55" s="5"/>
      <c r="D55" s="7"/>
      <c r="E55" s="88">
        <f t="shared" si="0"/>
        <v>0</v>
      </c>
      <c r="F55" s="6"/>
    </row>
    <row r="56" spans="1:6" x14ac:dyDescent="0.2">
      <c r="A56" s="3"/>
      <c r="B56" s="4"/>
      <c r="C56" s="5"/>
      <c r="D56" s="7"/>
      <c r="E56" s="88">
        <f t="shared" si="0"/>
        <v>0</v>
      </c>
      <c r="F56" s="6"/>
    </row>
    <row r="57" spans="1:6" x14ac:dyDescent="0.2">
      <c r="A57" s="3"/>
      <c r="B57" s="4"/>
      <c r="C57" s="5"/>
      <c r="D57" s="7"/>
      <c r="E57" s="88">
        <f t="shared" si="0"/>
        <v>0</v>
      </c>
      <c r="F57" s="6"/>
    </row>
  </sheetData>
  <sheetProtection algorithmName="SHA-512" hashValue="k/02IdEFM26w3Wol/SlDkElvS8wgT/2fl78CCTtAMdPlfc9FZtmss2tJnkcUiCdwBpFSGKoPLyxPk3nZ1mP12A==" saltValue="3rZRFzK5BBSCgFbpRyTFww==" spinCount="100000" sheet="1" selectLockedCells="1"/>
  <conditionalFormatting sqref="A2">
    <cfRule type="containsText" dxfId="3" priority="2" operator="containsText" text="Enter School Name">
      <formula>NOT(ISERROR(SEARCH("Enter School Name",A2)))</formula>
    </cfRule>
  </conditionalFormatting>
  <conditionalFormatting sqref="A3">
    <cfRule type="containsText" dxfId="2" priority="1" operator="containsText" text="Select Subgrant Award Type">
      <formula>NOT(ISERROR(SEARCH("Select Subgrant Award Type",A3)))</formula>
    </cfRule>
  </conditionalFormatting>
  <pageMargins left="0.25" right="0.25" top="0.75" bottom="0.75" header="0.3" footer="0.3"/>
  <pageSetup scale="61" orientation="landscape" horizontalDpi="4294967293"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ED53535-CB38-4905-A424-8186FED59F19}">
          <x14:formula1>
            <xm:f>ObjectCodeList!$A$2:$A$15</xm:f>
          </x14:formula1>
          <xm:sqref>A7:A57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1a-Instructions</vt:lpstr>
      <vt:lpstr>1b-Cover Page</vt:lpstr>
      <vt:lpstr>Error_Message_lookup</vt:lpstr>
      <vt:lpstr>2-Budget Summary</vt:lpstr>
      <vt:lpstr>3-Planning Year</vt:lpstr>
      <vt:lpstr>4-Year 1 Implementation</vt:lpstr>
      <vt:lpstr>5-Year 2 Implementation</vt:lpstr>
      <vt:lpstr>6-Year 3 Implementation</vt:lpstr>
      <vt:lpstr>7-Year 4 Implementation</vt:lpstr>
      <vt:lpstr>8-Year 5 Implementation</vt:lpstr>
      <vt:lpstr>ObjectCodeList</vt:lpstr>
    </vt:vector>
  </TitlesOfParts>
  <Company>State of Tennessee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ag07023</dc:creator>
  <dc:description>Revised 3/23/05.</dc:description>
  <cp:lastModifiedBy>Jay Whalen</cp:lastModifiedBy>
  <cp:lastPrinted>2019-10-29T16:30:08Z</cp:lastPrinted>
  <dcterms:created xsi:type="dcterms:W3CDTF">2002-03-12T22:13:33Z</dcterms:created>
  <dcterms:modified xsi:type="dcterms:W3CDTF">2019-12-06T18:09:42Z</dcterms:modified>
</cp:coreProperties>
</file>