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Q:\SBS\WEBDEVL\Nicola\fbs\html\docs\fbs\budget\"/>
    </mc:Choice>
  </mc:AlternateContent>
  <xr:revisionPtr revIDLastSave="0" documentId="8_{95CF8609-8E41-4CED-918E-70B053726F59}" xr6:coauthVersionLast="31" xr6:coauthVersionMax="31" xr10:uidLastSave="{00000000-0000-0000-0000-000000000000}"/>
  <bookViews>
    <workbookView xWindow="0" yWindow="0" windowWidth="27120" windowHeight="11865" tabRatio="719" xr2:uid="{00000000-000D-0000-FFFF-FFFF00000000}"/>
  </bookViews>
  <sheets>
    <sheet name="Notes" sheetId="2" r:id="rId1"/>
    <sheet name="SummaryLEA" sheetId="13" r:id="rId2"/>
    <sheet name="Summary_Charters" sheetId="11" r:id="rId3"/>
    <sheet name="4-5Gr Read Allotment" sheetId="8" r:id="rId4"/>
    <sheet name="4-8Gr Math Allotment" sheetId="9" r:id="rId5"/>
    <sheet name="AP_IB_AICE" sheetId="16" r:id="rId6"/>
    <sheet name="CTE" sheetId="14" r:id="rId7"/>
  </sheets>
  <definedNames>
    <definedName name="_xlnm._FilterDatabase" localSheetId="3" hidden="1">'4-5Gr Read Allotment'!$A$6:$K$200</definedName>
    <definedName name="_xlnm._FilterDatabase" localSheetId="4" hidden="1">'4-8Gr Math Allotment'!$A$6:$K$240</definedName>
    <definedName name="_xlnm._FilterDatabase" localSheetId="2" hidden="1">Summary_Charters!$A$1:$E$253</definedName>
    <definedName name="_xlnm.Print_Area" localSheetId="3">'4-5Gr Read Allotment'!$A$1:$K$204</definedName>
    <definedName name="_xlnm.Print_Area" localSheetId="4">'4-8Gr Math Allotment'!$A$1:$K$243</definedName>
    <definedName name="_xlnm.Print_Titles" localSheetId="3">'4-5Gr Read Allotment'!$1:$6</definedName>
    <definedName name="_xlnm.Print_Titles" localSheetId="4">'4-8Gr Math Allotment'!$1:$6</definedName>
    <definedName name="_xlnm.Print_Titles" localSheetId="5">AP_IB_AICE!$1:$1</definedName>
  </definedNames>
  <calcPr calcId="179017"/>
</workbook>
</file>

<file path=xl/calcChain.xml><?xml version="1.0" encoding="utf-8"?>
<calcChain xmlns="http://schemas.openxmlformats.org/spreadsheetml/2006/main">
  <c r="L138" i="16" l="1"/>
  <c r="L165" i="16" l="1"/>
  <c r="L164" i="16"/>
  <c r="L163" i="16"/>
  <c r="M163" i="16" s="1"/>
  <c r="L162" i="16"/>
  <c r="L161" i="16"/>
  <c r="M161" i="16" s="1"/>
  <c r="L160" i="16"/>
  <c r="M160" i="16" s="1"/>
  <c r="L159" i="16"/>
  <c r="M159" i="16" s="1"/>
  <c r="L158" i="16"/>
  <c r="M158" i="16" s="1"/>
  <c r="L157" i="16"/>
  <c r="M157" i="16" s="1"/>
  <c r="L156" i="16"/>
  <c r="L155" i="16"/>
  <c r="M155" i="16" s="1"/>
  <c r="L154" i="16"/>
  <c r="M154" i="16" s="1"/>
  <c r="L153" i="16"/>
  <c r="M153" i="16" s="1"/>
  <c r="L152" i="16"/>
  <c r="M152" i="16" s="1"/>
  <c r="L151" i="16"/>
  <c r="M151" i="16" s="1"/>
  <c r="L150" i="16"/>
  <c r="M150" i="16" s="1"/>
  <c r="L149" i="16"/>
  <c r="M149" i="16" s="1"/>
  <c r="L148" i="16"/>
  <c r="L147" i="16"/>
  <c r="M147" i="16" s="1"/>
  <c r="L146" i="16"/>
  <c r="M146" i="16" s="1"/>
  <c r="L145" i="16"/>
  <c r="M145" i="16" s="1"/>
  <c r="L144" i="16"/>
  <c r="M144" i="16" s="1"/>
  <c r="L143" i="16"/>
  <c r="M143" i="16" s="1"/>
  <c r="L142" i="16"/>
  <c r="M142" i="16" s="1"/>
  <c r="L141" i="16"/>
  <c r="M141" i="16" s="1"/>
  <c r="L140" i="16"/>
  <c r="L139" i="16"/>
  <c r="M139" i="16" s="1"/>
  <c r="L137" i="16"/>
  <c r="M137" i="16" s="1"/>
  <c r="L136" i="16"/>
  <c r="M136" i="16" s="1"/>
  <c r="L135" i="16"/>
  <c r="M135" i="16" s="1"/>
  <c r="L134" i="16"/>
  <c r="M134" i="16" s="1"/>
  <c r="L133" i="16"/>
  <c r="M133" i="16" s="1"/>
  <c r="L132" i="16"/>
  <c r="L131" i="16"/>
  <c r="M131" i="16" s="1"/>
  <c r="L130" i="16"/>
  <c r="M130" i="16" s="1"/>
  <c r="L129" i="16"/>
  <c r="M129" i="16" s="1"/>
  <c r="L128" i="16"/>
  <c r="M128" i="16" s="1"/>
  <c r="L127" i="16"/>
  <c r="M127" i="16" s="1"/>
  <c r="L126" i="16"/>
  <c r="M126" i="16" s="1"/>
  <c r="L125" i="16"/>
  <c r="M125" i="16" s="1"/>
  <c r="L124" i="16"/>
  <c r="L123" i="16"/>
  <c r="M123" i="16" s="1"/>
  <c r="L122" i="16"/>
  <c r="M122" i="16" s="1"/>
  <c r="L121" i="16"/>
  <c r="M121" i="16" s="1"/>
  <c r="L120" i="16"/>
  <c r="M120" i="16" s="1"/>
  <c r="L119" i="16"/>
  <c r="M119" i="16" s="1"/>
  <c r="L118" i="16"/>
  <c r="M118" i="16" s="1"/>
  <c r="L117" i="16"/>
  <c r="M117" i="16" s="1"/>
  <c r="L116" i="16"/>
  <c r="L115" i="16"/>
  <c r="M115" i="16" s="1"/>
  <c r="L114" i="16"/>
  <c r="M114" i="16" s="1"/>
  <c r="L113" i="16"/>
  <c r="M113" i="16" s="1"/>
  <c r="L112" i="16"/>
  <c r="M112" i="16" s="1"/>
  <c r="L111" i="16"/>
  <c r="M111" i="16" s="1"/>
  <c r="L110" i="16"/>
  <c r="M110" i="16" s="1"/>
  <c r="L109" i="16"/>
  <c r="M109" i="16" s="1"/>
  <c r="L108" i="16"/>
  <c r="L107" i="16"/>
  <c r="M107" i="16" s="1"/>
  <c r="L106" i="16"/>
  <c r="M106" i="16" s="1"/>
  <c r="L105" i="16"/>
  <c r="M105" i="16" s="1"/>
  <c r="L104" i="16"/>
  <c r="M104" i="16" s="1"/>
  <c r="L103" i="16"/>
  <c r="M103" i="16" s="1"/>
  <c r="L102" i="16"/>
  <c r="M102" i="16" s="1"/>
  <c r="L101" i="16"/>
  <c r="M101" i="16" s="1"/>
  <c r="L100" i="16"/>
  <c r="L99" i="16"/>
  <c r="M99" i="16" s="1"/>
  <c r="L98" i="16"/>
  <c r="M98" i="16" s="1"/>
  <c r="L97" i="16"/>
  <c r="M97" i="16" s="1"/>
  <c r="L96" i="16"/>
  <c r="M96" i="16" s="1"/>
  <c r="L95" i="16"/>
  <c r="M95" i="16" s="1"/>
  <c r="L94" i="16"/>
  <c r="M94" i="16" s="1"/>
  <c r="L93" i="16"/>
  <c r="M93" i="16" s="1"/>
  <c r="L92" i="16"/>
  <c r="L91" i="16"/>
  <c r="M91" i="16" s="1"/>
  <c r="L90" i="16"/>
  <c r="M90" i="16" s="1"/>
  <c r="L89" i="16"/>
  <c r="M89" i="16" s="1"/>
  <c r="L88" i="16"/>
  <c r="M88" i="16" s="1"/>
  <c r="L87" i="16"/>
  <c r="M87" i="16" s="1"/>
  <c r="L86" i="16"/>
  <c r="M86" i="16" s="1"/>
  <c r="L85" i="16"/>
  <c r="M85" i="16" s="1"/>
  <c r="L84" i="16"/>
  <c r="L83" i="16"/>
  <c r="M83" i="16" s="1"/>
  <c r="L82" i="16"/>
  <c r="M82" i="16" s="1"/>
  <c r="L81" i="16"/>
  <c r="M81" i="16" s="1"/>
  <c r="L80" i="16"/>
  <c r="M80" i="16" s="1"/>
  <c r="L79" i="16"/>
  <c r="M79" i="16" s="1"/>
  <c r="L78" i="16"/>
  <c r="M78" i="16" s="1"/>
  <c r="L77" i="16"/>
  <c r="M77" i="16" s="1"/>
  <c r="L76" i="16"/>
  <c r="L75" i="16"/>
  <c r="M75" i="16" s="1"/>
  <c r="L74" i="16"/>
  <c r="M74" i="16" s="1"/>
  <c r="L73" i="16"/>
  <c r="M73" i="16" s="1"/>
  <c r="L72" i="16"/>
  <c r="M72" i="16" s="1"/>
  <c r="L71" i="16"/>
  <c r="M71" i="16" s="1"/>
  <c r="L70" i="16"/>
  <c r="M70" i="16" s="1"/>
  <c r="L69" i="16"/>
  <c r="M69" i="16" s="1"/>
  <c r="L68" i="16"/>
  <c r="L67" i="16"/>
  <c r="M67" i="16" s="1"/>
  <c r="L66" i="16"/>
  <c r="M66" i="16" s="1"/>
  <c r="L65" i="16"/>
  <c r="M65" i="16" s="1"/>
  <c r="L64" i="16"/>
  <c r="M64" i="16" s="1"/>
  <c r="L63" i="16"/>
  <c r="M63" i="16" s="1"/>
  <c r="L62" i="16"/>
  <c r="M62" i="16" s="1"/>
  <c r="L61" i="16"/>
  <c r="M61" i="16" s="1"/>
  <c r="L60" i="16"/>
  <c r="L59" i="16"/>
  <c r="M59" i="16" s="1"/>
  <c r="L58" i="16"/>
  <c r="M58" i="16" s="1"/>
  <c r="L57" i="16"/>
  <c r="M57" i="16" s="1"/>
  <c r="L56" i="16"/>
  <c r="M56" i="16" s="1"/>
  <c r="L55" i="16"/>
  <c r="M55" i="16" s="1"/>
  <c r="L54" i="16"/>
  <c r="M54" i="16" s="1"/>
  <c r="L53" i="16"/>
  <c r="M53" i="16" s="1"/>
  <c r="L52" i="16"/>
  <c r="L51" i="16"/>
  <c r="M51" i="16" s="1"/>
  <c r="L50" i="16"/>
  <c r="M50" i="16" s="1"/>
  <c r="L49" i="16"/>
  <c r="M49" i="16" s="1"/>
  <c r="L48" i="16"/>
  <c r="M48" i="16" s="1"/>
  <c r="L47" i="16"/>
  <c r="M47" i="16" s="1"/>
  <c r="L46" i="16"/>
  <c r="M46" i="16" s="1"/>
  <c r="L45" i="16"/>
  <c r="M45" i="16" s="1"/>
  <c r="L44" i="16"/>
  <c r="L43" i="16"/>
  <c r="M43" i="16" s="1"/>
  <c r="L42" i="16"/>
  <c r="M42" i="16" s="1"/>
  <c r="L41" i="16"/>
  <c r="M41" i="16" s="1"/>
  <c r="L40" i="16"/>
  <c r="M40" i="16" s="1"/>
  <c r="L39" i="16"/>
  <c r="M39" i="16" s="1"/>
  <c r="L38" i="16"/>
  <c r="M38" i="16" s="1"/>
  <c r="L37" i="16"/>
  <c r="M37" i="16" s="1"/>
  <c r="L36" i="16"/>
  <c r="L35" i="16"/>
  <c r="M35" i="16" s="1"/>
  <c r="L34" i="16"/>
  <c r="M34" i="16" s="1"/>
  <c r="L33" i="16"/>
  <c r="M33" i="16" s="1"/>
  <c r="L32" i="16"/>
  <c r="M32" i="16" s="1"/>
  <c r="L31" i="16"/>
  <c r="M31" i="16" s="1"/>
  <c r="L30" i="16"/>
  <c r="M30" i="16" s="1"/>
  <c r="L29" i="16"/>
  <c r="M29" i="16" s="1"/>
  <c r="L28" i="16"/>
  <c r="L27" i="16"/>
  <c r="M27" i="16" s="1"/>
  <c r="L26" i="16"/>
  <c r="M26" i="16" s="1"/>
  <c r="L25" i="16"/>
  <c r="M25" i="16" s="1"/>
  <c r="L24" i="16"/>
  <c r="M24" i="16" s="1"/>
  <c r="L23" i="16"/>
  <c r="M23" i="16" s="1"/>
  <c r="L22" i="16"/>
  <c r="M22" i="16" s="1"/>
  <c r="L21" i="16"/>
  <c r="M21" i="16" s="1"/>
  <c r="L20" i="16"/>
  <c r="L19" i="16"/>
  <c r="M19" i="16" s="1"/>
  <c r="L18" i="16"/>
  <c r="M18" i="16" s="1"/>
  <c r="L17" i="16"/>
  <c r="M17" i="16" s="1"/>
  <c r="L16" i="16"/>
  <c r="M16" i="16" s="1"/>
  <c r="L15" i="16"/>
  <c r="M15" i="16" s="1"/>
  <c r="L14" i="16"/>
  <c r="M14" i="16" s="1"/>
  <c r="L13" i="16"/>
  <c r="M13" i="16" s="1"/>
  <c r="L12" i="16"/>
  <c r="L11" i="16"/>
  <c r="M11" i="16" s="1"/>
  <c r="L10" i="16"/>
  <c r="M10" i="16" s="1"/>
  <c r="L9" i="16"/>
  <c r="M9" i="16" s="1"/>
  <c r="L8" i="16"/>
  <c r="M8" i="16" s="1"/>
  <c r="L7" i="16"/>
  <c r="M7" i="16" s="1"/>
  <c r="L6" i="16"/>
  <c r="M6" i="16" s="1"/>
  <c r="L5" i="16"/>
  <c r="M5" i="16" s="1"/>
  <c r="L4" i="16"/>
  <c r="L3" i="16"/>
  <c r="M3" i="16" s="1"/>
  <c r="L2" i="16"/>
  <c r="M2" i="16" s="1"/>
  <c r="M162" i="16"/>
  <c r="M138" i="16"/>
  <c r="K171" i="16"/>
  <c r="K169" i="16"/>
  <c r="K167" i="16"/>
  <c r="G171" i="16"/>
  <c r="C171" i="16"/>
  <c r="G169" i="16"/>
  <c r="C169" i="16"/>
  <c r="G167" i="16"/>
  <c r="C167" i="16"/>
  <c r="H165" i="16"/>
  <c r="I165" i="16" s="1"/>
  <c r="J165" i="16" s="1"/>
  <c r="D165" i="16"/>
  <c r="E165" i="16" s="1"/>
  <c r="F165" i="16" s="1"/>
  <c r="H164" i="16"/>
  <c r="D164" i="16"/>
  <c r="E164" i="16" s="1"/>
  <c r="F164" i="16" s="1"/>
  <c r="H163" i="16"/>
  <c r="D163" i="16"/>
  <c r="E163" i="16" s="1"/>
  <c r="F163" i="16" s="1"/>
  <c r="H162" i="16"/>
  <c r="D162" i="16"/>
  <c r="E162" i="16" s="1"/>
  <c r="F162" i="16" s="1"/>
  <c r="H161" i="16"/>
  <c r="I161" i="16" s="1"/>
  <c r="J161" i="16" s="1"/>
  <c r="D161" i="16"/>
  <c r="E161" i="16" s="1"/>
  <c r="F161" i="16" s="1"/>
  <c r="H160" i="16"/>
  <c r="I160" i="16" s="1"/>
  <c r="D160" i="16"/>
  <c r="E160" i="16" s="1"/>
  <c r="F160" i="16" s="1"/>
  <c r="H159" i="16"/>
  <c r="D159" i="16"/>
  <c r="E159" i="16" s="1"/>
  <c r="F159" i="16" s="1"/>
  <c r="H158" i="16"/>
  <c r="I158" i="16" s="1"/>
  <c r="J158" i="16" s="1"/>
  <c r="D158" i="16"/>
  <c r="E158" i="16" s="1"/>
  <c r="F158" i="16" s="1"/>
  <c r="H157" i="16"/>
  <c r="I157" i="16" s="1"/>
  <c r="D157" i="16"/>
  <c r="E157" i="16" s="1"/>
  <c r="F157" i="16" s="1"/>
  <c r="H156" i="16"/>
  <c r="I156" i="16" s="1"/>
  <c r="J156" i="16" s="1"/>
  <c r="D156" i="16"/>
  <c r="E156" i="16" s="1"/>
  <c r="F156" i="16" s="1"/>
  <c r="H155" i="16"/>
  <c r="D155" i="16"/>
  <c r="E155" i="16" s="1"/>
  <c r="F155" i="16" s="1"/>
  <c r="H154" i="16"/>
  <c r="D154" i="16"/>
  <c r="E154" i="16" s="1"/>
  <c r="F154" i="16" s="1"/>
  <c r="H153" i="16"/>
  <c r="I153" i="16" s="1"/>
  <c r="J153" i="16" s="1"/>
  <c r="D153" i="16"/>
  <c r="E153" i="16" s="1"/>
  <c r="F153" i="16" s="1"/>
  <c r="H152" i="16"/>
  <c r="I152" i="16" s="1"/>
  <c r="D152" i="16"/>
  <c r="E152" i="16" s="1"/>
  <c r="F152" i="16" s="1"/>
  <c r="H151" i="16"/>
  <c r="I151" i="16" s="1"/>
  <c r="D151" i="16"/>
  <c r="E151" i="16" s="1"/>
  <c r="F151" i="16" s="1"/>
  <c r="H150" i="16"/>
  <c r="I150" i="16" s="1"/>
  <c r="J150" i="16" s="1"/>
  <c r="D150" i="16"/>
  <c r="E150" i="16" s="1"/>
  <c r="F150" i="16" s="1"/>
  <c r="H149" i="16"/>
  <c r="I149" i="16" s="1"/>
  <c r="J149" i="16" s="1"/>
  <c r="D149" i="16"/>
  <c r="E149" i="16" s="1"/>
  <c r="F149" i="16" s="1"/>
  <c r="H148" i="16"/>
  <c r="I148" i="16" s="1"/>
  <c r="J148" i="16" s="1"/>
  <c r="D148" i="16"/>
  <c r="E148" i="16" s="1"/>
  <c r="F148" i="16" s="1"/>
  <c r="H147" i="16"/>
  <c r="D147" i="16"/>
  <c r="E147" i="16" s="1"/>
  <c r="F147" i="16" s="1"/>
  <c r="H146" i="16"/>
  <c r="D146" i="16"/>
  <c r="E146" i="16" s="1"/>
  <c r="F146" i="16" s="1"/>
  <c r="H145" i="16"/>
  <c r="I145" i="16" s="1"/>
  <c r="D145" i="16"/>
  <c r="E145" i="16" s="1"/>
  <c r="F145" i="16" s="1"/>
  <c r="H144" i="16"/>
  <c r="D144" i="16"/>
  <c r="E144" i="16" s="1"/>
  <c r="F144" i="16" s="1"/>
  <c r="H143" i="16"/>
  <c r="D143" i="16"/>
  <c r="E143" i="16" s="1"/>
  <c r="F143" i="16" s="1"/>
  <c r="H142" i="16"/>
  <c r="I142" i="16" s="1"/>
  <c r="J142" i="16" s="1"/>
  <c r="D142" i="16"/>
  <c r="E142" i="16" s="1"/>
  <c r="F142" i="16" s="1"/>
  <c r="H141" i="16"/>
  <c r="D141" i="16"/>
  <c r="E141" i="16" s="1"/>
  <c r="F141" i="16" s="1"/>
  <c r="H140" i="16"/>
  <c r="I140" i="16" s="1"/>
  <c r="D140" i="16"/>
  <c r="E140" i="16" s="1"/>
  <c r="F140" i="16" s="1"/>
  <c r="H139" i="16"/>
  <c r="D139" i="16"/>
  <c r="E139" i="16" s="1"/>
  <c r="F139" i="16" s="1"/>
  <c r="H138" i="16"/>
  <c r="D138" i="16"/>
  <c r="E138" i="16" s="1"/>
  <c r="F138" i="16" s="1"/>
  <c r="H137" i="16"/>
  <c r="I137" i="16" s="1"/>
  <c r="J137" i="16" s="1"/>
  <c r="D137" i="16"/>
  <c r="E137" i="16" s="1"/>
  <c r="F137" i="16" s="1"/>
  <c r="H136" i="16"/>
  <c r="D136" i="16"/>
  <c r="E136" i="16" s="1"/>
  <c r="F136" i="16" s="1"/>
  <c r="H135" i="16"/>
  <c r="I135" i="16" s="1"/>
  <c r="D135" i="16"/>
  <c r="E135" i="16" s="1"/>
  <c r="F135" i="16" s="1"/>
  <c r="H134" i="16"/>
  <c r="I134" i="16" s="1"/>
  <c r="J134" i="16" s="1"/>
  <c r="D134" i="16"/>
  <c r="E134" i="16" s="1"/>
  <c r="F134" i="16" s="1"/>
  <c r="H133" i="16"/>
  <c r="D133" i="16"/>
  <c r="E133" i="16" s="1"/>
  <c r="F133" i="16" s="1"/>
  <c r="H132" i="16"/>
  <c r="I132" i="16" s="1"/>
  <c r="D132" i="16"/>
  <c r="E132" i="16" s="1"/>
  <c r="F132" i="16" s="1"/>
  <c r="H131" i="16"/>
  <c r="I131" i="16" s="1"/>
  <c r="D131" i="16"/>
  <c r="E131" i="16" s="1"/>
  <c r="F131" i="16" s="1"/>
  <c r="H130" i="16"/>
  <c r="D130" i="16"/>
  <c r="E130" i="16" s="1"/>
  <c r="F130" i="16" s="1"/>
  <c r="H129" i="16"/>
  <c r="I129" i="16" s="1"/>
  <c r="D129" i="16"/>
  <c r="E129" i="16" s="1"/>
  <c r="F129" i="16" s="1"/>
  <c r="H128" i="16"/>
  <c r="I128" i="16" s="1"/>
  <c r="D128" i="16"/>
  <c r="E128" i="16" s="1"/>
  <c r="F128" i="16" s="1"/>
  <c r="H127" i="16"/>
  <c r="I127" i="16" s="1"/>
  <c r="D127" i="16"/>
  <c r="E127" i="16" s="1"/>
  <c r="F127" i="16" s="1"/>
  <c r="H126" i="16"/>
  <c r="I126" i="16" s="1"/>
  <c r="J126" i="16" s="1"/>
  <c r="D126" i="16"/>
  <c r="E126" i="16" s="1"/>
  <c r="F126" i="16" s="1"/>
  <c r="H125" i="16"/>
  <c r="I125" i="16" s="1"/>
  <c r="D125" i="16"/>
  <c r="E125" i="16" s="1"/>
  <c r="F125" i="16" s="1"/>
  <c r="H124" i="16"/>
  <c r="I124" i="16" s="1"/>
  <c r="J124" i="16" s="1"/>
  <c r="D124" i="16"/>
  <c r="E124" i="16" s="1"/>
  <c r="F124" i="16" s="1"/>
  <c r="H123" i="16"/>
  <c r="D123" i="16"/>
  <c r="E123" i="16" s="1"/>
  <c r="F123" i="16" s="1"/>
  <c r="H122" i="16"/>
  <c r="D122" i="16"/>
  <c r="E122" i="16" s="1"/>
  <c r="F122" i="16" s="1"/>
  <c r="H121" i="16"/>
  <c r="I121" i="16" s="1"/>
  <c r="J121" i="16" s="1"/>
  <c r="D121" i="16"/>
  <c r="E121" i="16" s="1"/>
  <c r="F121" i="16" s="1"/>
  <c r="H120" i="16"/>
  <c r="I120" i="16" s="1"/>
  <c r="D120" i="16"/>
  <c r="E120" i="16" s="1"/>
  <c r="F120" i="16" s="1"/>
  <c r="H119" i="16"/>
  <c r="D119" i="16"/>
  <c r="E119" i="16" s="1"/>
  <c r="F119" i="16" s="1"/>
  <c r="H118" i="16"/>
  <c r="I118" i="16" s="1"/>
  <c r="J118" i="16" s="1"/>
  <c r="D118" i="16"/>
  <c r="E118" i="16" s="1"/>
  <c r="F118" i="16" s="1"/>
  <c r="H117" i="16"/>
  <c r="D117" i="16"/>
  <c r="E117" i="16" s="1"/>
  <c r="H116" i="16"/>
  <c r="D116" i="16"/>
  <c r="E116" i="16" s="1"/>
  <c r="F116" i="16" s="1"/>
  <c r="H115" i="16"/>
  <c r="I115" i="16" s="1"/>
  <c r="D115" i="16"/>
  <c r="E115" i="16" s="1"/>
  <c r="F115" i="16" s="1"/>
  <c r="H114" i="16"/>
  <c r="D114" i="16"/>
  <c r="E114" i="16" s="1"/>
  <c r="F114" i="16" s="1"/>
  <c r="H113" i="16"/>
  <c r="I113" i="16" s="1"/>
  <c r="D113" i="16"/>
  <c r="E113" i="16" s="1"/>
  <c r="F113" i="16" s="1"/>
  <c r="H112" i="16"/>
  <c r="I112" i="16" s="1"/>
  <c r="D112" i="16"/>
  <c r="E112" i="16" s="1"/>
  <c r="F112" i="16" s="1"/>
  <c r="H111" i="16"/>
  <c r="I111" i="16" s="1"/>
  <c r="D111" i="16"/>
  <c r="E111" i="16" s="1"/>
  <c r="F111" i="16" s="1"/>
  <c r="H110" i="16"/>
  <c r="I110" i="16" s="1"/>
  <c r="J110" i="16" s="1"/>
  <c r="D110" i="16"/>
  <c r="E110" i="16" s="1"/>
  <c r="F110" i="16" s="1"/>
  <c r="H109" i="16"/>
  <c r="I109" i="16" s="1"/>
  <c r="J109" i="16" s="1"/>
  <c r="D109" i="16"/>
  <c r="E109" i="16" s="1"/>
  <c r="F109" i="16" s="1"/>
  <c r="H108" i="16"/>
  <c r="I108" i="16" s="1"/>
  <c r="D108" i="16"/>
  <c r="E108" i="16" s="1"/>
  <c r="F108" i="16" s="1"/>
  <c r="H107" i="16"/>
  <c r="D107" i="16"/>
  <c r="E107" i="16" s="1"/>
  <c r="F107" i="16" s="1"/>
  <c r="H106" i="16"/>
  <c r="D106" i="16"/>
  <c r="E106" i="16" s="1"/>
  <c r="F106" i="16" s="1"/>
  <c r="H105" i="16"/>
  <c r="I105" i="16" s="1"/>
  <c r="J105" i="16" s="1"/>
  <c r="D105" i="16"/>
  <c r="E105" i="16" s="1"/>
  <c r="F105" i="16" s="1"/>
  <c r="H104" i="16"/>
  <c r="I104" i="16" s="1"/>
  <c r="D104" i="16"/>
  <c r="E104" i="16" s="1"/>
  <c r="F104" i="16" s="1"/>
  <c r="H103" i="16"/>
  <c r="I103" i="16" s="1"/>
  <c r="D103" i="16"/>
  <c r="E103" i="16" s="1"/>
  <c r="F103" i="16" s="1"/>
  <c r="H102" i="16"/>
  <c r="I102" i="16" s="1"/>
  <c r="J102" i="16" s="1"/>
  <c r="D102" i="16"/>
  <c r="E102" i="16" s="1"/>
  <c r="F102" i="16" s="1"/>
  <c r="H101" i="16"/>
  <c r="D101" i="16"/>
  <c r="E101" i="16" s="1"/>
  <c r="F101" i="16" s="1"/>
  <c r="H100" i="16"/>
  <c r="I100" i="16" s="1"/>
  <c r="J100" i="16" s="1"/>
  <c r="D100" i="16"/>
  <c r="E100" i="16" s="1"/>
  <c r="F100" i="16" s="1"/>
  <c r="H99" i="16"/>
  <c r="I99" i="16" s="1"/>
  <c r="D99" i="16"/>
  <c r="E99" i="16" s="1"/>
  <c r="F99" i="16" s="1"/>
  <c r="H98" i="16"/>
  <c r="D98" i="16"/>
  <c r="E98" i="16" s="1"/>
  <c r="F98" i="16" s="1"/>
  <c r="H97" i="16"/>
  <c r="I97" i="16" s="1"/>
  <c r="J97" i="16" s="1"/>
  <c r="D97" i="16"/>
  <c r="E97" i="16" s="1"/>
  <c r="F97" i="16" s="1"/>
  <c r="H96" i="16"/>
  <c r="I96" i="16" s="1"/>
  <c r="D96" i="16"/>
  <c r="E96" i="16" s="1"/>
  <c r="F96" i="16" s="1"/>
  <c r="H95" i="16"/>
  <c r="D95" i="16"/>
  <c r="E95" i="16" s="1"/>
  <c r="F95" i="16" s="1"/>
  <c r="H94" i="16"/>
  <c r="I94" i="16" s="1"/>
  <c r="J94" i="16" s="1"/>
  <c r="D94" i="16"/>
  <c r="E94" i="16" s="1"/>
  <c r="F94" i="16" s="1"/>
  <c r="H93" i="16"/>
  <c r="D93" i="16"/>
  <c r="E93" i="16" s="1"/>
  <c r="F93" i="16" s="1"/>
  <c r="H92" i="16"/>
  <c r="I92" i="16" s="1"/>
  <c r="D92" i="16"/>
  <c r="E92" i="16" s="1"/>
  <c r="F92" i="16" s="1"/>
  <c r="H91" i="16"/>
  <c r="D91" i="16"/>
  <c r="E91" i="16" s="1"/>
  <c r="F91" i="16" s="1"/>
  <c r="H90" i="16"/>
  <c r="D90" i="16"/>
  <c r="E90" i="16" s="1"/>
  <c r="F90" i="16" s="1"/>
  <c r="H89" i="16"/>
  <c r="I89" i="16" s="1"/>
  <c r="J89" i="16" s="1"/>
  <c r="D89" i="16"/>
  <c r="E89" i="16" s="1"/>
  <c r="F89" i="16" s="1"/>
  <c r="H88" i="16"/>
  <c r="D88" i="16"/>
  <c r="E88" i="16" s="1"/>
  <c r="F88" i="16" s="1"/>
  <c r="H87" i="16"/>
  <c r="I87" i="16" s="1"/>
  <c r="D87" i="16"/>
  <c r="E87" i="16" s="1"/>
  <c r="F87" i="16" s="1"/>
  <c r="H86" i="16"/>
  <c r="I86" i="16" s="1"/>
  <c r="J86" i="16" s="1"/>
  <c r="D86" i="16"/>
  <c r="E86" i="16" s="1"/>
  <c r="F86" i="16" s="1"/>
  <c r="H85" i="16"/>
  <c r="I85" i="16" s="1"/>
  <c r="D85" i="16"/>
  <c r="E85" i="16" s="1"/>
  <c r="F85" i="16" s="1"/>
  <c r="H84" i="16"/>
  <c r="I84" i="16" s="1"/>
  <c r="J84" i="16" s="1"/>
  <c r="D84" i="16"/>
  <c r="E84" i="16" s="1"/>
  <c r="F84" i="16" s="1"/>
  <c r="H83" i="16"/>
  <c r="D83" i="16"/>
  <c r="E83" i="16" s="1"/>
  <c r="F83" i="16" s="1"/>
  <c r="H82" i="16"/>
  <c r="D82" i="16"/>
  <c r="E82" i="16" s="1"/>
  <c r="F82" i="16" s="1"/>
  <c r="H81" i="16"/>
  <c r="I81" i="16" s="1"/>
  <c r="D81" i="16"/>
  <c r="E81" i="16" s="1"/>
  <c r="F81" i="16" s="1"/>
  <c r="H80" i="16"/>
  <c r="D80" i="16"/>
  <c r="E80" i="16" s="1"/>
  <c r="F80" i="16" s="1"/>
  <c r="H79" i="16"/>
  <c r="D79" i="16"/>
  <c r="E79" i="16" s="1"/>
  <c r="F79" i="16" s="1"/>
  <c r="H78" i="16"/>
  <c r="I78" i="16" s="1"/>
  <c r="J78" i="16" s="1"/>
  <c r="D78" i="16"/>
  <c r="E78" i="16" s="1"/>
  <c r="F78" i="16" s="1"/>
  <c r="H77" i="16"/>
  <c r="I77" i="16" s="1"/>
  <c r="D77" i="16"/>
  <c r="E77" i="16" s="1"/>
  <c r="F77" i="16" s="1"/>
  <c r="H76" i="16"/>
  <c r="I76" i="16" s="1"/>
  <c r="J76" i="16" s="1"/>
  <c r="D76" i="16"/>
  <c r="E76" i="16" s="1"/>
  <c r="F76" i="16" s="1"/>
  <c r="H75" i="16"/>
  <c r="I75" i="16" s="1"/>
  <c r="J75" i="16" s="1"/>
  <c r="D75" i="16"/>
  <c r="E75" i="16" s="1"/>
  <c r="F75" i="16" s="1"/>
  <c r="H74" i="16"/>
  <c r="I74" i="16" s="1"/>
  <c r="D74" i="16"/>
  <c r="E74" i="16" s="1"/>
  <c r="F74" i="16" s="1"/>
  <c r="H73" i="16"/>
  <c r="I73" i="16" s="1"/>
  <c r="D73" i="16"/>
  <c r="E73" i="16" s="1"/>
  <c r="F73" i="16" s="1"/>
  <c r="H72" i="16"/>
  <c r="D72" i="16"/>
  <c r="E72" i="16" s="1"/>
  <c r="F72" i="16" s="1"/>
  <c r="H71" i="16"/>
  <c r="D71" i="16"/>
  <c r="E71" i="16" s="1"/>
  <c r="F71" i="16" s="1"/>
  <c r="H70" i="16"/>
  <c r="I70" i="16" s="1"/>
  <c r="J70" i="16" s="1"/>
  <c r="D70" i="16"/>
  <c r="E70" i="16" s="1"/>
  <c r="F70" i="16" s="1"/>
  <c r="H69" i="16"/>
  <c r="I69" i="16" s="1"/>
  <c r="D69" i="16"/>
  <c r="E69" i="16" s="1"/>
  <c r="F69" i="16" s="1"/>
  <c r="H68" i="16"/>
  <c r="I68" i="16" s="1"/>
  <c r="D68" i="16"/>
  <c r="E68" i="16" s="1"/>
  <c r="F68" i="16" s="1"/>
  <c r="H67" i="16"/>
  <c r="I67" i="16" s="1"/>
  <c r="J67" i="16" s="1"/>
  <c r="D67" i="16"/>
  <c r="E67" i="16" s="1"/>
  <c r="F67" i="16" s="1"/>
  <c r="H66" i="16"/>
  <c r="D66" i="16"/>
  <c r="E66" i="16" s="1"/>
  <c r="F66" i="16" s="1"/>
  <c r="H65" i="16"/>
  <c r="D65" i="16"/>
  <c r="E65" i="16" s="1"/>
  <c r="F65" i="16" s="1"/>
  <c r="H64" i="16"/>
  <c r="I64" i="16" s="1"/>
  <c r="D64" i="16"/>
  <c r="E64" i="16" s="1"/>
  <c r="F64" i="16" s="1"/>
  <c r="H63" i="16"/>
  <c r="I63" i="16" s="1"/>
  <c r="D63" i="16"/>
  <c r="E63" i="16" s="1"/>
  <c r="F63" i="16" s="1"/>
  <c r="H62" i="16"/>
  <c r="I62" i="16" s="1"/>
  <c r="J62" i="16" s="1"/>
  <c r="D62" i="16"/>
  <c r="E62" i="16" s="1"/>
  <c r="F62" i="16" s="1"/>
  <c r="H61" i="16"/>
  <c r="I61" i="16" s="1"/>
  <c r="D61" i="16"/>
  <c r="E61" i="16" s="1"/>
  <c r="F61" i="16" s="1"/>
  <c r="H60" i="16"/>
  <c r="I60" i="16" s="1"/>
  <c r="D60" i="16"/>
  <c r="E60" i="16" s="1"/>
  <c r="F60" i="16" s="1"/>
  <c r="H59" i="16"/>
  <c r="D59" i="16"/>
  <c r="E59" i="16" s="1"/>
  <c r="F59" i="16" s="1"/>
  <c r="H58" i="16"/>
  <c r="I58" i="16" s="1"/>
  <c r="D58" i="16"/>
  <c r="E58" i="16" s="1"/>
  <c r="F58" i="16" s="1"/>
  <c r="H57" i="16"/>
  <c r="D57" i="16"/>
  <c r="E57" i="16" s="1"/>
  <c r="F57" i="16" s="1"/>
  <c r="H56" i="16"/>
  <c r="I56" i="16" s="1"/>
  <c r="D56" i="16"/>
  <c r="E56" i="16" s="1"/>
  <c r="F56" i="16" s="1"/>
  <c r="H55" i="16"/>
  <c r="I55" i="16" s="1"/>
  <c r="D55" i="16"/>
  <c r="E55" i="16" s="1"/>
  <c r="F55" i="16" s="1"/>
  <c r="H54" i="16"/>
  <c r="I54" i="16" s="1"/>
  <c r="J54" i="16" s="1"/>
  <c r="D54" i="16"/>
  <c r="E54" i="16" s="1"/>
  <c r="F54" i="16" s="1"/>
  <c r="H53" i="16"/>
  <c r="I53" i="16" s="1"/>
  <c r="D53" i="16"/>
  <c r="E53" i="16" s="1"/>
  <c r="F53" i="16" s="1"/>
  <c r="H52" i="16"/>
  <c r="I52" i="16" s="1"/>
  <c r="D52" i="16"/>
  <c r="E52" i="16" s="1"/>
  <c r="F52" i="16" s="1"/>
  <c r="H51" i="16"/>
  <c r="I51" i="16" s="1"/>
  <c r="D51" i="16"/>
  <c r="E51" i="16" s="1"/>
  <c r="F51" i="16" s="1"/>
  <c r="H50" i="16"/>
  <c r="D50" i="16"/>
  <c r="E50" i="16" s="1"/>
  <c r="F50" i="16" s="1"/>
  <c r="H49" i="16"/>
  <c r="D49" i="16"/>
  <c r="E49" i="16" s="1"/>
  <c r="F49" i="16" s="1"/>
  <c r="H48" i="16"/>
  <c r="I48" i="16" s="1"/>
  <c r="D48" i="16"/>
  <c r="E48" i="16" s="1"/>
  <c r="F48" i="16" s="1"/>
  <c r="H47" i="16"/>
  <c r="I47" i="16" s="1"/>
  <c r="D47" i="16"/>
  <c r="E47" i="16" s="1"/>
  <c r="F47" i="16" s="1"/>
  <c r="H46" i="16"/>
  <c r="I46" i="16" s="1"/>
  <c r="J46" i="16" s="1"/>
  <c r="D46" i="16"/>
  <c r="E46" i="16" s="1"/>
  <c r="F46" i="16" s="1"/>
  <c r="H45" i="16"/>
  <c r="D45" i="16"/>
  <c r="E45" i="16" s="1"/>
  <c r="F45" i="16" s="1"/>
  <c r="H44" i="16"/>
  <c r="I44" i="16" s="1"/>
  <c r="D44" i="16"/>
  <c r="E44" i="16" s="1"/>
  <c r="F44" i="16" s="1"/>
  <c r="H43" i="16"/>
  <c r="I43" i="16" s="1"/>
  <c r="J43" i="16" s="1"/>
  <c r="D43" i="16"/>
  <c r="E43" i="16" s="1"/>
  <c r="F43" i="16" s="1"/>
  <c r="H42" i="16"/>
  <c r="I42" i="16" s="1"/>
  <c r="D42" i="16"/>
  <c r="E42" i="16" s="1"/>
  <c r="F42" i="16" s="1"/>
  <c r="H41" i="16"/>
  <c r="D41" i="16"/>
  <c r="E41" i="16" s="1"/>
  <c r="F41" i="16" s="1"/>
  <c r="H40" i="16"/>
  <c r="D40" i="16"/>
  <c r="E40" i="16" s="1"/>
  <c r="F40" i="16" s="1"/>
  <c r="H39" i="16"/>
  <c r="D39" i="16"/>
  <c r="E39" i="16" s="1"/>
  <c r="F39" i="16" s="1"/>
  <c r="H38" i="16"/>
  <c r="I38" i="16" s="1"/>
  <c r="J38" i="16" s="1"/>
  <c r="D38" i="16"/>
  <c r="E38" i="16" s="1"/>
  <c r="F38" i="16" s="1"/>
  <c r="H37" i="16"/>
  <c r="I37" i="16" s="1"/>
  <c r="D37" i="16"/>
  <c r="E37" i="16" s="1"/>
  <c r="F37" i="16" s="1"/>
  <c r="H36" i="16"/>
  <c r="I36" i="16" s="1"/>
  <c r="D36" i="16"/>
  <c r="E36" i="16" s="1"/>
  <c r="F36" i="16" s="1"/>
  <c r="H35" i="16"/>
  <c r="I35" i="16" s="1"/>
  <c r="J35" i="16" s="1"/>
  <c r="D35" i="16"/>
  <c r="E35" i="16" s="1"/>
  <c r="F35" i="16" s="1"/>
  <c r="H34" i="16"/>
  <c r="D34" i="16"/>
  <c r="E34" i="16" s="1"/>
  <c r="F34" i="16" s="1"/>
  <c r="H33" i="16"/>
  <c r="I33" i="16" s="1"/>
  <c r="J33" i="16" s="1"/>
  <c r="D33" i="16"/>
  <c r="E33" i="16" s="1"/>
  <c r="F33" i="16" s="1"/>
  <c r="H32" i="16"/>
  <c r="I32" i="16" s="1"/>
  <c r="J32" i="16" s="1"/>
  <c r="D32" i="16"/>
  <c r="E32" i="16" s="1"/>
  <c r="F32" i="16" s="1"/>
  <c r="H31" i="16"/>
  <c r="I31" i="16" s="1"/>
  <c r="D31" i="16"/>
  <c r="E31" i="16" s="1"/>
  <c r="F31" i="16" s="1"/>
  <c r="H30" i="16"/>
  <c r="D30" i="16"/>
  <c r="E30" i="16" s="1"/>
  <c r="F30" i="16" s="1"/>
  <c r="H29" i="16"/>
  <c r="D29" i="16"/>
  <c r="E29" i="16" s="1"/>
  <c r="F29" i="16" s="1"/>
  <c r="H28" i="16"/>
  <c r="D28" i="16"/>
  <c r="E28" i="16" s="1"/>
  <c r="F28" i="16" s="1"/>
  <c r="H27" i="16"/>
  <c r="I27" i="16" s="1"/>
  <c r="J27" i="16" s="1"/>
  <c r="D27" i="16"/>
  <c r="E27" i="16" s="1"/>
  <c r="F27" i="16" s="1"/>
  <c r="H26" i="16"/>
  <c r="I26" i="16" s="1"/>
  <c r="D26" i="16"/>
  <c r="E26" i="16" s="1"/>
  <c r="F26" i="16" s="1"/>
  <c r="H25" i="16"/>
  <c r="I25" i="16" s="1"/>
  <c r="D25" i="16"/>
  <c r="E25" i="16" s="1"/>
  <c r="F25" i="16" s="1"/>
  <c r="H24" i="16"/>
  <c r="I24" i="16" s="1"/>
  <c r="J24" i="16" s="1"/>
  <c r="D24" i="16"/>
  <c r="E24" i="16" s="1"/>
  <c r="F24" i="16" s="1"/>
  <c r="H23" i="16"/>
  <c r="I23" i="16" s="1"/>
  <c r="D23" i="16"/>
  <c r="E23" i="16" s="1"/>
  <c r="F23" i="16" s="1"/>
  <c r="H22" i="16"/>
  <c r="I22" i="16" s="1"/>
  <c r="J22" i="16" s="1"/>
  <c r="D22" i="16"/>
  <c r="E22" i="16" s="1"/>
  <c r="F22" i="16" s="1"/>
  <c r="H21" i="16"/>
  <c r="D21" i="16"/>
  <c r="E21" i="16" s="1"/>
  <c r="F21" i="16" s="1"/>
  <c r="H20" i="16"/>
  <c r="D20" i="16"/>
  <c r="E20" i="16" s="1"/>
  <c r="F20" i="16" s="1"/>
  <c r="H19" i="16"/>
  <c r="I19" i="16" s="1"/>
  <c r="J19" i="16" s="1"/>
  <c r="D19" i="16"/>
  <c r="E19" i="16" s="1"/>
  <c r="F19" i="16" s="1"/>
  <c r="H18" i="16"/>
  <c r="D18" i="16"/>
  <c r="E18" i="16" s="1"/>
  <c r="F18" i="16" s="1"/>
  <c r="H17" i="16"/>
  <c r="I17" i="16" s="1"/>
  <c r="D17" i="16"/>
  <c r="E17" i="16" s="1"/>
  <c r="F17" i="16" s="1"/>
  <c r="H16" i="16"/>
  <c r="I16" i="16" s="1"/>
  <c r="J16" i="16" s="1"/>
  <c r="D16" i="16"/>
  <c r="E16" i="16" s="1"/>
  <c r="F16" i="16" s="1"/>
  <c r="H15" i="16"/>
  <c r="I15" i="16" s="1"/>
  <c r="D15" i="16"/>
  <c r="E15" i="16" s="1"/>
  <c r="F15" i="16" s="1"/>
  <c r="H14" i="16"/>
  <c r="I14" i="16" s="1"/>
  <c r="J14" i="16" s="1"/>
  <c r="D14" i="16"/>
  <c r="E14" i="16" s="1"/>
  <c r="F14" i="16" s="1"/>
  <c r="H13" i="16"/>
  <c r="D13" i="16"/>
  <c r="E13" i="16" s="1"/>
  <c r="F13" i="16" s="1"/>
  <c r="H12" i="16"/>
  <c r="D12" i="16"/>
  <c r="E12" i="16" s="1"/>
  <c r="F12" i="16" s="1"/>
  <c r="H11" i="16"/>
  <c r="I11" i="16" s="1"/>
  <c r="J11" i="16" s="1"/>
  <c r="D11" i="16"/>
  <c r="E11" i="16" s="1"/>
  <c r="F11" i="16" s="1"/>
  <c r="H10" i="16"/>
  <c r="I10" i="16" s="1"/>
  <c r="D10" i="16"/>
  <c r="E10" i="16" s="1"/>
  <c r="F10" i="16" s="1"/>
  <c r="H9" i="16"/>
  <c r="I9" i="16" s="1"/>
  <c r="D9" i="16"/>
  <c r="E9" i="16" s="1"/>
  <c r="F9" i="16" s="1"/>
  <c r="H8" i="16"/>
  <c r="I8" i="16" s="1"/>
  <c r="J8" i="16" s="1"/>
  <c r="D8" i="16"/>
  <c r="E8" i="16" s="1"/>
  <c r="F8" i="16" s="1"/>
  <c r="H7" i="16"/>
  <c r="I7" i="16" s="1"/>
  <c r="D7" i="16"/>
  <c r="E7" i="16" s="1"/>
  <c r="F7" i="16" s="1"/>
  <c r="H6" i="16"/>
  <c r="I6" i="16" s="1"/>
  <c r="J6" i="16" s="1"/>
  <c r="D6" i="16"/>
  <c r="E6" i="16" s="1"/>
  <c r="F6" i="16" s="1"/>
  <c r="H5" i="16"/>
  <c r="D5" i="16"/>
  <c r="E5" i="16" s="1"/>
  <c r="F5" i="16" s="1"/>
  <c r="H4" i="16"/>
  <c r="I4" i="16" s="1"/>
  <c r="D4" i="16"/>
  <c r="E4" i="16" s="1"/>
  <c r="F4" i="16" s="1"/>
  <c r="H3" i="16"/>
  <c r="I3" i="16" s="1"/>
  <c r="D3" i="16"/>
  <c r="E3" i="16" s="1"/>
  <c r="F3" i="16" s="1"/>
  <c r="H2" i="16"/>
  <c r="I2" i="16" s="1"/>
  <c r="D2" i="16"/>
  <c r="E2" i="16" s="1"/>
  <c r="F2" i="16" s="1"/>
  <c r="N5" i="16" l="1"/>
  <c r="N29" i="16"/>
  <c r="N37" i="16"/>
  <c r="N61" i="16"/>
  <c r="N77" i="16"/>
  <c r="N101" i="16"/>
  <c r="N149" i="16"/>
  <c r="O149" i="16" s="1"/>
  <c r="N8" i="16"/>
  <c r="O8" i="16" s="1"/>
  <c r="N24" i="16"/>
  <c r="O24" i="16" s="1"/>
  <c r="N32" i="16"/>
  <c r="O32" i="16" s="1"/>
  <c r="N64" i="16"/>
  <c r="N72" i="16"/>
  <c r="N88" i="16"/>
  <c r="N96" i="16"/>
  <c r="N69" i="16"/>
  <c r="N93" i="16"/>
  <c r="N125" i="16"/>
  <c r="N141" i="16"/>
  <c r="N157" i="16"/>
  <c r="N10" i="16"/>
  <c r="N18" i="16"/>
  <c r="N26" i="16"/>
  <c r="N42" i="16"/>
  <c r="N50" i="16"/>
  <c r="N66" i="16"/>
  <c r="N74" i="16"/>
  <c r="N82" i="16"/>
  <c r="N90" i="16"/>
  <c r="N106" i="16"/>
  <c r="N114" i="16"/>
  <c r="N122" i="16"/>
  <c r="N130" i="16"/>
  <c r="N138" i="16"/>
  <c r="N146" i="16"/>
  <c r="N13" i="16"/>
  <c r="N53" i="16"/>
  <c r="N133" i="16"/>
  <c r="M4" i="16"/>
  <c r="N4" i="16" s="1"/>
  <c r="M12" i="16"/>
  <c r="N12" i="16" s="1"/>
  <c r="M20" i="16"/>
  <c r="N20" i="16" s="1"/>
  <c r="M28" i="16"/>
  <c r="N28" i="16" s="1"/>
  <c r="M36" i="16"/>
  <c r="N36" i="16" s="1"/>
  <c r="M44" i="16"/>
  <c r="N44" i="16" s="1"/>
  <c r="M52" i="16"/>
  <c r="N52" i="16" s="1"/>
  <c r="M60" i="16"/>
  <c r="N60" i="16" s="1"/>
  <c r="M68" i="16"/>
  <c r="N68" i="16" s="1"/>
  <c r="M76" i="16"/>
  <c r="N76" i="16" s="1"/>
  <c r="O76" i="16" s="1"/>
  <c r="M84" i="16"/>
  <c r="N84" i="16" s="1"/>
  <c r="O84" i="16" s="1"/>
  <c r="M92" i="16"/>
  <c r="N92" i="16" s="1"/>
  <c r="M100" i="16"/>
  <c r="N100" i="16" s="1"/>
  <c r="O100" i="16" s="1"/>
  <c r="M108" i="16"/>
  <c r="N108" i="16" s="1"/>
  <c r="M116" i="16"/>
  <c r="N116" i="16" s="1"/>
  <c r="M124" i="16"/>
  <c r="N124" i="16" s="1"/>
  <c r="O124" i="16" s="1"/>
  <c r="M132" i="16"/>
  <c r="N132" i="16" s="1"/>
  <c r="M140" i="16"/>
  <c r="N140" i="16" s="1"/>
  <c r="M148" i="16"/>
  <c r="N148" i="16" s="1"/>
  <c r="O148" i="16" s="1"/>
  <c r="M156" i="16"/>
  <c r="N156" i="16" s="1"/>
  <c r="O156" i="16" s="1"/>
  <c r="M164" i="16"/>
  <c r="N164" i="16" s="1"/>
  <c r="M165" i="16"/>
  <c r="N165" i="16" s="1"/>
  <c r="O165" i="16" s="1"/>
  <c r="N154" i="16"/>
  <c r="N162" i="16"/>
  <c r="N98" i="16"/>
  <c r="N34" i="16"/>
  <c r="N58" i="16"/>
  <c r="N87" i="16"/>
  <c r="N135" i="16"/>
  <c r="N47" i="16"/>
  <c r="N111" i="16"/>
  <c r="N7" i="16"/>
  <c r="N31" i="16"/>
  <c r="N71" i="16"/>
  <c r="N95" i="16"/>
  <c r="N143" i="16"/>
  <c r="N159" i="16"/>
  <c r="N23" i="16"/>
  <c r="N85" i="16"/>
  <c r="N21" i="16"/>
  <c r="N45" i="16"/>
  <c r="N79" i="16"/>
  <c r="N109" i="16"/>
  <c r="O109" i="16" s="1"/>
  <c r="N119" i="16"/>
  <c r="N15" i="16"/>
  <c r="N55" i="16"/>
  <c r="N39" i="16"/>
  <c r="N63" i="16"/>
  <c r="N103" i="16"/>
  <c r="N127" i="16"/>
  <c r="N151" i="16"/>
  <c r="N22" i="16"/>
  <c r="O22" i="16" s="1"/>
  <c r="N56" i="16"/>
  <c r="N86" i="16"/>
  <c r="O86" i="16" s="1"/>
  <c r="N155" i="16"/>
  <c r="N14" i="16"/>
  <c r="O14" i="16" s="1"/>
  <c r="N35" i="16"/>
  <c r="O35" i="16" s="1"/>
  <c r="N48" i="16"/>
  <c r="N78" i="16"/>
  <c r="O78" i="16" s="1"/>
  <c r="N99" i="16"/>
  <c r="N112" i="16"/>
  <c r="N131" i="16"/>
  <c r="N160" i="16"/>
  <c r="L167" i="16"/>
  <c r="N6" i="16"/>
  <c r="O6" i="16" s="1"/>
  <c r="N27" i="16"/>
  <c r="O27" i="16" s="1"/>
  <c r="N40" i="16"/>
  <c r="N70" i="16"/>
  <c r="O70" i="16" s="1"/>
  <c r="N91" i="16"/>
  <c r="N104" i="16"/>
  <c r="N136" i="16"/>
  <c r="N11" i="16"/>
  <c r="O11" i="16" s="1"/>
  <c r="N19" i="16"/>
  <c r="O19" i="16" s="1"/>
  <c r="N62" i="16"/>
  <c r="O62" i="16" s="1"/>
  <c r="N75" i="16"/>
  <c r="O75" i="16" s="1"/>
  <c r="N83" i="16"/>
  <c r="N117" i="16"/>
  <c r="N147" i="16"/>
  <c r="N152" i="16"/>
  <c r="N30" i="16"/>
  <c r="N123" i="16"/>
  <c r="N16" i="16"/>
  <c r="O16" i="16" s="1"/>
  <c r="N46" i="16"/>
  <c r="O46" i="16" s="1"/>
  <c r="N67" i="16"/>
  <c r="O67" i="16" s="1"/>
  <c r="N80" i="16"/>
  <c r="N110" i="16"/>
  <c r="O110" i="16" s="1"/>
  <c r="N163" i="16"/>
  <c r="N43" i="16"/>
  <c r="O43" i="16" s="1"/>
  <c r="N94" i="16"/>
  <c r="O94" i="16" s="1"/>
  <c r="N107" i="16"/>
  <c r="N120" i="16"/>
  <c r="N3" i="16"/>
  <c r="N54" i="16"/>
  <c r="O54" i="16" s="1"/>
  <c r="L171" i="16"/>
  <c r="N118" i="16"/>
  <c r="O118" i="16" s="1"/>
  <c r="N128" i="16"/>
  <c r="N38" i="16"/>
  <c r="O38" i="16" s="1"/>
  <c r="N51" i="16"/>
  <c r="N59" i="16"/>
  <c r="N102" i="16"/>
  <c r="O102" i="16" s="1"/>
  <c r="N115" i="16"/>
  <c r="N139" i="16"/>
  <c r="N144" i="16"/>
  <c r="L169" i="16"/>
  <c r="N126" i="16"/>
  <c r="O126" i="16" s="1"/>
  <c r="N134" i="16"/>
  <c r="O134" i="16" s="1"/>
  <c r="N142" i="16"/>
  <c r="O142" i="16" s="1"/>
  <c r="N150" i="16"/>
  <c r="O150" i="16" s="1"/>
  <c r="N158" i="16"/>
  <c r="O158" i="16" s="1"/>
  <c r="J53" i="16"/>
  <c r="N9" i="16"/>
  <c r="N17" i="16"/>
  <c r="N25" i="16"/>
  <c r="N33" i="16"/>
  <c r="O33" i="16" s="1"/>
  <c r="N41" i="16"/>
  <c r="N49" i="16"/>
  <c r="N57" i="16"/>
  <c r="N65" i="16"/>
  <c r="N73" i="16"/>
  <c r="N81" i="16"/>
  <c r="N89" i="16"/>
  <c r="O89" i="16" s="1"/>
  <c r="N97" i="16"/>
  <c r="O97" i="16" s="1"/>
  <c r="N105" i="16"/>
  <c r="O105" i="16" s="1"/>
  <c r="N113" i="16"/>
  <c r="N121" i="16"/>
  <c r="O121" i="16" s="1"/>
  <c r="N129" i="16"/>
  <c r="N137" i="16"/>
  <c r="O137" i="16" s="1"/>
  <c r="N145" i="16"/>
  <c r="N153" i="16"/>
  <c r="O153" i="16" s="1"/>
  <c r="N161" i="16"/>
  <c r="O161" i="16" s="1"/>
  <c r="J92" i="16"/>
  <c r="J47" i="16"/>
  <c r="I101" i="16"/>
  <c r="J101" i="16" s="1"/>
  <c r="J135" i="16"/>
  <c r="I18" i="16"/>
  <c r="J18" i="16" s="1"/>
  <c r="J23" i="16"/>
  <c r="J104" i="16"/>
  <c r="J113" i="16"/>
  <c r="J151" i="16"/>
  <c r="O151" i="16" s="1"/>
  <c r="I34" i="16"/>
  <c r="J34" i="16" s="1"/>
  <c r="I80" i="16"/>
  <c r="J80" i="16" s="1"/>
  <c r="J87" i="16"/>
  <c r="J129" i="16"/>
  <c r="I136" i="16"/>
  <c r="J136" i="16" s="1"/>
  <c r="I144" i="16"/>
  <c r="J144" i="16" s="1"/>
  <c r="J152" i="16"/>
  <c r="J85" i="16"/>
  <c r="J17" i="16"/>
  <c r="I30" i="16"/>
  <c r="J30" i="16" s="1"/>
  <c r="I93" i="16"/>
  <c r="J93" i="16" s="1"/>
  <c r="J125" i="16"/>
  <c r="J140" i="16"/>
  <c r="J145" i="16"/>
  <c r="J157" i="16"/>
  <c r="J37" i="16"/>
  <c r="I164" i="16"/>
  <c r="J164" i="16" s="1"/>
  <c r="J7" i="16"/>
  <c r="I49" i="16"/>
  <c r="J49" i="16" s="1"/>
  <c r="J64" i="16"/>
  <c r="J69" i="16"/>
  <c r="I72" i="16"/>
  <c r="J72" i="16" s="1"/>
  <c r="J81" i="16"/>
  <c r="I88" i="16"/>
  <c r="J88" i="16" s="1"/>
  <c r="J103" i="16"/>
  <c r="J120" i="16"/>
  <c r="J160" i="16"/>
  <c r="F169" i="16"/>
  <c r="I83" i="16"/>
  <c r="J83" i="16" s="1"/>
  <c r="I98" i="16"/>
  <c r="J98" i="16" s="1"/>
  <c r="O98" i="16" s="1"/>
  <c r="I116" i="16"/>
  <c r="J116" i="16" s="1"/>
  <c r="I146" i="16"/>
  <c r="J146" i="16" s="1"/>
  <c r="J4" i="16"/>
  <c r="J9" i="16"/>
  <c r="J25" i="16"/>
  <c r="J36" i="16"/>
  <c r="I45" i="16"/>
  <c r="J45" i="16" s="1"/>
  <c r="J77" i="16"/>
  <c r="I79" i="16"/>
  <c r="J79" i="16" s="1"/>
  <c r="O79" i="16" s="1"/>
  <c r="D171" i="16"/>
  <c r="I133" i="16"/>
  <c r="J133" i="16" s="1"/>
  <c r="I20" i="16"/>
  <c r="J20" i="16" s="1"/>
  <c r="I65" i="16"/>
  <c r="J65" i="16" s="1"/>
  <c r="O65" i="16" s="1"/>
  <c r="I13" i="16"/>
  <c r="J13" i="16" s="1"/>
  <c r="I29" i="16"/>
  <c r="J29" i="16" s="1"/>
  <c r="J42" i="16"/>
  <c r="I57" i="16"/>
  <c r="J57" i="16" s="1"/>
  <c r="I59" i="16"/>
  <c r="J59" i="16" s="1"/>
  <c r="O59" i="16" s="1"/>
  <c r="J61" i="16"/>
  <c r="J63" i="16"/>
  <c r="H171" i="16"/>
  <c r="I117" i="16"/>
  <c r="J117" i="16" s="1"/>
  <c r="I119" i="16"/>
  <c r="J119" i="16" s="1"/>
  <c r="D167" i="16"/>
  <c r="D169" i="16"/>
  <c r="J10" i="16"/>
  <c r="J15" i="16"/>
  <c r="J26" i="16"/>
  <c r="J31" i="16"/>
  <c r="J44" i="16"/>
  <c r="I82" i="16"/>
  <c r="J82" i="16" s="1"/>
  <c r="J111" i="16"/>
  <c r="I122" i="16"/>
  <c r="J122" i="16" s="1"/>
  <c r="O122" i="16" s="1"/>
  <c r="J132" i="16"/>
  <c r="I147" i="16"/>
  <c r="J147" i="16" s="1"/>
  <c r="I39" i="16"/>
  <c r="J39" i="16" s="1"/>
  <c r="J3" i="16"/>
  <c r="I12" i="16"/>
  <c r="J12" i="16" s="1"/>
  <c r="I28" i="16"/>
  <c r="J28" i="16" s="1"/>
  <c r="I50" i="16"/>
  <c r="J50" i="16" s="1"/>
  <c r="J52" i="16"/>
  <c r="J60" i="16"/>
  <c r="J68" i="16"/>
  <c r="I95" i="16"/>
  <c r="J95" i="16" s="1"/>
  <c r="J51" i="16"/>
  <c r="E169" i="16"/>
  <c r="E167" i="16"/>
  <c r="I66" i="16"/>
  <c r="J66" i="16" s="1"/>
  <c r="I107" i="16"/>
  <c r="J107" i="16" s="1"/>
  <c r="O107" i="16" s="1"/>
  <c r="I141" i="16"/>
  <c r="J141" i="16" s="1"/>
  <c r="I143" i="16"/>
  <c r="J143" i="16" s="1"/>
  <c r="H167" i="16"/>
  <c r="I5" i="16"/>
  <c r="I21" i="16"/>
  <c r="J21" i="16" s="1"/>
  <c r="I41" i="16"/>
  <c r="J41" i="16" s="1"/>
  <c r="J56" i="16"/>
  <c r="I71" i="16"/>
  <c r="J71" i="16" s="1"/>
  <c r="O71" i="16" s="1"/>
  <c r="J108" i="16"/>
  <c r="I114" i="16"/>
  <c r="J114" i="16" s="1"/>
  <c r="I123" i="16"/>
  <c r="J123" i="16" s="1"/>
  <c r="I139" i="16"/>
  <c r="J139" i="16" s="1"/>
  <c r="I163" i="16"/>
  <c r="J163" i="16" s="1"/>
  <c r="O163" i="16" s="1"/>
  <c r="J2" i="16"/>
  <c r="J48" i="16"/>
  <c r="I90" i="16"/>
  <c r="J90" i="16" s="1"/>
  <c r="J112" i="16"/>
  <c r="J115" i="16"/>
  <c r="E171" i="16"/>
  <c r="F117" i="16"/>
  <c r="I154" i="16"/>
  <c r="J154" i="16" s="1"/>
  <c r="O154" i="16" s="1"/>
  <c r="I159" i="16"/>
  <c r="J159" i="16" s="1"/>
  <c r="H169" i="16"/>
  <c r="J74" i="16"/>
  <c r="I106" i="16"/>
  <c r="J106" i="16" s="1"/>
  <c r="J128" i="16"/>
  <c r="J131" i="16"/>
  <c r="I130" i="16"/>
  <c r="J130" i="16" s="1"/>
  <c r="I40" i="16"/>
  <c r="J40" i="16" s="1"/>
  <c r="J55" i="16"/>
  <c r="J58" i="16"/>
  <c r="J73" i="16"/>
  <c r="I91" i="16"/>
  <c r="J91" i="16" s="1"/>
  <c r="J96" i="16"/>
  <c r="J99" i="16"/>
  <c r="J127" i="16"/>
  <c r="I138" i="16"/>
  <c r="J138" i="16" s="1"/>
  <c r="I155" i="16"/>
  <c r="J155" i="16" s="1"/>
  <c r="I162" i="16"/>
  <c r="J162" i="16" s="1"/>
  <c r="O162" i="16" s="1"/>
  <c r="C255" i="11"/>
  <c r="O85" i="16" l="1"/>
  <c r="O74" i="16"/>
  <c r="O66" i="16"/>
  <c r="O73" i="16"/>
  <c r="O81" i="16"/>
  <c r="O152" i="16"/>
  <c r="O155" i="16"/>
  <c r="O39" i="16"/>
  <c r="O63" i="16"/>
  <c r="O7" i="16"/>
  <c r="O133" i="16"/>
  <c r="O130" i="16"/>
  <c r="O31" i="16"/>
  <c r="O128" i="16"/>
  <c r="O30" i="16"/>
  <c r="O93" i="16"/>
  <c r="O106" i="16"/>
  <c r="O160" i="16"/>
  <c r="O135" i="16"/>
  <c r="O53" i="16"/>
  <c r="O23" i="16"/>
  <c r="O90" i="16"/>
  <c r="O111" i="16"/>
  <c r="O42" i="16"/>
  <c r="O72" i="16"/>
  <c r="O145" i="16"/>
  <c r="O144" i="16"/>
  <c r="O157" i="16"/>
  <c r="O136" i="16"/>
  <c r="O115" i="16"/>
  <c r="O15" i="16"/>
  <c r="O61" i="16"/>
  <c r="O164" i="16"/>
  <c r="O108" i="16"/>
  <c r="O141" i="16"/>
  <c r="O132" i="16"/>
  <c r="O10" i="16"/>
  <c r="O146" i="16"/>
  <c r="O88" i="16"/>
  <c r="O37" i="16"/>
  <c r="O58" i="16"/>
  <c r="O50" i="16"/>
  <c r="O77" i="16"/>
  <c r="O82" i="16"/>
  <c r="O60" i="16"/>
  <c r="O116" i="16"/>
  <c r="O48" i="16"/>
  <c r="O28" i="16"/>
  <c r="O29" i="16"/>
  <c r="O45" i="16"/>
  <c r="O69" i="16"/>
  <c r="O140" i="16"/>
  <c r="O138" i="16"/>
  <c r="O21" i="16"/>
  <c r="O12" i="16"/>
  <c r="O44" i="16"/>
  <c r="O13" i="16"/>
  <c r="O36" i="16"/>
  <c r="O64" i="16"/>
  <c r="O125" i="16"/>
  <c r="O18" i="16"/>
  <c r="O139" i="16"/>
  <c r="O26" i="16"/>
  <c r="O20" i="16"/>
  <c r="O101" i="16"/>
  <c r="O159" i="16"/>
  <c r="O92" i="16"/>
  <c r="O52" i="16"/>
  <c r="O127" i="16"/>
  <c r="O131" i="16"/>
  <c r="O123" i="16"/>
  <c r="O96" i="16"/>
  <c r="O114" i="16"/>
  <c r="O68" i="16"/>
  <c r="O147" i="16"/>
  <c r="O4" i="16"/>
  <c r="O103" i="16"/>
  <c r="O34" i="16"/>
  <c r="O83" i="16"/>
  <c r="O87" i="16"/>
  <c r="O47" i="16"/>
  <c r="O99" i="16"/>
  <c r="O143" i="16"/>
  <c r="O57" i="16"/>
  <c r="O95" i="16"/>
  <c r="O104" i="16"/>
  <c r="O55" i="16"/>
  <c r="O119" i="16"/>
  <c r="O129" i="16"/>
  <c r="O91" i="16"/>
  <c r="O112" i="16"/>
  <c r="O113" i="16"/>
  <c r="O56" i="16"/>
  <c r="O51" i="16"/>
  <c r="O3" i="16"/>
  <c r="O41" i="16"/>
  <c r="F167" i="16"/>
  <c r="O117" i="16"/>
  <c r="O25" i="16"/>
  <c r="O49" i="16"/>
  <c r="O9" i="16"/>
  <c r="O120" i="16"/>
  <c r="O80" i="16"/>
  <c r="O40" i="16"/>
  <c r="O17" i="16"/>
  <c r="M167" i="16"/>
  <c r="M169" i="16"/>
  <c r="N2" i="16"/>
  <c r="O2" i="16" s="1"/>
  <c r="M171" i="16"/>
  <c r="N171" i="16"/>
  <c r="I167" i="16"/>
  <c r="J171" i="16"/>
  <c r="I169" i="16"/>
  <c r="J5" i="16"/>
  <c r="F171" i="16"/>
  <c r="I171" i="16"/>
  <c r="G118" i="13"/>
  <c r="O171" i="16" l="1"/>
  <c r="O5" i="16"/>
  <c r="O169" i="16" s="1"/>
  <c r="N167" i="16"/>
  <c r="N169" i="16"/>
  <c r="J169" i="16"/>
  <c r="J167" i="16"/>
  <c r="O167" i="16" l="1"/>
  <c r="H3" i="13" l="1"/>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2" i="13"/>
  <c r="D118" i="13"/>
  <c r="E118" i="13"/>
  <c r="F118" i="13"/>
  <c r="C118" i="13"/>
  <c r="E4" i="14"/>
  <c r="F4" i="14"/>
  <c r="D4" i="14"/>
  <c r="J2" i="8"/>
  <c r="K2" i="8" s="1"/>
  <c r="J2" i="9"/>
  <c r="K2" i="9" s="1"/>
  <c r="J142" i="8" l="1"/>
  <c r="J130" i="8"/>
  <c r="I136" i="8"/>
  <c r="I142" i="8"/>
  <c r="I130" i="8"/>
  <c r="J136" i="8"/>
  <c r="I165" i="8"/>
  <c r="J165" i="8"/>
  <c r="I8" i="8"/>
  <c r="I10" i="8"/>
  <c r="I12" i="8"/>
  <c r="I14" i="8"/>
  <c r="I16" i="8"/>
  <c r="I18" i="8"/>
  <c r="I20" i="8"/>
  <c r="I22" i="8"/>
  <c r="I24" i="8"/>
  <c r="I26" i="8"/>
  <c r="I28" i="8"/>
  <c r="I30" i="8"/>
  <c r="I32" i="8"/>
  <c r="I34" i="8"/>
  <c r="I36" i="8"/>
  <c r="I38" i="8"/>
  <c r="I40" i="8"/>
  <c r="I42" i="8"/>
  <c r="I44" i="8"/>
  <c r="I46" i="8"/>
  <c r="I48" i="8"/>
  <c r="I50" i="8"/>
  <c r="I52" i="8"/>
  <c r="I54" i="8"/>
  <c r="I56" i="8"/>
  <c r="I58" i="8"/>
  <c r="I60" i="8"/>
  <c r="I62" i="8"/>
  <c r="I64" i="8"/>
  <c r="I66" i="8"/>
  <c r="I68" i="8"/>
  <c r="I70" i="8"/>
  <c r="I72" i="8"/>
  <c r="I74" i="8"/>
  <c r="I76" i="8"/>
  <c r="I78" i="8"/>
  <c r="I80" i="8"/>
  <c r="I82" i="8"/>
  <c r="I84" i="8"/>
  <c r="I86" i="8"/>
  <c r="I88" i="8"/>
  <c r="I90" i="8"/>
  <c r="I92" i="8"/>
  <c r="I94" i="8"/>
  <c r="I96" i="8"/>
  <c r="I98" i="8"/>
  <c r="I100" i="8"/>
  <c r="I102" i="8"/>
  <c r="I104" i="8"/>
  <c r="I106" i="8"/>
  <c r="I108" i="8"/>
  <c r="I110" i="8"/>
  <c r="I112" i="8"/>
  <c r="I114" i="8"/>
  <c r="I116" i="8"/>
  <c r="I118" i="8"/>
  <c r="I120" i="8"/>
  <c r="I122" i="8"/>
  <c r="I124" i="8"/>
  <c r="I126" i="8"/>
  <c r="I128" i="8"/>
  <c r="I131" i="8"/>
  <c r="I133" i="8"/>
  <c r="I135" i="8"/>
  <c r="I138" i="8"/>
  <c r="I140" i="8"/>
  <c r="I143" i="8"/>
  <c r="I145" i="8"/>
  <c r="I147" i="8"/>
  <c r="I149" i="8"/>
  <c r="I151" i="8"/>
  <c r="I153" i="8"/>
  <c r="I155" i="8"/>
  <c r="I157" i="8"/>
  <c r="I159" i="8"/>
  <c r="I161" i="8"/>
  <c r="I163" i="8"/>
  <c r="I166" i="8"/>
  <c r="I168" i="8"/>
  <c r="I170" i="8"/>
  <c r="I172" i="8"/>
  <c r="I174" i="8"/>
  <c r="I176" i="8"/>
  <c r="I178" i="8"/>
  <c r="I180" i="8"/>
  <c r="J8" i="8"/>
  <c r="J10" i="8"/>
  <c r="J12" i="8"/>
  <c r="J14" i="8"/>
  <c r="J16" i="8"/>
  <c r="J18" i="8"/>
  <c r="J20" i="8"/>
  <c r="J22" i="8"/>
  <c r="J24" i="8"/>
  <c r="J26" i="8"/>
  <c r="J28" i="8"/>
  <c r="J30" i="8"/>
  <c r="J32" i="8"/>
  <c r="J34" i="8"/>
  <c r="J36" i="8"/>
  <c r="J38" i="8"/>
  <c r="J40" i="8"/>
  <c r="J42" i="8"/>
  <c r="J44" i="8"/>
  <c r="J46" i="8"/>
  <c r="J48" i="8"/>
  <c r="J50" i="8"/>
  <c r="J52" i="8"/>
  <c r="J54" i="8"/>
  <c r="J56" i="8"/>
  <c r="J58" i="8"/>
  <c r="J60" i="8"/>
  <c r="J62" i="8"/>
  <c r="J64" i="8"/>
  <c r="J66" i="8"/>
  <c r="J68" i="8"/>
  <c r="J70" i="8"/>
  <c r="J72" i="8"/>
  <c r="J74" i="8"/>
  <c r="J76" i="8"/>
  <c r="J78" i="8"/>
  <c r="J80" i="8"/>
  <c r="J82" i="8"/>
  <c r="J84" i="8"/>
  <c r="J86" i="8"/>
  <c r="J88" i="8"/>
  <c r="J90" i="8"/>
  <c r="J92" i="8"/>
  <c r="J94" i="8"/>
  <c r="J96" i="8"/>
  <c r="J98" i="8"/>
  <c r="J100" i="8"/>
  <c r="J102" i="8"/>
  <c r="J104" i="8"/>
  <c r="J106" i="8"/>
  <c r="J108" i="8"/>
  <c r="J110" i="8"/>
  <c r="J112" i="8"/>
  <c r="J114" i="8"/>
  <c r="J116" i="8"/>
  <c r="J118" i="8"/>
  <c r="J120" i="8"/>
  <c r="J122" i="8"/>
  <c r="J124" i="8"/>
  <c r="J126" i="8"/>
  <c r="J128" i="8"/>
  <c r="J131" i="8"/>
  <c r="J133" i="8"/>
  <c r="J135" i="8"/>
  <c r="J138" i="8"/>
  <c r="J140" i="8"/>
  <c r="J143" i="8"/>
  <c r="J145" i="8"/>
  <c r="J147" i="8"/>
  <c r="J149" i="8"/>
  <c r="J151" i="8"/>
  <c r="J153" i="8"/>
  <c r="J155" i="8"/>
  <c r="J157" i="8"/>
  <c r="J159" i="8"/>
  <c r="J161" i="8"/>
  <c r="J163" i="8"/>
  <c r="J166" i="8"/>
  <c r="J168" i="8"/>
  <c r="J170" i="8"/>
  <c r="J172" i="8"/>
  <c r="J174" i="8"/>
  <c r="J176" i="8"/>
  <c r="J178" i="8"/>
  <c r="I9" i="8"/>
  <c r="I13" i="8"/>
  <c r="I17" i="8"/>
  <c r="I21" i="8"/>
  <c r="I25" i="8"/>
  <c r="I29" i="8"/>
  <c r="I33" i="8"/>
  <c r="I37" i="8"/>
  <c r="I41" i="8"/>
  <c r="I45" i="8"/>
  <c r="I49" i="8"/>
  <c r="I53" i="8"/>
  <c r="I57" i="8"/>
  <c r="I61" i="8"/>
  <c r="I65" i="8"/>
  <c r="I69" i="8"/>
  <c r="I73" i="8"/>
  <c r="I77" i="8"/>
  <c r="I81" i="8"/>
  <c r="I85" i="8"/>
  <c r="I89" i="8"/>
  <c r="I93" i="8"/>
  <c r="I97" i="8"/>
  <c r="I101" i="8"/>
  <c r="I105" i="8"/>
  <c r="I109" i="8"/>
  <c r="I113" i="8"/>
  <c r="I117" i="8"/>
  <c r="I121" i="8"/>
  <c r="I125" i="8"/>
  <c r="I129" i="8"/>
  <c r="I134" i="8"/>
  <c r="I139" i="8"/>
  <c r="I144" i="8"/>
  <c r="I148" i="8"/>
  <c r="I152" i="8"/>
  <c r="I156" i="8"/>
  <c r="I160" i="8"/>
  <c r="I164" i="8"/>
  <c r="I169" i="8"/>
  <c r="I173" i="8"/>
  <c r="I177" i="8"/>
  <c r="J180" i="8"/>
  <c r="J182" i="8"/>
  <c r="J184" i="8"/>
  <c r="J9" i="8"/>
  <c r="J13" i="8"/>
  <c r="J17" i="8"/>
  <c r="J21" i="8"/>
  <c r="J25" i="8"/>
  <c r="J29" i="8"/>
  <c r="J33" i="8"/>
  <c r="J37" i="8"/>
  <c r="J41" i="8"/>
  <c r="J45" i="8"/>
  <c r="J49" i="8"/>
  <c r="J53" i="8"/>
  <c r="J57" i="8"/>
  <c r="J61" i="8"/>
  <c r="J65" i="8"/>
  <c r="J69" i="8"/>
  <c r="J73" i="8"/>
  <c r="J77" i="8"/>
  <c r="J81" i="8"/>
  <c r="J85" i="8"/>
  <c r="J89" i="8"/>
  <c r="J93" i="8"/>
  <c r="J97" i="8"/>
  <c r="J101" i="8"/>
  <c r="J105" i="8"/>
  <c r="J109" i="8"/>
  <c r="J113" i="8"/>
  <c r="J117" i="8"/>
  <c r="J121" i="8"/>
  <c r="J125" i="8"/>
  <c r="J129" i="8"/>
  <c r="J134" i="8"/>
  <c r="J139" i="8"/>
  <c r="J144" i="8"/>
  <c r="J148" i="8"/>
  <c r="J152" i="8"/>
  <c r="J156" i="8"/>
  <c r="J160" i="8"/>
  <c r="J164" i="8"/>
  <c r="J169" i="8"/>
  <c r="J173" i="8"/>
  <c r="J177" i="8"/>
  <c r="I181" i="8"/>
  <c r="I183" i="8"/>
  <c r="I185" i="8"/>
  <c r="I187" i="8"/>
  <c r="I189" i="8"/>
  <c r="I191" i="8"/>
  <c r="I193" i="8"/>
  <c r="I195" i="8"/>
  <c r="I197" i="8"/>
  <c r="I199" i="8"/>
  <c r="J7" i="8"/>
  <c r="I11" i="8"/>
  <c r="I15" i="8"/>
  <c r="I19" i="8"/>
  <c r="I23" i="8"/>
  <c r="I27" i="8"/>
  <c r="I31" i="8"/>
  <c r="I35" i="8"/>
  <c r="I39" i="8"/>
  <c r="I43" i="8"/>
  <c r="I47" i="8"/>
  <c r="I51" i="8"/>
  <c r="I55" i="8"/>
  <c r="I59" i="8"/>
  <c r="I63" i="8"/>
  <c r="I67" i="8"/>
  <c r="I71" i="8"/>
  <c r="I75" i="8"/>
  <c r="I79" i="8"/>
  <c r="I83" i="8"/>
  <c r="I87" i="8"/>
  <c r="I91" i="8"/>
  <c r="I95" i="8"/>
  <c r="I99" i="8"/>
  <c r="I103" i="8"/>
  <c r="I107" i="8"/>
  <c r="I111" i="8"/>
  <c r="I115" i="8"/>
  <c r="I119" i="8"/>
  <c r="I123" i="8"/>
  <c r="I127" i="8"/>
  <c r="I132" i="8"/>
  <c r="J15" i="8"/>
  <c r="J31" i="8"/>
  <c r="J47" i="8"/>
  <c r="J63" i="8"/>
  <c r="J79" i="8"/>
  <c r="J95" i="8"/>
  <c r="J111" i="8"/>
  <c r="J127" i="8"/>
  <c r="I141" i="8"/>
  <c r="I150" i="8"/>
  <c r="I158" i="8"/>
  <c r="I167" i="8"/>
  <c r="I175" i="8"/>
  <c r="J181" i="8"/>
  <c r="J185" i="8"/>
  <c r="I188" i="8"/>
  <c r="J190" i="8"/>
  <c r="J193" i="8"/>
  <c r="I196" i="8"/>
  <c r="J198" i="8"/>
  <c r="I7" i="8"/>
  <c r="J183" i="8"/>
  <c r="J186" i="8"/>
  <c r="I192" i="8"/>
  <c r="I200" i="8"/>
  <c r="J43" i="8"/>
  <c r="J91" i="8"/>
  <c r="J137" i="8"/>
  <c r="J154" i="8"/>
  <c r="J171" i="8"/>
  <c r="J187" i="8"/>
  <c r="J195" i="8"/>
  <c r="J200" i="8"/>
  <c r="J19" i="8"/>
  <c r="J35" i="8"/>
  <c r="J51" i="8"/>
  <c r="J67" i="8"/>
  <c r="J83" i="8"/>
  <c r="J99" i="8"/>
  <c r="J115" i="8"/>
  <c r="J132" i="8"/>
  <c r="J141" i="8"/>
  <c r="J150" i="8"/>
  <c r="J158" i="8"/>
  <c r="J167" i="8"/>
  <c r="J175" i="8"/>
  <c r="I182" i="8"/>
  <c r="I186" i="8"/>
  <c r="J188" i="8"/>
  <c r="J191" i="8"/>
  <c r="I194" i="8"/>
  <c r="J196" i="8"/>
  <c r="J199" i="8"/>
  <c r="J23" i="8"/>
  <c r="J39" i="8"/>
  <c r="J55" i="8"/>
  <c r="J71" i="8"/>
  <c r="J87" i="8"/>
  <c r="J103" i="8"/>
  <c r="J119" i="8"/>
  <c r="I137" i="8"/>
  <c r="I154" i="8"/>
  <c r="I162" i="8"/>
  <c r="I171" i="8"/>
  <c r="I179" i="8"/>
  <c r="J189" i="8"/>
  <c r="J197" i="8"/>
  <c r="J11" i="8"/>
  <c r="J75" i="8"/>
  <c r="J123" i="8"/>
  <c r="J162" i="8"/>
  <c r="I184" i="8"/>
  <c r="J192" i="8"/>
  <c r="I146" i="8"/>
  <c r="J194" i="8"/>
  <c r="J27" i="8"/>
  <c r="J59" i="8"/>
  <c r="J107" i="8"/>
  <c r="J146" i="8"/>
  <c r="J179" i="8"/>
  <c r="I190" i="8"/>
  <c r="I198" i="8"/>
  <c r="J10" i="9"/>
  <c r="J14" i="9"/>
  <c r="J18" i="9"/>
  <c r="J22" i="9"/>
  <c r="J26" i="9"/>
  <c r="J30" i="9"/>
  <c r="J34" i="9"/>
  <c r="J38" i="9"/>
  <c r="J42" i="9"/>
  <c r="J46" i="9"/>
  <c r="J50" i="9"/>
  <c r="J54" i="9"/>
  <c r="J58" i="9"/>
  <c r="J62" i="9"/>
  <c r="J66" i="9"/>
  <c r="J70" i="9"/>
  <c r="J74" i="9"/>
  <c r="J78" i="9"/>
  <c r="J82" i="9"/>
  <c r="J86" i="9"/>
  <c r="J90" i="9"/>
  <c r="J94" i="9"/>
  <c r="J98" i="9"/>
  <c r="J102" i="9"/>
  <c r="J106" i="9"/>
  <c r="J110" i="9"/>
  <c r="J114" i="9"/>
  <c r="J118" i="9"/>
  <c r="J122" i="9"/>
  <c r="J126" i="9"/>
  <c r="J130" i="9"/>
  <c r="J134" i="9"/>
  <c r="J138" i="9"/>
  <c r="J142" i="9"/>
  <c r="J146" i="9"/>
  <c r="J150" i="9"/>
  <c r="J154" i="9"/>
  <c r="J158" i="9"/>
  <c r="J162" i="9"/>
  <c r="J166" i="9"/>
  <c r="J170" i="9"/>
  <c r="J174" i="9"/>
  <c r="J178" i="9"/>
  <c r="J183" i="9"/>
  <c r="J187" i="9"/>
  <c r="J191" i="9"/>
  <c r="J195" i="9"/>
  <c r="J199" i="9"/>
  <c r="J203" i="9"/>
  <c r="J207" i="9"/>
  <c r="J211" i="9"/>
  <c r="J215" i="9"/>
  <c r="J219" i="9"/>
  <c r="J223" i="9"/>
  <c r="J227" i="9"/>
  <c r="J232" i="9"/>
  <c r="J236" i="9"/>
  <c r="J240" i="9"/>
  <c r="I10" i="9"/>
  <c r="I14" i="9"/>
  <c r="I18" i="9"/>
  <c r="I22" i="9"/>
  <c r="I26" i="9"/>
  <c r="I30" i="9"/>
  <c r="I34" i="9"/>
  <c r="I38" i="9"/>
  <c r="I42" i="9"/>
  <c r="I46" i="9"/>
  <c r="I50" i="9"/>
  <c r="I54" i="9"/>
  <c r="I58" i="9"/>
  <c r="I62" i="9"/>
  <c r="I66" i="9"/>
  <c r="I70" i="9"/>
  <c r="I74" i="9"/>
  <c r="I78" i="9"/>
  <c r="I82" i="9"/>
  <c r="I86" i="9"/>
  <c r="I90" i="9"/>
  <c r="I94" i="9"/>
  <c r="I98" i="9"/>
  <c r="I102" i="9"/>
  <c r="I106" i="9"/>
  <c r="I110" i="9"/>
  <c r="I114" i="9"/>
  <c r="J11" i="9"/>
  <c r="J15" i="9"/>
  <c r="J19" i="9"/>
  <c r="J23" i="9"/>
  <c r="J27" i="9"/>
  <c r="J31" i="9"/>
  <c r="J35" i="9"/>
  <c r="J39" i="9"/>
  <c r="J43" i="9"/>
  <c r="J47" i="9"/>
  <c r="J51" i="9"/>
  <c r="J55" i="9"/>
  <c r="J59" i="9"/>
  <c r="J63" i="9"/>
  <c r="J67" i="9"/>
  <c r="J71" i="9"/>
  <c r="J75" i="9"/>
  <c r="J79" i="9"/>
  <c r="J83" i="9"/>
  <c r="J87" i="9"/>
  <c r="J91" i="9"/>
  <c r="J95" i="9"/>
  <c r="J99" i="9"/>
  <c r="J103" i="9"/>
  <c r="J107" i="9"/>
  <c r="J111" i="9"/>
  <c r="J115" i="9"/>
  <c r="J119" i="9"/>
  <c r="J123" i="9"/>
  <c r="J127" i="9"/>
  <c r="J131" i="9"/>
  <c r="J135" i="9"/>
  <c r="J139" i="9"/>
  <c r="J143" i="9"/>
  <c r="J147" i="9"/>
  <c r="J151" i="9"/>
  <c r="J155" i="9"/>
  <c r="J159" i="9"/>
  <c r="J163" i="9"/>
  <c r="J167" i="9"/>
  <c r="J171" i="9"/>
  <c r="J175" i="9"/>
  <c r="J179" i="9"/>
  <c r="J184" i="9"/>
  <c r="J188" i="9"/>
  <c r="J192" i="9"/>
  <c r="J196" i="9"/>
  <c r="J200" i="9"/>
  <c r="J204" i="9"/>
  <c r="J208" i="9"/>
  <c r="J212" i="9"/>
  <c r="J216" i="9"/>
  <c r="J220" i="9"/>
  <c r="J224" i="9"/>
  <c r="J228" i="9"/>
  <c r="J233" i="9"/>
  <c r="J237" i="9"/>
  <c r="J7" i="9"/>
  <c r="I11" i="9"/>
  <c r="I15" i="9"/>
  <c r="I19" i="9"/>
  <c r="I23" i="9"/>
  <c r="I27" i="9"/>
  <c r="I31" i="9"/>
  <c r="I35" i="9"/>
  <c r="I39" i="9"/>
  <c r="I43" i="9"/>
  <c r="I47" i="9"/>
  <c r="I51" i="9"/>
  <c r="I55" i="9"/>
  <c r="I59" i="9"/>
  <c r="I63" i="9"/>
  <c r="I67" i="9"/>
  <c r="I71" i="9"/>
  <c r="I75" i="9"/>
  <c r="I79" i="9"/>
  <c r="I83" i="9"/>
  <c r="I87" i="9"/>
  <c r="I91" i="9"/>
  <c r="I95" i="9"/>
  <c r="I99" i="9"/>
  <c r="I103" i="9"/>
  <c r="I107" i="9"/>
  <c r="I111" i="9"/>
  <c r="J8" i="9"/>
  <c r="J12" i="9"/>
  <c r="J16" i="9"/>
  <c r="J20" i="9"/>
  <c r="J24" i="9"/>
  <c r="J28" i="9"/>
  <c r="J32" i="9"/>
  <c r="J36" i="9"/>
  <c r="J40" i="9"/>
  <c r="J44" i="9"/>
  <c r="J48" i="9"/>
  <c r="J52" i="9"/>
  <c r="J56" i="9"/>
  <c r="J60" i="9"/>
  <c r="J64" i="9"/>
  <c r="J68" i="9"/>
  <c r="J72" i="9"/>
  <c r="J76" i="9"/>
  <c r="J80" i="9"/>
  <c r="J84" i="9"/>
  <c r="J88" i="9"/>
  <c r="J92" i="9"/>
  <c r="J96" i="9"/>
  <c r="J100" i="9"/>
  <c r="J104" i="9"/>
  <c r="J108" i="9"/>
  <c r="J112" i="9"/>
  <c r="J116" i="9"/>
  <c r="J120" i="9"/>
  <c r="J124" i="9"/>
  <c r="J128" i="9"/>
  <c r="J132" i="9"/>
  <c r="J136" i="9"/>
  <c r="J140" i="9"/>
  <c r="J144" i="9"/>
  <c r="J148" i="9"/>
  <c r="J152" i="9"/>
  <c r="J156" i="9"/>
  <c r="J160" i="9"/>
  <c r="J164" i="9"/>
  <c r="J168" i="9"/>
  <c r="J172" i="9"/>
  <c r="J176" i="9"/>
  <c r="J180" i="9"/>
  <c r="J185" i="9"/>
  <c r="J189" i="9"/>
  <c r="J193" i="9"/>
  <c r="J197" i="9"/>
  <c r="J201" i="9"/>
  <c r="J205" i="9"/>
  <c r="J209" i="9"/>
  <c r="J213" i="9"/>
  <c r="J217" i="9"/>
  <c r="J221" i="9"/>
  <c r="J225" i="9"/>
  <c r="J230" i="9"/>
  <c r="J234" i="9"/>
  <c r="J238" i="9"/>
  <c r="I8" i="9"/>
  <c r="I12" i="9"/>
  <c r="I16" i="9"/>
  <c r="I20" i="9"/>
  <c r="I24" i="9"/>
  <c r="I28" i="9"/>
  <c r="I32" i="9"/>
  <c r="I36" i="9"/>
  <c r="I40" i="9"/>
  <c r="I44" i="9"/>
  <c r="I48" i="9"/>
  <c r="I52" i="9"/>
  <c r="I56" i="9"/>
  <c r="I60" i="9"/>
  <c r="I64" i="9"/>
  <c r="I68" i="9"/>
  <c r="I72" i="9"/>
  <c r="I76" i="9"/>
  <c r="I80" i="9"/>
  <c r="I84" i="9"/>
  <c r="I88" i="9"/>
  <c r="I92" i="9"/>
  <c r="I96" i="9"/>
  <c r="J9" i="9"/>
  <c r="J25" i="9"/>
  <c r="J41" i="9"/>
  <c r="J57" i="9"/>
  <c r="J73" i="9"/>
  <c r="J89" i="9"/>
  <c r="J105" i="9"/>
  <c r="J121" i="9"/>
  <c r="J137" i="9"/>
  <c r="J153" i="9"/>
  <c r="J169" i="9"/>
  <c r="J186" i="9"/>
  <c r="J202" i="9"/>
  <c r="J218" i="9"/>
  <c r="J235" i="9"/>
  <c r="I17" i="9"/>
  <c r="I33" i="9"/>
  <c r="I49" i="9"/>
  <c r="I65" i="9"/>
  <c r="I81" i="9"/>
  <c r="I97" i="9"/>
  <c r="I105" i="9"/>
  <c r="I113" i="9"/>
  <c r="I118" i="9"/>
  <c r="I122" i="9"/>
  <c r="I126" i="9"/>
  <c r="I130" i="9"/>
  <c r="I134" i="9"/>
  <c r="I138" i="9"/>
  <c r="I142" i="9"/>
  <c r="I146" i="9"/>
  <c r="I150" i="9"/>
  <c r="I154" i="9"/>
  <c r="I158" i="9"/>
  <c r="I162" i="9"/>
  <c r="I166" i="9"/>
  <c r="I170" i="9"/>
  <c r="I174" i="9"/>
  <c r="I178" i="9"/>
  <c r="I183" i="9"/>
  <c r="I187" i="9"/>
  <c r="I191" i="9"/>
  <c r="I195" i="9"/>
  <c r="I199" i="9"/>
  <c r="I203" i="9"/>
  <c r="I207" i="9"/>
  <c r="I211" i="9"/>
  <c r="I215" i="9"/>
  <c r="I219" i="9"/>
  <c r="K219" i="9" s="1"/>
  <c r="I223" i="9"/>
  <c r="I227" i="9"/>
  <c r="I232" i="9"/>
  <c r="I236" i="9"/>
  <c r="I240" i="9"/>
  <c r="I139" i="9"/>
  <c r="I147" i="9"/>
  <c r="I159" i="9"/>
  <c r="I167" i="9"/>
  <c r="I175" i="9"/>
  <c r="I179" i="9"/>
  <c r="I188" i="9"/>
  <c r="I192" i="9"/>
  <c r="I200" i="9"/>
  <c r="I208" i="9"/>
  <c r="I216" i="9"/>
  <c r="I220" i="9"/>
  <c r="I228" i="9"/>
  <c r="I7" i="9"/>
  <c r="J37" i="9"/>
  <c r="J101" i="9"/>
  <c r="J133" i="9"/>
  <c r="J165" i="9"/>
  <c r="J198" i="9"/>
  <c r="J231" i="9"/>
  <c r="I29" i="9"/>
  <c r="I61" i="9"/>
  <c r="I93" i="9"/>
  <c r="I104" i="9"/>
  <c r="I112" i="9"/>
  <c r="I121" i="9"/>
  <c r="I129" i="9"/>
  <c r="I137" i="9"/>
  <c r="I149" i="9"/>
  <c r="I157" i="9"/>
  <c r="I165" i="9"/>
  <c r="J13" i="9"/>
  <c r="J29" i="9"/>
  <c r="J45" i="9"/>
  <c r="J61" i="9"/>
  <c r="J77" i="9"/>
  <c r="J93" i="9"/>
  <c r="J109" i="9"/>
  <c r="J125" i="9"/>
  <c r="J141" i="9"/>
  <c r="J157" i="9"/>
  <c r="J173" i="9"/>
  <c r="J190" i="9"/>
  <c r="J206" i="9"/>
  <c r="J222" i="9"/>
  <c r="J239" i="9"/>
  <c r="I21" i="9"/>
  <c r="I37" i="9"/>
  <c r="I53" i="9"/>
  <c r="I69" i="9"/>
  <c r="I85" i="9"/>
  <c r="I100" i="9"/>
  <c r="I108" i="9"/>
  <c r="I115" i="9"/>
  <c r="I119" i="9"/>
  <c r="I123" i="9"/>
  <c r="I127" i="9"/>
  <c r="I131" i="9"/>
  <c r="I135" i="9"/>
  <c r="I143" i="9"/>
  <c r="I151" i="9"/>
  <c r="I155" i="9"/>
  <c r="I163" i="9"/>
  <c r="I171" i="9"/>
  <c r="I184" i="9"/>
  <c r="I196" i="9"/>
  <c r="I204" i="9"/>
  <c r="I212" i="9"/>
  <c r="I224" i="9"/>
  <c r="I233" i="9"/>
  <c r="I237" i="9"/>
  <c r="J53" i="9"/>
  <c r="J17" i="9"/>
  <c r="J33" i="9"/>
  <c r="J49" i="9"/>
  <c r="J65" i="9"/>
  <c r="J81" i="9"/>
  <c r="J97" i="9"/>
  <c r="J113" i="9"/>
  <c r="J129" i="9"/>
  <c r="J145" i="9"/>
  <c r="J161" i="9"/>
  <c r="J177" i="9"/>
  <c r="J194" i="9"/>
  <c r="J210" i="9"/>
  <c r="J226" i="9"/>
  <c r="I9" i="9"/>
  <c r="I25" i="9"/>
  <c r="I41" i="9"/>
  <c r="I57" i="9"/>
  <c r="I73" i="9"/>
  <c r="I89" i="9"/>
  <c r="I101" i="9"/>
  <c r="I109" i="9"/>
  <c r="I116" i="9"/>
  <c r="I120" i="9"/>
  <c r="I124" i="9"/>
  <c r="I128" i="9"/>
  <c r="I132" i="9"/>
  <c r="I136" i="9"/>
  <c r="I140" i="9"/>
  <c r="I144" i="9"/>
  <c r="I148" i="9"/>
  <c r="I152" i="9"/>
  <c r="I156" i="9"/>
  <c r="I160" i="9"/>
  <c r="I164" i="9"/>
  <c r="I168" i="9"/>
  <c r="I172" i="9"/>
  <c r="I176" i="9"/>
  <c r="I180" i="9"/>
  <c r="I185" i="9"/>
  <c r="I189" i="9"/>
  <c r="I193" i="9"/>
  <c r="I197" i="9"/>
  <c r="I201" i="9"/>
  <c r="I205" i="9"/>
  <c r="I209" i="9"/>
  <c r="I213" i="9"/>
  <c r="I217" i="9"/>
  <c r="I221" i="9"/>
  <c r="I225" i="9"/>
  <c r="I230" i="9"/>
  <c r="I234" i="9"/>
  <c r="I238" i="9"/>
  <c r="J21" i="9"/>
  <c r="J69" i="9"/>
  <c r="J85" i="9"/>
  <c r="J117" i="9"/>
  <c r="J149" i="9"/>
  <c r="J181" i="9"/>
  <c r="J214" i="9"/>
  <c r="I13" i="9"/>
  <c r="I45" i="9"/>
  <c r="I77" i="9"/>
  <c r="I117" i="9"/>
  <c r="I125" i="9"/>
  <c r="I133" i="9"/>
  <c r="I141" i="9"/>
  <c r="I153" i="9"/>
  <c r="I161" i="9"/>
  <c r="I169" i="9"/>
  <c r="I226" i="9"/>
  <c r="I210" i="9"/>
  <c r="I194" i="9"/>
  <c r="I177" i="9"/>
  <c r="I239" i="9"/>
  <c r="I222" i="9"/>
  <c r="I206" i="9"/>
  <c r="I190" i="9"/>
  <c r="I173" i="9"/>
  <c r="I235" i="9"/>
  <c r="I218" i="9"/>
  <c r="I202" i="9"/>
  <c r="I186" i="9"/>
  <c r="I145" i="9"/>
  <c r="I231" i="9"/>
  <c r="I214" i="9"/>
  <c r="I198" i="9"/>
  <c r="I181" i="9"/>
  <c r="H118" i="13"/>
  <c r="H5" i="9"/>
  <c r="G5" i="9"/>
  <c r="F5" i="9"/>
  <c r="E5" i="9"/>
  <c r="H5" i="8"/>
  <c r="G5" i="8"/>
  <c r="K222" i="9" l="1"/>
  <c r="K206" i="9"/>
  <c r="K223" i="9"/>
  <c r="K209" i="9"/>
  <c r="K227" i="9"/>
  <c r="K136" i="8"/>
  <c r="K207" i="9"/>
  <c r="K215" i="9"/>
  <c r="K195" i="9"/>
  <c r="K225" i="9"/>
  <c r="K232" i="9"/>
  <c r="K199" i="9"/>
  <c r="K236" i="9"/>
  <c r="K203" i="9"/>
  <c r="K211" i="9"/>
  <c r="K142" i="8"/>
  <c r="I5" i="8"/>
  <c r="J5" i="8"/>
  <c r="K165" i="8"/>
  <c r="K130" i="8"/>
  <c r="J5" i="9"/>
  <c r="I5" i="9"/>
  <c r="K143" i="9"/>
  <c r="K147" i="9"/>
  <c r="K151" i="9"/>
  <c r="K155" i="9"/>
  <c r="K159" i="9"/>
  <c r="K162" i="9"/>
  <c r="K166" i="9"/>
  <c r="K170" i="9"/>
  <c r="K183" i="9"/>
  <c r="K187" i="9"/>
  <c r="K191" i="9"/>
  <c r="K208" i="9"/>
  <c r="K210" i="9"/>
  <c r="K239" i="9"/>
  <c r="K196" i="9"/>
  <c r="K200" i="9"/>
  <c r="K204" i="9"/>
  <c r="K212" i="9"/>
  <c r="K216" i="9"/>
  <c r="K220" i="9"/>
  <c r="K224" i="9"/>
  <c r="K228" i="9"/>
  <c r="K233" i="9"/>
  <c r="K237" i="9"/>
  <c r="K10" i="9"/>
  <c r="K14" i="9"/>
  <c r="K18" i="9"/>
  <c r="K30" i="9"/>
  <c r="K34" i="9"/>
  <c r="K102" i="9"/>
  <c r="K106" i="9"/>
  <c r="K118" i="9"/>
  <c r="K134" i="9"/>
  <c r="K138" i="9"/>
  <c r="K142" i="9"/>
  <c r="K146" i="9"/>
  <c r="K158" i="9"/>
  <c r="K165" i="9"/>
  <c r="K169" i="9"/>
  <c r="K173" i="9"/>
  <c r="K177" i="9"/>
  <c r="K181" i="9"/>
  <c r="K194" i="9"/>
  <c r="K198" i="9"/>
  <c r="K202" i="9"/>
  <c r="K214" i="9"/>
  <c r="K218" i="9"/>
  <c r="K226" i="9"/>
  <c r="K231" i="9"/>
  <c r="K235" i="9"/>
  <c r="K109" i="9"/>
  <c r="K201" i="9"/>
  <c r="K217" i="9"/>
  <c r="K234" i="9"/>
  <c r="K141" i="9"/>
  <c r="K176" i="9"/>
  <c r="K180" i="9"/>
  <c r="K185" i="9"/>
  <c r="K189" i="9"/>
  <c r="K193" i="9"/>
  <c r="K197" i="9"/>
  <c r="K205" i="9"/>
  <c r="K213" i="9"/>
  <c r="K221" i="9"/>
  <c r="K230" i="9"/>
  <c r="K238" i="9"/>
  <c r="K149" i="9"/>
  <c r="K164" i="9"/>
  <c r="K39" i="9"/>
  <c r="K55" i="9"/>
  <c r="K59" i="9"/>
  <c r="K63" i="9"/>
  <c r="K67" i="9"/>
  <c r="K79" i="9"/>
  <c r="K83" i="9"/>
  <c r="K87" i="9"/>
  <c r="K91" i="9"/>
  <c r="K103" i="9"/>
  <c r="K119" i="9"/>
  <c r="K123" i="9"/>
  <c r="K127" i="9"/>
  <c r="K131" i="9"/>
  <c r="K13" i="9"/>
  <c r="K25" i="9"/>
  <c r="K29" i="9"/>
  <c r="K33" i="9"/>
  <c r="K37" i="9"/>
  <c r="K49" i="9"/>
  <c r="K53" i="9"/>
  <c r="K57" i="9"/>
  <c r="K61" i="9"/>
  <c r="K73" i="9"/>
  <c r="K77" i="9"/>
  <c r="K89" i="9"/>
  <c r="K93" i="9"/>
  <c r="K97" i="9"/>
  <c r="K101" i="9"/>
  <c r="K184" i="9"/>
  <c r="K188" i="9"/>
  <c r="K20" i="9"/>
  <c r="K28" i="9"/>
  <c r="K32" i="9"/>
  <c r="K60" i="9"/>
  <c r="K21" i="9"/>
  <c r="K80" i="9"/>
  <c r="K88" i="9"/>
  <c r="K96" i="9"/>
  <c r="K69" i="9"/>
  <c r="K124" i="9"/>
  <c r="K38" i="9"/>
  <c r="K42" i="9"/>
  <c r="K54" i="9"/>
  <c r="K58" i="9"/>
  <c r="K70" i="9"/>
  <c r="K74" i="9"/>
  <c r="K85" i="9"/>
  <c r="K113" i="9"/>
  <c r="K117" i="9"/>
  <c r="K121" i="9"/>
  <c r="K125" i="9"/>
  <c r="K129" i="9"/>
  <c r="K133" i="9"/>
  <c r="K152" i="9"/>
  <c r="K160" i="9"/>
  <c r="K163" i="9"/>
  <c r="K172" i="9"/>
  <c r="K16" i="9"/>
  <c r="K24" i="9"/>
  <c r="K36" i="9"/>
  <c r="K56" i="9"/>
  <c r="K84" i="9"/>
  <c r="K100" i="9"/>
  <c r="K45" i="9"/>
  <c r="K120" i="9"/>
  <c r="K15" i="9"/>
  <c r="K19" i="9"/>
  <c r="K23" i="9"/>
  <c r="K27" i="9"/>
  <c r="K78" i="9"/>
  <c r="K82" i="9"/>
  <c r="K94" i="9"/>
  <c r="K98" i="9"/>
  <c r="K153" i="9"/>
  <c r="K157" i="9"/>
  <c r="K161" i="9"/>
  <c r="K68" i="9"/>
  <c r="K240" i="9"/>
  <c r="K8" i="9"/>
  <c r="K12" i="9"/>
  <c r="K31" i="9"/>
  <c r="K35" i="9"/>
  <c r="K46" i="9"/>
  <c r="K50" i="9"/>
  <c r="K65" i="9"/>
  <c r="K72" i="9"/>
  <c r="K76" i="9"/>
  <c r="K95" i="9"/>
  <c r="K99" i="9"/>
  <c r="K110" i="9"/>
  <c r="K114" i="9"/>
  <c r="K136" i="9"/>
  <c r="K140" i="9"/>
  <c r="K64" i="9"/>
  <c r="K128" i="9"/>
  <c r="K192" i="9"/>
  <c r="K9" i="9"/>
  <c r="K43" i="9"/>
  <c r="K107" i="9"/>
  <c r="K122" i="9"/>
  <c r="K137" i="9"/>
  <c r="K144" i="9"/>
  <c r="K148" i="9"/>
  <c r="K186" i="9"/>
  <c r="K132" i="9"/>
  <c r="K17" i="9"/>
  <c r="K47" i="9"/>
  <c r="K51" i="9"/>
  <c r="K62" i="9"/>
  <c r="K66" i="9"/>
  <c r="K81" i="9"/>
  <c r="K92" i="9"/>
  <c r="K111" i="9"/>
  <c r="K115" i="9"/>
  <c r="K126" i="9"/>
  <c r="K130" i="9"/>
  <c r="K145" i="9"/>
  <c r="K156" i="9"/>
  <c r="K174" i="9"/>
  <c r="K178" i="9"/>
  <c r="K190" i="9"/>
  <c r="K40" i="9"/>
  <c r="K44" i="9"/>
  <c r="K104" i="9"/>
  <c r="K108" i="9"/>
  <c r="K167" i="9"/>
  <c r="K171" i="9"/>
  <c r="K7" i="9"/>
  <c r="K22" i="9"/>
  <c r="K26" i="9"/>
  <c r="K41" i="9"/>
  <c r="K48" i="9"/>
  <c r="K52" i="9"/>
  <c r="K71" i="9"/>
  <c r="K75" i="9"/>
  <c r="K86" i="9"/>
  <c r="K90" i="9"/>
  <c r="K105" i="9"/>
  <c r="K112" i="9"/>
  <c r="K116" i="9"/>
  <c r="K135" i="9"/>
  <c r="K139" i="9"/>
  <c r="K150" i="9"/>
  <c r="K154" i="9"/>
  <c r="K168" i="9"/>
  <c r="K175" i="9"/>
  <c r="K179" i="9"/>
  <c r="K11" i="9"/>
  <c r="K5" i="9" l="1"/>
  <c r="K11" i="8"/>
  <c r="K9" i="8"/>
  <c r="K8" i="8"/>
  <c r="K7" i="8"/>
  <c r="F5" i="8"/>
  <c r="E5" i="8"/>
  <c r="K12" i="8" l="1"/>
  <c r="K13" i="8"/>
  <c r="K16" i="8" l="1"/>
  <c r="K17" i="8"/>
  <c r="K14" i="8"/>
  <c r="K18" i="8" l="1"/>
  <c r="K19" i="8"/>
  <c r="K21" i="8"/>
  <c r="K22" i="8" l="1"/>
  <c r="K23" i="8" l="1"/>
  <c r="K27" i="8"/>
  <c r="K24" i="8"/>
  <c r="K26" i="8"/>
  <c r="K31" i="8" l="1"/>
  <c r="K32" i="8" l="1"/>
  <c r="K28" i="8"/>
  <c r="K29" i="8"/>
  <c r="K37" i="8" l="1"/>
  <c r="K36" i="8"/>
  <c r="K33" i="8" l="1"/>
  <c r="K34" i="8"/>
  <c r="K42" i="8"/>
  <c r="K41" i="8" l="1"/>
  <c r="K47" i="8"/>
  <c r="K39" i="8" l="1"/>
  <c r="K38" i="8"/>
  <c r="K52" i="8" l="1"/>
  <c r="K46" i="8"/>
  <c r="K44" i="8"/>
  <c r="K51" i="8" l="1"/>
  <c r="K43" i="8"/>
  <c r="K49" i="8"/>
  <c r="K54" i="8" l="1"/>
  <c r="K57" i="8"/>
  <c r="K56" i="8" l="1"/>
  <c r="K48" i="8"/>
  <c r="K62" i="8" l="1"/>
  <c r="K59" i="8"/>
  <c r="K53" i="8" l="1"/>
  <c r="K61" i="8"/>
  <c r="K58" i="8" l="1"/>
  <c r="K67" i="8"/>
  <c r="K64" i="8"/>
  <c r="K66" i="8" l="1"/>
  <c r="K69" i="8" l="1"/>
  <c r="K72" i="8"/>
  <c r="K63" i="8"/>
  <c r="K71" i="8" l="1"/>
  <c r="K68" i="8"/>
  <c r="K74" i="8" l="1"/>
  <c r="K77" i="8"/>
  <c r="K73" i="8" l="1"/>
  <c r="K79" i="8"/>
  <c r="K76" i="8"/>
  <c r="K82" i="8" l="1"/>
  <c r="K78" i="8" l="1"/>
  <c r="K81" i="8"/>
  <c r="K84" i="8"/>
  <c r="K87" i="8" l="1"/>
  <c r="K89" i="8"/>
  <c r="K94" i="8" l="1"/>
  <c r="K83" i="8"/>
  <c r="K86" i="8"/>
  <c r="K92" i="8" l="1"/>
  <c r="K88" i="8"/>
  <c r="K99" i="8" l="1"/>
  <c r="K91" i="8"/>
  <c r="K93" i="8" l="1"/>
  <c r="K97" i="8"/>
  <c r="K104" i="8" l="1"/>
  <c r="K96" i="8"/>
  <c r="K98" i="8" l="1"/>
  <c r="K109" i="8"/>
  <c r="K102" i="8"/>
  <c r="K101" i="8" l="1"/>
  <c r="K114" i="8" l="1"/>
  <c r="K103" i="8"/>
  <c r="K107" i="8"/>
  <c r="K106" i="8" l="1"/>
  <c r="K112" i="8"/>
  <c r="K108" i="8" l="1"/>
  <c r="K119" i="8"/>
  <c r="K111" i="8" l="1"/>
  <c r="K117" i="8"/>
  <c r="K113" i="8" l="1"/>
  <c r="K116" i="8"/>
  <c r="K124" i="8"/>
  <c r="K122" i="8" l="1"/>
  <c r="K129" i="8"/>
  <c r="K118" i="8" l="1"/>
  <c r="K121" i="8"/>
  <c r="K135" i="8" l="1"/>
  <c r="K127" i="8"/>
  <c r="K123" i="8" l="1"/>
  <c r="K126" i="8"/>
  <c r="K141" i="8" l="1"/>
  <c r="K128" i="8"/>
  <c r="K133" i="8"/>
  <c r="K132" i="8" l="1"/>
  <c r="K139" i="8"/>
  <c r="K147" i="8" l="1"/>
  <c r="K134" i="8"/>
  <c r="K145" i="8" l="1"/>
  <c r="K152" i="8"/>
  <c r="K138" i="8"/>
  <c r="K144" i="8" l="1"/>
  <c r="K140" i="8"/>
  <c r="K150" i="8"/>
  <c r="K157" i="8" l="1"/>
  <c r="K146" i="8"/>
  <c r="K149" i="8"/>
  <c r="K155" i="8" l="1"/>
  <c r="K160" i="8" l="1"/>
  <c r="K162" i="8"/>
  <c r="K154" i="8"/>
  <c r="K151" i="8"/>
  <c r="K156" i="8" l="1"/>
  <c r="K168" i="8"/>
  <c r="K166" i="8" l="1"/>
  <c r="K159" i="8"/>
  <c r="K173" i="8"/>
  <c r="K178" i="8" l="1"/>
  <c r="K161" i="8"/>
  <c r="K171" i="8" l="1"/>
  <c r="K164" i="8"/>
  <c r="K167" i="8"/>
  <c r="K183" i="8"/>
  <c r="K172" i="8" l="1"/>
  <c r="K170" i="8" l="1"/>
  <c r="K176" i="8"/>
  <c r="K188" i="8"/>
  <c r="K177" i="8"/>
  <c r="K182" i="8" l="1"/>
  <c r="K181" i="8" l="1"/>
  <c r="K175" i="8"/>
  <c r="K193" i="8"/>
  <c r="K187" i="8"/>
  <c r="K186" i="8" l="1"/>
  <c r="K191" i="8"/>
  <c r="K198" i="8"/>
  <c r="K180" i="8" l="1"/>
  <c r="K192" i="8"/>
  <c r="K196" i="8"/>
  <c r="K197" i="8" l="1"/>
  <c r="K185" i="8" l="1"/>
  <c r="K190" i="8" l="1"/>
  <c r="K195" i="8" l="1"/>
  <c r="K200" i="8" l="1"/>
  <c r="K184" i="8"/>
  <c r="K189" i="8"/>
  <c r="K194" i="8"/>
  <c r="K199" i="8"/>
  <c r="K10" i="8"/>
  <c r="K15" i="8"/>
  <c r="K20" i="8"/>
  <c r="K25" i="8"/>
  <c r="K30" i="8"/>
  <c r="K35" i="8"/>
  <c r="K40" i="8"/>
  <c r="K45" i="8"/>
  <c r="K50" i="8"/>
  <c r="K55" i="8"/>
  <c r="K60" i="8"/>
  <c r="K65" i="8"/>
  <c r="K70" i="8"/>
  <c r="K75" i="8"/>
  <c r="K80" i="8"/>
  <c r="K85" i="8"/>
  <c r="K90" i="8"/>
  <c r="K95" i="8"/>
  <c r="K100" i="8"/>
  <c r="K105" i="8"/>
  <c r="K110" i="8"/>
  <c r="K115" i="8"/>
  <c r="K120" i="8"/>
  <c r="K125" i="8"/>
  <c r="K131" i="8"/>
  <c r="K137" i="8"/>
  <c r="K143" i="8"/>
  <c r="K148" i="8"/>
  <c r="K153" i="8"/>
  <c r="K158" i="8"/>
  <c r="K163" i="8"/>
  <c r="K169" i="8"/>
  <c r="K174" i="8"/>
  <c r="K179" i="8"/>
  <c r="K5" i="8" l="1"/>
</calcChain>
</file>

<file path=xl/sharedStrings.xml><?xml version="1.0" encoding="utf-8"?>
<sst xmlns="http://schemas.openxmlformats.org/spreadsheetml/2006/main" count="3460" uniqueCount="678">
  <si>
    <t>00A</t>
  </si>
  <si>
    <t>NC Connections Academy (00A)</t>
  </si>
  <si>
    <t>010</t>
  </si>
  <si>
    <t>Alamance-Burlington Schools</t>
  </si>
  <si>
    <t>310</t>
  </si>
  <si>
    <t>320</t>
  </si>
  <si>
    <t>340</t>
  </si>
  <si>
    <t>350</t>
  </si>
  <si>
    <t>380</t>
  </si>
  <si>
    <t>390</t>
  </si>
  <si>
    <t>01B</t>
  </si>
  <si>
    <t>River Mill Academy (01B)</t>
  </si>
  <si>
    <t>01C</t>
  </si>
  <si>
    <t>Clover Garden (01C)</t>
  </si>
  <si>
    <t>020</t>
  </si>
  <si>
    <t>Alexander County Schools</t>
  </si>
  <si>
    <t>330</t>
  </si>
  <si>
    <t>030</t>
  </si>
  <si>
    <t>Alleghany County Schools</t>
  </si>
  <si>
    <t>040</t>
  </si>
  <si>
    <t>Anson County Schools</t>
  </si>
  <si>
    <t>050</t>
  </si>
  <si>
    <t>Ashe County Schools</t>
  </si>
  <si>
    <t>060</t>
  </si>
  <si>
    <t>Avery County Schools</t>
  </si>
  <si>
    <t>070</t>
  </si>
  <si>
    <t>Beaufort County Schools</t>
  </si>
  <si>
    <t>07A</t>
  </si>
  <si>
    <t>Washington Montessori (07A)</t>
  </si>
  <si>
    <t>080</t>
  </si>
  <si>
    <t>Bertie County Schools</t>
  </si>
  <si>
    <t>360</t>
  </si>
  <si>
    <t>08A</t>
  </si>
  <si>
    <t>090</t>
  </si>
  <si>
    <t>Bladen County Schools</t>
  </si>
  <si>
    <t>100</t>
  </si>
  <si>
    <t>Brunswick County Schools</t>
  </si>
  <si>
    <t>10A</t>
  </si>
  <si>
    <t>Charter Day School (10A)</t>
  </si>
  <si>
    <t>10B</t>
  </si>
  <si>
    <t>110</t>
  </si>
  <si>
    <t>Buncombe County Schools</t>
  </si>
  <si>
    <t>370</t>
  </si>
  <si>
    <t>410</t>
  </si>
  <si>
    <t>420</t>
  </si>
  <si>
    <t>422</t>
  </si>
  <si>
    <t>450</t>
  </si>
  <si>
    <t>111</t>
  </si>
  <si>
    <t>Asheville City Schools</t>
  </si>
  <si>
    <t>11A</t>
  </si>
  <si>
    <t>Evergreen Community Charter (11A)</t>
  </si>
  <si>
    <t>11B</t>
  </si>
  <si>
    <t>ArtSpace Charter School (11B)</t>
  </si>
  <si>
    <t>11C</t>
  </si>
  <si>
    <t>Invest Collegiate - Imagine (11C)</t>
  </si>
  <si>
    <t>11K</t>
  </si>
  <si>
    <t>Francine Delany New School (11K)</t>
  </si>
  <si>
    <t>120</t>
  </si>
  <si>
    <t>Burke County Schools</t>
  </si>
  <si>
    <t>12A</t>
  </si>
  <si>
    <t>New Dimensions (12A)</t>
  </si>
  <si>
    <t>130</t>
  </si>
  <si>
    <t>Cabarrus County Schools</t>
  </si>
  <si>
    <t>132</t>
  </si>
  <si>
    <t>Kannapolis City Schools</t>
  </si>
  <si>
    <t>13A</t>
  </si>
  <si>
    <t>Carolina International School (13A)</t>
  </si>
  <si>
    <t>13B</t>
  </si>
  <si>
    <t>Cabarrus Charter Academy (13B)</t>
  </si>
  <si>
    <t>13D</t>
  </si>
  <si>
    <t>Kannapolis Charter Academy (13D)</t>
  </si>
  <si>
    <t>140</t>
  </si>
  <si>
    <t>Caldwell County Schools</t>
  </si>
  <si>
    <t>150</t>
  </si>
  <si>
    <t>Camden County Schools</t>
  </si>
  <si>
    <t>160</t>
  </si>
  <si>
    <t>Carteret County Public Schools</t>
  </si>
  <si>
    <t>170</t>
  </si>
  <si>
    <t>Caswell County Schools</t>
  </si>
  <si>
    <t>180</t>
  </si>
  <si>
    <t>Catawba County Schools</t>
  </si>
  <si>
    <t>181</t>
  </si>
  <si>
    <t>Hickory City Schools</t>
  </si>
  <si>
    <t>182</t>
  </si>
  <si>
    <t>190</t>
  </si>
  <si>
    <t>Chatham County Schools</t>
  </si>
  <si>
    <t>19A</t>
  </si>
  <si>
    <t>Chatham Charter (19A)</t>
  </si>
  <si>
    <t>19B</t>
  </si>
  <si>
    <t>Woods Charter (19B)</t>
  </si>
  <si>
    <t>200</t>
  </si>
  <si>
    <t>Cherokee County Schools</t>
  </si>
  <si>
    <t>20A</t>
  </si>
  <si>
    <t>The Learning Center (20A)</t>
  </si>
  <si>
    <t>210</t>
  </si>
  <si>
    <t>Edenton-Chowan Schools</t>
  </si>
  <si>
    <t>220</t>
  </si>
  <si>
    <t>Clay County Schools</t>
  </si>
  <si>
    <t>230</t>
  </si>
  <si>
    <t>Cleveland County Schools</t>
  </si>
  <si>
    <t>23A</t>
  </si>
  <si>
    <t>Pinnacle Classical Academy (23A)</t>
  </si>
  <si>
    <t>240</t>
  </si>
  <si>
    <t>Columbus County Schools</t>
  </si>
  <si>
    <t>241</t>
  </si>
  <si>
    <t>Whiteville City Schools</t>
  </si>
  <si>
    <t>24N</t>
  </si>
  <si>
    <t>Columbus Charter School (24N)</t>
  </si>
  <si>
    <t>250</t>
  </si>
  <si>
    <t>Craven County Schools</t>
  </si>
  <si>
    <t>260</t>
  </si>
  <si>
    <t>Cumberland County Schools</t>
  </si>
  <si>
    <t>400</t>
  </si>
  <si>
    <t>430</t>
  </si>
  <si>
    <t>440</t>
  </si>
  <si>
    <t>26B</t>
  </si>
  <si>
    <t>Alpha Academy (26B)</t>
  </si>
  <si>
    <t>26C</t>
  </si>
  <si>
    <t>The Capitol Encore Academy (26C)</t>
  </si>
  <si>
    <t>270</t>
  </si>
  <si>
    <t>Currituck County Schools</t>
  </si>
  <si>
    <t>280</t>
  </si>
  <si>
    <t>Dare County Schools</t>
  </si>
  <si>
    <t>290</t>
  </si>
  <si>
    <t>Davidson County Schools</t>
  </si>
  <si>
    <t>291</t>
  </si>
  <si>
    <t>Lexington City Schools</t>
  </si>
  <si>
    <t>292</t>
  </si>
  <si>
    <t>Thomasville City Schools</t>
  </si>
  <si>
    <t>300</t>
  </si>
  <si>
    <t>Davie County Schools</t>
  </si>
  <si>
    <t>Duplin County Schools</t>
  </si>
  <si>
    <t>Durham Public Schools</t>
  </si>
  <si>
    <t>32A</t>
  </si>
  <si>
    <t>Maureen Joy Charter School (32A)</t>
  </si>
  <si>
    <t>32B</t>
  </si>
  <si>
    <t>Healthy Start Academy (32B)</t>
  </si>
  <si>
    <t>32C</t>
  </si>
  <si>
    <t>Carter Community Charter (32C)</t>
  </si>
  <si>
    <t>32D</t>
  </si>
  <si>
    <t>Kestrel Heights School (32D)</t>
  </si>
  <si>
    <t>32H</t>
  </si>
  <si>
    <t>Research Triangle Charter (32H)</t>
  </si>
  <si>
    <t>32K</t>
  </si>
  <si>
    <t>Central Park School For Child (32K)</t>
  </si>
  <si>
    <t>32L</t>
  </si>
  <si>
    <t>Voyager Academy (32L)</t>
  </si>
  <si>
    <t>32M</t>
  </si>
  <si>
    <t>Global Scholars Academy (32M)</t>
  </si>
  <si>
    <t>32Q</t>
  </si>
  <si>
    <t>Reaching All Minds Academy (32Q)</t>
  </si>
  <si>
    <t>32R</t>
  </si>
  <si>
    <t>Excelsior Classical Academy (32R)</t>
  </si>
  <si>
    <t>33A</t>
  </si>
  <si>
    <t>North East Carolina Prep (33A)</t>
  </si>
  <si>
    <t>480</t>
  </si>
  <si>
    <t>490</t>
  </si>
  <si>
    <t>520</t>
  </si>
  <si>
    <t>530</t>
  </si>
  <si>
    <t>540</t>
  </si>
  <si>
    <t>560</t>
  </si>
  <si>
    <t>34B</t>
  </si>
  <si>
    <t>Quality Education Academy (34B)</t>
  </si>
  <si>
    <t>34D</t>
  </si>
  <si>
    <t>Carter G Woodson School (34D)</t>
  </si>
  <si>
    <t>34F</t>
  </si>
  <si>
    <t>Forsyth Academy (34F)</t>
  </si>
  <si>
    <t>34G</t>
  </si>
  <si>
    <t>The Arts Based School (34G)</t>
  </si>
  <si>
    <t>34H</t>
  </si>
  <si>
    <t>Franklin County Schools</t>
  </si>
  <si>
    <t>35A</t>
  </si>
  <si>
    <t>Crosscreek Charter School (35A)</t>
  </si>
  <si>
    <t>35B</t>
  </si>
  <si>
    <t>Youngsville Academy (35B)</t>
  </si>
  <si>
    <t>Gaston County Schools</t>
  </si>
  <si>
    <t>500</t>
  </si>
  <si>
    <t>510</t>
  </si>
  <si>
    <t>36B</t>
  </si>
  <si>
    <t>Piedmont Community Charter School (36B)</t>
  </si>
  <si>
    <t>36C</t>
  </si>
  <si>
    <t>Mountain Island Charter School (36C)</t>
  </si>
  <si>
    <t>Gates County Schools</t>
  </si>
  <si>
    <t>Graham County Schools</t>
  </si>
  <si>
    <t>Granville County Schools</t>
  </si>
  <si>
    <t>39A</t>
  </si>
  <si>
    <t>Falls Lake Academy (39A)</t>
  </si>
  <si>
    <t>Greene County Schools</t>
  </si>
  <si>
    <t>Guilford County Schools</t>
  </si>
  <si>
    <t>421</t>
  </si>
  <si>
    <t>460</t>
  </si>
  <si>
    <t>491</t>
  </si>
  <si>
    <t>550</t>
  </si>
  <si>
    <t>580</t>
  </si>
  <si>
    <t>41B</t>
  </si>
  <si>
    <t>Greensboro Academy (41B)</t>
  </si>
  <si>
    <t>41C</t>
  </si>
  <si>
    <t>Guilford Preparatory Academy (41C)</t>
  </si>
  <si>
    <t>41D</t>
  </si>
  <si>
    <t>41F</t>
  </si>
  <si>
    <t>Triad Math and Science Academy (41F)</t>
  </si>
  <si>
    <t>41G</t>
  </si>
  <si>
    <t>Cornerstone Charter Academy-CFA (41G)</t>
  </si>
  <si>
    <t>41H</t>
  </si>
  <si>
    <t>41J</t>
  </si>
  <si>
    <t>Summerfield Charter Academy (41J)</t>
  </si>
  <si>
    <t>41L</t>
  </si>
  <si>
    <t>Gate City Charter (41L)</t>
  </si>
  <si>
    <t>Halifax County Schools</t>
  </si>
  <si>
    <t>Roanoke Rapids City Schools</t>
  </si>
  <si>
    <t>Weldon City Schools</t>
  </si>
  <si>
    <t>Harnett County Schools</t>
  </si>
  <si>
    <t>43C</t>
  </si>
  <si>
    <t>Haywood County Schools</t>
  </si>
  <si>
    <t>Henderson County Schools</t>
  </si>
  <si>
    <t>45A</t>
  </si>
  <si>
    <t>The Mountain Community Sch (45A)</t>
  </si>
  <si>
    <t>45B</t>
  </si>
  <si>
    <t>Hertford County Schools</t>
  </si>
  <si>
    <t>470</t>
  </si>
  <si>
    <t>Hoke County Schools</t>
  </si>
  <si>
    <t>Hyde County Schools</t>
  </si>
  <si>
    <t>Iredell-Statesville Schools</t>
  </si>
  <si>
    <t>49B</t>
  </si>
  <si>
    <t>American Renaissance School (49B)</t>
  </si>
  <si>
    <t>49E</t>
  </si>
  <si>
    <t>Pine Lake Preparatory (49E)</t>
  </si>
  <si>
    <t>49F</t>
  </si>
  <si>
    <t>Langtree Charter Academy (49F)</t>
  </si>
  <si>
    <t>49G</t>
  </si>
  <si>
    <t>Iredell Charter Academy (49G)</t>
  </si>
  <si>
    <t>50A</t>
  </si>
  <si>
    <t>Summit Charter (50A)</t>
  </si>
  <si>
    <t>51A</t>
  </si>
  <si>
    <t>Neuse Charter School (51A)</t>
  </si>
  <si>
    <t>Jones County Schools</t>
  </si>
  <si>
    <t>Lee County Schools</t>
  </si>
  <si>
    <t>Lenoir County Public Schools</t>
  </si>
  <si>
    <t>54A</t>
  </si>
  <si>
    <t>Children's Village Academy (54A)</t>
  </si>
  <si>
    <t>Lincoln County Schools</t>
  </si>
  <si>
    <t>55A</t>
  </si>
  <si>
    <t>Lincoln Charter School (55A)</t>
  </si>
  <si>
    <t>Macon County Schools</t>
  </si>
  <si>
    <t>570</t>
  </si>
  <si>
    <t>Madison County Schools</t>
  </si>
  <si>
    <t>Martin County Schools</t>
  </si>
  <si>
    <t>590</t>
  </si>
  <si>
    <t>McDowell County Schools</t>
  </si>
  <si>
    <t>600</t>
  </si>
  <si>
    <t>Charlotte-Mecklenburg Schools</t>
  </si>
  <si>
    <t>60B</t>
  </si>
  <si>
    <t>Sugar Creek Charter (60B)</t>
  </si>
  <si>
    <t>60F</t>
  </si>
  <si>
    <t>Metrolina Reg Scholars Academy (60F)</t>
  </si>
  <si>
    <t>60G</t>
  </si>
  <si>
    <t>Queen's Grant Community School (60G)</t>
  </si>
  <si>
    <t>60I</t>
  </si>
  <si>
    <t>Community School of Davidson (60I)</t>
  </si>
  <si>
    <t>60M</t>
  </si>
  <si>
    <t>Corvian Community School (60M)</t>
  </si>
  <si>
    <t>60P</t>
  </si>
  <si>
    <t>Charlotte Choice Charter (60P)</t>
  </si>
  <si>
    <t>60Q</t>
  </si>
  <si>
    <t>Invest Collegiate Transform (60Q)</t>
  </si>
  <si>
    <t>60S</t>
  </si>
  <si>
    <t>Bradford Preparatory School (60S)</t>
  </si>
  <si>
    <t>610</t>
  </si>
  <si>
    <t>Mitchell County Schools</t>
  </si>
  <si>
    <t>61N</t>
  </si>
  <si>
    <t>Queen City STEM School (61N)</t>
  </si>
  <si>
    <t>61Q</t>
  </si>
  <si>
    <t>Mallard Creek STEM Academy (61Q)</t>
  </si>
  <si>
    <t>61R</t>
  </si>
  <si>
    <t>Matthews Charter Academy (61R)</t>
  </si>
  <si>
    <t>620</t>
  </si>
  <si>
    <t>Montgomery County Schools</t>
  </si>
  <si>
    <t>630</t>
  </si>
  <si>
    <t>Moore County Schools</t>
  </si>
  <si>
    <t>63A</t>
  </si>
  <si>
    <t>The Academy of Moore County (63A)</t>
  </si>
  <si>
    <t>63B</t>
  </si>
  <si>
    <t>STARS Charter (63B)</t>
  </si>
  <si>
    <t>640</t>
  </si>
  <si>
    <t>Nash-Rocky Mount Schools</t>
  </si>
  <si>
    <t>64A</t>
  </si>
  <si>
    <t>Rocky Mount Preparatory (64A)</t>
  </si>
  <si>
    <t>650</t>
  </si>
  <si>
    <t>New Hanover County Schools</t>
  </si>
  <si>
    <t>65B</t>
  </si>
  <si>
    <t>Wilmington Preparatory Academy (65B)</t>
  </si>
  <si>
    <t>65D</t>
  </si>
  <si>
    <t>660</t>
  </si>
  <si>
    <t>Northampton County Schools</t>
  </si>
  <si>
    <t>66A</t>
  </si>
  <si>
    <t>670</t>
  </si>
  <si>
    <t>Onslow County Schools</t>
  </si>
  <si>
    <t>680</t>
  </si>
  <si>
    <t>Orange County Schools</t>
  </si>
  <si>
    <t>681</t>
  </si>
  <si>
    <t>68A</t>
  </si>
  <si>
    <t>68C</t>
  </si>
  <si>
    <t>The Expedition School (68C)</t>
  </si>
  <si>
    <t>690</t>
  </si>
  <si>
    <t>Pamlico County Schools</t>
  </si>
  <si>
    <t>69A</t>
  </si>
  <si>
    <t>Arapahoe Charter School (69A)</t>
  </si>
  <si>
    <t>700</t>
  </si>
  <si>
    <t>Elizabeth City-Pasquotank Public Schools</t>
  </si>
  <si>
    <t>710</t>
  </si>
  <si>
    <t>Pender County Schools</t>
  </si>
  <si>
    <t>720</t>
  </si>
  <si>
    <t>Perquimans County Schools</t>
  </si>
  <si>
    <t>730</t>
  </si>
  <si>
    <t>Person County Schools</t>
  </si>
  <si>
    <t>73A</t>
  </si>
  <si>
    <t>Bethel Hill Charter (73A)</t>
  </si>
  <si>
    <t>740</t>
  </si>
  <si>
    <t>Pitt County Schools</t>
  </si>
  <si>
    <t>74C</t>
  </si>
  <si>
    <t>Winterville Charter Academy (74C)</t>
  </si>
  <si>
    <t>750</t>
  </si>
  <si>
    <t>Polk County Schools</t>
  </si>
  <si>
    <t>760</t>
  </si>
  <si>
    <t>761</t>
  </si>
  <si>
    <t>Asheboro City Schools</t>
  </si>
  <si>
    <t>770</t>
  </si>
  <si>
    <t>Richmond County Schools</t>
  </si>
  <si>
    <t>780</t>
  </si>
  <si>
    <t>78B</t>
  </si>
  <si>
    <t>Southeastern Academy (78B)</t>
  </si>
  <si>
    <t>790</t>
  </si>
  <si>
    <t>Rockingham County Schools</t>
  </si>
  <si>
    <t>800</t>
  </si>
  <si>
    <t>Rowan-Salisbury Schools</t>
  </si>
  <si>
    <t>810</t>
  </si>
  <si>
    <t>Rutherford County Schools</t>
  </si>
  <si>
    <t>81A</t>
  </si>
  <si>
    <t>Thomas Jefferson Class Academy (81A)</t>
  </si>
  <si>
    <t>820</t>
  </si>
  <si>
    <t>Sampson County Schools</t>
  </si>
  <si>
    <t>821</t>
  </si>
  <si>
    <t>Clinton City Schools</t>
  </si>
  <si>
    <t>830</t>
  </si>
  <si>
    <t>Scotland County Schools</t>
  </si>
  <si>
    <t>840</t>
  </si>
  <si>
    <t>Stanly County Schools</t>
  </si>
  <si>
    <t>850</t>
  </si>
  <si>
    <t>Stokes County Schools</t>
  </si>
  <si>
    <t>860</t>
  </si>
  <si>
    <t>Surry County Schools</t>
  </si>
  <si>
    <t>861</t>
  </si>
  <si>
    <t>Elkin City Schools</t>
  </si>
  <si>
    <t>862</t>
  </si>
  <si>
    <t>Mount Airy City Schools</t>
  </si>
  <si>
    <t>86T</t>
  </si>
  <si>
    <t>Millennium Charter Academy (86T)</t>
  </si>
  <si>
    <t>870</t>
  </si>
  <si>
    <t>Swain County Schools</t>
  </si>
  <si>
    <t>87A</t>
  </si>
  <si>
    <t>Mountain Discovery (87A)</t>
  </si>
  <si>
    <t>880</t>
  </si>
  <si>
    <t>Transylvania County Schools</t>
  </si>
  <si>
    <t>88A</t>
  </si>
  <si>
    <t>Brevard Academy (88A)</t>
  </si>
  <si>
    <t>890</t>
  </si>
  <si>
    <t>Tyrrell County Schools</t>
  </si>
  <si>
    <t>900</t>
  </si>
  <si>
    <t>Union County Public Schools</t>
  </si>
  <si>
    <t>90A</t>
  </si>
  <si>
    <t>Union Academy (90A)</t>
  </si>
  <si>
    <t>90C</t>
  </si>
  <si>
    <t>Union Prep Academy at Indian Trail (90C)</t>
  </si>
  <si>
    <t>910</t>
  </si>
  <si>
    <t>Vance County Schools</t>
  </si>
  <si>
    <t>920</t>
  </si>
  <si>
    <t>Wake County Schools</t>
  </si>
  <si>
    <t>92B</t>
  </si>
  <si>
    <t>The Exploris School (92B)</t>
  </si>
  <si>
    <t>92D</t>
  </si>
  <si>
    <t>Magellan Charter (92D)</t>
  </si>
  <si>
    <t>92E</t>
  </si>
  <si>
    <t>Sterling Montessori Academy (92E)</t>
  </si>
  <si>
    <t>92F</t>
  </si>
  <si>
    <t>Franklin Academy (92F)</t>
  </si>
  <si>
    <t>92G</t>
  </si>
  <si>
    <t>East Wake Academy (92G)</t>
  </si>
  <si>
    <t>92L</t>
  </si>
  <si>
    <t>Torchlight Academy (92L)</t>
  </si>
  <si>
    <t>92M</t>
  </si>
  <si>
    <t>PreEminent Charter (92M)</t>
  </si>
  <si>
    <t>92R</t>
  </si>
  <si>
    <t>92S</t>
  </si>
  <si>
    <t>Endeavor Charter (92S)</t>
  </si>
  <si>
    <t>92T</t>
  </si>
  <si>
    <t>Triangle Math and Science Academy (92T)</t>
  </si>
  <si>
    <t>92V</t>
  </si>
  <si>
    <t>Wake Forest Charter Academy (92V)</t>
  </si>
  <si>
    <t>92W</t>
  </si>
  <si>
    <t>92Y</t>
  </si>
  <si>
    <t>Envision Science Academy (92Y)</t>
  </si>
  <si>
    <t>930</t>
  </si>
  <si>
    <t>Warren County Schools</t>
  </si>
  <si>
    <t>93A</t>
  </si>
  <si>
    <t>Haliwa-Saponi Tribal School (93A)</t>
  </si>
  <si>
    <t>940</t>
  </si>
  <si>
    <t>Washington County Schools</t>
  </si>
  <si>
    <t>950</t>
  </si>
  <si>
    <t>Watauga County Schools</t>
  </si>
  <si>
    <t>95A</t>
  </si>
  <si>
    <t>Two Rivers Community School (95A)</t>
  </si>
  <si>
    <t>960</t>
  </si>
  <si>
    <t>Wayne County Public Schools</t>
  </si>
  <si>
    <t>96C</t>
  </si>
  <si>
    <t>Dillard Academy (96C)</t>
  </si>
  <si>
    <t>96F</t>
  </si>
  <si>
    <t>Wayne Preparatory Academy (96F)</t>
  </si>
  <si>
    <t>970</t>
  </si>
  <si>
    <t>Wilkes County Schools</t>
  </si>
  <si>
    <t>980</t>
  </si>
  <si>
    <t>Wilson County Schools</t>
  </si>
  <si>
    <t>98A</t>
  </si>
  <si>
    <t>Sallie B Howard School (98A)</t>
  </si>
  <si>
    <t>98B</t>
  </si>
  <si>
    <t>Wilson Preparatory Academy (98B)</t>
  </si>
  <si>
    <t>990</t>
  </si>
  <si>
    <t>Yadkin County Schools</t>
  </si>
  <si>
    <t>995</t>
  </si>
  <si>
    <t>Yancey County Schools</t>
  </si>
  <si>
    <t>LEA</t>
  </si>
  <si>
    <t>Charter</t>
  </si>
  <si>
    <t>Notes:</t>
  </si>
  <si>
    <t>SS only:</t>
  </si>
  <si>
    <t>Bonus only:</t>
  </si>
  <si>
    <t>Subtotal</t>
  </si>
  <si>
    <t>Newton Conover City Schools</t>
  </si>
  <si>
    <t>Edgecombe County Public Schools</t>
  </si>
  <si>
    <t>Winston Salem / Forsyth County Schools</t>
  </si>
  <si>
    <t>Mooresville Graded School District</t>
  </si>
  <si>
    <t>Jackson County Public Schools</t>
  </si>
  <si>
    <t>Johnston County Public Schools</t>
  </si>
  <si>
    <t>Chapel Hill-Carrboro City Schools</t>
  </si>
  <si>
    <t>Randolph County School System</t>
  </si>
  <si>
    <t>Public Schools of Robeson County</t>
  </si>
  <si>
    <t>Eno River Academy (68A)</t>
  </si>
  <si>
    <t>College Prep and Leadership Academy (41H)</t>
  </si>
  <si>
    <t>NC Leadership Charter Academy (34H)</t>
  </si>
  <si>
    <t>South Brunswick Charter (10B)</t>
  </si>
  <si>
    <t>Phoenix Academy-  Primary, Elem. IB MYP (41D)</t>
  </si>
  <si>
    <t>Casa Esperanza Montessori Charter School (92R)</t>
  </si>
  <si>
    <t>FernLeaf Community Charter School (45B)</t>
  </si>
  <si>
    <t>KIPP Gaston College Preparatory (66A)</t>
  </si>
  <si>
    <t>Island Montessori Charter School (65D)</t>
  </si>
  <si>
    <t>Pine Springs Prep Academy (93N)</t>
  </si>
  <si>
    <t>93N</t>
  </si>
  <si>
    <t>Anderson Creek Academy (43C)</t>
  </si>
  <si>
    <t>Heritage Collegiate Leadership Academy (08A)</t>
  </si>
  <si>
    <t>Peak Charter Academy (93M)</t>
  </si>
  <si>
    <t>93M</t>
  </si>
  <si>
    <t>Cardinal Charter Academy (92W)</t>
  </si>
  <si>
    <t>Emereau: Bladen (09B)</t>
  </si>
  <si>
    <t>09B</t>
  </si>
  <si>
    <t>LEA Name</t>
  </si>
  <si>
    <t>READ0405</t>
  </si>
  <si>
    <t>11D</t>
  </si>
  <si>
    <t>The Franklin School of Innovation (11D)</t>
  </si>
  <si>
    <t>49D</t>
  </si>
  <si>
    <t>Success Institute Charter (49D)</t>
  </si>
  <si>
    <t>91B</t>
  </si>
  <si>
    <t>Henderson Collegiate (91B)</t>
  </si>
  <si>
    <t>4 - 5th Grade Reading Bonus Summary - by LEA</t>
  </si>
  <si>
    <t>PRC 048</t>
  </si>
  <si>
    <t>Unit</t>
  </si>
  <si>
    <t>Unit Name</t>
  </si>
  <si>
    <t>School
Count</t>
  </si>
  <si>
    <t>HC</t>
  </si>
  <si>
    <t>Bonus Total
(SS included)</t>
  </si>
  <si>
    <t>Allotment per bonus</t>
  </si>
  <si>
    <t>Unit 
Type</t>
  </si>
  <si>
    <t>Bonus</t>
  </si>
  <si>
    <t>Top State
# of Qualified
Teachers</t>
  </si>
  <si>
    <t>Top LEA
# of Qualified
Teachers</t>
  </si>
  <si>
    <t>Top State 
Bonus
Allotment
(SS includes)</t>
  </si>
  <si>
    <t>Top LEA
Bonus
Allotment
(SS included)</t>
  </si>
  <si>
    <t>1)   Bonus paid in FY2019 based on Test Scores FY2018</t>
  </si>
  <si>
    <t>4 - 8th Grade Math Bonus Summary - by LEA</t>
  </si>
  <si>
    <t>MATH0408</t>
  </si>
  <si>
    <t>32P</t>
  </si>
  <si>
    <t>The Institute Development Young Leaders (32P)</t>
  </si>
  <si>
    <t>32S</t>
  </si>
  <si>
    <t>KIPP Durham College Preparatory (32S)</t>
  </si>
  <si>
    <t>42A</t>
  </si>
  <si>
    <t>KIPP Halifax College Prep (42A)</t>
  </si>
  <si>
    <t>58B</t>
  </si>
  <si>
    <t>Bear Grass Charter School (58B)</t>
  </si>
  <si>
    <t>60D</t>
  </si>
  <si>
    <t>Lake Norman Charter (60D)</t>
  </si>
  <si>
    <t>73B</t>
  </si>
  <si>
    <t>Roxboro Community School (73B)</t>
  </si>
  <si>
    <t>76A</t>
  </si>
  <si>
    <t>Uwharrie Charter Academy (76A)</t>
  </si>
  <si>
    <t>84B</t>
  </si>
  <si>
    <t>Gray Stone Day (84B)</t>
  </si>
  <si>
    <t>92P</t>
  </si>
  <si>
    <t>Southern Wake Academy (92P)</t>
  </si>
  <si>
    <t>Edit Check:</t>
  </si>
  <si>
    <t>Weldon City</t>
  </si>
  <si>
    <t>NC Connections Academy</t>
  </si>
  <si>
    <t>NC Virtual Academy</t>
  </si>
  <si>
    <t>River Mill Academy</t>
  </si>
  <si>
    <t>Clover Garden</t>
  </si>
  <si>
    <t>The Hawbridge School</t>
  </si>
  <si>
    <t>The Franklin School of Innovation</t>
  </si>
  <si>
    <t>Carolina International School</t>
  </si>
  <si>
    <t>Woods Charter</t>
  </si>
  <si>
    <t>Pinnacle Classical Academy</t>
  </si>
  <si>
    <t>Voyager Academy</t>
  </si>
  <si>
    <t>Research Triangle High School</t>
  </si>
  <si>
    <t>North East Carolina Prep</t>
  </si>
  <si>
    <t>NC Leadership Charter Academy</t>
  </si>
  <si>
    <t>Piedmont Community Charter School</t>
  </si>
  <si>
    <t>Mountain Island Charter School</t>
  </si>
  <si>
    <t>Falls Lake Academy</t>
  </si>
  <si>
    <t>Oxford Preparatory</t>
  </si>
  <si>
    <t>Triad Math and Science Academy</t>
  </si>
  <si>
    <t>Cornerstone Charter Academy-CFA</t>
  </si>
  <si>
    <t>Piedmont Classical High School</t>
  </si>
  <si>
    <t>Pine Lake Preparatory</t>
  </si>
  <si>
    <t>Langtree Charter Academy</t>
  </si>
  <si>
    <t>Neuse Charter School</t>
  </si>
  <si>
    <t>Lincoln Charter School</t>
  </si>
  <si>
    <t>Sugar Creek Charter</t>
  </si>
  <si>
    <t>Lake Norman Charter</t>
  </si>
  <si>
    <t>Queen's Grant Community School</t>
  </si>
  <si>
    <t>Community School of Davidson</t>
  </si>
  <si>
    <t>Bradford Preparatory School</t>
  </si>
  <si>
    <t>Stewart Creek High</t>
  </si>
  <si>
    <t>Rocky Mount Preparatory</t>
  </si>
  <si>
    <t>KIPP Gaston College Preparatory</t>
  </si>
  <si>
    <t>Eno River Academy</t>
  </si>
  <si>
    <t>Roxboro Community School</t>
  </si>
  <si>
    <t>Uwharrie Charter Academy</t>
  </si>
  <si>
    <t>Thomas Jefferson Class Academy</t>
  </si>
  <si>
    <t>Lake Lure Classical Academy</t>
  </si>
  <si>
    <t>Gray Stone Day</t>
  </si>
  <si>
    <t>Millennium Charter Academy</t>
  </si>
  <si>
    <t>Union Academy</t>
  </si>
  <si>
    <t>Vance Charter School</t>
  </si>
  <si>
    <t>Henderson Collegiate</t>
  </si>
  <si>
    <t>Franklin Academy</t>
  </si>
  <si>
    <t>East Wake Academy</t>
  </si>
  <si>
    <t>Raleigh Charter High School</t>
  </si>
  <si>
    <t>Southern Wake Academy</t>
  </si>
  <si>
    <t>Triangle Math and Science Academy</t>
  </si>
  <si>
    <t>Longleaf School of the Arts</t>
  </si>
  <si>
    <t>Wilson Preparatory Academy</t>
  </si>
  <si>
    <t>AP/IB</t>
  </si>
  <si>
    <t>Bonus + SS</t>
  </si>
  <si>
    <t>Pamilco County Schools</t>
  </si>
  <si>
    <t>Hyde County schools</t>
  </si>
  <si>
    <t>4-8 Math</t>
  </si>
  <si>
    <t>4-5 Read</t>
  </si>
  <si>
    <t>4-5 Reading</t>
  </si>
  <si>
    <t>AP</t>
  </si>
  <si>
    <t>CTE</t>
  </si>
  <si>
    <t>00B</t>
  </si>
  <si>
    <t>01D</t>
  </si>
  <si>
    <t>32N</t>
  </si>
  <si>
    <t>39B</t>
  </si>
  <si>
    <t>41K</t>
  </si>
  <si>
    <t>61L</t>
  </si>
  <si>
    <t>81B</t>
  </si>
  <si>
    <t>91A</t>
  </si>
  <si>
    <t>92K</t>
  </si>
  <si>
    <t>92U</t>
  </si>
  <si>
    <t>Allotment</t>
  </si>
  <si>
    <t>Bonus Type</t>
  </si>
  <si>
    <t>Charter school</t>
  </si>
  <si>
    <t>CS#</t>
  </si>
  <si>
    <t>PRC 048 CTE Allotment</t>
  </si>
  <si>
    <t>Unit Type</t>
  </si>
  <si>
    <t>CTE Bonus</t>
  </si>
  <si>
    <t>Social Security</t>
  </si>
  <si>
    <t>Total CTE
includes SS
rounded UP</t>
  </si>
  <si>
    <t>Gates County</t>
  </si>
  <si>
    <t>1)   CTE Bonus allotment for eligible teachers paid in FY2019 (based on CTE credentials from FY2018)</t>
  </si>
  <si>
    <t>2)   Amounts provided by CTE section of NC DPI on 11/9/2019</t>
  </si>
  <si>
    <t>LEA#</t>
  </si>
  <si>
    <t>Summary</t>
  </si>
  <si>
    <t>Request #3417</t>
  </si>
  <si>
    <t>Total PRC048</t>
  </si>
  <si>
    <t>NCVPS AP</t>
  </si>
  <si>
    <t>Total AP</t>
  </si>
  <si>
    <t>Total IB</t>
  </si>
  <si>
    <t>Edgecombe County Public School</t>
  </si>
  <si>
    <t>Forsyth County Schools</t>
  </si>
  <si>
    <t>Mooresville City Schools</t>
  </si>
  <si>
    <t>Jackson County Schools</t>
  </si>
  <si>
    <t>Johnston County Schools</t>
  </si>
  <si>
    <t>Chapel Hill-Carrboro Schools</t>
  </si>
  <si>
    <t>Pasquotank County Schools</t>
  </si>
  <si>
    <t>Randolph County Schools</t>
  </si>
  <si>
    <t>Robeson County Schools</t>
  </si>
  <si>
    <t>Washington  County Schools</t>
  </si>
  <si>
    <t>Yancy County Schools</t>
  </si>
  <si>
    <t>00A000</t>
  </si>
  <si>
    <t>00B000</t>
  </si>
  <si>
    <t>01B000</t>
  </si>
  <si>
    <t>01C000</t>
  </si>
  <si>
    <t>01D000</t>
  </si>
  <si>
    <t>11D000</t>
  </si>
  <si>
    <t>13A000</t>
  </si>
  <si>
    <t>19B000</t>
  </si>
  <si>
    <t>23A000</t>
  </si>
  <si>
    <t>32L000</t>
  </si>
  <si>
    <t>32N000</t>
  </si>
  <si>
    <t>33A000</t>
  </si>
  <si>
    <t>34H000</t>
  </si>
  <si>
    <t>36B000</t>
  </si>
  <si>
    <t>36C000</t>
  </si>
  <si>
    <t>39A000</t>
  </si>
  <si>
    <t>39B000</t>
  </si>
  <si>
    <t>41F000</t>
  </si>
  <si>
    <t>41G000</t>
  </si>
  <si>
    <t>41K000</t>
  </si>
  <si>
    <t>49E000</t>
  </si>
  <si>
    <t>49F000</t>
  </si>
  <si>
    <t>51A000</t>
  </si>
  <si>
    <t>55A000</t>
  </si>
  <si>
    <t>60B000</t>
  </si>
  <si>
    <t>60D000</t>
  </si>
  <si>
    <t>60G000</t>
  </si>
  <si>
    <t>60I000</t>
  </si>
  <si>
    <t>60S000</t>
  </si>
  <si>
    <t>61L000</t>
  </si>
  <si>
    <t>64A000</t>
  </si>
  <si>
    <t>66A000</t>
  </si>
  <si>
    <t>68A000</t>
  </si>
  <si>
    <t>73B000</t>
  </si>
  <si>
    <t>76A000</t>
  </si>
  <si>
    <t>81A000</t>
  </si>
  <si>
    <t>81B000</t>
  </si>
  <si>
    <t>84B000</t>
  </si>
  <si>
    <t>86T000</t>
  </si>
  <si>
    <t>90A000</t>
  </si>
  <si>
    <t>91A000</t>
  </si>
  <si>
    <t>91B000</t>
  </si>
  <si>
    <t>92F000</t>
  </si>
  <si>
    <t>92G000</t>
  </si>
  <si>
    <t>92K000</t>
  </si>
  <si>
    <t>92P000</t>
  </si>
  <si>
    <t>92T000</t>
  </si>
  <si>
    <t>92U000</t>
  </si>
  <si>
    <t>98B000</t>
  </si>
  <si>
    <t>LEAs</t>
  </si>
  <si>
    <t>Charters</t>
  </si>
  <si>
    <t>Total Charter schools PRC048</t>
  </si>
  <si>
    <t>Total Bonus for LEAs PRC048</t>
  </si>
  <si>
    <t>This workbook provides a summary and detail of the teacher bonuses earned based on the 2017-18 test result.</t>
  </si>
  <si>
    <t xml:space="preserve">The Summary tabs provide the total allotments provided to the LEAs and charter schools.  These allotments are calculated based on the eligible teachers or test scores.  LEAs and charter schools are required to determine the teachers who qualify for the bonuses based on the legislation.  </t>
  </si>
  <si>
    <t>Column Heading</t>
  </si>
  <si>
    <t>Please refer to the FAQ on the Financial and Business Services website at http://www.ncpublicschools.org/fbs/budget/ for information on eligibility, maximum bonuses and accounting for the bonus.</t>
  </si>
  <si>
    <t>Bonuses to NCVPS teachers who are employed in a LEA or charter school and taught students who received a 3 or above on an AP exam.</t>
  </si>
  <si>
    <t>Bonuses for teachers based on their students math EOG growth scores (grade 4 through 8).</t>
  </si>
  <si>
    <t>Bonuses for teachers based on their students reading EOG growth scores (grade 4 and 5).</t>
  </si>
  <si>
    <t>Bonuses to teachers who taught students who received a 3 or above on an advanced placement test or a 4 and above on an International Baccalaureate exam</t>
  </si>
  <si>
    <t>Bonuses to teachers for industry certifications and credentials attained by students</t>
  </si>
  <si>
    <t>PRC048 Teacher Bonuses</t>
  </si>
  <si>
    <t>AICE Tests</t>
  </si>
  <si>
    <t>IB
Tests</t>
  </si>
  <si>
    <t>Total 
AICE</t>
  </si>
  <si>
    <t>LEA/
CS</t>
  </si>
  <si>
    <t xml:space="preserve">LEA or Charter Name </t>
  </si>
  <si>
    <t>AP 
Tests</t>
  </si>
  <si>
    <t>Total
 AP &amp; IB
&amp; AICE</t>
  </si>
  <si>
    <t>AP/IB/AICE</t>
  </si>
  <si>
    <t>Updated on 1/15/2019 - added AICE bonuses</t>
  </si>
  <si>
    <t>AICE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</si>
</sst>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0.0000%"/>
    <numFmt numFmtId="166" formatCode="_(* #,##0.0_);_(* \(#,##0.0\);_(* &quot;-&quot;??_);_(@_)"/>
    <numFmt numFmtId="167" formatCode="_(&quot;$&quot;* #,##0_);_(&quot;$&quot;* \(#,##0\);_(&quot;$&quot;* &quot;-&quot;??_);_(@_)"/>
  </numFmts>
  <fonts count="16" x14ac:knownFonts="1">
    <font>
      <sz val="11"/>
      <color theme="1"/>
      <name val="Calibri"/>
      <family val="2"/>
      <scheme val="minor"/>
    </font>
    <font>
      <sz val="11"/>
      <color rgb="FFFF0000"/>
      <name val="Calibri"/>
      <family val="2"/>
      <scheme val="minor"/>
    </font>
    <font>
      <sz val="11"/>
      <color theme="1"/>
      <name val="Calibri"/>
      <family val="2"/>
      <scheme val="minor"/>
    </font>
    <font>
      <sz val="10"/>
      <color indexed="8"/>
      <name val="Arial"/>
      <family val="2"/>
    </font>
    <font>
      <b/>
      <sz val="11"/>
      <color rgb="FF7030A0"/>
      <name val="Calibri"/>
      <family val="2"/>
      <scheme val="minor"/>
    </font>
    <font>
      <sz val="11"/>
      <color rgb="FF7030A0"/>
      <name val="Calibri"/>
      <family val="2"/>
      <scheme val="minor"/>
    </font>
    <font>
      <b/>
      <sz val="10"/>
      <color indexed="8"/>
      <name val="Arial"/>
      <family val="2"/>
    </font>
    <font>
      <b/>
      <sz val="10"/>
      <color rgb="FFFF0000"/>
      <name val="Arial"/>
      <family val="2"/>
    </font>
    <font>
      <b/>
      <sz val="11"/>
      <color theme="1"/>
      <name val="Calibri"/>
      <family val="2"/>
      <scheme val="minor"/>
    </font>
    <font>
      <b/>
      <u/>
      <sz val="9"/>
      <color indexed="8"/>
      <name val="Arial"/>
      <family val="2"/>
    </font>
    <font>
      <sz val="9"/>
      <color theme="1"/>
      <name val="Calibri"/>
      <family val="2"/>
      <scheme val="minor"/>
    </font>
    <font>
      <sz val="11"/>
      <name val="Calibri"/>
      <family val="2"/>
    </font>
    <font>
      <sz val="10"/>
      <name val="Arial"/>
      <family val="2"/>
    </font>
    <font>
      <b/>
      <u/>
      <sz val="15"/>
      <color rgb="FFFF0000"/>
      <name val="Calibri"/>
      <family val="2"/>
      <scheme val="minor"/>
    </font>
    <font>
      <b/>
      <sz val="11"/>
      <name val="Calibri"/>
      <family val="2"/>
      <scheme val="minor"/>
    </font>
    <font>
      <b/>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indexed="22"/>
        <bgColor indexed="0"/>
      </patternFill>
    </fill>
    <fill>
      <patternFill patternType="solid">
        <fgColor theme="4" tint="0.79998168889431442"/>
        <bgColor indexed="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thin">
        <color indexed="64"/>
      </top>
      <bottom style="thin">
        <color indexed="64"/>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0" fontId="11" fillId="0" borderId="0"/>
    <xf numFmtId="0" fontId="12" fillId="0" borderId="0"/>
  </cellStyleXfs>
  <cellXfs count="140">
    <xf numFmtId="0" fontId="0" fillId="0" borderId="0" xfId="0"/>
    <xf numFmtId="0" fontId="1" fillId="2" borderId="0" xfId="0" applyFont="1" applyFill="1"/>
    <xf numFmtId="0" fontId="1" fillId="0" borderId="0" xfId="0" applyFont="1"/>
    <xf numFmtId="0" fontId="3" fillId="0" borderId="1" xfId="3" applyFont="1" applyFill="1" applyBorder="1" applyAlignment="1"/>
    <xf numFmtId="0" fontId="3" fillId="0" borderId="1" xfId="3" applyFont="1" applyFill="1" applyBorder="1" applyAlignment="1">
      <alignment horizontal="right"/>
    </xf>
    <xf numFmtId="0" fontId="0" fillId="2" borderId="0" xfId="0" applyFill="1"/>
    <xf numFmtId="0" fontId="4" fillId="0" borderId="0" xfId="0" applyFont="1" applyAlignment="1">
      <alignment horizontal="right"/>
    </xf>
    <xf numFmtId="0" fontId="5" fillId="0" borderId="0" xfId="0" applyFont="1" applyAlignment="1">
      <alignment horizontal="right"/>
    </xf>
    <xf numFmtId="43" fontId="5" fillId="0" borderId="0" xfId="1" applyNumberFormat="1" applyFont="1"/>
    <xf numFmtId="0" fontId="3" fillId="0" borderId="2" xfId="3" applyFont="1" applyFill="1" applyBorder="1" applyAlignment="1"/>
    <xf numFmtId="0" fontId="3" fillId="0" borderId="3" xfId="3" applyFont="1" applyFill="1" applyBorder="1" applyAlignment="1"/>
    <xf numFmtId="0" fontId="3" fillId="0" borderId="4" xfId="3" applyFont="1" applyFill="1" applyBorder="1" applyAlignment="1"/>
    <xf numFmtId="0" fontId="3" fillId="0" borderId="4" xfId="3" applyFont="1" applyFill="1" applyBorder="1" applyAlignment="1">
      <alignment horizontal="right"/>
    </xf>
    <xf numFmtId="0" fontId="3" fillId="0" borderId="5" xfId="3" applyFont="1" applyFill="1" applyBorder="1" applyAlignment="1"/>
    <xf numFmtId="0" fontId="3" fillId="0" borderId="6" xfId="3" applyFont="1" applyFill="1" applyBorder="1" applyAlignment="1"/>
    <xf numFmtId="0" fontId="3" fillId="0" borderId="6" xfId="3" applyFont="1" applyFill="1" applyBorder="1" applyAlignment="1">
      <alignment horizontal="right"/>
    </xf>
    <xf numFmtId="0" fontId="6" fillId="3" borderId="7" xfId="3" applyFont="1" applyFill="1" applyBorder="1" applyAlignment="1">
      <alignment vertical="top" wrapText="1"/>
    </xf>
    <xf numFmtId="0" fontId="6" fillId="3" borderId="8" xfId="3" applyFont="1" applyFill="1" applyBorder="1" applyAlignment="1">
      <alignment vertical="top" wrapText="1"/>
    </xf>
    <xf numFmtId="165" fontId="0" fillId="0" borderId="0" xfId="5" applyNumberFormat="1" applyFont="1"/>
    <xf numFmtId="44" fontId="4" fillId="2" borderId="0" xfId="2" applyNumberFormat="1" applyFont="1" applyFill="1"/>
    <xf numFmtId="44" fontId="4" fillId="6" borderId="0" xfId="2" applyFont="1" applyFill="1" applyAlignment="1">
      <alignment horizontal="center"/>
    </xf>
    <xf numFmtId="43" fontId="5" fillId="6" borderId="0" xfId="1" applyFont="1" applyFill="1" applyAlignment="1">
      <alignment horizontal="center"/>
    </xf>
    <xf numFmtId="0" fontId="9" fillId="0" borderId="0" xfId="3" applyFont="1" applyFill="1" applyBorder="1" applyAlignment="1"/>
    <xf numFmtId="0" fontId="10" fillId="0" borderId="0" xfId="0" applyFont="1"/>
    <xf numFmtId="0" fontId="8" fillId="7" borderId="0" xfId="0" applyFont="1" applyFill="1"/>
    <xf numFmtId="0" fontId="6" fillId="3" borderId="16" xfId="3" applyFont="1" applyFill="1" applyBorder="1" applyAlignment="1">
      <alignment vertical="top" wrapText="1"/>
    </xf>
    <xf numFmtId="164" fontId="4" fillId="0" borderId="19" xfId="1" applyNumberFormat="1" applyFont="1" applyFill="1" applyBorder="1"/>
    <xf numFmtId="0" fontId="4" fillId="0" borderId="15" xfId="0" applyFont="1" applyBorder="1" applyAlignment="1">
      <alignment horizontal="right"/>
    </xf>
    <xf numFmtId="0" fontId="6" fillId="3" borderId="21" xfId="3" applyFont="1" applyFill="1" applyBorder="1" applyAlignment="1">
      <alignment vertical="top" wrapText="1"/>
    </xf>
    <xf numFmtId="0" fontId="3" fillId="0" borderId="22" xfId="3" applyFont="1" applyFill="1" applyBorder="1" applyAlignment="1"/>
    <xf numFmtId="0" fontId="3" fillId="0" borderId="23" xfId="3" applyFont="1" applyFill="1" applyBorder="1" applyAlignment="1"/>
    <xf numFmtId="0" fontId="3" fillId="0" borderId="24" xfId="3" applyFont="1" applyFill="1" applyBorder="1" applyAlignment="1"/>
    <xf numFmtId="0" fontId="8" fillId="2" borderId="0" xfId="0" applyFont="1" applyFill="1"/>
    <xf numFmtId="43" fontId="8" fillId="2" borderId="0" xfId="0" applyNumberFormat="1" applyFont="1" applyFill="1"/>
    <xf numFmtId="0" fontId="0" fillId="0" borderId="0" xfId="0" applyAlignment="1">
      <alignment horizontal="left"/>
    </xf>
    <xf numFmtId="0" fontId="3" fillId="0" borderId="1" xfId="3" applyFont="1" applyFill="1" applyBorder="1" applyAlignment="1">
      <alignment horizontal="left"/>
    </xf>
    <xf numFmtId="0" fontId="0" fillId="0" borderId="0" xfId="0" applyBorder="1"/>
    <xf numFmtId="164" fontId="0" fillId="0" borderId="0" xfId="1" applyNumberFormat="1" applyFont="1" applyBorder="1"/>
    <xf numFmtId="43" fontId="0" fillId="0" borderId="0" xfId="1" applyFont="1" applyBorder="1"/>
    <xf numFmtId="44" fontId="0" fillId="0" borderId="0" xfId="0" applyNumberFormat="1" applyBorder="1"/>
    <xf numFmtId="0" fontId="0" fillId="0" borderId="0" xfId="0" applyFill="1" applyBorder="1"/>
    <xf numFmtId="164" fontId="3" fillId="0" borderId="0" xfId="1" applyNumberFormat="1" applyFont="1" applyFill="1" applyBorder="1" applyAlignment="1">
      <alignment horizontal="right"/>
    </xf>
    <xf numFmtId="0" fontId="8" fillId="0" borderId="0" xfId="0" applyFont="1" applyFill="1" applyBorder="1"/>
    <xf numFmtId="164" fontId="0" fillId="0" borderId="0" xfId="0" applyNumberFormat="1"/>
    <xf numFmtId="49" fontId="0" fillId="0" borderId="0" xfId="0" applyNumberFormat="1" applyFont="1" applyFill="1" applyBorder="1" applyAlignment="1">
      <alignment horizontal="left" vertical="center" wrapText="1"/>
    </xf>
    <xf numFmtId="0" fontId="3" fillId="0" borderId="0" xfId="3" applyFont="1" applyFill="1" applyBorder="1" applyAlignment="1"/>
    <xf numFmtId="164" fontId="0" fillId="0" borderId="0" xfId="0" applyNumberFormat="1" applyFill="1" applyBorder="1"/>
    <xf numFmtId="164" fontId="8" fillId="0" borderId="0" xfId="0" applyNumberFormat="1" applyFont="1" applyFill="1" applyBorder="1"/>
    <xf numFmtId="0" fontId="8" fillId="0" borderId="0" xfId="0" applyFont="1" applyFill="1" applyBorder="1" applyAlignment="1">
      <alignment horizontal="left"/>
    </xf>
    <xf numFmtId="0" fontId="3" fillId="0" borderId="0" xfId="3" applyFont="1" applyFill="1" applyBorder="1" applyAlignment="1">
      <alignment horizontal="left"/>
    </xf>
    <xf numFmtId="0" fontId="0" fillId="0" borderId="0" xfId="0" applyFill="1" applyBorder="1" applyAlignment="1">
      <alignment horizontal="left"/>
    </xf>
    <xf numFmtId="0" fontId="0" fillId="0" borderId="0" xfId="0"/>
    <xf numFmtId="0" fontId="3" fillId="0" borderId="1" xfId="3" applyFont="1" applyFill="1" applyBorder="1" applyAlignment="1"/>
    <xf numFmtId="0" fontId="4" fillId="0" borderId="0" xfId="0" applyFont="1" applyAlignment="1">
      <alignment horizontal="right"/>
    </xf>
    <xf numFmtId="0" fontId="3" fillId="0" borderId="2" xfId="3" applyFont="1" applyFill="1" applyBorder="1" applyAlignment="1"/>
    <xf numFmtId="0" fontId="3" fillId="0" borderId="3" xfId="3" applyFont="1" applyFill="1" applyBorder="1" applyAlignment="1"/>
    <xf numFmtId="0" fontId="3" fillId="0" borderId="4" xfId="3" applyFont="1" applyFill="1" applyBorder="1" applyAlignment="1"/>
    <xf numFmtId="0" fontId="6" fillId="3" borderId="7" xfId="3" applyFont="1" applyFill="1" applyBorder="1" applyAlignment="1">
      <alignment vertical="top" wrapText="1"/>
    </xf>
    <xf numFmtId="0" fontId="6" fillId="3" borderId="8" xfId="3" applyFont="1" applyFill="1" applyBorder="1" applyAlignment="1">
      <alignment vertical="top" wrapText="1"/>
    </xf>
    <xf numFmtId="43" fontId="3" fillId="5" borderId="10" xfId="1" applyFont="1" applyFill="1" applyBorder="1" applyAlignment="1">
      <alignment horizontal="right"/>
    </xf>
    <xf numFmtId="43" fontId="3" fillId="5" borderId="1" xfId="1" applyFont="1" applyFill="1" applyBorder="1" applyAlignment="1">
      <alignment horizontal="right"/>
    </xf>
    <xf numFmtId="43" fontId="3" fillId="5" borderId="11" xfId="1" applyFont="1" applyFill="1" applyBorder="1" applyAlignment="1">
      <alignment horizontal="right"/>
    </xf>
    <xf numFmtId="43" fontId="3" fillId="5" borderId="4" xfId="1" applyFont="1" applyFill="1" applyBorder="1" applyAlignment="1">
      <alignment horizontal="right"/>
    </xf>
    <xf numFmtId="43" fontId="3" fillId="5" borderId="13" xfId="1" applyFont="1" applyFill="1" applyBorder="1" applyAlignment="1">
      <alignment horizontal="right"/>
    </xf>
    <xf numFmtId="43" fontId="3" fillId="5" borderId="14" xfId="1" applyFont="1" applyFill="1" applyBorder="1" applyAlignment="1">
      <alignment horizontal="right"/>
    </xf>
    <xf numFmtId="0" fontId="9" fillId="0" borderId="0" xfId="3" applyFont="1" applyFill="1" applyBorder="1" applyAlignment="1"/>
    <xf numFmtId="0" fontId="8" fillId="7" borderId="0" xfId="0" applyFont="1" applyFill="1"/>
    <xf numFmtId="0" fontId="6" fillId="3" borderId="16" xfId="3" applyFont="1" applyFill="1" applyBorder="1" applyAlignment="1">
      <alignment vertical="top" wrapText="1"/>
    </xf>
    <xf numFmtId="164" fontId="7" fillId="4" borderId="16" xfId="1" applyNumberFormat="1" applyFont="1" applyFill="1" applyBorder="1" applyAlignment="1">
      <alignment horizontal="center" vertical="top" wrapText="1"/>
    </xf>
    <xf numFmtId="164" fontId="7" fillId="4" borderId="17" xfId="1" applyNumberFormat="1" applyFont="1" applyFill="1" applyBorder="1" applyAlignment="1">
      <alignment horizontal="center" vertical="top" wrapText="1"/>
    </xf>
    <xf numFmtId="164" fontId="7" fillId="4" borderId="18" xfId="1" applyNumberFormat="1" applyFont="1" applyFill="1" applyBorder="1" applyAlignment="1">
      <alignment horizontal="center" vertical="top" wrapText="1"/>
    </xf>
    <xf numFmtId="43" fontId="4" fillId="0" borderId="19" xfId="1" applyNumberFormat="1" applyFont="1" applyFill="1" applyBorder="1"/>
    <xf numFmtId="0" fontId="4" fillId="0" borderId="15" xfId="0" applyFont="1" applyBorder="1" applyAlignment="1">
      <alignment horizontal="right"/>
    </xf>
    <xf numFmtId="0" fontId="8" fillId="5" borderId="0" xfId="0" applyFont="1" applyFill="1" applyBorder="1" applyAlignment="1">
      <alignment horizontal="center" vertical="center" wrapText="1"/>
    </xf>
    <xf numFmtId="0" fontId="8" fillId="5" borderId="0" xfId="0" applyFont="1" applyFill="1" applyBorder="1" applyAlignment="1">
      <alignment horizontal="left" vertical="center" wrapText="1"/>
    </xf>
    <xf numFmtId="164" fontId="8" fillId="5" borderId="0" xfId="1" applyNumberFormat="1" applyFont="1" applyFill="1" applyBorder="1" applyAlignment="1">
      <alignment horizontal="right" vertical="center" wrapText="1"/>
    </xf>
    <xf numFmtId="44" fontId="8" fillId="5" borderId="0" xfId="2" applyFont="1" applyFill="1" applyBorder="1" applyAlignment="1">
      <alignment horizontal="right" vertical="center" wrapText="1"/>
    </xf>
    <xf numFmtId="10" fontId="8" fillId="5" borderId="0" xfId="5" applyNumberFormat="1" applyFont="1" applyFill="1" applyBorder="1" applyAlignment="1">
      <alignment horizontal="right" vertical="center" wrapText="1"/>
    </xf>
    <xf numFmtId="0" fontId="8" fillId="0" borderId="0" xfId="0" applyFont="1" applyBorder="1"/>
    <xf numFmtId="49" fontId="0" fillId="0" borderId="0" xfId="0" applyNumberFormat="1" applyFont="1" applyBorder="1" applyAlignment="1">
      <alignment horizontal="center" vertical="center" wrapText="1"/>
    </xf>
    <xf numFmtId="49" fontId="0" fillId="0" borderId="0" xfId="0" applyNumberFormat="1" applyFont="1" applyBorder="1" applyAlignment="1">
      <alignment horizontal="left" vertical="center" wrapText="1"/>
    </xf>
    <xf numFmtId="164" fontId="2" fillId="0" borderId="0" xfId="1" applyNumberFormat="1" applyFont="1" applyBorder="1" applyAlignment="1">
      <alignment horizontal="right" vertical="center" wrapText="1"/>
    </xf>
    <xf numFmtId="164" fontId="0" fillId="0" borderId="0" xfId="0" applyNumberFormat="1" applyBorder="1"/>
    <xf numFmtId="0" fontId="0" fillId="0" borderId="0" xfId="0" applyFont="1" applyBorder="1" applyAlignment="1">
      <alignment horizontal="center"/>
    </xf>
    <xf numFmtId="0" fontId="0" fillId="0" borderId="0" xfId="0" applyFont="1" applyBorder="1" applyAlignment="1">
      <alignment horizontal="left"/>
    </xf>
    <xf numFmtId="164" fontId="2" fillId="0" borderId="0" xfId="1" applyNumberFormat="1" applyFont="1" applyFill="1" applyBorder="1" applyAlignment="1">
      <alignment horizontal="right" vertical="center" wrapText="1"/>
    </xf>
    <xf numFmtId="0" fontId="0" fillId="0" borderId="0" xfId="0" applyNumberFormat="1" applyFont="1" applyBorder="1" applyAlignment="1">
      <alignment horizontal="right" vertical="center" wrapText="1"/>
    </xf>
    <xf numFmtId="0" fontId="8" fillId="0" borderId="0" xfId="0" applyFont="1" applyBorder="1" applyAlignment="1">
      <alignment horizontal="left"/>
    </xf>
    <xf numFmtId="164" fontId="8" fillId="0" borderId="0" xfId="1" applyNumberFormat="1" applyFont="1" applyBorder="1" applyAlignment="1">
      <alignment horizontal="right"/>
    </xf>
    <xf numFmtId="164" fontId="8" fillId="0" borderId="0" xfId="0" applyNumberFormat="1" applyFont="1" applyBorder="1"/>
    <xf numFmtId="166" fontId="0" fillId="0" borderId="0" xfId="1" applyNumberFormat="1" applyFont="1" applyBorder="1"/>
    <xf numFmtId="166" fontId="8" fillId="0" borderId="0" xfId="1" applyNumberFormat="1" applyFont="1" applyBorder="1"/>
    <xf numFmtId="43" fontId="0" fillId="0" borderId="0" xfId="0" applyNumberFormat="1" applyBorder="1"/>
    <xf numFmtId="164" fontId="2" fillId="0" borderId="0" xfId="1" applyNumberFormat="1" applyFont="1" applyBorder="1" applyAlignment="1">
      <alignment horizontal="right"/>
    </xf>
    <xf numFmtId="0" fontId="8" fillId="0" borderId="26" xfId="0" applyFont="1" applyBorder="1" applyAlignment="1">
      <alignment horizontal="left"/>
    </xf>
    <xf numFmtId="0" fontId="8" fillId="0" borderId="26" xfId="0" applyFont="1" applyBorder="1"/>
    <xf numFmtId="0" fontId="3" fillId="0" borderId="27" xfId="3" applyFont="1" applyFill="1" applyBorder="1" applyAlignment="1">
      <alignment horizontal="left"/>
    </xf>
    <xf numFmtId="0" fontId="3" fillId="0" borderId="28" xfId="3" applyFont="1" applyFill="1" applyBorder="1" applyAlignment="1"/>
    <xf numFmtId="164" fontId="3" fillId="0" borderId="28" xfId="1" applyNumberFormat="1" applyFont="1" applyFill="1" applyBorder="1" applyAlignment="1">
      <alignment horizontal="right"/>
    </xf>
    <xf numFmtId="164" fontId="0" fillId="0" borderId="28" xfId="1" applyNumberFormat="1" applyFont="1" applyBorder="1"/>
    <xf numFmtId="164" fontId="0" fillId="0" borderId="29" xfId="0" applyNumberFormat="1" applyBorder="1"/>
    <xf numFmtId="0" fontId="3" fillId="0" borderId="30" xfId="3" applyFont="1" applyFill="1" applyBorder="1" applyAlignment="1">
      <alignment horizontal="left"/>
    </xf>
    <xf numFmtId="0" fontId="3" fillId="0" borderId="31" xfId="3" applyFont="1" applyFill="1" applyBorder="1" applyAlignment="1"/>
    <xf numFmtId="164" fontId="3" fillId="0" borderId="31" xfId="1" applyNumberFormat="1" applyFont="1" applyFill="1" applyBorder="1" applyAlignment="1">
      <alignment horizontal="right"/>
    </xf>
    <xf numFmtId="164" fontId="0" fillId="0" borderId="31" xfId="1" applyNumberFormat="1" applyFont="1" applyBorder="1"/>
    <xf numFmtId="0" fontId="0" fillId="0" borderId="31" xfId="0" applyBorder="1"/>
    <xf numFmtId="164" fontId="0" fillId="0" borderId="32" xfId="0" applyNumberFormat="1" applyBorder="1"/>
    <xf numFmtId="0" fontId="3" fillId="0" borderId="33" xfId="3" applyFont="1" applyFill="1" applyBorder="1" applyAlignment="1">
      <alignment horizontal="left"/>
    </xf>
    <xf numFmtId="0" fontId="3" fillId="0" borderId="34" xfId="3" applyFont="1" applyFill="1" applyBorder="1" applyAlignment="1"/>
    <xf numFmtId="164" fontId="3" fillId="0" borderId="34" xfId="1" applyNumberFormat="1" applyFont="1" applyFill="1" applyBorder="1" applyAlignment="1">
      <alignment horizontal="right"/>
    </xf>
    <xf numFmtId="164" fontId="0" fillId="0" borderId="34" xfId="1" applyNumberFormat="1" applyFont="1" applyBorder="1"/>
    <xf numFmtId="0" fontId="0" fillId="0" borderId="34" xfId="0" applyBorder="1"/>
    <xf numFmtId="164" fontId="0" fillId="0" borderId="35" xfId="0" applyNumberFormat="1" applyBorder="1"/>
    <xf numFmtId="0" fontId="8" fillId="0" borderId="26" xfId="0" applyFont="1" applyFill="1" applyBorder="1" applyAlignment="1">
      <alignment horizontal="center"/>
    </xf>
    <xf numFmtId="0" fontId="8" fillId="0" borderId="26" xfId="0" applyFont="1" applyBorder="1" applyAlignment="1">
      <alignment horizontal="center"/>
    </xf>
    <xf numFmtId="167" fontId="8" fillId="0" borderId="0" xfId="2" applyNumberFormat="1" applyFont="1" applyFill="1" applyBorder="1"/>
    <xf numFmtId="167" fontId="0" fillId="0" borderId="0" xfId="2" applyNumberFormat="1" applyFont="1" applyFill="1" applyBorder="1"/>
    <xf numFmtId="167" fontId="0" fillId="0" borderId="0" xfId="2" applyNumberFormat="1" applyFont="1" applyBorder="1"/>
    <xf numFmtId="164" fontId="4" fillId="0" borderId="20" xfId="1" applyNumberFormat="1" applyFont="1" applyFill="1" applyBorder="1"/>
    <xf numFmtId="164" fontId="3" fillId="5" borderId="6" xfId="1" applyNumberFormat="1" applyFont="1" applyFill="1" applyBorder="1" applyAlignment="1">
      <alignment horizontal="right"/>
    </xf>
    <xf numFmtId="164" fontId="3" fillId="5" borderId="9" xfId="1" applyNumberFormat="1" applyFont="1" applyFill="1" applyBorder="1" applyAlignment="1">
      <alignment horizontal="right"/>
    </xf>
    <xf numFmtId="164" fontId="3" fillId="5" borderId="12" xfId="1" applyNumberFormat="1" applyFont="1" applyFill="1" applyBorder="1" applyAlignment="1">
      <alignment horizontal="right"/>
    </xf>
    <xf numFmtId="164" fontId="3" fillId="5" borderId="13" xfId="1" applyNumberFormat="1" applyFont="1" applyFill="1" applyBorder="1" applyAlignment="1">
      <alignment horizontal="right"/>
    </xf>
    <xf numFmtId="164" fontId="3" fillId="5" borderId="4" xfId="1" applyNumberFormat="1" applyFont="1" applyFill="1" applyBorder="1" applyAlignment="1">
      <alignment horizontal="right"/>
    </xf>
    <xf numFmtId="164" fontId="3" fillId="5" borderId="25" xfId="1" applyNumberFormat="1" applyFont="1" applyFill="1" applyBorder="1" applyAlignment="1">
      <alignment horizontal="right"/>
    </xf>
    <xf numFmtId="164" fontId="3" fillId="5" borderId="14" xfId="1" applyNumberFormat="1" applyFont="1" applyFill="1" applyBorder="1" applyAlignment="1">
      <alignment horizontal="right"/>
    </xf>
    <xf numFmtId="167" fontId="4" fillId="2" borderId="0" xfId="2" applyNumberFormat="1" applyFont="1" applyFill="1"/>
    <xf numFmtId="167" fontId="0" fillId="0" borderId="0" xfId="0" applyNumberFormat="1" applyFill="1" applyBorder="1"/>
    <xf numFmtId="0" fontId="6" fillId="0" borderId="0" xfId="3" applyFont="1" applyFill="1" applyBorder="1" applyAlignment="1"/>
    <xf numFmtId="0" fontId="13" fillId="0" borderId="0" xfId="0" applyFont="1" applyFill="1"/>
    <xf numFmtId="0" fontId="0" fillId="0" borderId="0" xfId="0" applyFill="1"/>
    <xf numFmtId="0" fontId="8" fillId="0" borderId="0" xfId="0" applyFont="1" applyFill="1"/>
    <xf numFmtId="43" fontId="8" fillId="0" borderId="0" xfId="0" applyNumberFormat="1" applyFont="1" applyFill="1"/>
    <xf numFmtId="0" fontId="14" fillId="0" borderId="0" xfId="0" applyFont="1" applyFill="1"/>
    <xf numFmtId="0" fontId="8" fillId="0" borderId="0" xfId="0" applyFont="1"/>
    <xf numFmtId="0" fontId="0" fillId="0" borderId="0" xfId="0" applyAlignment="1">
      <alignment horizontal="left" wrapText="1"/>
    </xf>
    <xf numFmtId="0" fontId="15" fillId="0" borderId="0" xfId="0" applyFont="1"/>
    <xf numFmtId="0" fontId="0" fillId="0" borderId="0" xfId="0" applyAlignment="1">
      <alignment horizontal="left" wrapText="1"/>
    </xf>
    <xf numFmtId="0" fontId="10" fillId="0" borderId="0" xfId="0" applyFont="1" applyAlignment="1">
      <alignment wrapText="1"/>
    </xf>
    <xf numFmtId="0" fontId="0" fillId="0" borderId="0" xfId="0" applyAlignment="1">
      <alignment wrapText="1"/>
    </xf>
  </cellXfs>
  <cellStyles count="8">
    <cellStyle name="Comma" xfId="1" builtinId="3"/>
    <cellStyle name="Currency" xfId="2" builtinId="4"/>
    <cellStyle name="Normal" xfId="0" builtinId="0"/>
    <cellStyle name="Normal 2" xfId="4" xr:uid="{00000000-0005-0000-0000-000003000000}"/>
    <cellStyle name="Normal 3" xfId="6" xr:uid="{00000000-0005-0000-0000-000004000000}"/>
    <cellStyle name="Normal 4" xfId="7" xr:uid="{00000000-0005-0000-0000-000005000000}"/>
    <cellStyle name="Normal_3rd Grade LEA Summary" xfId="3" xr:uid="{00000000-0005-0000-0000-000006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tabSelected="1" workbookViewId="0">
      <selection activeCell="A17" sqref="A17"/>
    </sheetView>
  </sheetViews>
  <sheetFormatPr defaultRowHeight="15" x14ac:dyDescent="0.25"/>
  <cols>
    <col min="1" max="2" width="17" customWidth="1"/>
  </cols>
  <sheetData>
    <row r="1" spans="1:13" x14ac:dyDescent="0.25">
      <c r="A1" t="s">
        <v>589</v>
      </c>
    </row>
    <row r="2" spans="1:13" x14ac:dyDescent="0.25">
      <c r="A2" s="134" t="s">
        <v>588</v>
      </c>
      <c r="B2" s="134" t="s">
        <v>667</v>
      </c>
    </row>
    <row r="4" spans="1:13" x14ac:dyDescent="0.25">
      <c r="A4" t="s">
        <v>658</v>
      </c>
    </row>
    <row r="5" spans="1:13" ht="57.75" customHeight="1" x14ac:dyDescent="0.25">
      <c r="A5" s="137" t="s">
        <v>659</v>
      </c>
      <c r="B5" s="137"/>
      <c r="C5" s="137"/>
      <c r="D5" s="137"/>
      <c r="E5" s="137"/>
      <c r="F5" s="137"/>
      <c r="G5" s="137"/>
      <c r="H5" s="137"/>
      <c r="I5" s="137"/>
      <c r="J5" s="137"/>
      <c r="K5" s="137"/>
      <c r="L5" s="137"/>
      <c r="M5" s="137"/>
    </row>
    <row r="6" spans="1:13" s="51" customFormat="1" ht="23.25" customHeight="1" x14ac:dyDescent="0.25">
      <c r="A6" s="135"/>
      <c r="B6" s="135"/>
      <c r="C6" s="135"/>
      <c r="D6" s="135"/>
      <c r="E6" s="135"/>
      <c r="F6" s="135"/>
      <c r="G6" s="135"/>
      <c r="H6" s="135"/>
      <c r="I6" s="135"/>
      <c r="J6" s="135"/>
      <c r="K6" s="135"/>
      <c r="L6" s="135"/>
      <c r="M6" s="135"/>
    </row>
    <row r="7" spans="1:13" x14ac:dyDescent="0.25">
      <c r="A7" s="134" t="s">
        <v>661</v>
      </c>
    </row>
    <row r="10" spans="1:13" x14ac:dyDescent="0.25">
      <c r="A10" s="134" t="s">
        <v>660</v>
      </c>
    </row>
    <row r="11" spans="1:13" x14ac:dyDescent="0.25">
      <c r="A11" t="s">
        <v>561</v>
      </c>
      <c r="B11" s="51" t="s">
        <v>664</v>
      </c>
    </row>
    <row r="12" spans="1:13" x14ac:dyDescent="0.25">
      <c r="A12" t="s">
        <v>560</v>
      </c>
      <c r="B12" s="51" t="s">
        <v>663</v>
      </c>
    </row>
    <row r="13" spans="1:13" x14ac:dyDescent="0.25">
      <c r="A13" t="s">
        <v>556</v>
      </c>
      <c r="B13" t="s">
        <v>665</v>
      </c>
    </row>
    <row r="14" spans="1:13" x14ac:dyDescent="0.25">
      <c r="A14" t="s">
        <v>564</v>
      </c>
      <c r="B14" t="s">
        <v>666</v>
      </c>
    </row>
    <row r="15" spans="1:13" x14ac:dyDescent="0.25">
      <c r="A15" t="s">
        <v>591</v>
      </c>
      <c r="B15" t="s">
        <v>662</v>
      </c>
    </row>
    <row r="18" spans="1:1" x14ac:dyDescent="0.25">
      <c r="A18" s="136" t="s">
        <v>676</v>
      </c>
    </row>
  </sheetData>
  <mergeCells count="1">
    <mergeCell ref="A5:M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9"/>
  <sheetViews>
    <sheetView workbookViewId="0">
      <pane ySplit="1" topLeftCell="A2" activePane="bottomLeft" state="frozen"/>
      <selection pane="bottomLeft" activeCell="B2" sqref="B2"/>
    </sheetView>
  </sheetViews>
  <sheetFormatPr defaultRowHeight="15" x14ac:dyDescent="0.25"/>
  <cols>
    <col min="1" max="1" width="9.140625" style="34"/>
    <col min="2" max="2" width="36.85546875" customWidth="1"/>
    <col min="3" max="3" width="11.42578125" style="40" customWidth="1"/>
    <col min="4" max="4" width="13" style="40" customWidth="1"/>
    <col min="5" max="5" width="11.5703125" bestFit="1" customWidth="1"/>
    <col min="6" max="6" width="11.42578125" style="40" customWidth="1"/>
    <col min="7" max="7" width="11.5703125" bestFit="1" customWidth="1"/>
    <col min="8" max="8" width="15.28515625" bestFit="1" customWidth="1"/>
  </cols>
  <sheetData>
    <row r="1" spans="1:9" x14ac:dyDescent="0.25">
      <c r="A1" s="94" t="s">
        <v>587</v>
      </c>
      <c r="B1" s="95" t="s">
        <v>429</v>
      </c>
      <c r="C1" s="113" t="s">
        <v>561</v>
      </c>
      <c r="D1" s="113" t="s">
        <v>560</v>
      </c>
      <c r="E1" s="114" t="s">
        <v>675</v>
      </c>
      <c r="F1" s="113" t="s">
        <v>564</v>
      </c>
      <c r="G1" s="113" t="s">
        <v>591</v>
      </c>
      <c r="H1" s="113" t="s">
        <v>590</v>
      </c>
    </row>
    <row r="2" spans="1:9" x14ac:dyDescent="0.25">
      <c r="A2" s="96" t="s">
        <v>2</v>
      </c>
      <c r="B2" s="97" t="s">
        <v>3</v>
      </c>
      <c r="C2" s="98">
        <v>122721</v>
      </c>
      <c r="D2" s="98">
        <v>234677</v>
      </c>
      <c r="E2" s="99">
        <v>45536</v>
      </c>
      <c r="F2" s="98">
        <v>31327</v>
      </c>
      <c r="G2" s="98">
        <v>1669</v>
      </c>
      <c r="H2" s="100">
        <f>SUM(C2:G2)</f>
        <v>435930</v>
      </c>
      <c r="I2" s="43"/>
    </row>
    <row r="3" spans="1:9" x14ac:dyDescent="0.25">
      <c r="A3" s="101" t="s">
        <v>14</v>
      </c>
      <c r="B3" s="102" t="s">
        <v>15</v>
      </c>
      <c r="C3" s="103">
        <v>23683</v>
      </c>
      <c r="D3" s="103">
        <v>55978</v>
      </c>
      <c r="E3" s="104">
        <v>7590</v>
      </c>
      <c r="F3" s="103">
        <v>5087</v>
      </c>
      <c r="G3" s="105"/>
      <c r="H3" s="106">
        <f t="shared" ref="H3:H66" si="0">SUM(C3:G3)</f>
        <v>92338</v>
      </c>
      <c r="I3" s="43"/>
    </row>
    <row r="4" spans="1:9" x14ac:dyDescent="0.25">
      <c r="A4" s="101" t="s">
        <v>17</v>
      </c>
      <c r="B4" s="102" t="s">
        <v>18</v>
      </c>
      <c r="C4" s="103">
        <v>6459</v>
      </c>
      <c r="D4" s="103">
        <v>30142</v>
      </c>
      <c r="E4" s="104">
        <v>54</v>
      </c>
      <c r="F4" s="103">
        <v>2934</v>
      </c>
      <c r="G4" s="105"/>
      <c r="H4" s="106">
        <f t="shared" si="0"/>
        <v>39589</v>
      </c>
      <c r="I4" s="43"/>
    </row>
    <row r="5" spans="1:9" x14ac:dyDescent="0.25">
      <c r="A5" s="101" t="s">
        <v>19</v>
      </c>
      <c r="B5" s="102" t="s">
        <v>20</v>
      </c>
      <c r="C5" s="103">
        <v>10765</v>
      </c>
      <c r="D5" s="103">
        <v>21530</v>
      </c>
      <c r="E5" s="104">
        <v>377</v>
      </c>
      <c r="F5" s="103">
        <v>7401</v>
      </c>
      <c r="G5" s="103">
        <v>162</v>
      </c>
      <c r="H5" s="106">
        <f t="shared" si="0"/>
        <v>40235</v>
      </c>
      <c r="I5" s="43"/>
    </row>
    <row r="6" spans="1:9" x14ac:dyDescent="0.25">
      <c r="A6" s="101" t="s">
        <v>21</v>
      </c>
      <c r="B6" s="102" t="s">
        <v>22</v>
      </c>
      <c r="C6" s="103">
        <v>27989</v>
      </c>
      <c r="D6" s="103">
        <v>53825</v>
      </c>
      <c r="E6" s="104">
        <v>4253</v>
      </c>
      <c r="F6" s="103">
        <v>4091</v>
      </c>
      <c r="G6" s="105"/>
      <c r="H6" s="106">
        <f t="shared" si="0"/>
        <v>90158</v>
      </c>
      <c r="I6" s="43"/>
    </row>
    <row r="7" spans="1:9" x14ac:dyDescent="0.25">
      <c r="A7" s="101" t="s">
        <v>23</v>
      </c>
      <c r="B7" s="102" t="s">
        <v>24</v>
      </c>
      <c r="C7" s="103">
        <v>8612</v>
      </c>
      <c r="D7" s="103">
        <v>21530</v>
      </c>
      <c r="E7" s="104">
        <v>2100</v>
      </c>
      <c r="F7" s="103">
        <v>996</v>
      </c>
      <c r="G7" s="105"/>
      <c r="H7" s="106">
        <f t="shared" si="0"/>
        <v>33238</v>
      </c>
      <c r="I7" s="43"/>
    </row>
    <row r="8" spans="1:9" x14ac:dyDescent="0.25">
      <c r="A8" s="101" t="s">
        <v>25</v>
      </c>
      <c r="B8" s="102" t="s">
        <v>26</v>
      </c>
      <c r="C8" s="103">
        <v>21530</v>
      </c>
      <c r="D8" s="103">
        <v>71049</v>
      </c>
      <c r="E8" s="104">
        <v>3553</v>
      </c>
      <c r="F8" s="103">
        <v>21100</v>
      </c>
      <c r="G8" s="105"/>
      <c r="H8" s="106">
        <f t="shared" si="0"/>
        <v>117232</v>
      </c>
      <c r="I8" s="43"/>
    </row>
    <row r="9" spans="1:9" x14ac:dyDescent="0.25">
      <c r="A9" s="101" t="s">
        <v>29</v>
      </c>
      <c r="B9" s="102" t="s">
        <v>30</v>
      </c>
      <c r="C9" s="103">
        <v>15071</v>
      </c>
      <c r="D9" s="103">
        <v>23683</v>
      </c>
      <c r="E9" s="104">
        <v>54</v>
      </c>
      <c r="F9" s="103">
        <v>350</v>
      </c>
      <c r="G9" s="105"/>
      <c r="H9" s="106">
        <f t="shared" si="0"/>
        <v>39158</v>
      </c>
      <c r="I9" s="43"/>
    </row>
    <row r="10" spans="1:9" x14ac:dyDescent="0.25">
      <c r="A10" s="101" t="s">
        <v>33</v>
      </c>
      <c r="B10" s="102" t="s">
        <v>34</v>
      </c>
      <c r="C10" s="103">
        <v>27989</v>
      </c>
      <c r="D10" s="103">
        <v>36601</v>
      </c>
      <c r="E10" s="104">
        <v>862</v>
      </c>
      <c r="F10" s="103">
        <v>16013</v>
      </c>
      <c r="G10" s="105"/>
      <c r="H10" s="106">
        <f t="shared" si="0"/>
        <v>81465</v>
      </c>
      <c r="I10" s="43"/>
    </row>
    <row r="11" spans="1:9" x14ac:dyDescent="0.25">
      <c r="A11" s="101" t="s">
        <v>35</v>
      </c>
      <c r="B11" s="102" t="s">
        <v>36</v>
      </c>
      <c r="C11" s="103">
        <v>71049</v>
      </c>
      <c r="D11" s="103">
        <v>111956</v>
      </c>
      <c r="E11" s="104">
        <v>21369</v>
      </c>
      <c r="F11" s="103">
        <v>21477</v>
      </c>
      <c r="G11" s="105"/>
      <c r="H11" s="106">
        <f t="shared" si="0"/>
        <v>225851</v>
      </c>
      <c r="I11" s="43"/>
    </row>
    <row r="12" spans="1:9" x14ac:dyDescent="0.25">
      <c r="A12" s="101" t="s">
        <v>40</v>
      </c>
      <c r="B12" s="102" t="s">
        <v>41</v>
      </c>
      <c r="C12" s="103">
        <v>189464</v>
      </c>
      <c r="D12" s="103">
        <v>275584</v>
      </c>
      <c r="E12" s="104">
        <v>56571</v>
      </c>
      <c r="F12" s="103">
        <v>29712</v>
      </c>
      <c r="G12" s="103">
        <v>431</v>
      </c>
      <c r="H12" s="106">
        <f t="shared" si="0"/>
        <v>551762</v>
      </c>
      <c r="I12" s="43"/>
    </row>
    <row r="13" spans="1:9" x14ac:dyDescent="0.25">
      <c r="A13" s="101" t="s">
        <v>47</v>
      </c>
      <c r="B13" s="102" t="s">
        <v>48</v>
      </c>
      <c r="C13" s="103">
        <v>27989</v>
      </c>
      <c r="D13" s="103">
        <v>36601</v>
      </c>
      <c r="E13" s="104">
        <v>25890</v>
      </c>
      <c r="F13" s="103">
        <v>3903</v>
      </c>
      <c r="G13" s="105"/>
      <c r="H13" s="106">
        <f t="shared" si="0"/>
        <v>94383</v>
      </c>
      <c r="I13" s="43"/>
    </row>
    <row r="14" spans="1:9" x14ac:dyDescent="0.25">
      <c r="A14" s="101" t="s">
        <v>57</v>
      </c>
      <c r="B14" s="102" t="s">
        <v>58</v>
      </c>
      <c r="C14" s="103">
        <v>90426</v>
      </c>
      <c r="D14" s="103">
        <v>120568</v>
      </c>
      <c r="E14" s="104">
        <v>21638</v>
      </c>
      <c r="F14" s="103">
        <v>17547</v>
      </c>
      <c r="G14" s="103">
        <v>1346</v>
      </c>
      <c r="H14" s="106">
        <f t="shared" si="0"/>
        <v>251525</v>
      </c>
      <c r="I14" s="43"/>
    </row>
    <row r="15" spans="1:9" x14ac:dyDescent="0.25">
      <c r="A15" s="101" t="s">
        <v>61</v>
      </c>
      <c r="B15" s="102" t="s">
        <v>62</v>
      </c>
      <c r="C15" s="103">
        <v>116262</v>
      </c>
      <c r="D15" s="103">
        <v>258360</v>
      </c>
      <c r="E15" s="104">
        <v>118362</v>
      </c>
      <c r="F15" s="103">
        <v>40369</v>
      </c>
      <c r="G15" s="105"/>
      <c r="H15" s="106">
        <f t="shared" si="0"/>
        <v>533353</v>
      </c>
      <c r="I15" s="43"/>
    </row>
    <row r="16" spans="1:9" x14ac:dyDescent="0.25">
      <c r="A16" s="101" t="s">
        <v>63</v>
      </c>
      <c r="B16" s="102" t="s">
        <v>64</v>
      </c>
      <c r="C16" s="103">
        <v>43060</v>
      </c>
      <c r="D16" s="103">
        <v>49519</v>
      </c>
      <c r="E16" s="104">
        <v>4845</v>
      </c>
      <c r="F16" s="103">
        <v>12918</v>
      </c>
      <c r="G16" s="105"/>
      <c r="H16" s="106">
        <f t="shared" si="0"/>
        <v>110342</v>
      </c>
      <c r="I16" s="43"/>
    </row>
    <row r="17" spans="1:9" x14ac:dyDescent="0.25">
      <c r="A17" s="101" t="s">
        <v>71</v>
      </c>
      <c r="B17" s="102" t="s">
        <v>72</v>
      </c>
      <c r="C17" s="103">
        <v>79661</v>
      </c>
      <c r="D17" s="103">
        <v>111956</v>
      </c>
      <c r="E17" s="104">
        <v>10389</v>
      </c>
      <c r="F17" s="103">
        <v>23118</v>
      </c>
      <c r="G17" s="105"/>
      <c r="H17" s="106">
        <f t="shared" si="0"/>
        <v>225124</v>
      </c>
      <c r="I17" s="43"/>
    </row>
    <row r="18" spans="1:9" x14ac:dyDescent="0.25">
      <c r="A18" s="101" t="s">
        <v>73</v>
      </c>
      <c r="B18" s="102" t="s">
        <v>74</v>
      </c>
      <c r="C18" s="103">
        <v>6459</v>
      </c>
      <c r="D18" s="103">
        <v>19377</v>
      </c>
      <c r="E18" s="104">
        <v>1938</v>
      </c>
      <c r="F18" s="103">
        <v>1615</v>
      </c>
      <c r="G18" s="105"/>
      <c r="H18" s="106">
        <f t="shared" si="0"/>
        <v>29389</v>
      </c>
      <c r="I18" s="43"/>
    </row>
    <row r="19" spans="1:9" x14ac:dyDescent="0.25">
      <c r="A19" s="101" t="s">
        <v>75</v>
      </c>
      <c r="B19" s="102" t="s">
        <v>76</v>
      </c>
      <c r="C19" s="103">
        <v>47366</v>
      </c>
      <c r="D19" s="103">
        <v>79661</v>
      </c>
      <c r="E19" s="104">
        <v>18516</v>
      </c>
      <c r="F19" s="103">
        <v>12999</v>
      </c>
      <c r="G19" s="105"/>
      <c r="H19" s="106">
        <f t="shared" si="0"/>
        <v>158542</v>
      </c>
      <c r="I19" s="43"/>
    </row>
    <row r="20" spans="1:9" x14ac:dyDescent="0.25">
      <c r="A20" s="101" t="s">
        <v>77</v>
      </c>
      <c r="B20" s="102" t="s">
        <v>78</v>
      </c>
      <c r="C20" s="103">
        <v>17224</v>
      </c>
      <c r="D20" s="103">
        <v>19377</v>
      </c>
      <c r="E20" s="104">
        <v>1831</v>
      </c>
      <c r="F20" s="103">
        <v>1777</v>
      </c>
      <c r="G20" s="105"/>
      <c r="H20" s="106">
        <f t="shared" si="0"/>
        <v>40209</v>
      </c>
      <c r="I20" s="43"/>
    </row>
    <row r="21" spans="1:9" x14ac:dyDescent="0.25">
      <c r="A21" s="101" t="s">
        <v>79</v>
      </c>
      <c r="B21" s="102" t="s">
        <v>80</v>
      </c>
      <c r="C21" s="103">
        <v>77508</v>
      </c>
      <c r="D21" s="103">
        <v>146404</v>
      </c>
      <c r="E21" s="104">
        <v>21046</v>
      </c>
      <c r="F21" s="103">
        <v>34072</v>
      </c>
      <c r="G21" s="105"/>
      <c r="H21" s="106">
        <f t="shared" si="0"/>
        <v>279030</v>
      </c>
      <c r="I21" s="43"/>
    </row>
    <row r="22" spans="1:9" x14ac:dyDescent="0.25">
      <c r="A22" s="101" t="s">
        <v>81</v>
      </c>
      <c r="B22" s="102" t="s">
        <v>82</v>
      </c>
      <c r="C22" s="103">
        <v>23683</v>
      </c>
      <c r="D22" s="103">
        <v>36601</v>
      </c>
      <c r="E22" s="104">
        <v>12973</v>
      </c>
      <c r="F22" s="103">
        <v>12273</v>
      </c>
      <c r="G22" s="105"/>
      <c r="H22" s="106">
        <f t="shared" si="0"/>
        <v>85530</v>
      </c>
      <c r="I22" s="43"/>
    </row>
    <row r="23" spans="1:9" x14ac:dyDescent="0.25">
      <c r="A23" s="101" t="s">
        <v>83</v>
      </c>
      <c r="B23" s="102" t="s">
        <v>435</v>
      </c>
      <c r="C23" s="103">
        <v>19377</v>
      </c>
      <c r="D23" s="103">
        <v>23683</v>
      </c>
      <c r="E23" s="104">
        <v>5867</v>
      </c>
      <c r="F23" s="103">
        <v>6002</v>
      </c>
      <c r="G23" s="105"/>
      <c r="H23" s="106">
        <f t="shared" si="0"/>
        <v>54929</v>
      </c>
      <c r="I23" s="43"/>
    </row>
    <row r="24" spans="1:9" x14ac:dyDescent="0.25">
      <c r="A24" s="101" t="s">
        <v>84</v>
      </c>
      <c r="B24" s="102" t="s">
        <v>85</v>
      </c>
      <c r="C24" s="103">
        <v>51672</v>
      </c>
      <c r="D24" s="103">
        <v>101191</v>
      </c>
      <c r="E24" s="104">
        <v>21907</v>
      </c>
      <c r="F24" s="103">
        <v>5787</v>
      </c>
      <c r="G24" s="103">
        <v>1455</v>
      </c>
      <c r="H24" s="106">
        <f t="shared" si="0"/>
        <v>182012</v>
      </c>
      <c r="I24" s="43"/>
    </row>
    <row r="25" spans="1:9" x14ac:dyDescent="0.25">
      <c r="A25" s="101" t="s">
        <v>90</v>
      </c>
      <c r="B25" s="102" t="s">
        <v>91</v>
      </c>
      <c r="C25" s="103">
        <v>17224</v>
      </c>
      <c r="D25" s="103">
        <v>25836</v>
      </c>
      <c r="E25" s="104">
        <v>700</v>
      </c>
      <c r="F25" s="103">
        <v>6594</v>
      </c>
      <c r="G25" s="105"/>
      <c r="H25" s="106">
        <f t="shared" si="0"/>
        <v>50354</v>
      </c>
      <c r="I25" s="43"/>
    </row>
    <row r="26" spans="1:9" x14ac:dyDescent="0.25">
      <c r="A26" s="101" t="s">
        <v>94</v>
      </c>
      <c r="B26" s="102" t="s">
        <v>95</v>
      </c>
      <c r="C26" s="103">
        <v>10765</v>
      </c>
      <c r="D26" s="103">
        <v>25836</v>
      </c>
      <c r="E26" s="104">
        <v>1454</v>
      </c>
      <c r="F26" s="103">
        <v>7913</v>
      </c>
      <c r="G26" s="105"/>
      <c r="H26" s="106">
        <f t="shared" si="0"/>
        <v>45968</v>
      </c>
      <c r="I26" s="43"/>
    </row>
    <row r="27" spans="1:9" x14ac:dyDescent="0.25">
      <c r="A27" s="101" t="s">
        <v>96</v>
      </c>
      <c r="B27" s="102" t="s">
        <v>97</v>
      </c>
      <c r="C27" s="103">
        <v>4306</v>
      </c>
      <c r="D27" s="103">
        <v>8612</v>
      </c>
      <c r="E27" s="104">
        <v>270</v>
      </c>
      <c r="F27" s="103">
        <v>3768</v>
      </c>
      <c r="G27" s="105"/>
      <c r="H27" s="106">
        <f t="shared" si="0"/>
        <v>16956</v>
      </c>
      <c r="I27" s="43"/>
    </row>
    <row r="28" spans="1:9" x14ac:dyDescent="0.25">
      <c r="A28" s="101" t="s">
        <v>98</v>
      </c>
      <c r="B28" s="102" t="s">
        <v>99</v>
      </c>
      <c r="C28" s="103">
        <v>68896</v>
      </c>
      <c r="D28" s="103">
        <v>172240</v>
      </c>
      <c r="E28" s="104">
        <v>25029</v>
      </c>
      <c r="F28" s="103">
        <v>34906</v>
      </c>
      <c r="G28" s="105"/>
      <c r="H28" s="106">
        <f t="shared" si="0"/>
        <v>301071</v>
      </c>
      <c r="I28" s="43"/>
    </row>
    <row r="29" spans="1:9" x14ac:dyDescent="0.25">
      <c r="A29" s="101" t="s">
        <v>102</v>
      </c>
      <c r="B29" s="102" t="s">
        <v>103</v>
      </c>
      <c r="C29" s="103">
        <v>25836</v>
      </c>
      <c r="D29" s="103">
        <v>45213</v>
      </c>
      <c r="E29" s="104">
        <v>2584</v>
      </c>
      <c r="F29" s="103">
        <v>14668</v>
      </c>
      <c r="G29" s="105"/>
      <c r="H29" s="106">
        <f t="shared" si="0"/>
        <v>88301</v>
      </c>
      <c r="I29" s="43"/>
    </row>
    <row r="30" spans="1:9" x14ac:dyDescent="0.25">
      <c r="A30" s="101" t="s">
        <v>104</v>
      </c>
      <c r="B30" s="102" t="s">
        <v>105</v>
      </c>
      <c r="C30" s="103">
        <v>17224</v>
      </c>
      <c r="D30" s="103">
        <v>32295</v>
      </c>
      <c r="E30" s="104">
        <v>754</v>
      </c>
      <c r="F30" s="103">
        <v>2503</v>
      </c>
      <c r="G30" s="105"/>
      <c r="H30" s="106">
        <f t="shared" si="0"/>
        <v>52776</v>
      </c>
      <c r="I30" s="43"/>
    </row>
    <row r="31" spans="1:9" x14ac:dyDescent="0.25">
      <c r="A31" s="101" t="s">
        <v>108</v>
      </c>
      <c r="B31" s="102" t="s">
        <v>109</v>
      </c>
      <c r="C31" s="103">
        <v>92579</v>
      </c>
      <c r="D31" s="103">
        <v>114109</v>
      </c>
      <c r="E31" s="104">
        <v>9312</v>
      </c>
      <c r="F31" s="103">
        <v>28797</v>
      </c>
      <c r="G31" s="105"/>
      <c r="H31" s="106">
        <f t="shared" si="0"/>
        <v>244797</v>
      </c>
      <c r="I31" s="43"/>
    </row>
    <row r="32" spans="1:9" x14ac:dyDescent="0.25">
      <c r="A32" s="101" t="s">
        <v>110</v>
      </c>
      <c r="B32" s="102" t="s">
        <v>111</v>
      </c>
      <c r="C32" s="103">
        <v>333715</v>
      </c>
      <c r="D32" s="103">
        <v>477966</v>
      </c>
      <c r="E32" s="104">
        <v>61093</v>
      </c>
      <c r="F32" s="103">
        <v>89404</v>
      </c>
      <c r="G32" s="103">
        <v>1400</v>
      </c>
      <c r="H32" s="106">
        <f t="shared" si="0"/>
        <v>963578</v>
      </c>
      <c r="I32" s="43"/>
    </row>
    <row r="33" spans="1:9" x14ac:dyDescent="0.25">
      <c r="A33" s="101" t="s">
        <v>119</v>
      </c>
      <c r="B33" s="102" t="s">
        <v>120</v>
      </c>
      <c r="C33" s="103">
        <v>23683</v>
      </c>
      <c r="D33" s="103">
        <v>40907</v>
      </c>
      <c r="E33" s="104">
        <v>3822</v>
      </c>
      <c r="F33" s="103">
        <v>2234</v>
      </c>
      <c r="G33" s="105"/>
      <c r="H33" s="106">
        <f t="shared" si="0"/>
        <v>70646</v>
      </c>
      <c r="I33" s="43"/>
    </row>
    <row r="34" spans="1:9" x14ac:dyDescent="0.25">
      <c r="A34" s="101" t="s">
        <v>121</v>
      </c>
      <c r="B34" s="102" t="s">
        <v>122</v>
      </c>
      <c r="C34" s="103">
        <v>32295</v>
      </c>
      <c r="D34" s="103">
        <v>60284</v>
      </c>
      <c r="E34" s="104">
        <v>18140</v>
      </c>
      <c r="F34" s="103">
        <v>6406</v>
      </c>
      <c r="G34" s="105"/>
      <c r="H34" s="106">
        <f t="shared" si="0"/>
        <v>117125</v>
      </c>
      <c r="I34" s="43"/>
    </row>
    <row r="35" spans="1:9" x14ac:dyDescent="0.25">
      <c r="A35" s="101" t="s">
        <v>123</v>
      </c>
      <c r="B35" s="102" t="s">
        <v>124</v>
      </c>
      <c r="C35" s="103">
        <v>75355</v>
      </c>
      <c r="D35" s="103">
        <v>144251</v>
      </c>
      <c r="E35" s="104">
        <v>42953</v>
      </c>
      <c r="F35" s="103">
        <v>58535</v>
      </c>
      <c r="G35" s="103">
        <v>1077</v>
      </c>
      <c r="H35" s="106">
        <f t="shared" si="0"/>
        <v>322171</v>
      </c>
      <c r="I35" s="43"/>
    </row>
    <row r="36" spans="1:9" x14ac:dyDescent="0.25">
      <c r="A36" s="101" t="s">
        <v>125</v>
      </c>
      <c r="B36" s="102" t="s">
        <v>126</v>
      </c>
      <c r="C36" s="103">
        <v>10765</v>
      </c>
      <c r="D36" s="103">
        <v>27989</v>
      </c>
      <c r="E36" s="104">
        <v>3069</v>
      </c>
      <c r="F36" s="103">
        <v>3230</v>
      </c>
      <c r="G36" s="105"/>
      <c r="H36" s="106">
        <f t="shared" si="0"/>
        <v>45053</v>
      </c>
      <c r="I36" s="43"/>
    </row>
    <row r="37" spans="1:9" x14ac:dyDescent="0.25">
      <c r="A37" s="101" t="s">
        <v>127</v>
      </c>
      <c r="B37" s="102" t="s">
        <v>128</v>
      </c>
      <c r="C37" s="103">
        <v>4306</v>
      </c>
      <c r="D37" s="103">
        <v>15071</v>
      </c>
      <c r="E37" s="104">
        <v>862</v>
      </c>
      <c r="F37" s="103">
        <v>5948</v>
      </c>
      <c r="G37" s="105"/>
      <c r="H37" s="106">
        <f t="shared" si="0"/>
        <v>26187</v>
      </c>
      <c r="I37" s="43"/>
    </row>
    <row r="38" spans="1:9" x14ac:dyDescent="0.25">
      <c r="A38" s="101" t="s">
        <v>129</v>
      </c>
      <c r="B38" s="102" t="s">
        <v>130</v>
      </c>
      <c r="C38" s="103">
        <v>36601</v>
      </c>
      <c r="D38" s="103">
        <v>79661</v>
      </c>
      <c r="E38" s="104">
        <v>16686</v>
      </c>
      <c r="F38" s="103">
        <v>9178</v>
      </c>
      <c r="G38" s="105"/>
      <c r="H38" s="106">
        <f t="shared" si="0"/>
        <v>142126</v>
      </c>
      <c r="I38" s="43"/>
    </row>
    <row r="39" spans="1:9" x14ac:dyDescent="0.25">
      <c r="A39" s="101" t="s">
        <v>4</v>
      </c>
      <c r="B39" s="102" t="s">
        <v>131</v>
      </c>
      <c r="C39" s="103">
        <v>68896</v>
      </c>
      <c r="D39" s="103">
        <v>101191</v>
      </c>
      <c r="E39" s="104">
        <v>4091</v>
      </c>
      <c r="F39" s="103">
        <v>24114</v>
      </c>
      <c r="G39" s="103">
        <v>1509</v>
      </c>
      <c r="H39" s="106">
        <f t="shared" si="0"/>
        <v>199801</v>
      </c>
      <c r="I39" s="43"/>
    </row>
    <row r="40" spans="1:9" x14ac:dyDescent="0.25">
      <c r="A40" s="101" t="s">
        <v>5</v>
      </c>
      <c r="B40" s="102" t="s">
        <v>132</v>
      </c>
      <c r="C40" s="103">
        <v>202382</v>
      </c>
      <c r="D40" s="103">
        <v>286349</v>
      </c>
      <c r="E40" s="104">
        <v>95217</v>
      </c>
      <c r="F40" s="103">
        <v>18462</v>
      </c>
      <c r="G40" s="105"/>
      <c r="H40" s="106">
        <f t="shared" si="0"/>
        <v>602410</v>
      </c>
      <c r="I40" s="43"/>
    </row>
    <row r="41" spans="1:9" x14ac:dyDescent="0.25">
      <c r="A41" s="101" t="s">
        <v>16</v>
      </c>
      <c r="B41" s="102" t="s">
        <v>436</v>
      </c>
      <c r="C41" s="103">
        <v>19377</v>
      </c>
      <c r="D41" s="103">
        <v>38754</v>
      </c>
      <c r="E41" s="104">
        <v>1077</v>
      </c>
      <c r="F41" s="103">
        <v>2611</v>
      </c>
      <c r="G41" s="105"/>
      <c r="H41" s="106">
        <f t="shared" si="0"/>
        <v>61819</v>
      </c>
      <c r="I41" s="43"/>
    </row>
    <row r="42" spans="1:9" x14ac:dyDescent="0.25">
      <c r="A42" s="101" t="s">
        <v>6</v>
      </c>
      <c r="B42" s="102" t="s">
        <v>437</v>
      </c>
      <c r="C42" s="103">
        <v>346633</v>
      </c>
      <c r="D42" s="103">
        <v>531791</v>
      </c>
      <c r="E42" s="104">
        <v>240922</v>
      </c>
      <c r="F42" s="103">
        <v>33883</v>
      </c>
      <c r="G42" s="103">
        <v>3609</v>
      </c>
      <c r="H42" s="106">
        <f t="shared" si="0"/>
        <v>1156838</v>
      </c>
      <c r="I42" s="43"/>
    </row>
    <row r="43" spans="1:9" x14ac:dyDescent="0.25">
      <c r="A43" s="101" t="s">
        <v>7</v>
      </c>
      <c r="B43" s="102" t="s">
        <v>170</v>
      </c>
      <c r="C43" s="103">
        <v>34448</v>
      </c>
      <c r="D43" s="103">
        <v>66743</v>
      </c>
      <c r="E43" s="104">
        <v>9258</v>
      </c>
      <c r="F43" s="103">
        <v>20212</v>
      </c>
      <c r="G43" s="103">
        <v>539</v>
      </c>
      <c r="H43" s="106">
        <f t="shared" si="0"/>
        <v>131200</v>
      </c>
      <c r="I43" s="43"/>
    </row>
    <row r="44" spans="1:9" x14ac:dyDescent="0.25">
      <c r="A44" s="101" t="s">
        <v>31</v>
      </c>
      <c r="B44" s="102" t="s">
        <v>175</v>
      </c>
      <c r="C44" s="103">
        <v>219606</v>
      </c>
      <c r="D44" s="103">
        <v>391846</v>
      </c>
      <c r="E44" s="104">
        <v>37678</v>
      </c>
      <c r="F44" s="103">
        <v>86147</v>
      </c>
      <c r="G44" s="105"/>
      <c r="H44" s="106">
        <f t="shared" si="0"/>
        <v>735277</v>
      </c>
      <c r="I44" s="43"/>
    </row>
    <row r="45" spans="1:9" x14ac:dyDescent="0.25">
      <c r="A45" s="101" t="s">
        <v>42</v>
      </c>
      <c r="B45" s="102" t="s">
        <v>182</v>
      </c>
      <c r="C45" s="103">
        <v>10765</v>
      </c>
      <c r="D45" s="103">
        <v>15071</v>
      </c>
      <c r="E45" s="104">
        <v>108</v>
      </c>
      <c r="F45" s="103">
        <v>1373</v>
      </c>
      <c r="G45" s="105"/>
      <c r="H45" s="106">
        <f t="shared" si="0"/>
        <v>27317</v>
      </c>
      <c r="I45" s="43"/>
    </row>
    <row r="46" spans="1:9" x14ac:dyDescent="0.25">
      <c r="A46" s="101">
        <v>380</v>
      </c>
      <c r="B46" s="102" t="s">
        <v>183</v>
      </c>
      <c r="C46" s="103">
        <v>0</v>
      </c>
      <c r="D46" s="103">
        <v>8612</v>
      </c>
      <c r="E46" s="104">
        <v>431</v>
      </c>
      <c r="F46" s="103">
        <v>1750</v>
      </c>
      <c r="G46" s="105"/>
      <c r="H46" s="106">
        <f t="shared" si="0"/>
        <v>10793</v>
      </c>
      <c r="I46" s="43"/>
    </row>
    <row r="47" spans="1:9" x14ac:dyDescent="0.25">
      <c r="A47" s="101" t="s">
        <v>9</v>
      </c>
      <c r="B47" s="102" t="s">
        <v>184</v>
      </c>
      <c r="C47" s="103">
        <v>30142</v>
      </c>
      <c r="D47" s="103">
        <v>62437</v>
      </c>
      <c r="E47" s="104">
        <v>2907</v>
      </c>
      <c r="F47" s="103">
        <v>3284</v>
      </c>
      <c r="G47" s="105"/>
      <c r="H47" s="106">
        <f t="shared" si="0"/>
        <v>98770</v>
      </c>
      <c r="I47" s="43"/>
    </row>
    <row r="48" spans="1:9" x14ac:dyDescent="0.25">
      <c r="A48" s="101" t="s">
        <v>112</v>
      </c>
      <c r="B48" s="102" t="s">
        <v>187</v>
      </c>
      <c r="C48" s="103">
        <v>21530</v>
      </c>
      <c r="D48" s="103">
        <v>30142</v>
      </c>
      <c r="E48" s="104">
        <v>1615</v>
      </c>
      <c r="F48" s="103">
        <v>2880</v>
      </c>
      <c r="G48" s="105"/>
      <c r="H48" s="106">
        <f t="shared" si="0"/>
        <v>56167</v>
      </c>
      <c r="I48" s="43"/>
    </row>
    <row r="49" spans="1:9" x14ac:dyDescent="0.25">
      <c r="A49" s="101" t="s">
        <v>43</v>
      </c>
      <c r="B49" s="102" t="s">
        <v>188</v>
      </c>
      <c r="C49" s="103">
        <v>366010</v>
      </c>
      <c r="D49" s="103">
        <v>536097</v>
      </c>
      <c r="E49" s="104">
        <v>397875</v>
      </c>
      <c r="F49" s="103">
        <v>83268</v>
      </c>
      <c r="G49" s="103">
        <v>4793</v>
      </c>
      <c r="H49" s="106">
        <f t="shared" si="0"/>
        <v>1388043</v>
      </c>
      <c r="I49" s="43"/>
    </row>
    <row r="50" spans="1:9" x14ac:dyDescent="0.25">
      <c r="A50" s="101" t="s">
        <v>44</v>
      </c>
      <c r="B50" s="102" t="s">
        <v>208</v>
      </c>
      <c r="C50" s="103">
        <v>19377</v>
      </c>
      <c r="D50" s="103">
        <v>19377</v>
      </c>
      <c r="E50" s="104">
        <v>0</v>
      </c>
      <c r="F50" s="103">
        <v>2019</v>
      </c>
      <c r="G50" s="105"/>
      <c r="H50" s="106">
        <f t="shared" si="0"/>
        <v>40773</v>
      </c>
      <c r="I50" s="43"/>
    </row>
    <row r="51" spans="1:9" x14ac:dyDescent="0.25">
      <c r="A51" s="101" t="s">
        <v>189</v>
      </c>
      <c r="B51" s="102" t="s">
        <v>209</v>
      </c>
      <c r="C51" s="103">
        <v>19377</v>
      </c>
      <c r="D51" s="103">
        <v>19377</v>
      </c>
      <c r="E51" s="104">
        <v>3984</v>
      </c>
      <c r="F51" s="103">
        <v>10254</v>
      </c>
      <c r="G51" s="105"/>
      <c r="H51" s="106">
        <f t="shared" si="0"/>
        <v>52992</v>
      </c>
      <c r="I51" s="43"/>
    </row>
    <row r="52" spans="1:9" x14ac:dyDescent="0.25">
      <c r="A52" s="101">
        <v>422</v>
      </c>
      <c r="B52" s="102" t="s">
        <v>210</v>
      </c>
      <c r="C52" s="103">
        <v>0</v>
      </c>
      <c r="D52" s="103">
        <v>4306</v>
      </c>
      <c r="E52" s="104">
        <v>108</v>
      </c>
      <c r="F52" s="103">
        <v>1615</v>
      </c>
      <c r="G52" s="105"/>
      <c r="H52" s="106">
        <f t="shared" si="0"/>
        <v>6029</v>
      </c>
      <c r="I52" s="43"/>
    </row>
    <row r="53" spans="1:9" x14ac:dyDescent="0.25">
      <c r="A53" s="101" t="s">
        <v>113</v>
      </c>
      <c r="B53" s="102" t="s">
        <v>211</v>
      </c>
      <c r="C53" s="103">
        <v>139945</v>
      </c>
      <c r="D53" s="103">
        <v>198076</v>
      </c>
      <c r="E53" s="104">
        <v>11950</v>
      </c>
      <c r="F53" s="103">
        <v>77374</v>
      </c>
      <c r="G53" s="105"/>
      <c r="H53" s="106">
        <f t="shared" si="0"/>
        <v>427345</v>
      </c>
      <c r="I53" s="43"/>
    </row>
    <row r="54" spans="1:9" x14ac:dyDescent="0.25">
      <c r="A54" s="101" t="s">
        <v>114</v>
      </c>
      <c r="B54" s="102" t="s">
        <v>213</v>
      </c>
      <c r="C54" s="103">
        <v>64590</v>
      </c>
      <c r="D54" s="103">
        <v>81814</v>
      </c>
      <c r="E54" s="104">
        <v>7213</v>
      </c>
      <c r="F54" s="103">
        <v>8801</v>
      </c>
      <c r="G54" s="105"/>
      <c r="H54" s="106">
        <f t="shared" si="0"/>
        <v>162418</v>
      </c>
      <c r="I54" s="43"/>
    </row>
    <row r="55" spans="1:9" x14ac:dyDescent="0.25">
      <c r="A55" s="101" t="s">
        <v>46</v>
      </c>
      <c r="B55" s="102" t="s">
        <v>214</v>
      </c>
      <c r="C55" s="103">
        <v>60284</v>
      </c>
      <c r="D55" s="103">
        <v>107650</v>
      </c>
      <c r="E55" s="104">
        <v>34233</v>
      </c>
      <c r="F55" s="103">
        <v>19270</v>
      </c>
      <c r="G55" s="105"/>
      <c r="H55" s="106">
        <f t="shared" si="0"/>
        <v>221437</v>
      </c>
      <c r="I55" s="43"/>
    </row>
    <row r="56" spans="1:9" x14ac:dyDescent="0.25">
      <c r="A56" s="101" t="s">
        <v>190</v>
      </c>
      <c r="B56" s="102" t="s">
        <v>218</v>
      </c>
      <c r="C56" s="103">
        <v>6459</v>
      </c>
      <c r="D56" s="103">
        <v>10765</v>
      </c>
      <c r="E56" s="104">
        <v>0</v>
      </c>
      <c r="F56" s="103">
        <v>4118</v>
      </c>
      <c r="G56" s="105"/>
      <c r="H56" s="106">
        <f t="shared" si="0"/>
        <v>21342</v>
      </c>
      <c r="I56" s="43"/>
    </row>
    <row r="57" spans="1:9" x14ac:dyDescent="0.25">
      <c r="A57" s="101" t="s">
        <v>219</v>
      </c>
      <c r="B57" s="102" t="s">
        <v>220</v>
      </c>
      <c r="C57" s="103">
        <v>43060</v>
      </c>
      <c r="D57" s="103">
        <v>38754</v>
      </c>
      <c r="E57" s="104">
        <v>2530</v>
      </c>
      <c r="F57" s="103">
        <v>6486</v>
      </c>
      <c r="G57" s="105"/>
      <c r="H57" s="106">
        <f t="shared" si="0"/>
        <v>90830</v>
      </c>
      <c r="I57" s="43"/>
    </row>
    <row r="58" spans="1:9" x14ac:dyDescent="0.25">
      <c r="A58" s="101">
        <v>480</v>
      </c>
      <c r="B58" s="102" t="s">
        <v>559</v>
      </c>
      <c r="C58" s="103">
        <v>0</v>
      </c>
      <c r="D58" s="103">
        <v>0</v>
      </c>
      <c r="E58" s="104">
        <v>54</v>
      </c>
      <c r="F58" s="103">
        <v>619</v>
      </c>
      <c r="G58" s="105"/>
      <c r="H58" s="106">
        <f t="shared" si="0"/>
        <v>673</v>
      </c>
      <c r="I58" s="43"/>
    </row>
    <row r="59" spans="1:9" x14ac:dyDescent="0.25">
      <c r="A59" s="101" t="s">
        <v>156</v>
      </c>
      <c r="B59" s="102" t="s">
        <v>222</v>
      </c>
      <c r="C59" s="103">
        <v>101191</v>
      </c>
      <c r="D59" s="103">
        <v>200229</v>
      </c>
      <c r="E59" s="104">
        <v>93980</v>
      </c>
      <c r="F59" s="103">
        <v>26994</v>
      </c>
      <c r="G59" s="105"/>
      <c r="H59" s="106">
        <f t="shared" si="0"/>
        <v>422394</v>
      </c>
      <c r="I59" s="43"/>
    </row>
    <row r="60" spans="1:9" x14ac:dyDescent="0.25">
      <c r="A60" s="101" t="s">
        <v>191</v>
      </c>
      <c r="B60" s="102" t="s">
        <v>438</v>
      </c>
      <c r="C60" s="103">
        <v>19377</v>
      </c>
      <c r="D60" s="103">
        <v>38754</v>
      </c>
      <c r="E60" s="104">
        <v>22069</v>
      </c>
      <c r="F60" s="103">
        <v>12811</v>
      </c>
      <c r="G60" s="105"/>
      <c r="H60" s="106">
        <f t="shared" si="0"/>
        <v>93011</v>
      </c>
      <c r="I60" s="43"/>
    </row>
    <row r="61" spans="1:9" x14ac:dyDescent="0.25">
      <c r="A61" s="101" t="s">
        <v>176</v>
      </c>
      <c r="B61" s="102" t="s">
        <v>439</v>
      </c>
      <c r="C61" s="103">
        <v>27989</v>
      </c>
      <c r="D61" s="103">
        <v>38754</v>
      </c>
      <c r="E61" s="104">
        <v>3876</v>
      </c>
      <c r="F61" s="103">
        <v>5787</v>
      </c>
      <c r="G61" s="105"/>
      <c r="H61" s="106">
        <f t="shared" si="0"/>
        <v>76406</v>
      </c>
      <c r="I61" s="43"/>
    </row>
    <row r="62" spans="1:9" x14ac:dyDescent="0.25">
      <c r="A62" s="101" t="s">
        <v>177</v>
      </c>
      <c r="B62" s="102" t="s">
        <v>440</v>
      </c>
      <c r="C62" s="103">
        <v>105497</v>
      </c>
      <c r="D62" s="103">
        <v>221759</v>
      </c>
      <c r="E62" s="104">
        <v>42684</v>
      </c>
      <c r="F62" s="103">
        <v>60500</v>
      </c>
      <c r="G62" s="105"/>
      <c r="H62" s="106">
        <f t="shared" si="0"/>
        <v>430440</v>
      </c>
      <c r="I62" s="43"/>
    </row>
    <row r="63" spans="1:9" x14ac:dyDescent="0.25">
      <c r="A63" s="101" t="s">
        <v>157</v>
      </c>
      <c r="B63" s="102" t="s">
        <v>235</v>
      </c>
      <c r="C63" s="103">
        <v>8612</v>
      </c>
      <c r="D63" s="103">
        <v>10765</v>
      </c>
      <c r="E63" s="104">
        <v>0</v>
      </c>
      <c r="F63" s="103">
        <v>1508</v>
      </c>
      <c r="G63" s="105"/>
      <c r="H63" s="106">
        <f t="shared" si="0"/>
        <v>20885</v>
      </c>
      <c r="I63" s="43"/>
    </row>
    <row r="64" spans="1:9" x14ac:dyDescent="0.25">
      <c r="A64" s="101" t="s">
        <v>158</v>
      </c>
      <c r="B64" s="102" t="s">
        <v>236</v>
      </c>
      <c r="C64" s="103">
        <v>60284</v>
      </c>
      <c r="D64" s="103">
        <v>79661</v>
      </c>
      <c r="E64" s="104">
        <v>8236</v>
      </c>
      <c r="F64" s="103">
        <v>39643</v>
      </c>
      <c r="G64" s="105"/>
      <c r="H64" s="106">
        <f t="shared" si="0"/>
        <v>187824</v>
      </c>
      <c r="I64" s="43"/>
    </row>
    <row r="65" spans="1:9" x14ac:dyDescent="0.25">
      <c r="A65" s="101" t="s">
        <v>159</v>
      </c>
      <c r="B65" s="102" t="s">
        <v>237</v>
      </c>
      <c r="C65" s="103">
        <v>60284</v>
      </c>
      <c r="D65" s="103">
        <v>86120</v>
      </c>
      <c r="E65" s="104">
        <v>2746</v>
      </c>
      <c r="F65" s="103">
        <v>9824</v>
      </c>
      <c r="G65" s="105"/>
      <c r="H65" s="106">
        <f t="shared" si="0"/>
        <v>158974</v>
      </c>
      <c r="I65" s="43"/>
    </row>
    <row r="66" spans="1:9" x14ac:dyDescent="0.25">
      <c r="A66" s="101" t="s">
        <v>192</v>
      </c>
      <c r="B66" s="102" t="s">
        <v>240</v>
      </c>
      <c r="C66" s="103">
        <v>73202</v>
      </c>
      <c r="D66" s="103">
        <v>152863</v>
      </c>
      <c r="E66" s="104">
        <v>35902</v>
      </c>
      <c r="F66" s="103">
        <v>28582</v>
      </c>
      <c r="G66" s="103">
        <v>1616</v>
      </c>
      <c r="H66" s="106">
        <f t="shared" si="0"/>
        <v>292165</v>
      </c>
      <c r="I66" s="43"/>
    </row>
    <row r="67" spans="1:9" x14ac:dyDescent="0.25">
      <c r="A67" s="101" t="s">
        <v>160</v>
      </c>
      <c r="B67" s="102" t="s">
        <v>243</v>
      </c>
      <c r="C67" s="103">
        <v>19377</v>
      </c>
      <c r="D67" s="103">
        <v>60284</v>
      </c>
      <c r="E67" s="104">
        <v>5383</v>
      </c>
      <c r="F67" s="103">
        <v>619</v>
      </c>
      <c r="G67" s="105"/>
      <c r="H67" s="106">
        <f t="shared" ref="H67:H116" si="1">SUM(C67:G67)</f>
        <v>85663</v>
      </c>
      <c r="I67" s="43"/>
    </row>
    <row r="68" spans="1:9" x14ac:dyDescent="0.25">
      <c r="A68" s="101" t="s">
        <v>244</v>
      </c>
      <c r="B68" s="102" t="s">
        <v>245</v>
      </c>
      <c r="C68" s="103">
        <v>15071</v>
      </c>
      <c r="D68" s="103">
        <v>27989</v>
      </c>
      <c r="E68" s="104">
        <v>431</v>
      </c>
      <c r="F68" s="103">
        <v>458</v>
      </c>
      <c r="G68" s="105"/>
      <c r="H68" s="106">
        <f t="shared" si="1"/>
        <v>43949</v>
      </c>
      <c r="I68" s="43"/>
    </row>
    <row r="69" spans="1:9" x14ac:dyDescent="0.25">
      <c r="A69" s="101" t="s">
        <v>193</v>
      </c>
      <c r="B69" s="102" t="s">
        <v>246</v>
      </c>
      <c r="C69" s="103">
        <v>19377</v>
      </c>
      <c r="D69" s="103">
        <v>23683</v>
      </c>
      <c r="E69" s="104">
        <v>270</v>
      </c>
      <c r="F69" s="103">
        <v>7294</v>
      </c>
      <c r="G69" s="105"/>
      <c r="H69" s="106">
        <f t="shared" si="1"/>
        <v>50624</v>
      </c>
      <c r="I69" s="43"/>
    </row>
    <row r="70" spans="1:9" x14ac:dyDescent="0.25">
      <c r="A70" s="101" t="s">
        <v>247</v>
      </c>
      <c r="B70" s="102" t="s">
        <v>248</v>
      </c>
      <c r="C70" s="103">
        <v>45213</v>
      </c>
      <c r="D70" s="103">
        <v>66743</v>
      </c>
      <c r="E70" s="104">
        <v>3768</v>
      </c>
      <c r="F70" s="103">
        <v>5437</v>
      </c>
      <c r="G70" s="105"/>
      <c r="H70" s="106">
        <f t="shared" si="1"/>
        <v>121161</v>
      </c>
      <c r="I70" s="43"/>
    </row>
    <row r="71" spans="1:9" s="51" customFormat="1" x14ac:dyDescent="0.25">
      <c r="A71" s="101" t="s">
        <v>249</v>
      </c>
      <c r="B71" s="102" t="s">
        <v>250</v>
      </c>
      <c r="C71" s="103">
        <v>708337</v>
      </c>
      <c r="D71" s="103">
        <v>1476958</v>
      </c>
      <c r="E71" s="104">
        <v>603326</v>
      </c>
      <c r="F71" s="103">
        <v>78935</v>
      </c>
      <c r="G71" s="105"/>
      <c r="H71" s="106">
        <f t="shared" si="1"/>
        <v>2867556</v>
      </c>
      <c r="I71" s="43"/>
    </row>
    <row r="72" spans="1:9" x14ac:dyDescent="0.25">
      <c r="A72" s="101" t="s">
        <v>267</v>
      </c>
      <c r="B72" s="102" t="s">
        <v>268</v>
      </c>
      <c r="C72" s="103">
        <v>21530</v>
      </c>
      <c r="D72" s="103">
        <v>30142</v>
      </c>
      <c r="E72" s="104">
        <v>2853</v>
      </c>
      <c r="F72" s="103">
        <v>3768</v>
      </c>
      <c r="G72" s="105"/>
      <c r="H72" s="106">
        <f t="shared" si="1"/>
        <v>58293</v>
      </c>
      <c r="I72" s="43"/>
    </row>
    <row r="73" spans="1:9" x14ac:dyDescent="0.25">
      <c r="A73" s="101" t="s">
        <v>275</v>
      </c>
      <c r="B73" s="102" t="s">
        <v>276</v>
      </c>
      <c r="C73" s="103">
        <v>32295</v>
      </c>
      <c r="D73" s="103">
        <v>49519</v>
      </c>
      <c r="E73" s="104">
        <v>1077</v>
      </c>
      <c r="F73" s="103">
        <v>9016</v>
      </c>
      <c r="G73" s="105"/>
      <c r="H73" s="106">
        <f t="shared" si="1"/>
        <v>91907</v>
      </c>
      <c r="I73" s="43"/>
    </row>
    <row r="74" spans="1:9" x14ac:dyDescent="0.25">
      <c r="A74" s="101" t="s">
        <v>277</v>
      </c>
      <c r="B74" s="102" t="s">
        <v>278</v>
      </c>
      <c r="C74" s="103">
        <v>53825</v>
      </c>
      <c r="D74" s="103">
        <v>105497</v>
      </c>
      <c r="E74" s="104">
        <v>45483</v>
      </c>
      <c r="F74" s="103">
        <v>15771</v>
      </c>
      <c r="G74" s="105"/>
      <c r="H74" s="106">
        <f t="shared" si="1"/>
        <v>220576</v>
      </c>
      <c r="I74" s="43"/>
    </row>
    <row r="75" spans="1:9" x14ac:dyDescent="0.25">
      <c r="A75" s="101" t="s">
        <v>283</v>
      </c>
      <c r="B75" s="102" t="s">
        <v>284</v>
      </c>
      <c r="C75" s="103">
        <v>60284</v>
      </c>
      <c r="D75" s="103">
        <v>88273</v>
      </c>
      <c r="E75" s="104">
        <v>10335</v>
      </c>
      <c r="F75" s="103">
        <v>22580</v>
      </c>
      <c r="G75" s="105"/>
      <c r="H75" s="106">
        <f t="shared" si="1"/>
        <v>181472</v>
      </c>
      <c r="I75" s="43"/>
    </row>
    <row r="76" spans="1:9" x14ac:dyDescent="0.25">
      <c r="A76" s="101" t="s">
        <v>287</v>
      </c>
      <c r="B76" s="102" t="s">
        <v>288</v>
      </c>
      <c r="C76" s="103">
        <v>163628</v>
      </c>
      <c r="D76" s="103">
        <v>275584</v>
      </c>
      <c r="E76" s="104">
        <v>88005</v>
      </c>
      <c r="F76" s="103">
        <v>46748</v>
      </c>
      <c r="G76" s="103">
        <v>270</v>
      </c>
      <c r="H76" s="106">
        <f t="shared" si="1"/>
        <v>574235</v>
      </c>
      <c r="I76" s="43"/>
    </row>
    <row r="77" spans="1:9" x14ac:dyDescent="0.25">
      <c r="A77" s="101" t="s">
        <v>292</v>
      </c>
      <c r="B77" s="102" t="s">
        <v>293</v>
      </c>
      <c r="C77" s="103">
        <v>6459</v>
      </c>
      <c r="D77" s="103">
        <v>15071</v>
      </c>
      <c r="E77" s="104">
        <v>108</v>
      </c>
      <c r="F77" s="103">
        <v>2772</v>
      </c>
      <c r="G77" s="105"/>
      <c r="H77" s="106">
        <f t="shared" si="1"/>
        <v>24410</v>
      </c>
      <c r="I77" s="43"/>
    </row>
    <row r="78" spans="1:9" x14ac:dyDescent="0.25">
      <c r="A78" s="101" t="s">
        <v>295</v>
      </c>
      <c r="B78" s="102" t="s">
        <v>296</v>
      </c>
      <c r="C78" s="103">
        <v>131333</v>
      </c>
      <c r="D78" s="103">
        <v>232524</v>
      </c>
      <c r="E78" s="104">
        <v>22123</v>
      </c>
      <c r="F78" s="103">
        <v>44864</v>
      </c>
      <c r="G78" s="105"/>
      <c r="H78" s="106">
        <f t="shared" si="1"/>
        <v>430844</v>
      </c>
      <c r="I78" s="43"/>
    </row>
    <row r="79" spans="1:9" x14ac:dyDescent="0.25">
      <c r="A79" s="101" t="s">
        <v>297</v>
      </c>
      <c r="B79" s="102" t="s">
        <v>298</v>
      </c>
      <c r="C79" s="103">
        <v>47366</v>
      </c>
      <c r="D79" s="103">
        <v>64590</v>
      </c>
      <c r="E79" s="104">
        <v>36817</v>
      </c>
      <c r="F79" s="103">
        <v>5518</v>
      </c>
      <c r="G79" s="105"/>
      <c r="H79" s="106">
        <f t="shared" si="1"/>
        <v>154291</v>
      </c>
      <c r="I79" s="43"/>
    </row>
    <row r="80" spans="1:9" x14ac:dyDescent="0.25">
      <c r="A80" s="101" t="s">
        <v>299</v>
      </c>
      <c r="B80" s="102" t="s">
        <v>441</v>
      </c>
      <c r="C80" s="103">
        <v>86120</v>
      </c>
      <c r="D80" s="103">
        <v>127027</v>
      </c>
      <c r="E80" s="104">
        <v>171379</v>
      </c>
      <c r="F80" s="103">
        <v>4145</v>
      </c>
      <c r="G80" s="103">
        <v>216</v>
      </c>
      <c r="H80" s="106">
        <f t="shared" si="1"/>
        <v>388887</v>
      </c>
      <c r="I80" s="43"/>
    </row>
    <row r="81" spans="1:9" x14ac:dyDescent="0.25">
      <c r="A81" s="101">
        <v>690</v>
      </c>
      <c r="B81" s="102" t="s">
        <v>558</v>
      </c>
      <c r="C81" s="103">
        <v>0</v>
      </c>
      <c r="D81" s="103">
        <v>19377</v>
      </c>
      <c r="E81" s="104">
        <v>1831</v>
      </c>
      <c r="F81" s="103">
        <v>1938</v>
      </c>
      <c r="G81" s="105"/>
      <c r="H81" s="106">
        <f t="shared" si="1"/>
        <v>23146</v>
      </c>
      <c r="I81" s="43"/>
    </row>
    <row r="82" spans="1:9" x14ac:dyDescent="0.25">
      <c r="A82" s="101" t="s">
        <v>307</v>
      </c>
      <c r="B82" s="102" t="s">
        <v>308</v>
      </c>
      <c r="C82" s="103">
        <v>27989</v>
      </c>
      <c r="D82" s="103">
        <v>36601</v>
      </c>
      <c r="E82" s="104">
        <v>2261</v>
      </c>
      <c r="F82" s="103">
        <v>4899</v>
      </c>
      <c r="G82" s="105"/>
      <c r="H82" s="106">
        <f t="shared" si="1"/>
        <v>71750</v>
      </c>
      <c r="I82" s="43"/>
    </row>
    <row r="83" spans="1:9" x14ac:dyDescent="0.25">
      <c r="A83" s="101" t="s">
        <v>309</v>
      </c>
      <c r="B83" s="102" t="s">
        <v>310</v>
      </c>
      <c r="C83" s="103">
        <v>53825</v>
      </c>
      <c r="D83" s="103">
        <v>81814</v>
      </c>
      <c r="E83" s="104">
        <v>13887</v>
      </c>
      <c r="F83" s="103">
        <v>15771</v>
      </c>
      <c r="G83" s="103">
        <v>593</v>
      </c>
      <c r="H83" s="106">
        <f t="shared" si="1"/>
        <v>165890</v>
      </c>
      <c r="I83" s="43"/>
    </row>
    <row r="84" spans="1:9" x14ac:dyDescent="0.25">
      <c r="A84" s="101" t="s">
        <v>311</v>
      </c>
      <c r="B84" s="102" t="s">
        <v>312</v>
      </c>
      <c r="C84" s="103">
        <v>4306</v>
      </c>
      <c r="D84" s="103">
        <v>15071</v>
      </c>
      <c r="E84" s="104">
        <v>969</v>
      </c>
      <c r="F84" s="103">
        <v>1696</v>
      </c>
      <c r="G84" s="105"/>
      <c r="H84" s="106">
        <f t="shared" si="1"/>
        <v>22042</v>
      </c>
      <c r="I84" s="43"/>
    </row>
    <row r="85" spans="1:9" x14ac:dyDescent="0.25">
      <c r="A85" s="101" t="s">
        <v>313</v>
      </c>
      <c r="B85" s="102" t="s">
        <v>314</v>
      </c>
      <c r="C85" s="103">
        <v>43060</v>
      </c>
      <c r="D85" s="103">
        <v>47366</v>
      </c>
      <c r="E85" s="104">
        <v>5006</v>
      </c>
      <c r="F85" s="103">
        <v>7428</v>
      </c>
      <c r="G85" s="105"/>
      <c r="H85" s="106">
        <f t="shared" si="1"/>
        <v>102860</v>
      </c>
      <c r="I85" s="43"/>
    </row>
    <row r="86" spans="1:9" x14ac:dyDescent="0.25">
      <c r="A86" s="101" t="s">
        <v>317</v>
      </c>
      <c r="B86" s="102" t="s">
        <v>318</v>
      </c>
      <c r="C86" s="103">
        <v>127027</v>
      </c>
      <c r="D86" s="103">
        <v>241136</v>
      </c>
      <c r="E86" s="104">
        <v>48228</v>
      </c>
      <c r="F86" s="103">
        <v>44864</v>
      </c>
      <c r="G86" s="103">
        <v>1562</v>
      </c>
      <c r="H86" s="106">
        <f t="shared" si="1"/>
        <v>462817</v>
      </c>
      <c r="I86" s="43"/>
    </row>
    <row r="87" spans="1:9" x14ac:dyDescent="0.25">
      <c r="A87" s="101" t="s">
        <v>321</v>
      </c>
      <c r="B87" s="102" t="s">
        <v>322</v>
      </c>
      <c r="C87" s="103">
        <v>17224</v>
      </c>
      <c r="D87" s="103">
        <v>27989</v>
      </c>
      <c r="E87" s="104">
        <v>3822</v>
      </c>
      <c r="F87" s="103">
        <v>5168</v>
      </c>
      <c r="G87" s="105"/>
      <c r="H87" s="106">
        <f t="shared" si="1"/>
        <v>54203</v>
      </c>
      <c r="I87" s="43"/>
    </row>
    <row r="88" spans="1:9" x14ac:dyDescent="0.25">
      <c r="A88" s="101" t="s">
        <v>323</v>
      </c>
      <c r="B88" s="102" t="s">
        <v>442</v>
      </c>
      <c r="C88" s="103">
        <v>111956</v>
      </c>
      <c r="D88" s="103">
        <v>165781</v>
      </c>
      <c r="E88" s="104">
        <v>17117</v>
      </c>
      <c r="F88" s="103">
        <v>50112</v>
      </c>
      <c r="G88" s="103">
        <v>1400</v>
      </c>
      <c r="H88" s="106">
        <f t="shared" si="1"/>
        <v>346366</v>
      </c>
      <c r="I88" s="43"/>
    </row>
    <row r="89" spans="1:9" x14ac:dyDescent="0.25">
      <c r="A89" s="101" t="s">
        <v>324</v>
      </c>
      <c r="B89" s="102" t="s">
        <v>325</v>
      </c>
      <c r="C89" s="103">
        <v>38754</v>
      </c>
      <c r="D89" s="103">
        <v>77508</v>
      </c>
      <c r="E89" s="104">
        <v>6137</v>
      </c>
      <c r="F89" s="103">
        <v>5275</v>
      </c>
      <c r="G89" s="105"/>
      <c r="H89" s="106">
        <f t="shared" si="1"/>
        <v>127674</v>
      </c>
      <c r="I89" s="43"/>
    </row>
    <row r="90" spans="1:9" x14ac:dyDescent="0.25">
      <c r="A90" s="101" t="s">
        <v>326</v>
      </c>
      <c r="B90" s="102" t="s">
        <v>327</v>
      </c>
      <c r="C90" s="103">
        <v>38754</v>
      </c>
      <c r="D90" s="103">
        <v>60284</v>
      </c>
      <c r="E90" s="104">
        <v>4414</v>
      </c>
      <c r="F90" s="103">
        <v>30600</v>
      </c>
      <c r="G90" s="105"/>
      <c r="H90" s="106">
        <f t="shared" si="1"/>
        <v>134052</v>
      </c>
      <c r="I90" s="43"/>
    </row>
    <row r="91" spans="1:9" x14ac:dyDescent="0.25">
      <c r="A91" s="101" t="s">
        <v>328</v>
      </c>
      <c r="B91" s="102" t="s">
        <v>443</v>
      </c>
      <c r="C91" s="103">
        <v>101191</v>
      </c>
      <c r="D91" s="103">
        <v>193770</v>
      </c>
      <c r="E91" s="104">
        <v>4845</v>
      </c>
      <c r="F91" s="103">
        <v>28635</v>
      </c>
      <c r="G91" s="103">
        <v>1077</v>
      </c>
      <c r="H91" s="106">
        <f t="shared" si="1"/>
        <v>329518</v>
      </c>
      <c r="I91" s="43"/>
    </row>
    <row r="92" spans="1:9" x14ac:dyDescent="0.25">
      <c r="A92" s="101" t="s">
        <v>331</v>
      </c>
      <c r="B92" s="102" t="s">
        <v>332</v>
      </c>
      <c r="C92" s="103">
        <v>99038</v>
      </c>
      <c r="D92" s="103">
        <v>139945</v>
      </c>
      <c r="E92" s="104">
        <v>6729</v>
      </c>
      <c r="F92" s="103">
        <v>15287</v>
      </c>
      <c r="G92" s="105"/>
      <c r="H92" s="106">
        <f t="shared" si="1"/>
        <v>260999</v>
      </c>
      <c r="I92" s="43"/>
    </row>
    <row r="93" spans="1:9" x14ac:dyDescent="0.25">
      <c r="A93" s="101" t="s">
        <v>333</v>
      </c>
      <c r="B93" s="102" t="s">
        <v>334</v>
      </c>
      <c r="C93" s="103">
        <v>114109</v>
      </c>
      <c r="D93" s="103">
        <v>159322</v>
      </c>
      <c r="E93" s="104">
        <v>27559</v>
      </c>
      <c r="F93" s="103">
        <v>44864</v>
      </c>
      <c r="G93" s="103">
        <v>485</v>
      </c>
      <c r="H93" s="106">
        <f t="shared" si="1"/>
        <v>346339</v>
      </c>
      <c r="I93" s="43"/>
    </row>
    <row r="94" spans="1:9" x14ac:dyDescent="0.25">
      <c r="A94" s="101" t="s">
        <v>335</v>
      </c>
      <c r="B94" s="102" t="s">
        <v>336</v>
      </c>
      <c r="C94" s="103">
        <v>27989</v>
      </c>
      <c r="D94" s="103">
        <v>75355</v>
      </c>
      <c r="E94" s="104">
        <v>7105</v>
      </c>
      <c r="F94" s="103">
        <v>7240</v>
      </c>
      <c r="G94" s="105"/>
      <c r="H94" s="106">
        <f t="shared" si="1"/>
        <v>117689</v>
      </c>
      <c r="I94" s="43"/>
    </row>
    <row r="95" spans="1:9" x14ac:dyDescent="0.25">
      <c r="A95" s="101" t="s">
        <v>339</v>
      </c>
      <c r="B95" s="102" t="s">
        <v>340</v>
      </c>
      <c r="C95" s="103">
        <v>55978</v>
      </c>
      <c r="D95" s="103">
        <v>81814</v>
      </c>
      <c r="E95" s="104">
        <v>5491</v>
      </c>
      <c r="F95" s="103">
        <v>10389</v>
      </c>
      <c r="G95" s="105"/>
      <c r="H95" s="106">
        <f t="shared" si="1"/>
        <v>153672</v>
      </c>
      <c r="I95" s="43"/>
    </row>
    <row r="96" spans="1:9" x14ac:dyDescent="0.25">
      <c r="A96" s="101" t="s">
        <v>341</v>
      </c>
      <c r="B96" s="102" t="s">
        <v>342</v>
      </c>
      <c r="C96" s="103">
        <v>17224</v>
      </c>
      <c r="D96" s="103">
        <v>25836</v>
      </c>
      <c r="E96" s="104">
        <v>5275</v>
      </c>
      <c r="F96" s="103">
        <v>1185</v>
      </c>
      <c r="G96" s="105"/>
      <c r="H96" s="106">
        <f t="shared" si="1"/>
        <v>49520</v>
      </c>
      <c r="I96" s="43"/>
    </row>
    <row r="97" spans="1:9" x14ac:dyDescent="0.25">
      <c r="A97" s="101" t="s">
        <v>343</v>
      </c>
      <c r="B97" s="102" t="s">
        <v>344</v>
      </c>
      <c r="C97" s="103">
        <v>15071</v>
      </c>
      <c r="D97" s="103">
        <v>43060</v>
      </c>
      <c r="E97" s="104">
        <v>2746</v>
      </c>
      <c r="F97" s="103">
        <v>7805</v>
      </c>
      <c r="G97" s="105"/>
      <c r="H97" s="106">
        <f t="shared" si="1"/>
        <v>68682</v>
      </c>
      <c r="I97" s="43"/>
    </row>
    <row r="98" spans="1:9" x14ac:dyDescent="0.25">
      <c r="A98" s="101" t="s">
        <v>345</v>
      </c>
      <c r="B98" s="102" t="s">
        <v>346</v>
      </c>
      <c r="C98" s="103">
        <v>21530</v>
      </c>
      <c r="D98" s="103">
        <v>64590</v>
      </c>
      <c r="E98" s="104">
        <v>2369</v>
      </c>
      <c r="F98" s="103">
        <v>11088</v>
      </c>
      <c r="G98" s="105"/>
      <c r="H98" s="106">
        <f t="shared" si="1"/>
        <v>99577</v>
      </c>
      <c r="I98" s="43"/>
    </row>
    <row r="99" spans="1:9" x14ac:dyDescent="0.25">
      <c r="A99" s="101" t="s">
        <v>347</v>
      </c>
      <c r="B99" s="102" t="s">
        <v>348</v>
      </c>
      <c r="C99" s="103">
        <v>36601</v>
      </c>
      <c r="D99" s="103">
        <v>62437</v>
      </c>
      <c r="E99" s="104">
        <v>4145</v>
      </c>
      <c r="F99" s="103">
        <v>6998</v>
      </c>
      <c r="G99" s="105"/>
      <c r="H99" s="106">
        <f t="shared" si="1"/>
        <v>110181</v>
      </c>
      <c r="I99" s="43"/>
    </row>
    <row r="100" spans="1:9" x14ac:dyDescent="0.25">
      <c r="A100" s="101" t="s">
        <v>349</v>
      </c>
      <c r="B100" s="102" t="s">
        <v>350</v>
      </c>
      <c r="C100" s="103">
        <v>55978</v>
      </c>
      <c r="D100" s="103">
        <v>94732</v>
      </c>
      <c r="E100" s="104">
        <v>7482</v>
      </c>
      <c r="F100" s="103">
        <v>16363</v>
      </c>
      <c r="G100" s="105"/>
      <c r="H100" s="106">
        <f t="shared" si="1"/>
        <v>174555</v>
      </c>
      <c r="I100" s="43"/>
    </row>
    <row r="101" spans="1:9" x14ac:dyDescent="0.25">
      <c r="A101" s="101" t="s">
        <v>351</v>
      </c>
      <c r="B101" s="102" t="s">
        <v>352</v>
      </c>
      <c r="C101" s="103">
        <v>2153</v>
      </c>
      <c r="D101" s="103">
        <v>12918</v>
      </c>
      <c r="E101" s="104">
        <v>2638</v>
      </c>
      <c r="F101" s="103">
        <v>6002</v>
      </c>
      <c r="G101" s="105"/>
      <c r="H101" s="106">
        <f t="shared" si="1"/>
        <v>23711</v>
      </c>
      <c r="I101" s="43"/>
    </row>
    <row r="102" spans="1:9" x14ac:dyDescent="0.25">
      <c r="A102" s="101" t="s">
        <v>353</v>
      </c>
      <c r="B102" s="102" t="s">
        <v>354</v>
      </c>
      <c r="C102" s="103">
        <v>4306</v>
      </c>
      <c r="D102" s="103">
        <v>15071</v>
      </c>
      <c r="E102" s="104">
        <v>2100</v>
      </c>
      <c r="F102" s="103">
        <v>1777</v>
      </c>
      <c r="G102" s="105"/>
      <c r="H102" s="106">
        <f t="shared" si="1"/>
        <v>23254</v>
      </c>
      <c r="I102" s="43"/>
    </row>
    <row r="103" spans="1:9" x14ac:dyDescent="0.25">
      <c r="A103" s="101" t="s">
        <v>357</v>
      </c>
      <c r="B103" s="102" t="s">
        <v>358</v>
      </c>
      <c r="C103" s="103">
        <v>8612</v>
      </c>
      <c r="D103" s="103">
        <v>17224</v>
      </c>
      <c r="E103" s="104">
        <v>2638</v>
      </c>
      <c r="F103" s="103">
        <v>404</v>
      </c>
      <c r="G103" s="105"/>
      <c r="H103" s="106">
        <f t="shared" si="1"/>
        <v>28878</v>
      </c>
      <c r="I103" s="43"/>
    </row>
    <row r="104" spans="1:9" x14ac:dyDescent="0.25">
      <c r="A104" s="101" t="s">
        <v>361</v>
      </c>
      <c r="B104" s="102" t="s">
        <v>362</v>
      </c>
      <c r="C104" s="103">
        <v>19377</v>
      </c>
      <c r="D104" s="103">
        <v>34448</v>
      </c>
      <c r="E104" s="104">
        <v>6459</v>
      </c>
      <c r="F104" s="103">
        <v>8962</v>
      </c>
      <c r="G104" s="105"/>
      <c r="H104" s="106">
        <f t="shared" si="1"/>
        <v>69246</v>
      </c>
      <c r="I104" s="43"/>
    </row>
    <row r="105" spans="1:9" x14ac:dyDescent="0.25">
      <c r="A105" s="101" t="s">
        <v>365</v>
      </c>
      <c r="B105" s="102" t="s">
        <v>366</v>
      </c>
      <c r="C105" s="103">
        <v>2153</v>
      </c>
      <c r="D105" s="103">
        <v>0</v>
      </c>
      <c r="E105" s="104">
        <v>0</v>
      </c>
      <c r="F105" s="103">
        <v>431</v>
      </c>
      <c r="G105" s="105"/>
      <c r="H105" s="106">
        <f t="shared" si="1"/>
        <v>2584</v>
      </c>
      <c r="I105" s="43"/>
    </row>
    <row r="106" spans="1:9" x14ac:dyDescent="0.25">
      <c r="A106" s="101" t="s">
        <v>367</v>
      </c>
      <c r="B106" s="102" t="s">
        <v>368</v>
      </c>
      <c r="C106" s="103">
        <v>361704</v>
      </c>
      <c r="D106" s="103">
        <v>465048</v>
      </c>
      <c r="E106" s="104">
        <v>200714</v>
      </c>
      <c r="F106" s="103">
        <v>62653</v>
      </c>
      <c r="G106" s="103">
        <v>5116</v>
      </c>
      <c r="H106" s="106">
        <f t="shared" si="1"/>
        <v>1095235</v>
      </c>
      <c r="I106" s="43"/>
    </row>
    <row r="107" spans="1:9" x14ac:dyDescent="0.25">
      <c r="A107" s="101" t="s">
        <v>373</v>
      </c>
      <c r="B107" s="102" t="s">
        <v>374</v>
      </c>
      <c r="C107" s="103">
        <v>32295</v>
      </c>
      <c r="D107" s="103">
        <v>43060</v>
      </c>
      <c r="E107" s="104">
        <v>323</v>
      </c>
      <c r="F107" s="103">
        <v>5975</v>
      </c>
      <c r="G107" s="105"/>
      <c r="H107" s="106">
        <f t="shared" si="1"/>
        <v>81653</v>
      </c>
      <c r="I107" s="43"/>
    </row>
    <row r="108" spans="1:9" x14ac:dyDescent="0.25">
      <c r="A108" s="101" t="s">
        <v>375</v>
      </c>
      <c r="B108" s="102" t="s">
        <v>376</v>
      </c>
      <c r="C108" s="103">
        <v>867659</v>
      </c>
      <c r="D108" s="103">
        <v>1302565</v>
      </c>
      <c r="E108" s="104">
        <v>976494</v>
      </c>
      <c r="F108" s="103">
        <v>187015</v>
      </c>
      <c r="G108" s="103">
        <v>2101</v>
      </c>
      <c r="H108" s="106">
        <f t="shared" si="1"/>
        <v>3335834</v>
      </c>
      <c r="I108" s="43"/>
    </row>
    <row r="109" spans="1:9" x14ac:dyDescent="0.25">
      <c r="A109" s="101" t="s">
        <v>401</v>
      </c>
      <c r="B109" s="102" t="s">
        <v>402</v>
      </c>
      <c r="C109" s="103">
        <v>17224</v>
      </c>
      <c r="D109" s="103">
        <v>23683</v>
      </c>
      <c r="E109" s="104">
        <v>0</v>
      </c>
      <c r="F109" s="103">
        <v>189</v>
      </c>
      <c r="G109" s="105"/>
      <c r="H109" s="106">
        <f t="shared" si="1"/>
        <v>41096</v>
      </c>
      <c r="I109" s="43"/>
    </row>
    <row r="110" spans="1:9" x14ac:dyDescent="0.25">
      <c r="A110" s="101" t="s">
        <v>405</v>
      </c>
      <c r="B110" s="102" t="s">
        <v>406</v>
      </c>
      <c r="C110" s="103">
        <v>10765</v>
      </c>
      <c r="D110" s="103">
        <v>17224</v>
      </c>
      <c r="E110" s="104">
        <v>0</v>
      </c>
      <c r="F110" s="103">
        <v>2557</v>
      </c>
      <c r="G110" s="105"/>
      <c r="H110" s="106">
        <f t="shared" si="1"/>
        <v>30546</v>
      </c>
      <c r="I110" s="43"/>
    </row>
    <row r="111" spans="1:9" x14ac:dyDescent="0.25">
      <c r="A111" s="101" t="s">
        <v>407</v>
      </c>
      <c r="B111" s="102" t="s">
        <v>408</v>
      </c>
      <c r="C111" s="103">
        <v>27989</v>
      </c>
      <c r="D111" s="103">
        <v>64590</v>
      </c>
      <c r="E111" s="104">
        <v>21046</v>
      </c>
      <c r="F111" s="103">
        <v>1831</v>
      </c>
      <c r="G111" s="105"/>
      <c r="H111" s="106">
        <f t="shared" si="1"/>
        <v>115456</v>
      </c>
      <c r="I111" s="43"/>
    </row>
    <row r="112" spans="1:9" x14ac:dyDescent="0.25">
      <c r="A112" s="101" t="s">
        <v>411</v>
      </c>
      <c r="B112" s="102" t="s">
        <v>412</v>
      </c>
      <c r="C112" s="103">
        <v>79661</v>
      </c>
      <c r="D112" s="103">
        <v>157169</v>
      </c>
      <c r="E112" s="104">
        <v>9043</v>
      </c>
      <c r="F112" s="103">
        <v>42280</v>
      </c>
      <c r="G112" s="105"/>
      <c r="H112" s="106">
        <f t="shared" si="1"/>
        <v>288153</v>
      </c>
      <c r="I112" s="43"/>
    </row>
    <row r="113" spans="1:9" x14ac:dyDescent="0.25">
      <c r="A113" s="101" t="s">
        <v>417</v>
      </c>
      <c r="B113" s="102" t="s">
        <v>418</v>
      </c>
      <c r="C113" s="103">
        <v>101191</v>
      </c>
      <c r="D113" s="103">
        <v>96885</v>
      </c>
      <c r="E113" s="104">
        <v>8774</v>
      </c>
      <c r="F113" s="103">
        <v>22446</v>
      </c>
      <c r="G113" s="105"/>
      <c r="H113" s="106">
        <f t="shared" si="1"/>
        <v>229296</v>
      </c>
      <c r="I113" s="43"/>
    </row>
    <row r="114" spans="1:9" x14ac:dyDescent="0.25">
      <c r="A114" s="101" t="s">
        <v>419</v>
      </c>
      <c r="B114" s="102" t="s">
        <v>420</v>
      </c>
      <c r="C114" s="103">
        <v>58131</v>
      </c>
      <c r="D114" s="103">
        <v>107650</v>
      </c>
      <c r="E114" s="104">
        <v>19001</v>
      </c>
      <c r="F114" s="103">
        <v>15152</v>
      </c>
      <c r="G114" s="105"/>
      <c r="H114" s="106">
        <f t="shared" si="1"/>
        <v>199934</v>
      </c>
      <c r="I114" s="43"/>
    </row>
    <row r="115" spans="1:9" x14ac:dyDescent="0.25">
      <c r="A115" s="101" t="s">
        <v>425</v>
      </c>
      <c r="B115" s="102" t="s">
        <v>426</v>
      </c>
      <c r="C115" s="103">
        <v>21530</v>
      </c>
      <c r="D115" s="103">
        <v>51672</v>
      </c>
      <c r="E115" s="104">
        <v>2207</v>
      </c>
      <c r="F115" s="103">
        <v>9743</v>
      </c>
      <c r="G115" s="103">
        <v>485</v>
      </c>
      <c r="H115" s="106">
        <f t="shared" si="1"/>
        <v>85637</v>
      </c>
      <c r="I115" s="43"/>
    </row>
    <row r="116" spans="1:9" x14ac:dyDescent="0.25">
      <c r="A116" s="107" t="s">
        <v>427</v>
      </c>
      <c r="B116" s="108" t="s">
        <v>428</v>
      </c>
      <c r="C116" s="109">
        <v>15071</v>
      </c>
      <c r="D116" s="109">
        <v>17224</v>
      </c>
      <c r="E116" s="110">
        <v>0</v>
      </c>
      <c r="F116" s="109">
        <v>5544</v>
      </c>
      <c r="G116" s="111"/>
      <c r="H116" s="112">
        <f t="shared" si="1"/>
        <v>37839</v>
      </c>
    </row>
    <row r="118" spans="1:9" x14ac:dyDescent="0.25">
      <c r="B118" s="128" t="s">
        <v>657</v>
      </c>
      <c r="C118" s="115">
        <f>SUM(C2:C117)</f>
        <v>8056526</v>
      </c>
      <c r="D118" s="115">
        <f t="shared" ref="D118:H118" si="2">SUM(D2:D117)</f>
        <v>13372283</v>
      </c>
      <c r="E118" s="115">
        <f t="shared" si="2"/>
        <v>4075206</v>
      </c>
      <c r="F118" s="115">
        <f t="shared" si="2"/>
        <v>2119632</v>
      </c>
      <c r="G118" s="115">
        <f t="shared" si="2"/>
        <v>32911</v>
      </c>
      <c r="H118" s="115">
        <f t="shared" si="2"/>
        <v>27656558</v>
      </c>
    </row>
    <row r="119" spans="1:9" x14ac:dyDescent="0.25">
      <c r="D119" s="127"/>
    </row>
  </sheetData>
  <pageMargins left="0.7" right="0.7" top="0.75" bottom="0.75" header="0.3" footer="0.3"/>
  <pageSetup orientation="landscape" r:id="rId1"/>
  <headerFooter>
    <oddFooter>&amp;L&amp;"-,Italic"&amp;9Division of School Business
NC Department of Public Instruction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55"/>
  <sheetViews>
    <sheetView workbookViewId="0">
      <pane ySplit="1" topLeftCell="A2" activePane="bottomLeft" state="frozen"/>
      <selection pane="bottomLeft" activeCell="B2" sqref="B2"/>
    </sheetView>
  </sheetViews>
  <sheetFormatPr defaultRowHeight="15" x14ac:dyDescent="0.25"/>
  <cols>
    <col min="1" max="1" width="9.140625" style="50"/>
    <col min="2" max="2" width="43.42578125" style="40" bestFit="1" customWidth="1"/>
    <col min="3" max="3" width="17.85546875" style="46" customWidth="1"/>
    <col min="4" max="4" width="18.28515625" style="40" customWidth="1"/>
    <col min="5" max="5" width="11.5703125" style="40" bestFit="1" customWidth="1"/>
    <col min="6" max="6" width="9.140625" style="40"/>
    <col min="7" max="7" width="11.5703125" style="40" bestFit="1" customWidth="1"/>
    <col min="8" max="16384" width="9.140625" style="40"/>
  </cols>
  <sheetData>
    <row r="1" spans="1:4" s="42" customFormat="1" x14ac:dyDescent="0.25">
      <c r="A1" s="48" t="s">
        <v>578</v>
      </c>
      <c r="B1" s="42" t="s">
        <v>577</v>
      </c>
      <c r="C1" s="47" t="s">
        <v>575</v>
      </c>
      <c r="D1" s="42" t="s">
        <v>576</v>
      </c>
    </row>
    <row r="2" spans="1:4" x14ac:dyDescent="0.25">
      <c r="A2" s="49" t="s">
        <v>0</v>
      </c>
      <c r="B2" s="45" t="s">
        <v>1</v>
      </c>
      <c r="C2" s="41">
        <v>2153</v>
      </c>
      <c r="D2" s="40" t="s">
        <v>560</v>
      </c>
    </row>
    <row r="3" spans="1:4" x14ac:dyDescent="0.25">
      <c r="A3" s="50" t="s">
        <v>0</v>
      </c>
      <c r="B3" s="40" t="s">
        <v>507</v>
      </c>
      <c r="C3" s="40">
        <v>270</v>
      </c>
      <c r="D3" s="40" t="s">
        <v>563</v>
      </c>
    </row>
    <row r="4" spans="1:4" x14ac:dyDescent="0.25">
      <c r="A4" s="50" t="s">
        <v>565</v>
      </c>
      <c r="B4" s="40" t="s">
        <v>508</v>
      </c>
      <c r="C4" s="40">
        <v>270</v>
      </c>
      <c r="D4" s="40" t="s">
        <v>563</v>
      </c>
    </row>
    <row r="5" spans="1:4" x14ac:dyDescent="0.25">
      <c r="A5" s="49" t="s">
        <v>10</v>
      </c>
      <c r="B5" s="45" t="s">
        <v>11</v>
      </c>
      <c r="C5" s="41">
        <v>4306</v>
      </c>
      <c r="D5" s="40" t="s">
        <v>562</v>
      </c>
    </row>
    <row r="6" spans="1:4" x14ac:dyDescent="0.25">
      <c r="A6" s="49" t="s">
        <v>10</v>
      </c>
      <c r="B6" s="45" t="s">
        <v>11</v>
      </c>
      <c r="C6" s="41">
        <v>2153</v>
      </c>
      <c r="D6" s="40" t="s">
        <v>560</v>
      </c>
    </row>
    <row r="7" spans="1:4" x14ac:dyDescent="0.25">
      <c r="A7" s="50" t="s">
        <v>10</v>
      </c>
      <c r="B7" s="40" t="s">
        <v>509</v>
      </c>
      <c r="C7" s="40">
        <v>1023</v>
      </c>
      <c r="D7" s="40" t="s">
        <v>563</v>
      </c>
    </row>
    <row r="8" spans="1:4" x14ac:dyDescent="0.25">
      <c r="A8" s="49" t="s">
        <v>12</v>
      </c>
      <c r="B8" s="45" t="s">
        <v>13</v>
      </c>
      <c r="C8" s="41">
        <v>2153</v>
      </c>
      <c r="D8" s="40" t="s">
        <v>562</v>
      </c>
    </row>
    <row r="9" spans="1:4" x14ac:dyDescent="0.25">
      <c r="A9" s="49" t="s">
        <v>12</v>
      </c>
      <c r="B9" s="45" t="s">
        <v>13</v>
      </c>
      <c r="C9" s="41">
        <v>2153</v>
      </c>
      <c r="D9" s="40" t="s">
        <v>560</v>
      </c>
    </row>
    <row r="10" spans="1:4" x14ac:dyDescent="0.25">
      <c r="A10" s="50" t="s">
        <v>12</v>
      </c>
      <c r="B10" s="40" t="s">
        <v>510</v>
      </c>
      <c r="C10" s="40">
        <v>54</v>
      </c>
      <c r="D10" s="40" t="s">
        <v>563</v>
      </c>
    </row>
    <row r="11" spans="1:4" x14ac:dyDescent="0.25">
      <c r="A11" s="50" t="s">
        <v>566</v>
      </c>
      <c r="B11" s="40" t="s">
        <v>511</v>
      </c>
      <c r="C11" s="40">
        <v>2315</v>
      </c>
      <c r="D11" s="40" t="s">
        <v>563</v>
      </c>
    </row>
    <row r="12" spans="1:4" x14ac:dyDescent="0.25">
      <c r="A12" s="49" t="s">
        <v>27</v>
      </c>
      <c r="B12" s="45" t="s">
        <v>28</v>
      </c>
      <c r="C12" s="41">
        <v>2153</v>
      </c>
      <c r="D12" s="40" t="s">
        <v>562</v>
      </c>
    </row>
    <row r="13" spans="1:4" x14ac:dyDescent="0.25">
      <c r="A13" s="49" t="s">
        <v>27</v>
      </c>
      <c r="B13" s="45" t="s">
        <v>28</v>
      </c>
      <c r="C13" s="41">
        <v>4306</v>
      </c>
      <c r="D13" s="40" t="s">
        <v>560</v>
      </c>
    </row>
    <row r="14" spans="1:4" x14ac:dyDescent="0.25">
      <c r="A14" s="49" t="s">
        <v>32</v>
      </c>
      <c r="B14" s="45" t="s">
        <v>456</v>
      </c>
      <c r="C14" s="41">
        <v>2153</v>
      </c>
      <c r="D14" s="40" t="s">
        <v>560</v>
      </c>
    </row>
    <row r="15" spans="1:4" x14ac:dyDescent="0.25">
      <c r="A15" s="49" t="s">
        <v>461</v>
      </c>
      <c r="B15" s="45" t="s">
        <v>460</v>
      </c>
      <c r="C15" s="41">
        <v>2153</v>
      </c>
      <c r="D15" s="40" t="s">
        <v>560</v>
      </c>
    </row>
    <row r="16" spans="1:4" x14ac:dyDescent="0.25">
      <c r="A16" s="49" t="s">
        <v>37</v>
      </c>
      <c r="B16" s="45" t="s">
        <v>38</v>
      </c>
      <c r="C16" s="41">
        <v>8612</v>
      </c>
      <c r="D16" s="40" t="s">
        <v>562</v>
      </c>
    </row>
    <row r="17" spans="1:4" x14ac:dyDescent="0.25">
      <c r="A17" s="49" t="s">
        <v>37</v>
      </c>
      <c r="B17" s="45" t="s">
        <v>38</v>
      </c>
      <c r="C17" s="41">
        <v>2153</v>
      </c>
      <c r="D17" s="40" t="s">
        <v>560</v>
      </c>
    </row>
    <row r="18" spans="1:4" x14ac:dyDescent="0.25">
      <c r="A18" s="49" t="s">
        <v>39</v>
      </c>
      <c r="B18" s="45" t="s">
        <v>447</v>
      </c>
      <c r="C18" s="41">
        <v>2153</v>
      </c>
      <c r="D18" s="40" t="s">
        <v>562</v>
      </c>
    </row>
    <row r="19" spans="1:4" x14ac:dyDescent="0.25">
      <c r="A19" s="49" t="s">
        <v>49</v>
      </c>
      <c r="B19" s="45" t="s">
        <v>50</v>
      </c>
      <c r="C19" s="41">
        <v>2153</v>
      </c>
      <c r="D19" s="40" t="s">
        <v>562</v>
      </c>
    </row>
    <row r="20" spans="1:4" x14ac:dyDescent="0.25">
      <c r="A20" s="49" t="s">
        <v>49</v>
      </c>
      <c r="B20" s="45" t="s">
        <v>50</v>
      </c>
      <c r="C20" s="41">
        <v>6459</v>
      </c>
      <c r="D20" s="40" t="s">
        <v>560</v>
      </c>
    </row>
    <row r="21" spans="1:4" x14ac:dyDescent="0.25">
      <c r="A21" s="49" t="s">
        <v>51</v>
      </c>
      <c r="B21" s="45" t="s">
        <v>52</v>
      </c>
      <c r="C21" s="41">
        <v>2153</v>
      </c>
      <c r="D21" s="40" t="s">
        <v>562</v>
      </c>
    </row>
    <row r="22" spans="1:4" x14ac:dyDescent="0.25">
      <c r="A22" s="49" t="s">
        <v>51</v>
      </c>
      <c r="B22" s="45" t="s">
        <v>52</v>
      </c>
      <c r="C22" s="41">
        <v>4306</v>
      </c>
      <c r="D22" s="40" t="s">
        <v>560</v>
      </c>
    </row>
    <row r="23" spans="1:4" x14ac:dyDescent="0.25">
      <c r="A23" s="49" t="s">
        <v>53</v>
      </c>
      <c r="B23" s="45" t="s">
        <v>54</v>
      </c>
      <c r="C23" s="41">
        <v>8612</v>
      </c>
      <c r="D23" s="40" t="s">
        <v>562</v>
      </c>
    </row>
    <row r="24" spans="1:4" x14ac:dyDescent="0.25">
      <c r="A24" s="49" t="s">
        <v>53</v>
      </c>
      <c r="B24" s="45" t="s">
        <v>54</v>
      </c>
      <c r="C24" s="41">
        <v>8612</v>
      </c>
      <c r="D24" s="40" t="s">
        <v>560</v>
      </c>
    </row>
    <row r="25" spans="1:4" x14ac:dyDescent="0.25">
      <c r="A25" s="49" t="s">
        <v>464</v>
      </c>
      <c r="B25" s="45" t="s">
        <v>465</v>
      </c>
      <c r="C25" s="41">
        <v>2153</v>
      </c>
      <c r="D25" s="40" t="s">
        <v>562</v>
      </c>
    </row>
    <row r="26" spans="1:4" x14ac:dyDescent="0.25">
      <c r="A26" s="49" t="s">
        <v>464</v>
      </c>
      <c r="B26" s="45" t="s">
        <v>465</v>
      </c>
      <c r="C26" s="41">
        <v>2153</v>
      </c>
      <c r="D26" s="40" t="s">
        <v>560</v>
      </c>
    </row>
    <row r="27" spans="1:4" x14ac:dyDescent="0.25">
      <c r="A27" s="50" t="s">
        <v>464</v>
      </c>
      <c r="B27" s="40" t="s">
        <v>512</v>
      </c>
      <c r="C27" s="40">
        <v>754</v>
      </c>
      <c r="D27" s="40" t="s">
        <v>563</v>
      </c>
    </row>
    <row r="28" spans="1:4" x14ac:dyDescent="0.25">
      <c r="A28" s="49" t="s">
        <v>55</v>
      </c>
      <c r="B28" s="45" t="s">
        <v>56</v>
      </c>
      <c r="C28" s="41">
        <v>2153</v>
      </c>
      <c r="D28" s="40" t="s">
        <v>560</v>
      </c>
    </row>
    <row r="29" spans="1:4" x14ac:dyDescent="0.25">
      <c r="A29" s="49" t="s">
        <v>59</v>
      </c>
      <c r="B29" s="45" t="s">
        <v>60</v>
      </c>
      <c r="C29" s="41">
        <v>2153</v>
      </c>
      <c r="D29" s="40" t="s">
        <v>560</v>
      </c>
    </row>
    <row r="30" spans="1:4" x14ac:dyDescent="0.25">
      <c r="A30" s="49" t="s">
        <v>65</v>
      </c>
      <c r="B30" s="45" t="s">
        <v>66</v>
      </c>
      <c r="C30" s="41">
        <v>2153</v>
      </c>
      <c r="D30" s="40" t="s">
        <v>560</v>
      </c>
    </row>
    <row r="31" spans="1:4" x14ac:dyDescent="0.25">
      <c r="A31" s="50" t="s">
        <v>65</v>
      </c>
      <c r="B31" s="40" t="s">
        <v>513</v>
      </c>
      <c r="C31" s="40">
        <v>377</v>
      </c>
      <c r="D31" s="40" t="s">
        <v>563</v>
      </c>
    </row>
    <row r="32" spans="1:4" x14ac:dyDescent="0.25">
      <c r="A32" s="44" t="s">
        <v>65</v>
      </c>
      <c r="B32" s="44" t="s">
        <v>513</v>
      </c>
      <c r="C32" s="46">
        <v>54</v>
      </c>
      <c r="D32" s="40" t="s">
        <v>564</v>
      </c>
    </row>
    <row r="33" spans="1:4" x14ac:dyDescent="0.25">
      <c r="A33" s="49" t="s">
        <v>67</v>
      </c>
      <c r="B33" s="45" t="s">
        <v>68</v>
      </c>
      <c r="C33" s="41">
        <v>2153</v>
      </c>
      <c r="D33" s="40" t="s">
        <v>562</v>
      </c>
    </row>
    <row r="34" spans="1:4" x14ac:dyDescent="0.25">
      <c r="A34" s="49" t="s">
        <v>67</v>
      </c>
      <c r="B34" s="45" t="s">
        <v>68</v>
      </c>
      <c r="C34" s="41">
        <v>2153</v>
      </c>
      <c r="D34" s="40" t="s">
        <v>560</v>
      </c>
    </row>
    <row r="35" spans="1:4" x14ac:dyDescent="0.25">
      <c r="A35" s="49" t="s">
        <v>69</v>
      </c>
      <c r="B35" s="45" t="s">
        <v>70</v>
      </c>
      <c r="C35" s="41">
        <v>2153</v>
      </c>
      <c r="D35" s="40" t="s">
        <v>562</v>
      </c>
    </row>
    <row r="36" spans="1:4" x14ac:dyDescent="0.25">
      <c r="A36" s="49" t="s">
        <v>69</v>
      </c>
      <c r="B36" s="45" t="s">
        <v>70</v>
      </c>
      <c r="C36" s="41">
        <v>4306</v>
      </c>
      <c r="D36" s="40" t="s">
        <v>560</v>
      </c>
    </row>
    <row r="37" spans="1:4" x14ac:dyDescent="0.25">
      <c r="A37" s="49" t="s">
        <v>86</v>
      </c>
      <c r="B37" s="45" t="s">
        <v>87</v>
      </c>
      <c r="C37" s="41">
        <v>6459</v>
      </c>
      <c r="D37" s="40" t="s">
        <v>560</v>
      </c>
    </row>
    <row r="38" spans="1:4" x14ac:dyDescent="0.25">
      <c r="A38" s="49" t="s">
        <v>88</v>
      </c>
      <c r="B38" s="45" t="s">
        <v>89</v>
      </c>
      <c r="C38" s="41">
        <v>4306</v>
      </c>
      <c r="D38" s="40" t="s">
        <v>562</v>
      </c>
    </row>
    <row r="39" spans="1:4" x14ac:dyDescent="0.25">
      <c r="A39" s="49" t="s">
        <v>88</v>
      </c>
      <c r="B39" s="45" t="s">
        <v>89</v>
      </c>
      <c r="C39" s="41">
        <v>4306</v>
      </c>
      <c r="D39" s="40" t="s">
        <v>560</v>
      </c>
    </row>
    <row r="40" spans="1:4" x14ac:dyDescent="0.25">
      <c r="A40" s="50" t="s">
        <v>88</v>
      </c>
      <c r="B40" s="40" t="s">
        <v>514</v>
      </c>
      <c r="C40" s="40">
        <v>9904</v>
      </c>
      <c r="D40" s="40" t="s">
        <v>563</v>
      </c>
    </row>
    <row r="41" spans="1:4" x14ac:dyDescent="0.25">
      <c r="A41" s="49" t="s">
        <v>92</v>
      </c>
      <c r="B41" s="45" t="s">
        <v>93</v>
      </c>
      <c r="C41" s="41">
        <v>2153</v>
      </c>
      <c r="D41" s="40" t="s">
        <v>560</v>
      </c>
    </row>
    <row r="42" spans="1:4" x14ac:dyDescent="0.25">
      <c r="A42" s="49" t="s">
        <v>100</v>
      </c>
      <c r="B42" s="45" t="s">
        <v>101</v>
      </c>
      <c r="C42" s="41">
        <v>2153</v>
      </c>
      <c r="D42" s="40" t="s">
        <v>562</v>
      </c>
    </row>
    <row r="43" spans="1:4" x14ac:dyDescent="0.25">
      <c r="A43" s="50" t="s">
        <v>100</v>
      </c>
      <c r="B43" s="40" t="s">
        <v>515</v>
      </c>
      <c r="C43" s="40">
        <v>431</v>
      </c>
      <c r="D43" s="40" t="s">
        <v>563</v>
      </c>
    </row>
    <row r="44" spans="1:4" x14ac:dyDescent="0.25">
      <c r="A44" s="44" t="s">
        <v>100</v>
      </c>
      <c r="B44" s="44" t="s">
        <v>515</v>
      </c>
      <c r="C44" s="46">
        <v>512</v>
      </c>
      <c r="D44" s="40" t="s">
        <v>564</v>
      </c>
    </row>
    <row r="45" spans="1:4" x14ac:dyDescent="0.25">
      <c r="A45" s="49" t="s">
        <v>106</v>
      </c>
      <c r="B45" s="45" t="s">
        <v>107</v>
      </c>
      <c r="C45" s="41">
        <v>8612</v>
      </c>
      <c r="D45" s="40" t="s">
        <v>562</v>
      </c>
    </row>
    <row r="46" spans="1:4" x14ac:dyDescent="0.25">
      <c r="A46" s="49" t="s">
        <v>106</v>
      </c>
      <c r="B46" s="45" t="s">
        <v>107</v>
      </c>
      <c r="C46" s="41">
        <v>8612</v>
      </c>
      <c r="D46" s="40" t="s">
        <v>560</v>
      </c>
    </row>
    <row r="47" spans="1:4" x14ac:dyDescent="0.25">
      <c r="A47" s="49" t="s">
        <v>115</v>
      </c>
      <c r="B47" s="45" t="s">
        <v>116</v>
      </c>
      <c r="C47" s="41">
        <v>2153</v>
      </c>
      <c r="D47" s="40" t="s">
        <v>562</v>
      </c>
    </row>
    <row r="48" spans="1:4" x14ac:dyDescent="0.25">
      <c r="A48" s="49" t="s">
        <v>115</v>
      </c>
      <c r="B48" s="45" t="s">
        <v>116</v>
      </c>
      <c r="C48" s="41">
        <v>2153</v>
      </c>
      <c r="D48" s="40" t="s">
        <v>560</v>
      </c>
    </row>
    <row r="49" spans="1:4" x14ac:dyDescent="0.25">
      <c r="A49" s="49" t="s">
        <v>117</v>
      </c>
      <c r="B49" s="45" t="s">
        <v>118</v>
      </c>
      <c r="C49" s="41">
        <v>4306</v>
      </c>
      <c r="D49" s="40" t="s">
        <v>562</v>
      </c>
    </row>
    <row r="50" spans="1:4" x14ac:dyDescent="0.25">
      <c r="A50" s="49" t="s">
        <v>117</v>
      </c>
      <c r="B50" s="45" t="s">
        <v>118</v>
      </c>
      <c r="C50" s="41">
        <v>6459</v>
      </c>
      <c r="D50" s="40" t="s">
        <v>560</v>
      </c>
    </row>
    <row r="51" spans="1:4" x14ac:dyDescent="0.25">
      <c r="A51" s="49" t="s">
        <v>133</v>
      </c>
      <c r="B51" s="45" t="s">
        <v>134</v>
      </c>
      <c r="C51" s="41">
        <v>2153</v>
      </c>
      <c r="D51" s="40" t="s">
        <v>562</v>
      </c>
    </row>
    <row r="52" spans="1:4" x14ac:dyDescent="0.25">
      <c r="A52" s="49" t="s">
        <v>133</v>
      </c>
      <c r="B52" s="45" t="s">
        <v>134</v>
      </c>
      <c r="C52" s="41">
        <v>4306</v>
      </c>
      <c r="D52" s="40" t="s">
        <v>560</v>
      </c>
    </row>
    <row r="53" spans="1:4" x14ac:dyDescent="0.25">
      <c r="A53" s="49" t="s">
        <v>135</v>
      </c>
      <c r="B53" s="45" t="s">
        <v>136</v>
      </c>
      <c r="C53" s="41">
        <v>2153</v>
      </c>
      <c r="D53" s="40" t="s">
        <v>562</v>
      </c>
    </row>
    <row r="54" spans="1:4" x14ac:dyDescent="0.25">
      <c r="A54" s="49" t="s">
        <v>135</v>
      </c>
      <c r="B54" s="45" t="s">
        <v>136</v>
      </c>
      <c r="C54" s="41">
        <v>2153</v>
      </c>
      <c r="D54" s="40" t="s">
        <v>560</v>
      </c>
    </row>
    <row r="55" spans="1:4" x14ac:dyDescent="0.25">
      <c r="A55" s="49" t="s">
        <v>137</v>
      </c>
      <c r="B55" s="45" t="s">
        <v>138</v>
      </c>
      <c r="C55" s="41">
        <v>2153</v>
      </c>
      <c r="D55" s="40" t="s">
        <v>560</v>
      </c>
    </row>
    <row r="56" spans="1:4" x14ac:dyDescent="0.25">
      <c r="A56" s="49" t="s">
        <v>139</v>
      </c>
      <c r="B56" s="45" t="s">
        <v>140</v>
      </c>
      <c r="C56" s="41">
        <v>2153</v>
      </c>
      <c r="D56" s="40" t="s">
        <v>560</v>
      </c>
    </row>
    <row r="57" spans="1:4" x14ac:dyDescent="0.25">
      <c r="A57" s="49" t="s">
        <v>141</v>
      </c>
      <c r="B57" s="45" t="s">
        <v>142</v>
      </c>
      <c r="C57" s="41">
        <v>2153</v>
      </c>
      <c r="D57" s="40" t="s">
        <v>562</v>
      </c>
    </row>
    <row r="58" spans="1:4" x14ac:dyDescent="0.25">
      <c r="A58" s="49" t="s">
        <v>141</v>
      </c>
      <c r="B58" s="45" t="s">
        <v>142</v>
      </c>
      <c r="C58" s="41">
        <v>2153</v>
      </c>
      <c r="D58" s="40" t="s">
        <v>560</v>
      </c>
    </row>
    <row r="59" spans="1:4" x14ac:dyDescent="0.25">
      <c r="A59" s="49" t="s">
        <v>143</v>
      </c>
      <c r="B59" s="45" t="s">
        <v>144</v>
      </c>
      <c r="C59" s="41">
        <v>2153</v>
      </c>
      <c r="D59" s="40" t="s">
        <v>562</v>
      </c>
    </row>
    <row r="60" spans="1:4" x14ac:dyDescent="0.25">
      <c r="A60" s="49" t="s">
        <v>143</v>
      </c>
      <c r="B60" s="45" t="s">
        <v>144</v>
      </c>
      <c r="C60" s="41">
        <v>4306</v>
      </c>
      <c r="D60" s="40" t="s">
        <v>560</v>
      </c>
    </row>
    <row r="61" spans="1:4" x14ac:dyDescent="0.25">
      <c r="A61" s="49" t="s">
        <v>145</v>
      </c>
      <c r="B61" s="45" t="s">
        <v>146</v>
      </c>
      <c r="C61" s="41">
        <v>4306</v>
      </c>
      <c r="D61" s="40" t="s">
        <v>562</v>
      </c>
    </row>
    <row r="62" spans="1:4" x14ac:dyDescent="0.25">
      <c r="A62" s="49" t="s">
        <v>145</v>
      </c>
      <c r="B62" s="45" t="s">
        <v>146</v>
      </c>
      <c r="C62" s="41">
        <v>8612</v>
      </c>
      <c r="D62" s="40" t="s">
        <v>560</v>
      </c>
    </row>
    <row r="63" spans="1:4" x14ac:dyDescent="0.25">
      <c r="A63" s="50" t="s">
        <v>145</v>
      </c>
      <c r="B63" s="40" t="s">
        <v>516</v>
      </c>
      <c r="C63" s="40">
        <v>5437</v>
      </c>
      <c r="D63" s="40" t="s">
        <v>563</v>
      </c>
    </row>
    <row r="64" spans="1:4" x14ac:dyDescent="0.25">
      <c r="A64" s="44" t="s">
        <v>145</v>
      </c>
      <c r="B64" s="44" t="s">
        <v>516</v>
      </c>
      <c r="C64" s="46">
        <v>2584</v>
      </c>
      <c r="D64" s="40" t="s">
        <v>564</v>
      </c>
    </row>
    <row r="65" spans="1:4" x14ac:dyDescent="0.25">
      <c r="A65" s="49" t="s">
        <v>147</v>
      </c>
      <c r="B65" s="45" t="s">
        <v>148</v>
      </c>
      <c r="C65" s="41">
        <v>2153</v>
      </c>
      <c r="D65" s="40" t="s">
        <v>560</v>
      </c>
    </row>
    <row r="66" spans="1:4" x14ac:dyDescent="0.25">
      <c r="A66" s="50" t="s">
        <v>567</v>
      </c>
      <c r="B66" s="40" t="s">
        <v>517</v>
      </c>
      <c r="C66" s="40">
        <v>20508</v>
      </c>
      <c r="D66" s="40" t="s">
        <v>563</v>
      </c>
    </row>
    <row r="67" spans="1:4" x14ac:dyDescent="0.25">
      <c r="A67" s="50" t="s">
        <v>567</v>
      </c>
      <c r="B67" s="40" t="s">
        <v>517</v>
      </c>
      <c r="C67" s="40">
        <v>916</v>
      </c>
      <c r="D67" s="40" t="s">
        <v>591</v>
      </c>
    </row>
    <row r="68" spans="1:4" x14ac:dyDescent="0.25">
      <c r="A68" s="49" t="s">
        <v>487</v>
      </c>
      <c r="B68" s="45" t="s">
        <v>488</v>
      </c>
      <c r="C68" s="41">
        <v>2153</v>
      </c>
      <c r="D68" s="40" t="s">
        <v>560</v>
      </c>
    </row>
    <row r="69" spans="1:4" x14ac:dyDescent="0.25">
      <c r="A69" s="49" t="s">
        <v>149</v>
      </c>
      <c r="B69" s="45" t="s">
        <v>150</v>
      </c>
      <c r="C69" s="41">
        <v>2153</v>
      </c>
      <c r="D69" s="40" t="s">
        <v>562</v>
      </c>
    </row>
    <row r="70" spans="1:4" x14ac:dyDescent="0.25">
      <c r="A70" s="49" t="s">
        <v>149</v>
      </c>
      <c r="B70" s="45" t="s">
        <v>150</v>
      </c>
      <c r="C70" s="41">
        <v>2153</v>
      </c>
      <c r="D70" s="40" t="s">
        <v>560</v>
      </c>
    </row>
    <row r="71" spans="1:4" x14ac:dyDescent="0.25">
      <c r="A71" s="49" t="s">
        <v>151</v>
      </c>
      <c r="B71" s="45" t="s">
        <v>152</v>
      </c>
      <c r="C71" s="41">
        <v>2153</v>
      </c>
      <c r="D71" s="40" t="s">
        <v>562</v>
      </c>
    </row>
    <row r="72" spans="1:4" x14ac:dyDescent="0.25">
      <c r="A72" s="49" t="s">
        <v>151</v>
      </c>
      <c r="B72" s="45" t="s">
        <v>152</v>
      </c>
      <c r="C72" s="41">
        <v>4306</v>
      </c>
      <c r="D72" s="40" t="s">
        <v>560</v>
      </c>
    </row>
    <row r="73" spans="1:4" x14ac:dyDescent="0.25">
      <c r="A73" s="49" t="s">
        <v>489</v>
      </c>
      <c r="B73" s="45" t="s">
        <v>490</v>
      </c>
      <c r="C73" s="41">
        <v>2153</v>
      </c>
      <c r="D73" s="40" t="s">
        <v>560</v>
      </c>
    </row>
    <row r="74" spans="1:4" x14ac:dyDescent="0.25">
      <c r="A74" s="49" t="s">
        <v>153</v>
      </c>
      <c r="B74" s="45" t="s">
        <v>154</v>
      </c>
      <c r="C74" s="41">
        <v>6459</v>
      </c>
      <c r="D74" s="40" t="s">
        <v>562</v>
      </c>
    </row>
    <row r="75" spans="1:4" x14ac:dyDescent="0.25">
      <c r="A75" s="49" t="s">
        <v>153</v>
      </c>
      <c r="B75" s="45" t="s">
        <v>154</v>
      </c>
      <c r="C75" s="41">
        <v>4306</v>
      </c>
      <c r="D75" s="40" t="s">
        <v>560</v>
      </c>
    </row>
    <row r="76" spans="1:4" x14ac:dyDescent="0.25">
      <c r="A76" s="50" t="s">
        <v>153</v>
      </c>
      <c r="B76" s="40" t="s">
        <v>518</v>
      </c>
      <c r="C76" s="40">
        <v>377</v>
      </c>
      <c r="D76" s="40" t="s">
        <v>563</v>
      </c>
    </row>
    <row r="77" spans="1:4" x14ac:dyDescent="0.25">
      <c r="A77" s="49" t="s">
        <v>161</v>
      </c>
      <c r="B77" s="45" t="s">
        <v>162</v>
      </c>
      <c r="C77" s="41">
        <v>2153</v>
      </c>
      <c r="D77" s="40" t="s">
        <v>560</v>
      </c>
    </row>
    <row r="78" spans="1:4" x14ac:dyDescent="0.25">
      <c r="A78" s="49" t="s">
        <v>163</v>
      </c>
      <c r="B78" s="45" t="s">
        <v>164</v>
      </c>
      <c r="C78" s="41">
        <v>2153</v>
      </c>
      <c r="D78" s="40" t="s">
        <v>562</v>
      </c>
    </row>
    <row r="79" spans="1:4" x14ac:dyDescent="0.25">
      <c r="A79" s="49" t="s">
        <v>163</v>
      </c>
      <c r="B79" s="45" t="s">
        <v>164</v>
      </c>
      <c r="C79" s="41">
        <v>6459</v>
      </c>
      <c r="D79" s="40" t="s">
        <v>560</v>
      </c>
    </row>
    <row r="80" spans="1:4" x14ac:dyDescent="0.25">
      <c r="A80" s="49" t="s">
        <v>165</v>
      </c>
      <c r="B80" s="45" t="s">
        <v>166</v>
      </c>
      <c r="C80" s="41">
        <v>2153</v>
      </c>
      <c r="D80" s="40" t="s">
        <v>562</v>
      </c>
    </row>
    <row r="81" spans="1:4" x14ac:dyDescent="0.25">
      <c r="A81" s="49" t="s">
        <v>165</v>
      </c>
      <c r="B81" s="45" t="s">
        <v>166</v>
      </c>
      <c r="C81" s="41">
        <v>4306</v>
      </c>
      <c r="D81" s="40" t="s">
        <v>560</v>
      </c>
    </row>
    <row r="82" spans="1:4" x14ac:dyDescent="0.25">
      <c r="A82" s="49" t="s">
        <v>167</v>
      </c>
      <c r="B82" s="45" t="s">
        <v>168</v>
      </c>
      <c r="C82" s="41">
        <v>6459</v>
      </c>
      <c r="D82" s="40" t="s">
        <v>562</v>
      </c>
    </row>
    <row r="83" spans="1:4" x14ac:dyDescent="0.25">
      <c r="A83" s="49" t="s">
        <v>167</v>
      </c>
      <c r="B83" s="45" t="s">
        <v>168</v>
      </c>
      <c r="C83" s="41">
        <v>10765</v>
      </c>
      <c r="D83" s="40" t="s">
        <v>560</v>
      </c>
    </row>
    <row r="84" spans="1:4" x14ac:dyDescent="0.25">
      <c r="A84" s="49" t="s">
        <v>169</v>
      </c>
      <c r="B84" s="45" t="s">
        <v>446</v>
      </c>
      <c r="C84" s="41">
        <v>2153</v>
      </c>
      <c r="D84" s="40" t="s">
        <v>562</v>
      </c>
    </row>
    <row r="85" spans="1:4" x14ac:dyDescent="0.25">
      <c r="A85" s="49" t="s">
        <v>169</v>
      </c>
      <c r="B85" s="45" t="s">
        <v>446</v>
      </c>
      <c r="C85" s="41">
        <v>2153</v>
      </c>
      <c r="D85" s="40" t="s">
        <v>560</v>
      </c>
    </row>
    <row r="86" spans="1:4" x14ac:dyDescent="0.25">
      <c r="A86" s="50" t="s">
        <v>169</v>
      </c>
      <c r="B86" s="40" t="s">
        <v>519</v>
      </c>
      <c r="C86" s="40">
        <v>2046</v>
      </c>
      <c r="D86" s="40" t="s">
        <v>563</v>
      </c>
    </row>
    <row r="87" spans="1:4" x14ac:dyDescent="0.25">
      <c r="A87" s="49" t="s">
        <v>171</v>
      </c>
      <c r="B87" s="45" t="s">
        <v>172</v>
      </c>
      <c r="C87" s="41">
        <v>2153</v>
      </c>
      <c r="D87" s="40" t="s">
        <v>562</v>
      </c>
    </row>
    <row r="88" spans="1:4" x14ac:dyDescent="0.25">
      <c r="A88" s="49" t="s">
        <v>171</v>
      </c>
      <c r="B88" s="45" t="s">
        <v>172</v>
      </c>
      <c r="C88" s="41">
        <v>2153</v>
      </c>
      <c r="D88" s="40" t="s">
        <v>560</v>
      </c>
    </row>
    <row r="89" spans="1:4" x14ac:dyDescent="0.25">
      <c r="A89" s="49" t="s">
        <v>173</v>
      </c>
      <c r="B89" s="45" t="s">
        <v>174</v>
      </c>
      <c r="C89" s="41">
        <v>2153</v>
      </c>
      <c r="D89" s="40" t="s">
        <v>562</v>
      </c>
    </row>
    <row r="90" spans="1:4" x14ac:dyDescent="0.25">
      <c r="A90" s="49" t="s">
        <v>178</v>
      </c>
      <c r="B90" s="45" t="s">
        <v>179</v>
      </c>
      <c r="C90" s="41">
        <v>4306</v>
      </c>
      <c r="D90" s="40" t="s">
        <v>562</v>
      </c>
    </row>
    <row r="91" spans="1:4" x14ac:dyDescent="0.25">
      <c r="A91" s="49" t="s">
        <v>178</v>
      </c>
      <c r="B91" s="45" t="s">
        <v>179</v>
      </c>
      <c r="C91" s="41">
        <v>12918</v>
      </c>
      <c r="D91" s="40" t="s">
        <v>560</v>
      </c>
    </row>
    <row r="92" spans="1:4" x14ac:dyDescent="0.25">
      <c r="A92" s="50" t="s">
        <v>178</v>
      </c>
      <c r="B92" s="40" t="s">
        <v>520</v>
      </c>
      <c r="C92" s="40">
        <v>808</v>
      </c>
      <c r="D92" s="40" t="s">
        <v>563</v>
      </c>
    </row>
    <row r="93" spans="1:4" x14ac:dyDescent="0.25">
      <c r="A93" s="49" t="s">
        <v>180</v>
      </c>
      <c r="B93" s="45" t="s">
        <v>181</v>
      </c>
      <c r="C93" s="41">
        <v>4306</v>
      </c>
      <c r="D93" s="40" t="s">
        <v>562</v>
      </c>
    </row>
    <row r="94" spans="1:4" x14ac:dyDescent="0.25">
      <c r="A94" s="49" t="s">
        <v>180</v>
      </c>
      <c r="B94" s="45" t="s">
        <v>181</v>
      </c>
      <c r="C94" s="41">
        <v>4306</v>
      </c>
      <c r="D94" s="40" t="s">
        <v>560</v>
      </c>
    </row>
    <row r="95" spans="1:4" x14ac:dyDescent="0.25">
      <c r="A95" s="50" t="s">
        <v>180</v>
      </c>
      <c r="B95" s="40" t="s">
        <v>521</v>
      </c>
      <c r="C95" s="40">
        <v>8236</v>
      </c>
      <c r="D95" s="40" t="s">
        <v>563</v>
      </c>
    </row>
    <row r="96" spans="1:4" x14ac:dyDescent="0.25">
      <c r="A96" s="49" t="s">
        <v>185</v>
      </c>
      <c r="B96" s="45" t="s">
        <v>186</v>
      </c>
      <c r="C96" s="41">
        <v>6459</v>
      </c>
      <c r="D96" s="40" t="s">
        <v>562</v>
      </c>
    </row>
    <row r="97" spans="1:4" x14ac:dyDescent="0.25">
      <c r="A97" s="49" t="s">
        <v>185</v>
      </c>
      <c r="B97" s="45" t="s">
        <v>186</v>
      </c>
      <c r="C97" s="41">
        <v>2153</v>
      </c>
      <c r="D97" s="40" t="s">
        <v>560</v>
      </c>
    </row>
    <row r="98" spans="1:4" x14ac:dyDescent="0.25">
      <c r="A98" s="50" t="s">
        <v>185</v>
      </c>
      <c r="B98" s="40" t="s">
        <v>522</v>
      </c>
      <c r="C98" s="40">
        <v>1131</v>
      </c>
      <c r="D98" s="40" t="s">
        <v>563</v>
      </c>
    </row>
    <row r="99" spans="1:4" x14ac:dyDescent="0.25">
      <c r="A99" s="50" t="s">
        <v>568</v>
      </c>
      <c r="B99" s="40" t="s">
        <v>523</v>
      </c>
      <c r="C99" s="40">
        <v>2261</v>
      </c>
      <c r="D99" s="40" t="s">
        <v>563</v>
      </c>
    </row>
    <row r="100" spans="1:4" x14ac:dyDescent="0.25">
      <c r="A100" s="49" t="s">
        <v>194</v>
      </c>
      <c r="B100" s="45" t="s">
        <v>195</v>
      </c>
      <c r="C100" s="41">
        <v>6459</v>
      </c>
      <c r="D100" s="40" t="s">
        <v>562</v>
      </c>
    </row>
    <row r="101" spans="1:4" x14ac:dyDescent="0.25">
      <c r="A101" s="49" t="s">
        <v>194</v>
      </c>
      <c r="B101" s="45" t="s">
        <v>195</v>
      </c>
      <c r="C101" s="41">
        <v>12918</v>
      </c>
      <c r="D101" s="40" t="s">
        <v>560</v>
      </c>
    </row>
    <row r="102" spans="1:4" x14ac:dyDescent="0.25">
      <c r="A102" s="49" t="s">
        <v>196</v>
      </c>
      <c r="B102" s="45" t="s">
        <v>197</v>
      </c>
      <c r="C102" s="41">
        <v>4306</v>
      </c>
      <c r="D102" s="40" t="s">
        <v>562</v>
      </c>
    </row>
    <row r="103" spans="1:4" x14ac:dyDescent="0.25">
      <c r="A103" s="49" t="s">
        <v>196</v>
      </c>
      <c r="B103" s="45" t="s">
        <v>197</v>
      </c>
      <c r="C103" s="41">
        <v>2153</v>
      </c>
      <c r="D103" s="40" t="s">
        <v>560</v>
      </c>
    </row>
    <row r="104" spans="1:4" x14ac:dyDescent="0.25">
      <c r="A104" s="49" t="s">
        <v>198</v>
      </c>
      <c r="B104" s="45" t="s">
        <v>448</v>
      </c>
      <c r="C104" s="41">
        <v>8612</v>
      </c>
      <c r="D104" s="40" t="s">
        <v>562</v>
      </c>
    </row>
    <row r="105" spans="1:4" x14ac:dyDescent="0.25">
      <c r="A105" s="49" t="s">
        <v>198</v>
      </c>
      <c r="B105" s="45" t="s">
        <v>448</v>
      </c>
      <c r="C105" s="41">
        <v>10765</v>
      </c>
      <c r="D105" s="40" t="s">
        <v>560</v>
      </c>
    </row>
    <row r="106" spans="1:4" x14ac:dyDescent="0.25">
      <c r="A106" s="49" t="s">
        <v>199</v>
      </c>
      <c r="B106" s="45" t="s">
        <v>200</v>
      </c>
      <c r="C106" s="41">
        <v>4306</v>
      </c>
      <c r="D106" s="40" t="s">
        <v>562</v>
      </c>
    </row>
    <row r="107" spans="1:4" x14ac:dyDescent="0.25">
      <c r="A107" s="49" t="s">
        <v>199</v>
      </c>
      <c r="B107" s="45" t="s">
        <v>200</v>
      </c>
      <c r="C107" s="41">
        <v>8612</v>
      </c>
      <c r="D107" s="40" t="s">
        <v>560</v>
      </c>
    </row>
    <row r="108" spans="1:4" x14ac:dyDescent="0.25">
      <c r="A108" s="50" t="s">
        <v>199</v>
      </c>
      <c r="B108" s="40" t="s">
        <v>524</v>
      </c>
      <c r="C108" s="40">
        <v>377</v>
      </c>
      <c r="D108" s="40" t="s">
        <v>563</v>
      </c>
    </row>
    <row r="109" spans="1:4" x14ac:dyDescent="0.25">
      <c r="A109" s="49" t="s">
        <v>201</v>
      </c>
      <c r="B109" s="45" t="s">
        <v>202</v>
      </c>
      <c r="C109" s="41">
        <v>2153</v>
      </c>
      <c r="D109" s="40" t="s">
        <v>562</v>
      </c>
    </row>
    <row r="110" spans="1:4" x14ac:dyDescent="0.25">
      <c r="A110" s="49" t="s">
        <v>201</v>
      </c>
      <c r="B110" s="45" t="s">
        <v>202</v>
      </c>
      <c r="C110" s="41">
        <v>6459</v>
      </c>
      <c r="D110" s="40" t="s">
        <v>560</v>
      </c>
    </row>
    <row r="111" spans="1:4" x14ac:dyDescent="0.25">
      <c r="A111" s="50" t="s">
        <v>201</v>
      </c>
      <c r="B111" s="40" t="s">
        <v>525</v>
      </c>
      <c r="C111" s="40">
        <v>3822</v>
      </c>
      <c r="D111" s="40" t="s">
        <v>563</v>
      </c>
    </row>
    <row r="112" spans="1:4" x14ac:dyDescent="0.25">
      <c r="A112" s="49" t="s">
        <v>203</v>
      </c>
      <c r="B112" s="45" t="s">
        <v>445</v>
      </c>
      <c r="C112" s="41">
        <v>6459</v>
      </c>
      <c r="D112" s="40" t="s">
        <v>562</v>
      </c>
    </row>
    <row r="113" spans="1:4" x14ac:dyDescent="0.25">
      <c r="A113" s="49" t="s">
        <v>203</v>
      </c>
      <c r="B113" s="45" t="s">
        <v>445</v>
      </c>
      <c r="C113" s="41">
        <v>6459</v>
      </c>
      <c r="D113" s="40" t="s">
        <v>560</v>
      </c>
    </row>
    <row r="114" spans="1:4" x14ac:dyDescent="0.25">
      <c r="A114" s="49" t="s">
        <v>204</v>
      </c>
      <c r="B114" s="45" t="s">
        <v>205</v>
      </c>
      <c r="C114" s="41">
        <v>4306</v>
      </c>
      <c r="D114" s="40" t="s">
        <v>562</v>
      </c>
    </row>
    <row r="115" spans="1:4" x14ac:dyDescent="0.25">
      <c r="A115" s="49" t="s">
        <v>204</v>
      </c>
      <c r="B115" s="45" t="s">
        <v>205</v>
      </c>
      <c r="C115" s="41">
        <v>8612</v>
      </c>
      <c r="D115" s="40" t="s">
        <v>560</v>
      </c>
    </row>
    <row r="116" spans="1:4" x14ac:dyDescent="0.25">
      <c r="A116" s="50" t="s">
        <v>569</v>
      </c>
      <c r="B116" s="40" t="s">
        <v>526</v>
      </c>
      <c r="C116" s="40">
        <v>3607</v>
      </c>
      <c r="D116" s="40" t="s">
        <v>563</v>
      </c>
    </row>
    <row r="117" spans="1:4" x14ac:dyDescent="0.25">
      <c r="A117" s="49" t="s">
        <v>206</v>
      </c>
      <c r="B117" s="45" t="s">
        <v>207</v>
      </c>
      <c r="C117" s="41">
        <v>4306</v>
      </c>
      <c r="D117" s="40" t="s">
        <v>562</v>
      </c>
    </row>
    <row r="118" spans="1:4" x14ac:dyDescent="0.25">
      <c r="A118" s="49" t="s">
        <v>206</v>
      </c>
      <c r="B118" s="45" t="s">
        <v>207</v>
      </c>
      <c r="C118" s="41">
        <v>6459</v>
      </c>
      <c r="D118" s="40" t="s">
        <v>560</v>
      </c>
    </row>
    <row r="119" spans="1:4" x14ac:dyDescent="0.25">
      <c r="A119" s="49" t="s">
        <v>491</v>
      </c>
      <c r="B119" s="45" t="s">
        <v>492</v>
      </c>
      <c r="C119" s="41">
        <v>2153</v>
      </c>
      <c r="D119" s="40" t="s">
        <v>560</v>
      </c>
    </row>
    <row r="120" spans="1:4" x14ac:dyDescent="0.25">
      <c r="A120" s="49" t="s">
        <v>212</v>
      </c>
      <c r="B120" s="45" t="s">
        <v>455</v>
      </c>
      <c r="C120" s="41">
        <v>4306</v>
      </c>
      <c r="D120" s="40" t="s">
        <v>560</v>
      </c>
    </row>
    <row r="121" spans="1:4" x14ac:dyDescent="0.25">
      <c r="A121" s="49" t="s">
        <v>215</v>
      </c>
      <c r="B121" s="45" t="s">
        <v>216</v>
      </c>
      <c r="C121" s="41">
        <v>2153</v>
      </c>
      <c r="D121" s="40" t="s">
        <v>560</v>
      </c>
    </row>
    <row r="122" spans="1:4" x14ac:dyDescent="0.25">
      <c r="A122" s="49" t="s">
        <v>217</v>
      </c>
      <c r="B122" s="45" t="s">
        <v>450</v>
      </c>
      <c r="C122" s="41">
        <v>2153</v>
      </c>
      <c r="D122" s="40" t="s">
        <v>562</v>
      </c>
    </row>
    <row r="123" spans="1:4" x14ac:dyDescent="0.25">
      <c r="A123" s="49" t="s">
        <v>223</v>
      </c>
      <c r="B123" s="45" t="s">
        <v>224</v>
      </c>
      <c r="C123" s="41">
        <v>2153</v>
      </c>
      <c r="D123" s="40" t="s">
        <v>562</v>
      </c>
    </row>
    <row r="124" spans="1:4" x14ac:dyDescent="0.25">
      <c r="A124" s="49" t="s">
        <v>223</v>
      </c>
      <c r="B124" s="45" t="s">
        <v>224</v>
      </c>
      <c r="C124" s="41">
        <v>4306</v>
      </c>
      <c r="D124" s="40" t="s">
        <v>560</v>
      </c>
    </row>
    <row r="125" spans="1:4" x14ac:dyDescent="0.25">
      <c r="A125" s="49" t="s">
        <v>466</v>
      </c>
      <c r="B125" s="45" t="s">
        <v>467</v>
      </c>
      <c r="C125" s="41">
        <v>2153</v>
      </c>
      <c r="D125" s="40" t="s">
        <v>562</v>
      </c>
    </row>
    <row r="126" spans="1:4" x14ac:dyDescent="0.25">
      <c r="A126" s="49" t="s">
        <v>466</v>
      </c>
      <c r="B126" s="45" t="s">
        <v>467</v>
      </c>
      <c r="C126" s="41">
        <v>2153</v>
      </c>
      <c r="D126" s="40" t="s">
        <v>560</v>
      </c>
    </row>
    <row r="127" spans="1:4" x14ac:dyDescent="0.25">
      <c r="A127" s="49" t="s">
        <v>225</v>
      </c>
      <c r="B127" s="45" t="s">
        <v>226</v>
      </c>
      <c r="C127" s="41">
        <v>4306</v>
      </c>
      <c r="D127" s="40" t="s">
        <v>562</v>
      </c>
    </row>
    <row r="128" spans="1:4" x14ac:dyDescent="0.25">
      <c r="A128" s="49" t="s">
        <v>225</v>
      </c>
      <c r="B128" s="45" t="s">
        <v>226</v>
      </c>
      <c r="C128" s="41">
        <v>2153</v>
      </c>
      <c r="D128" s="40" t="s">
        <v>560</v>
      </c>
    </row>
    <row r="129" spans="1:4" x14ac:dyDescent="0.25">
      <c r="A129" s="50" t="s">
        <v>225</v>
      </c>
      <c r="B129" s="40" t="s">
        <v>527</v>
      </c>
      <c r="C129" s="40">
        <v>16417</v>
      </c>
      <c r="D129" s="40" t="s">
        <v>563</v>
      </c>
    </row>
    <row r="130" spans="1:4" x14ac:dyDescent="0.25">
      <c r="A130" s="49" t="s">
        <v>227</v>
      </c>
      <c r="B130" s="45" t="s">
        <v>228</v>
      </c>
      <c r="C130" s="41">
        <v>6459</v>
      </c>
      <c r="D130" s="40" t="s">
        <v>562</v>
      </c>
    </row>
    <row r="131" spans="1:4" x14ac:dyDescent="0.25">
      <c r="A131" s="49" t="s">
        <v>227</v>
      </c>
      <c r="B131" s="45" t="s">
        <v>228</v>
      </c>
      <c r="C131" s="41">
        <v>6459</v>
      </c>
      <c r="D131" s="40" t="s">
        <v>560</v>
      </c>
    </row>
    <row r="132" spans="1:4" x14ac:dyDescent="0.25">
      <c r="A132" s="50" t="s">
        <v>227</v>
      </c>
      <c r="B132" s="40" t="s">
        <v>528</v>
      </c>
      <c r="C132" s="41">
        <v>162</v>
      </c>
      <c r="D132" s="40" t="s">
        <v>563</v>
      </c>
    </row>
    <row r="133" spans="1:4" x14ac:dyDescent="0.25">
      <c r="A133" s="50" t="s">
        <v>227</v>
      </c>
      <c r="B133" s="40" t="s">
        <v>528</v>
      </c>
      <c r="C133" s="41">
        <v>1292</v>
      </c>
      <c r="D133" s="40" t="s">
        <v>677</v>
      </c>
    </row>
    <row r="134" spans="1:4" x14ac:dyDescent="0.25">
      <c r="A134" s="49" t="s">
        <v>229</v>
      </c>
      <c r="B134" s="45" t="s">
        <v>230</v>
      </c>
      <c r="C134" s="41">
        <v>2153</v>
      </c>
      <c r="D134" s="40" t="s">
        <v>560</v>
      </c>
    </row>
    <row r="135" spans="1:4" x14ac:dyDescent="0.25">
      <c r="A135" s="49" t="s">
        <v>231</v>
      </c>
      <c r="B135" s="45" t="s">
        <v>232</v>
      </c>
      <c r="C135" s="41">
        <v>2153</v>
      </c>
      <c r="D135" s="40" t="s">
        <v>562</v>
      </c>
    </row>
    <row r="136" spans="1:4" x14ac:dyDescent="0.25">
      <c r="A136" s="49" t="s">
        <v>231</v>
      </c>
      <c r="B136" s="45" t="s">
        <v>232</v>
      </c>
      <c r="C136" s="41">
        <v>2153</v>
      </c>
      <c r="D136" s="40" t="s">
        <v>560</v>
      </c>
    </row>
    <row r="137" spans="1:4" x14ac:dyDescent="0.25">
      <c r="A137" s="49" t="s">
        <v>233</v>
      </c>
      <c r="B137" s="45" t="s">
        <v>234</v>
      </c>
      <c r="C137" s="41">
        <v>4306</v>
      </c>
      <c r="D137" s="40" t="s">
        <v>560</v>
      </c>
    </row>
    <row r="138" spans="1:4" x14ac:dyDescent="0.25">
      <c r="A138" s="50" t="s">
        <v>233</v>
      </c>
      <c r="B138" s="40" t="s">
        <v>529</v>
      </c>
      <c r="C138" s="40">
        <v>3391</v>
      </c>
      <c r="D138" s="40" t="s">
        <v>563</v>
      </c>
    </row>
    <row r="139" spans="1:4" x14ac:dyDescent="0.25">
      <c r="A139" s="49" t="s">
        <v>238</v>
      </c>
      <c r="B139" s="45" t="s">
        <v>239</v>
      </c>
      <c r="C139" s="41">
        <v>2153</v>
      </c>
      <c r="D139" s="40" t="s">
        <v>560</v>
      </c>
    </row>
    <row r="140" spans="1:4" x14ac:dyDescent="0.25">
      <c r="A140" s="49" t="s">
        <v>241</v>
      </c>
      <c r="B140" s="45" t="s">
        <v>242</v>
      </c>
      <c r="C140" s="41">
        <v>2153</v>
      </c>
      <c r="D140" s="40" t="s">
        <v>562</v>
      </c>
    </row>
    <row r="141" spans="1:4" x14ac:dyDescent="0.25">
      <c r="A141" s="49" t="s">
        <v>241</v>
      </c>
      <c r="B141" s="45" t="s">
        <v>242</v>
      </c>
      <c r="C141" s="41">
        <v>6459</v>
      </c>
      <c r="D141" s="40" t="s">
        <v>560</v>
      </c>
    </row>
    <row r="142" spans="1:4" x14ac:dyDescent="0.25">
      <c r="A142" s="50" t="s">
        <v>241</v>
      </c>
      <c r="B142" s="40" t="s">
        <v>530</v>
      </c>
      <c r="C142" s="40">
        <v>5652</v>
      </c>
      <c r="D142" s="40" t="s">
        <v>563</v>
      </c>
    </row>
    <row r="143" spans="1:4" x14ac:dyDescent="0.25">
      <c r="A143" s="49" t="s">
        <v>493</v>
      </c>
      <c r="B143" s="45" t="s">
        <v>494</v>
      </c>
      <c r="C143" s="41">
        <v>2153</v>
      </c>
      <c r="D143" s="40" t="s">
        <v>560</v>
      </c>
    </row>
    <row r="144" spans="1:4" x14ac:dyDescent="0.25">
      <c r="A144" s="49" t="s">
        <v>251</v>
      </c>
      <c r="B144" s="45" t="s">
        <v>252</v>
      </c>
      <c r="C144" s="41">
        <v>4306</v>
      </c>
      <c r="D144" s="40" t="s">
        <v>562</v>
      </c>
    </row>
    <row r="145" spans="1:4" x14ac:dyDescent="0.25">
      <c r="A145" s="49" t="s">
        <v>251</v>
      </c>
      <c r="B145" s="45" t="s">
        <v>252</v>
      </c>
      <c r="C145" s="41">
        <v>6459</v>
      </c>
      <c r="D145" s="40" t="s">
        <v>560</v>
      </c>
    </row>
    <row r="146" spans="1:4" x14ac:dyDescent="0.25">
      <c r="A146" s="50" t="s">
        <v>251</v>
      </c>
      <c r="B146" s="40" t="s">
        <v>531</v>
      </c>
      <c r="C146" s="40">
        <v>54</v>
      </c>
      <c r="D146" s="40" t="s">
        <v>563</v>
      </c>
    </row>
    <row r="147" spans="1:4" x14ac:dyDescent="0.25">
      <c r="A147" s="49" t="s">
        <v>495</v>
      </c>
      <c r="B147" s="45" t="s">
        <v>496</v>
      </c>
      <c r="C147" s="41">
        <v>8612</v>
      </c>
      <c r="D147" s="40" t="s">
        <v>560</v>
      </c>
    </row>
    <row r="148" spans="1:4" x14ac:dyDescent="0.25">
      <c r="A148" s="50" t="s">
        <v>495</v>
      </c>
      <c r="B148" s="40" t="s">
        <v>532</v>
      </c>
      <c r="C148" s="40">
        <v>31973</v>
      </c>
      <c r="D148" s="40" t="s">
        <v>563</v>
      </c>
    </row>
    <row r="149" spans="1:4" x14ac:dyDescent="0.25">
      <c r="A149" s="49" t="s">
        <v>253</v>
      </c>
      <c r="B149" s="45" t="s">
        <v>254</v>
      </c>
      <c r="C149" s="41">
        <v>4306</v>
      </c>
      <c r="D149" s="40" t="s">
        <v>560</v>
      </c>
    </row>
    <row r="150" spans="1:4" x14ac:dyDescent="0.25">
      <c r="A150" s="49" t="s">
        <v>255</v>
      </c>
      <c r="B150" s="45" t="s">
        <v>256</v>
      </c>
      <c r="C150" s="41">
        <v>6459</v>
      </c>
      <c r="D150" s="40" t="s">
        <v>560</v>
      </c>
    </row>
    <row r="151" spans="1:4" x14ac:dyDescent="0.25">
      <c r="A151" s="50" t="s">
        <v>255</v>
      </c>
      <c r="B151" s="40" t="s">
        <v>533</v>
      </c>
      <c r="C151" s="40">
        <v>2153</v>
      </c>
      <c r="D151" s="40" t="s">
        <v>563</v>
      </c>
    </row>
    <row r="152" spans="1:4" x14ac:dyDescent="0.25">
      <c r="A152" s="49" t="s">
        <v>257</v>
      </c>
      <c r="B152" s="45" t="s">
        <v>258</v>
      </c>
      <c r="C152" s="41">
        <v>2153</v>
      </c>
      <c r="D152" s="40" t="s">
        <v>560</v>
      </c>
    </row>
    <row r="153" spans="1:4" x14ac:dyDescent="0.25">
      <c r="A153" s="50" t="s">
        <v>257</v>
      </c>
      <c r="B153" s="40" t="s">
        <v>534</v>
      </c>
      <c r="C153" s="40">
        <v>11196</v>
      </c>
      <c r="D153" s="40" t="s">
        <v>563</v>
      </c>
    </row>
    <row r="154" spans="1:4" x14ac:dyDescent="0.25">
      <c r="A154" s="49" t="s">
        <v>259</v>
      </c>
      <c r="B154" s="45" t="s">
        <v>260</v>
      </c>
      <c r="C154" s="41">
        <v>4306</v>
      </c>
      <c r="D154" s="40" t="s">
        <v>562</v>
      </c>
    </row>
    <row r="155" spans="1:4" x14ac:dyDescent="0.25">
      <c r="A155" s="49" t="s">
        <v>259</v>
      </c>
      <c r="B155" s="45" t="s">
        <v>260</v>
      </c>
      <c r="C155" s="41">
        <v>12918</v>
      </c>
      <c r="D155" s="40" t="s">
        <v>560</v>
      </c>
    </row>
    <row r="156" spans="1:4" x14ac:dyDescent="0.25">
      <c r="A156" s="49" t="s">
        <v>261</v>
      </c>
      <c r="B156" s="45" t="s">
        <v>262</v>
      </c>
      <c r="C156" s="41">
        <v>2153</v>
      </c>
      <c r="D156" s="40" t="s">
        <v>562</v>
      </c>
    </row>
    <row r="157" spans="1:4" x14ac:dyDescent="0.25">
      <c r="A157" s="49" t="s">
        <v>261</v>
      </c>
      <c r="B157" s="45" t="s">
        <v>262</v>
      </c>
      <c r="C157" s="41">
        <v>2153</v>
      </c>
      <c r="D157" s="40" t="s">
        <v>560</v>
      </c>
    </row>
    <row r="158" spans="1:4" x14ac:dyDescent="0.25">
      <c r="A158" s="49" t="s">
        <v>263</v>
      </c>
      <c r="B158" s="45" t="s">
        <v>264</v>
      </c>
      <c r="C158" s="41">
        <v>2153</v>
      </c>
      <c r="D158" s="40" t="s">
        <v>562</v>
      </c>
    </row>
    <row r="159" spans="1:4" x14ac:dyDescent="0.25">
      <c r="A159" s="49" t="s">
        <v>263</v>
      </c>
      <c r="B159" s="45" t="s">
        <v>264</v>
      </c>
      <c r="C159" s="41">
        <v>2153</v>
      </c>
      <c r="D159" s="40" t="s">
        <v>560</v>
      </c>
    </row>
    <row r="160" spans="1:4" x14ac:dyDescent="0.25">
      <c r="A160" s="49" t="s">
        <v>265</v>
      </c>
      <c r="B160" s="45" t="s">
        <v>266</v>
      </c>
      <c r="C160" s="41">
        <v>2153</v>
      </c>
      <c r="D160" s="40" t="s">
        <v>562</v>
      </c>
    </row>
    <row r="161" spans="1:4" x14ac:dyDescent="0.25">
      <c r="A161" s="49" t="s">
        <v>265</v>
      </c>
      <c r="B161" s="45" t="s">
        <v>266</v>
      </c>
      <c r="C161" s="41">
        <v>8612</v>
      </c>
      <c r="D161" s="40" t="s">
        <v>560</v>
      </c>
    </row>
    <row r="162" spans="1:4" x14ac:dyDescent="0.25">
      <c r="A162" s="50" t="s">
        <v>265</v>
      </c>
      <c r="B162" s="40" t="s">
        <v>535</v>
      </c>
      <c r="C162" s="40">
        <v>754</v>
      </c>
      <c r="D162" s="40" t="s">
        <v>563</v>
      </c>
    </row>
    <row r="163" spans="1:4" x14ac:dyDescent="0.25">
      <c r="A163" s="50" t="s">
        <v>570</v>
      </c>
      <c r="B163" s="40" t="s">
        <v>536</v>
      </c>
      <c r="C163" s="40">
        <v>0</v>
      </c>
      <c r="D163" s="40" t="s">
        <v>563</v>
      </c>
    </row>
    <row r="164" spans="1:4" x14ac:dyDescent="0.25">
      <c r="A164" s="49" t="s">
        <v>269</v>
      </c>
      <c r="B164" s="45" t="s">
        <v>270</v>
      </c>
      <c r="C164" s="41">
        <v>2153</v>
      </c>
      <c r="D164" s="40" t="s">
        <v>562</v>
      </c>
    </row>
    <row r="165" spans="1:4" x14ac:dyDescent="0.25">
      <c r="A165" s="49" t="s">
        <v>269</v>
      </c>
      <c r="B165" s="45" t="s">
        <v>270</v>
      </c>
      <c r="C165" s="41">
        <v>2153</v>
      </c>
      <c r="D165" s="40" t="s">
        <v>560</v>
      </c>
    </row>
    <row r="166" spans="1:4" x14ac:dyDescent="0.25">
      <c r="A166" s="49" t="s">
        <v>271</v>
      </c>
      <c r="B166" s="45" t="s">
        <v>272</v>
      </c>
      <c r="C166" s="41">
        <v>2153</v>
      </c>
      <c r="D166" s="40" t="s">
        <v>562</v>
      </c>
    </row>
    <row r="167" spans="1:4" x14ac:dyDescent="0.25">
      <c r="A167" s="49" t="s">
        <v>271</v>
      </c>
      <c r="B167" s="45" t="s">
        <v>272</v>
      </c>
      <c r="C167" s="41">
        <v>4306</v>
      </c>
      <c r="D167" s="40" t="s">
        <v>560</v>
      </c>
    </row>
    <row r="168" spans="1:4" x14ac:dyDescent="0.25">
      <c r="A168" s="49" t="s">
        <v>273</v>
      </c>
      <c r="B168" s="45" t="s">
        <v>274</v>
      </c>
      <c r="C168" s="41">
        <v>2153</v>
      </c>
      <c r="D168" s="40" t="s">
        <v>562</v>
      </c>
    </row>
    <row r="169" spans="1:4" x14ac:dyDescent="0.25">
      <c r="A169" s="49" t="s">
        <v>273</v>
      </c>
      <c r="B169" s="45" t="s">
        <v>274</v>
      </c>
      <c r="C169" s="41">
        <v>2153</v>
      </c>
      <c r="D169" s="40" t="s">
        <v>560</v>
      </c>
    </row>
    <row r="170" spans="1:4" x14ac:dyDescent="0.25">
      <c r="A170" s="49" t="s">
        <v>279</v>
      </c>
      <c r="B170" s="45" t="s">
        <v>280</v>
      </c>
      <c r="C170" s="41">
        <v>2153</v>
      </c>
      <c r="D170" s="40" t="s">
        <v>562</v>
      </c>
    </row>
    <row r="171" spans="1:4" x14ac:dyDescent="0.25">
      <c r="A171" s="49" t="s">
        <v>281</v>
      </c>
      <c r="B171" s="45" t="s">
        <v>282</v>
      </c>
      <c r="C171" s="41">
        <v>2153</v>
      </c>
      <c r="D171" s="40" t="s">
        <v>562</v>
      </c>
    </row>
    <row r="172" spans="1:4" x14ac:dyDescent="0.25">
      <c r="A172" s="49" t="s">
        <v>281</v>
      </c>
      <c r="B172" s="45" t="s">
        <v>282</v>
      </c>
      <c r="C172" s="41">
        <v>2153</v>
      </c>
      <c r="D172" s="40" t="s">
        <v>560</v>
      </c>
    </row>
    <row r="173" spans="1:4" x14ac:dyDescent="0.25">
      <c r="A173" s="49" t="s">
        <v>285</v>
      </c>
      <c r="B173" s="45" t="s">
        <v>286</v>
      </c>
      <c r="C173" s="41">
        <v>4306</v>
      </c>
      <c r="D173" s="40" t="s">
        <v>562</v>
      </c>
    </row>
    <row r="174" spans="1:4" x14ac:dyDescent="0.25">
      <c r="A174" s="49" t="s">
        <v>285</v>
      </c>
      <c r="B174" s="45" t="s">
        <v>286</v>
      </c>
      <c r="C174" s="41">
        <v>2153</v>
      </c>
      <c r="D174" s="40" t="s">
        <v>560</v>
      </c>
    </row>
    <row r="175" spans="1:4" x14ac:dyDescent="0.25">
      <c r="A175" s="50" t="s">
        <v>285</v>
      </c>
      <c r="B175" s="40" t="s">
        <v>537</v>
      </c>
      <c r="C175" s="40">
        <v>0</v>
      </c>
      <c r="D175" s="40" t="s">
        <v>563</v>
      </c>
    </row>
    <row r="176" spans="1:4" x14ac:dyDescent="0.25">
      <c r="A176" s="49" t="s">
        <v>289</v>
      </c>
      <c r="B176" s="45" t="s">
        <v>290</v>
      </c>
      <c r="C176" s="41">
        <v>2153</v>
      </c>
      <c r="D176" s="40" t="s">
        <v>562</v>
      </c>
    </row>
    <row r="177" spans="1:4" x14ac:dyDescent="0.25">
      <c r="A177" s="49" t="s">
        <v>291</v>
      </c>
      <c r="B177" s="45" t="s">
        <v>452</v>
      </c>
      <c r="C177" s="41">
        <v>2153</v>
      </c>
      <c r="D177" s="40" t="s">
        <v>560</v>
      </c>
    </row>
    <row r="178" spans="1:4" x14ac:dyDescent="0.25">
      <c r="A178" s="49" t="s">
        <v>294</v>
      </c>
      <c r="B178" s="45" t="s">
        <v>451</v>
      </c>
      <c r="C178" s="41">
        <v>2153</v>
      </c>
      <c r="D178" s="40" t="s">
        <v>560</v>
      </c>
    </row>
    <row r="179" spans="1:4" x14ac:dyDescent="0.25">
      <c r="A179" s="50" t="s">
        <v>294</v>
      </c>
      <c r="B179" s="40" t="s">
        <v>538</v>
      </c>
      <c r="C179" s="40">
        <v>2046</v>
      </c>
      <c r="D179" s="40" t="s">
        <v>563</v>
      </c>
    </row>
    <row r="180" spans="1:4" x14ac:dyDescent="0.25">
      <c r="A180" s="49" t="s">
        <v>300</v>
      </c>
      <c r="B180" s="45" t="s">
        <v>444</v>
      </c>
      <c r="C180" s="41">
        <v>2153</v>
      </c>
      <c r="D180" s="40" t="s">
        <v>560</v>
      </c>
    </row>
    <row r="181" spans="1:4" x14ac:dyDescent="0.25">
      <c r="A181" s="50" t="s">
        <v>300</v>
      </c>
      <c r="B181" s="40" t="s">
        <v>539</v>
      </c>
      <c r="C181" s="40">
        <v>862</v>
      </c>
      <c r="D181" s="40" t="s">
        <v>563</v>
      </c>
    </row>
    <row r="182" spans="1:4" x14ac:dyDescent="0.25">
      <c r="A182" s="49" t="s">
        <v>301</v>
      </c>
      <c r="B182" s="45" t="s">
        <v>302</v>
      </c>
      <c r="C182" s="41">
        <v>6459</v>
      </c>
      <c r="D182" s="40" t="s">
        <v>562</v>
      </c>
    </row>
    <row r="183" spans="1:4" x14ac:dyDescent="0.25">
      <c r="A183" s="49" t="s">
        <v>301</v>
      </c>
      <c r="B183" s="45" t="s">
        <v>302</v>
      </c>
      <c r="C183" s="41">
        <v>4306</v>
      </c>
      <c r="D183" s="40" t="s">
        <v>560</v>
      </c>
    </row>
    <row r="184" spans="1:4" x14ac:dyDescent="0.25">
      <c r="A184" s="49" t="s">
        <v>305</v>
      </c>
      <c r="B184" s="45" t="s">
        <v>306</v>
      </c>
      <c r="C184" s="41">
        <v>2153</v>
      </c>
      <c r="D184" s="40" t="s">
        <v>560</v>
      </c>
    </row>
    <row r="185" spans="1:4" x14ac:dyDescent="0.25">
      <c r="A185" s="49" t="s">
        <v>315</v>
      </c>
      <c r="B185" s="45" t="s">
        <v>316</v>
      </c>
      <c r="C185" s="41">
        <v>4306</v>
      </c>
      <c r="D185" s="40" t="s">
        <v>562</v>
      </c>
    </row>
    <row r="186" spans="1:4" x14ac:dyDescent="0.25">
      <c r="A186" s="49" t="s">
        <v>315</v>
      </c>
      <c r="B186" s="45" t="s">
        <v>316</v>
      </c>
      <c r="C186" s="41">
        <v>2153</v>
      </c>
      <c r="D186" s="40" t="s">
        <v>560</v>
      </c>
    </row>
    <row r="187" spans="1:4" x14ac:dyDescent="0.25">
      <c r="A187" s="49" t="s">
        <v>497</v>
      </c>
      <c r="B187" s="45" t="s">
        <v>498</v>
      </c>
      <c r="C187" s="41">
        <v>4306</v>
      </c>
      <c r="D187" s="40" t="s">
        <v>560</v>
      </c>
    </row>
    <row r="188" spans="1:4" x14ac:dyDescent="0.25">
      <c r="A188" s="50" t="s">
        <v>497</v>
      </c>
      <c r="B188" s="40" t="s">
        <v>540</v>
      </c>
      <c r="C188" s="40">
        <v>4522</v>
      </c>
      <c r="D188" s="40" t="s">
        <v>563</v>
      </c>
    </row>
    <row r="189" spans="1:4" x14ac:dyDescent="0.25">
      <c r="A189" s="49" t="s">
        <v>319</v>
      </c>
      <c r="B189" s="45" t="s">
        <v>320</v>
      </c>
      <c r="C189" s="41">
        <v>4306</v>
      </c>
      <c r="D189" s="40" t="s">
        <v>560</v>
      </c>
    </row>
    <row r="190" spans="1:4" x14ac:dyDescent="0.25">
      <c r="A190" s="49" t="s">
        <v>499</v>
      </c>
      <c r="B190" s="45" t="s">
        <v>500</v>
      </c>
      <c r="C190" s="41">
        <v>2153</v>
      </c>
      <c r="D190" s="40" t="s">
        <v>560</v>
      </c>
    </row>
    <row r="191" spans="1:4" x14ac:dyDescent="0.25">
      <c r="A191" s="50" t="s">
        <v>499</v>
      </c>
      <c r="B191" s="40" t="s">
        <v>541</v>
      </c>
      <c r="C191" s="40">
        <v>1185</v>
      </c>
      <c r="D191" s="40" t="s">
        <v>563</v>
      </c>
    </row>
    <row r="192" spans="1:4" x14ac:dyDescent="0.25">
      <c r="A192" s="49" t="s">
        <v>329</v>
      </c>
      <c r="B192" s="45" t="s">
        <v>330</v>
      </c>
      <c r="C192" s="41">
        <v>2153</v>
      </c>
      <c r="D192" s="40" t="s">
        <v>562</v>
      </c>
    </row>
    <row r="193" spans="1:4" x14ac:dyDescent="0.25">
      <c r="A193" s="49" t="s">
        <v>329</v>
      </c>
      <c r="B193" s="45" t="s">
        <v>330</v>
      </c>
      <c r="C193" s="41">
        <v>2153</v>
      </c>
      <c r="D193" s="40" t="s">
        <v>560</v>
      </c>
    </row>
    <row r="194" spans="1:4" x14ac:dyDescent="0.25">
      <c r="A194" s="49" t="s">
        <v>337</v>
      </c>
      <c r="B194" s="45" t="s">
        <v>338</v>
      </c>
      <c r="C194" s="41">
        <v>8612</v>
      </c>
      <c r="D194" s="40" t="s">
        <v>560</v>
      </c>
    </row>
    <row r="195" spans="1:4" x14ac:dyDescent="0.25">
      <c r="A195" s="50" t="s">
        <v>337</v>
      </c>
      <c r="B195" s="40" t="s">
        <v>542</v>
      </c>
      <c r="C195" s="40">
        <v>11573</v>
      </c>
      <c r="D195" s="40" t="s">
        <v>563</v>
      </c>
    </row>
    <row r="196" spans="1:4" x14ac:dyDescent="0.25">
      <c r="A196" s="50" t="s">
        <v>571</v>
      </c>
      <c r="B196" s="40" t="s">
        <v>543</v>
      </c>
      <c r="C196" s="40">
        <v>54</v>
      </c>
      <c r="D196" s="40" t="s">
        <v>563</v>
      </c>
    </row>
    <row r="197" spans="1:4" x14ac:dyDescent="0.25">
      <c r="A197" s="49" t="s">
        <v>501</v>
      </c>
      <c r="B197" s="45" t="s">
        <v>502</v>
      </c>
      <c r="C197" s="41">
        <v>2153</v>
      </c>
      <c r="D197" s="40" t="s">
        <v>560</v>
      </c>
    </row>
    <row r="198" spans="1:4" x14ac:dyDescent="0.25">
      <c r="A198" s="50" t="s">
        <v>501</v>
      </c>
      <c r="B198" s="40" t="s">
        <v>544</v>
      </c>
      <c r="C198" s="40">
        <v>11358</v>
      </c>
      <c r="D198" s="40" t="s">
        <v>563</v>
      </c>
    </row>
    <row r="199" spans="1:4" x14ac:dyDescent="0.25">
      <c r="A199" s="49" t="s">
        <v>355</v>
      </c>
      <c r="B199" s="45" t="s">
        <v>356</v>
      </c>
      <c r="C199" s="41">
        <v>2153</v>
      </c>
      <c r="D199" s="40" t="s">
        <v>562</v>
      </c>
    </row>
    <row r="200" spans="1:4" x14ac:dyDescent="0.25">
      <c r="A200" s="49" t="s">
        <v>355</v>
      </c>
      <c r="B200" s="45" t="s">
        <v>356</v>
      </c>
      <c r="C200" s="41">
        <v>2153</v>
      </c>
      <c r="D200" s="40" t="s">
        <v>560</v>
      </c>
    </row>
    <row r="201" spans="1:4" x14ac:dyDescent="0.25">
      <c r="A201" s="50" t="s">
        <v>355</v>
      </c>
      <c r="B201" s="40" t="s">
        <v>545</v>
      </c>
      <c r="C201" s="40">
        <v>593</v>
      </c>
      <c r="D201" s="40" t="s">
        <v>563</v>
      </c>
    </row>
    <row r="202" spans="1:4" x14ac:dyDescent="0.25">
      <c r="A202" s="49" t="s">
        <v>359</v>
      </c>
      <c r="B202" s="45" t="s">
        <v>360</v>
      </c>
      <c r="C202" s="41">
        <v>2153</v>
      </c>
      <c r="D202" s="40" t="s">
        <v>560</v>
      </c>
    </row>
    <row r="203" spans="1:4" x14ac:dyDescent="0.25">
      <c r="A203" s="49" t="s">
        <v>363</v>
      </c>
      <c r="B203" s="45" t="s">
        <v>364</v>
      </c>
      <c r="C203" s="41">
        <v>2153</v>
      </c>
      <c r="D203" s="40" t="s">
        <v>560</v>
      </c>
    </row>
    <row r="204" spans="1:4" x14ac:dyDescent="0.25">
      <c r="A204" s="49" t="s">
        <v>369</v>
      </c>
      <c r="B204" s="45" t="s">
        <v>370</v>
      </c>
      <c r="C204" s="41">
        <v>6459</v>
      </c>
      <c r="D204" s="40" t="s">
        <v>562</v>
      </c>
    </row>
    <row r="205" spans="1:4" x14ac:dyDescent="0.25">
      <c r="A205" s="49" t="s">
        <v>369</v>
      </c>
      <c r="B205" s="45" t="s">
        <v>370</v>
      </c>
      <c r="C205" s="41">
        <v>19377</v>
      </c>
      <c r="D205" s="40" t="s">
        <v>560</v>
      </c>
    </row>
    <row r="206" spans="1:4" x14ac:dyDescent="0.25">
      <c r="A206" s="50" t="s">
        <v>369</v>
      </c>
      <c r="B206" s="40" t="s">
        <v>546</v>
      </c>
      <c r="C206" s="40">
        <v>8882</v>
      </c>
      <c r="D206" s="40" t="s">
        <v>563</v>
      </c>
    </row>
    <row r="207" spans="1:4" x14ac:dyDescent="0.25">
      <c r="A207" s="49" t="s">
        <v>371</v>
      </c>
      <c r="B207" s="45" t="s">
        <v>372</v>
      </c>
      <c r="C207" s="41">
        <v>10765</v>
      </c>
      <c r="D207" s="40" t="s">
        <v>562</v>
      </c>
    </row>
    <row r="208" spans="1:4" x14ac:dyDescent="0.25">
      <c r="A208" s="49" t="s">
        <v>371</v>
      </c>
      <c r="B208" s="45" t="s">
        <v>372</v>
      </c>
      <c r="C208" s="41">
        <v>2153</v>
      </c>
      <c r="D208" s="40" t="s">
        <v>560</v>
      </c>
    </row>
    <row r="209" spans="1:4" x14ac:dyDescent="0.25">
      <c r="A209" s="50" t="s">
        <v>572</v>
      </c>
      <c r="B209" s="40" t="s">
        <v>547</v>
      </c>
      <c r="C209" s="40">
        <v>646</v>
      </c>
      <c r="D209" s="40" t="s">
        <v>563</v>
      </c>
    </row>
    <row r="210" spans="1:4" x14ac:dyDescent="0.25">
      <c r="A210" s="49" t="s">
        <v>468</v>
      </c>
      <c r="B210" s="45" t="s">
        <v>469</v>
      </c>
      <c r="C210" s="41">
        <v>4306</v>
      </c>
      <c r="D210" s="40" t="s">
        <v>562</v>
      </c>
    </row>
    <row r="211" spans="1:4" x14ac:dyDescent="0.25">
      <c r="A211" s="49" t="s">
        <v>468</v>
      </c>
      <c r="B211" s="45" t="s">
        <v>469</v>
      </c>
      <c r="C211" s="41">
        <v>8612</v>
      </c>
      <c r="D211" s="40" t="s">
        <v>560</v>
      </c>
    </row>
    <row r="212" spans="1:4" x14ac:dyDescent="0.25">
      <c r="A212" s="50" t="s">
        <v>468</v>
      </c>
      <c r="B212" s="40" t="s">
        <v>548</v>
      </c>
      <c r="C212" s="40">
        <v>3015</v>
      </c>
      <c r="D212" s="40" t="s">
        <v>563</v>
      </c>
    </row>
    <row r="213" spans="1:4" x14ac:dyDescent="0.25">
      <c r="A213" s="49" t="s">
        <v>377</v>
      </c>
      <c r="B213" s="45" t="s">
        <v>378</v>
      </c>
      <c r="C213" s="41">
        <v>4306</v>
      </c>
      <c r="D213" s="40" t="s">
        <v>560</v>
      </c>
    </row>
    <row r="214" spans="1:4" x14ac:dyDescent="0.25">
      <c r="A214" s="49" t="s">
        <v>379</v>
      </c>
      <c r="B214" s="45" t="s">
        <v>380</v>
      </c>
      <c r="C214" s="41">
        <v>2153</v>
      </c>
      <c r="D214" s="40" t="s">
        <v>562</v>
      </c>
    </row>
    <row r="215" spans="1:4" x14ac:dyDescent="0.25">
      <c r="A215" s="49" t="s">
        <v>379</v>
      </c>
      <c r="B215" s="45" t="s">
        <v>380</v>
      </c>
      <c r="C215" s="41">
        <v>2153</v>
      </c>
      <c r="D215" s="40" t="s">
        <v>560</v>
      </c>
    </row>
    <row r="216" spans="1:4" x14ac:dyDescent="0.25">
      <c r="A216" s="49" t="s">
        <v>381</v>
      </c>
      <c r="B216" s="45" t="s">
        <v>382</v>
      </c>
      <c r="C216" s="41">
        <v>4306</v>
      </c>
      <c r="D216" s="40" t="s">
        <v>562</v>
      </c>
    </row>
    <row r="217" spans="1:4" x14ac:dyDescent="0.25">
      <c r="A217" s="49" t="s">
        <v>381</v>
      </c>
      <c r="B217" s="45" t="s">
        <v>382</v>
      </c>
      <c r="C217" s="41">
        <v>4306</v>
      </c>
      <c r="D217" s="40" t="s">
        <v>560</v>
      </c>
    </row>
    <row r="218" spans="1:4" x14ac:dyDescent="0.25">
      <c r="A218" s="49" t="s">
        <v>383</v>
      </c>
      <c r="B218" s="45" t="s">
        <v>384</v>
      </c>
      <c r="C218" s="41">
        <v>15071</v>
      </c>
      <c r="D218" s="40" t="s">
        <v>560</v>
      </c>
    </row>
    <row r="219" spans="1:4" x14ac:dyDescent="0.25">
      <c r="A219" s="50" t="s">
        <v>383</v>
      </c>
      <c r="B219" s="40" t="s">
        <v>549</v>
      </c>
      <c r="C219" s="40">
        <v>11358</v>
      </c>
      <c r="D219" s="40" t="s">
        <v>563</v>
      </c>
    </row>
    <row r="220" spans="1:4" x14ac:dyDescent="0.25">
      <c r="A220" s="49" t="s">
        <v>385</v>
      </c>
      <c r="B220" s="45" t="s">
        <v>386</v>
      </c>
      <c r="C220" s="41">
        <v>2153</v>
      </c>
      <c r="D220" s="40" t="s">
        <v>562</v>
      </c>
    </row>
    <row r="221" spans="1:4" x14ac:dyDescent="0.25">
      <c r="A221" s="49" t="s">
        <v>385</v>
      </c>
      <c r="B221" s="45" t="s">
        <v>386</v>
      </c>
      <c r="C221" s="41">
        <v>2153</v>
      </c>
      <c r="D221" s="40" t="s">
        <v>560</v>
      </c>
    </row>
    <row r="222" spans="1:4" x14ac:dyDescent="0.25">
      <c r="A222" s="50" t="s">
        <v>385</v>
      </c>
      <c r="B222" s="40" t="s">
        <v>550</v>
      </c>
      <c r="C222" s="40">
        <v>3391</v>
      </c>
      <c r="D222" s="40" t="s">
        <v>563</v>
      </c>
    </row>
    <row r="223" spans="1:4" x14ac:dyDescent="0.25">
      <c r="A223" s="50" t="s">
        <v>573</v>
      </c>
      <c r="B223" s="40" t="s">
        <v>551</v>
      </c>
      <c r="C223" s="40">
        <v>42522</v>
      </c>
      <c r="D223" s="40" t="s">
        <v>563</v>
      </c>
    </row>
    <row r="224" spans="1:4" x14ac:dyDescent="0.25">
      <c r="A224" s="49" t="s">
        <v>387</v>
      </c>
      <c r="B224" s="45" t="s">
        <v>388</v>
      </c>
      <c r="C224" s="41">
        <v>8612</v>
      </c>
      <c r="D224" s="40" t="s">
        <v>562</v>
      </c>
    </row>
    <row r="225" spans="1:4" x14ac:dyDescent="0.25">
      <c r="A225" s="49" t="s">
        <v>387</v>
      </c>
      <c r="B225" s="45" t="s">
        <v>388</v>
      </c>
      <c r="C225" s="41">
        <v>6459</v>
      </c>
      <c r="D225" s="40" t="s">
        <v>560</v>
      </c>
    </row>
    <row r="226" spans="1:4" x14ac:dyDescent="0.25">
      <c r="A226" s="49" t="s">
        <v>389</v>
      </c>
      <c r="B226" s="45" t="s">
        <v>390</v>
      </c>
      <c r="C226" s="41">
        <v>4306</v>
      </c>
      <c r="D226" s="40" t="s">
        <v>562</v>
      </c>
    </row>
    <row r="227" spans="1:4" x14ac:dyDescent="0.25">
      <c r="A227" s="49" t="s">
        <v>389</v>
      </c>
      <c r="B227" s="45" t="s">
        <v>390</v>
      </c>
      <c r="C227" s="41">
        <v>10765</v>
      </c>
      <c r="D227" s="40" t="s">
        <v>560</v>
      </c>
    </row>
    <row r="228" spans="1:4" x14ac:dyDescent="0.25">
      <c r="A228" s="49" t="s">
        <v>503</v>
      </c>
      <c r="B228" s="45" t="s">
        <v>504</v>
      </c>
      <c r="C228" s="41">
        <v>2153</v>
      </c>
      <c r="D228" s="40" t="s">
        <v>560</v>
      </c>
    </row>
    <row r="229" spans="1:4" x14ac:dyDescent="0.25">
      <c r="A229" s="50" t="s">
        <v>503</v>
      </c>
      <c r="B229" s="40" t="s">
        <v>552</v>
      </c>
      <c r="C229" s="40">
        <v>1292</v>
      </c>
      <c r="D229" s="40" t="s">
        <v>563</v>
      </c>
    </row>
    <row r="230" spans="1:4" x14ac:dyDescent="0.25">
      <c r="A230" s="49" t="s">
        <v>391</v>
      </c>
      <c r="B230" s="45" t="s">
        <v>449</v>
      </c>
      <c r="C230" s="41">
        <v>2153</v>
      </c>
      <c r="D230" s="40" t="s">
        <v>560</v>
      </c>
    </row>
    <row r="231" spans="1:4" x14ac:dyDescent="0.25">
      <c r="A231" s="49" t="s">
        <v>392</v>
      </c>
      <c r="B231" s="45" t="s">
        <v>393</v>
      </c>
      <c r="C231" s="41">
        <v>2153</v>
      </c>
      <c r="D231" s="40" t="s">
        <v>562</v>
      </c>
    </row>
    <row r="232" spans="1:4" x14ac:dyDescent="0.25">
      <c r="A232" s="49" t="s">
        <v>392</v>
      </c>
      <c r="B232" s="45" t="s">
        <v>393</v>
      </c>
      <c r="C232" s="41">
        <v>4306</v>
      </c>
      <c r="D232" s="40" t="s">
        <v>560</v>
      </c>
    </row>
    <row r="233" spans="1:4" x14ac:dyDescent="0.25">
      <c r="A233" s="49" t="s">
        <v>394</v>
      </c>
      <c r="B233" s="45" t="s">
        <v>395</v>
      </c>
      <c r="C233" s="41">
        <v>4306</v>
      </c>
      <c r="D233" s="40" t="s">
        <v>562</v>
      </c>
    </row>
    <row r="234" spans="1:4" x14ac:dyDescent="0.25">
      <c r="A234" s="49" t="s">
        <v>394</v>
      </c>
      <c r="B234" s="45" t="s">
        <v>395</v>
      </c>
      <c r="C234" s="41">
        <v>4306</v>
      </c>
      <c r="D234" s="40" t="s">
        <v>560</v>
      </c>
    </row>
    <row r="235" spans="1:4" x14ac:dyDescent="0.25">
      <c r="A235" s="50" t="s">
        <v>394</v>
      </c>
      <c r="B235" s="40" t="s">
        <v>553</v>
      </c>
      <c r="C235" s="40">
        <v>3984</v>
      </c>
      <c r="D235" s="40" t="s">
        <v>563</v>
      </c>
    </row>
    <row r="236" spans="1:4" x14ac:dyDescent="0.25">
      <c r="A236" s="50" t="s">
        <v>574</v>
      </c>
      <c r="B236" s="40" t="s">
        <v>554</v>
      </c>
      <c r="C236" s="40">
        <v>4199</v>
      </c>
      <c r="D236" s="40" t="s">
        <v>563</v>
      </c>
    </row>
    <row r="237" spans="1:4" x14ac:dyDescent="0.25">
      <c r="A237" s="49" t="s">
        <v>396</v>
      </c>
      <c r="B237" s="45" t="s">
        <v>397</v>
      </c>
      <c r="C237" s="41">
        <v>2153</v>
      </c>
      <c r="D237" s="40" t="s">
        <v>560</v>
      </c>
    </row>
    <row r="238" spans="1:4" x14ac:dyDescent="0.25">
      <c r="A238" s="49" t="s">
        <v>398</v>
      </c>
      <c r="B238" s="45" t="s">
        <v>459</v>
      </c>
      <c r="C238" s="41">
        <v>6459</v>
      </c>
      <c r="D238" s="40" t="s">
        <v>560</v>
      </c>
    </row>
    <row r="239" spans="1:4" x14ac:dyDescent="0.25">
      <c r="A239" s="49" t="s">
        <v>399</v>
      </c>
      <c r="B239" s="45" t="s">
        <v>400</v>
      </c>
      <c r="C239" s="41">
        <v>4306</v>
      </c>
      <c r="D239" s="40" t="s">
        <v>560</v>
      </c>
    </row>
    <row r="240" spans="1:4" x14ac:dyDescent="0.25">
      <c r="A240" s="49" t="s">
        <v>403</v>
      </c>
      <c r="B240" s="45" t="s">
        <v>404</v>
      </c>
      <c r="C240" s="41">
        <v>2153</v>
      </c>
      <c r="D240" s="40" t="s">
        <v>562</v>
      </c>
    </row>
    <row r="241" spans="1:4" x14ac:dyDescent="0.25">
      <c r="A241" s="49" t="s">
        <v>403</v>
      </c>
      <c r="B241" s="45" t="s">
        <v>404</v>
      </c>
      <c r="C241" s="41">
        <v>2153</v>
      </c>
      <c r="D241" s="40" t="s">
        <v>560</v>
      </c>
    </row>
    <row r="242" spans="1:4" x14ac:dyDescent="0.25">
      <c r="A242" s="49" t="s">
        <v>458</v>
      </c>
      <c r="B242" s="45" t="s">
        <v>457</v>
      </c>
      <c r="C242" s="41">
        <v>2153</v>
      </c>
      <c r="D242" s="40" t="s">
        <v>560</v>
      </c>
    </row>
    <row r="243" spans="1:4" x14ac:dyDescent="0.25">
      <c r="A243" s="49" t="s">
        <v>454</v>
      </c>
      <c r="B243" s="45" t="s">
        <v>453</v>
      </c>
      <c r="C243" s="41">
        <v>2153</v>
      </c>
      <c r="D243" s="40" t="s">
        <v>562</v>
      </c>
    </row>
    <row r="244" spans="1:4" x14ac:dyDescent="0.25">
      <c r="A244" s="49" t="s">
        <v>454</v>
      </c>
      <c r="B244" s="45" t="s">
        <v>453</v>
      </c>
      <c r="C244" s="41">
        <v>2153</v>
      </c>
      <c r="D244" s="40" t="s">
        <v>560</v>
      </c>
    </row>
    <row r="245" spans="1:4" x14ac:dyDescent="0.25">
      <c r="A245" s="49" t="s">
        <v>409</v>
      </c>
      <c r="B245" s="45" t="s">
        <v>410</v>
      </c>
      <c r="C245" s="41">
        <v>2153</v>
      </c>
      <c r="D245" s="40" t="s">
        <v>560</v>
      </c>
    </row>
    <row r="246" spans="1:4" x14ac:dyDescent="0.25">
      <c r="A246" s="49" t="s">
        <v>413</v>
      </c>
      <c r="B246" s="45" t="s">
        <v>414</v>
      </c>
      <c r="C246" s="41">
        <v>6459</v>
      </c>
      <c r="D246" s="40" t="s">
        <v>562</v>
      </c>
    </row>
    <row r="247" spans="1:4" x14ac:dyDescent="0.25">
      <c r="A247" s="49" t="s">
        <v>413</v>
      </c>
      <c r="B247" s="45" t="s">
        <v>414</v>
      </c>
      <c r="C247" s="41">
        <v>4306</v>
      </c>
      <c r="D247" s="40" t="s">
        <v>560</v>
      </c>
    </row>
    <row r="248" spans="1:4" x14ac:dyDescent="0.25">
      <c r="A248" s="49" t="s">
        <v>415</v>
      </c>
      <c r="B248" s="45" t="s">
        <v>416</v>
      </c>
      <c r="C248" s="41">
        <v>2153</v>
      </c>
      <c r="D248" s="40" t="s">
        <v>562</v>
      </c>
    </row>
    <row r="249" spans="1:4" x14ac:dyDescent="0.25">
      <c r="A249" s="49" t="s">
        <v>415</v>
      </c>
      <c r="B249" s="45" t="s">
        <v>416</v>
      </c>
      <c r="C249" s="41">
        <v>4306</v>
      </c>
      <c r="D249" s="40" t="s">
        <v>560</v>
      </c>
    </row>
    <row r="250" spans="1:4" x14ac:dyDescent="0.25">
      <c r="A250" s="49" t="s">
        <v>421</v>
      </c>
      <c r="B250" s="45" t="s">
        <v>422</v>
      </c>
      <c r="C250" s="41">
        <v>6459</v>
      </c>
      <c r="D250" s="40" t="s">
        <v>560</v>
      </c>
    </row>
    <row r="251" spans="1:4" x14ac:dyDescent="0.25">
      <c r="A251" s="49" t="s">
        <v>423</v>
      </c>
      <c r="B251" s="45" t="s">
        <v>424</v>
      </c>
      <c r="C251" s="41">
        <v>2153</v>
      </c>
      <c r="D251" s="40" t="s">
        <v>562</v>
      </c>
    </row>
    <row r="252" spans="1:4" x14ac:dyDescent="0.25">
      <c r="A252" s="49" t="s">
        <v>423</v>
      </c>
      <c r="B252" s="45" t="s">
        <v>424</v>
      </c>
      <c r="C252" s="41">
        <v>2153</v>
      </c>
      <c r="D252" s="40" t="s">
        <v>560</v>
      </c>
    </row>
    <row r="253" spans="1:4" x14ac:dyDescent="0.25">
      <c r="A253" s="50" t="s">
        <v>423</v>
      </c>
      <c r="B253" s="40" t="s">
        <v>555</v>
      </c>
      <c r="C253" s="40">
        <v>216</v>
      </c>
      <c r="D253" s="40" t="s">
        <v>563</v>
      </c>
    </row>
    <row r="255" spans="1:4" x14ac:dyDescent="0.25">
      <c r="B255" s="128" t="s">
        <v>656</v>
      </c>
      <c r="C255" s="115">
        <f>SUM(C2:C254)</f>
        <v>1060191</v>
      </c>
    </row>
  </sheetData>
  <autoFilter ref="A1:E253" xr:uid="{00000000-0009-0000-0000-000002000000}">
    <sortState ref="A2:E252">
      <sortCondition ref="A1:A204"/>
    </sortState>
  </autoFilter>
  <pageMargins left="0.7" right="0.7" top="0.75" bottom="0.75" header="0.3" footer="0.3"/>
  <pageSetup orientation="portrait" r:id="rId1"/>
  <headerFooter>
    <oddFooter>&amp;L&amp;"-,Italic"&amp;9Division of School Business
NC Department of Public Instruction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4"/>
  <sheetViews>
    <sheetView workbookViewId="0">
      <pane ySplit="6" topLeftCell="A7" activePane="bottomLeft" state="frozen"/>
      <selection activeCell="B20" sqref="B20"/>
      <selection pane="bottomLeft" activeCell="A4" sqref="A4"/>
    </sheetView>
  </sheetViews>
  <sheetFormatPr defaultRowHeight="15" x14ac:dyDescent="0.25"/>
  <cols>
    <col min="1" max="1" width="10.5703125" customWidth="1"/>
    <col min="2" max="2" width="9.5703125" customWidth="1"/>
    <col min="3" max="3" width="6.85546875" bestFit="1" customWidth="1"/>
    <col min="4" max="4" width="30.28515625" customWidth="1"/>
    <col min="5" max="5" width="7.85546875" customWidth="1"/>
    <col min="6" max="6" width="7" bestFit="1" customWidth="1"/>
    <col min="7" max="7" width="11" customWidth="1"/>
    <col min="8" max="8" width="10.42578125" customWidth="1"/>
    <col min="9" max="9" width="14.5703125" customWidth="1"/>
    <col min="10" max="10" width="13.28515625" customWidth="1"/>
    <col min="11" max="11" width="14" customWidth="1"/>
  </cols>
  <sheetData>
    <row r="1" spans="1:11" x14ac:dyDescent="0.25">
      <c r="A1" s="131" t="s">
        <v>471</v>
      </c>
      <c r="B1" s="24"/>
      <c r="H1" s="6" t="s">
        <v>477</v>
      </c>
      <c r="I1" s="126">
        <v>2000</v>
      </c>
      <c r="J1" s="20" t="s">
        <v>432</v>
      </c>
      <c r="K1" s="20" t="s">
        <v>433</v>
      </c>
    </row>
    <row r="2" spans="1:11" x14ac:dyDescent="0.25">
      <c r="A2" s="133" t="s">
        <v>470</v>
      </c>
      <c r="H2" s="6"/>
      <c r="I2" s="19"/>
      <c r="J2" s="21">
        <f>I1*0.0765</f>
        <v>153</v>
      </c>
      <c r="K2" s="21">
        <f>I1+J2</f>
        <v>2153</v>
      </c>
    </row>
    <row r="3" spans="1:11" x14ac:dyDescent="0.25">
      <c r="A3" s="2"/>
      <c r="B3" s="2"/>
      <c r="D3" s="7"/>
      <c r="E3" s="8"/>
      <c r="I3" s="130"/>
      <c r="J3" s="131"/>
      <c r="K3" s="132"/>
    </row>
    <row r="4" spans="1:11" ht="15.75" thickBot="1" x14ac:dyDescent="0.3">
      <c r="B4" s="1"/>
      <c r="C4" s="5"/>
      <c r="D4" s="5"/>
      <c r="E4" s="8"/>
      <c r="I4" s="130"/>
      <c r="J4" s="130"/>
      <c r="K4" s="130"/>
    </row>
    <row r="5" spans="1:11" ht="15.75" thickBot="1" x14ac:dyDescent="0.3">
      <c r="D5" s="27" t="s">
        <v>434</v>
      </c>
      <c r="E5" s="26">
        <f t="shared" ref="E5:K5" si="0">SUM(E7:E200)</f>
        <v>1071</v>
      </c>
      <c r="F5" s="26">
        <f t="shared" si="0"/>
        <v>2281</v>
      </c>
      <c r="G5" s="26">
        <f t="shared" si="0"/>
        <v>1995</v>
      </c>
      <c r="H5" s="26">
        <f t="shared" si="0"/>
        <v>1882</v>
      </c>
      <c r="I5" s="26">
        <f t="shared" si="0"/>
        <v>4295235</v>
      </c>
      <c r="J5" s="26">
        <f t="shared" si="0"/>
        <v>4051946</v>
      </c>
      <c r="K5" s="118">
        <f t="shared" si="0"/>
        <v>8347181</v>
      </c>
    </row>
    <row r="6" spans="1:11" ht="64.5" customHeight="1" x14ac:dyDescent="0.25">
      <c r="A6" s="16" t="s">
        <v>479</v>
      </c>
      <c r="B6" s="28" t="s">
        <v>478</v>
      </c>
      <c r="C6" s="17" t="s">
        <v>472</v>
      </c>
      <c r="D6" s="25" t="s">
        <v>473</v>
      </c>
      <c r="E6" s="25" t="s">
        <v>474</v>
      </c>
      <c r="F6" s="25" t="s">
        <v>475</v>
      </c>
      <c r="G6" s="25" t="s">
        <v>480</v>
      </c>
      <c r="H6" s="25" t="s">
        <v>481</v>
      </c>
      <c r="I6" s="68" t="s">
        <v>482</v>
      </c>
      <c r="J6" s="69" t="s">
        <v>483</v>
      </c>
      <c r="K6" s="70" t="s">
        <v>476</v>
      </c>
    </row>
    <row r="7" spans="1:11" x14ac:dyDescent="0.25">
      <c r="A7" s="13" t="s">
        <v>463</v>
      </c>
      <c r="B7" s="29" t="s">
        <v>430</v>
      </c>
      <c r="C7" s="14" t="s">
        <v>10</v>
      </c>
      <c r="D7" s="14" t="s">
        <v>11</v>
      </c>
      <c r="E7" s="15">
        <v>1</v>
      </c>
      <c r="F7" s="15">
        <v>2</v>
      </c>
      <c r="G7" s="15">
        <v>2</v>
      </c>
      <c r="H7" s="15">
        <v>0</v>
      </c>
      <c r="I7" s="119">
        <f>G7*$K$2</f>
        <v>4306</v>
      </c>
      <c r="J7" s="120">
        <f>H7*$K$2</f>
        <v>0</v>
      </c>
      <c r="K7" s="121">
        <f t="shared" ref="K7:K70" si="1">+I7+J7</f>
        <v>4306</v>
      </c>
    </row>
    <row r="8" spans="1:11" x14ac:dyDescent="0.25">
      <c r="A8" s="9" t="s">
        <v>463</v>
      </c>
      <c r="B8" s="30" t="s">
        <v>430</v>
      </c>
      <c r="C8" s="3" t="s">
        <v>12</v>
      </c>
      <c r="D8" s="3" t="s">
        <v>13</v>
      </c>
      <c r="E8" s="4">
        <v>1</v>
      </c>
      <c r="F8" s="4">
        <v>1</v>
      </c>
      <c r="G8" s="4">
        <v>1</v>
      </c>
      <c r="H8" s="4">
        <v>0</v>
      </c>
      <c r="I8" s="119">
        <f t="shared" ref="I8:I71" si="2">G8*$K$2</f>
        <v>2153</v>
      </c>
      <c r="J8" s="120">
        <f t="shared" ref="J8:J71" si="3">H8*$K$2</f>
        <v>0</v>
      </c>
      <c r="K8" s="122">
        <f t="shared" si="1"/>
        <v>2153</v>
      </c>
    </row>
    <row r="9" spans="1:11" x14ac:dyDescent="0.25">
      <c r="A9" s="9" t="s">
        <v>463</v>
      </c>
      <c r="B9" s="30" t="s">
        <v>430</v>
      </c>
      <c r="C9" s="3" t="s">
        <v>27</v>
      </c>
      <c r="D9" s="3" t="s">
        <v>28</v>
      </c>
      <c r="E9" s="4">
        <v>1</v>
      </c>
      <c r="F9" s="4">
        <v>1</v>
      </c>
      <c r="G9" s="4">
        <v>1</v>
      </c>
      <c r="H9" s="4">
        <v>0</v>
      </c>
      <c r="I9" s="119">
        <f t="shared" si="2"/>
        <v>2153</v>
      </c>
      <c r="J9" s="120">
        <f t="shared" si="3"/>
        <v>0</v>
      </c>
      <c r="K9" s="122">
        <f t="shared" si="1"/>
        <v>2153</v>
      </c>
    </row>
    <row r="10" spans="1:11" x14ac:dyDescent="0.25">
      <c r="A10" s="9" t="s">
        <v>463</v>
      </c>
      <c r="B10" s="30" t="s">
        <v>430</v>
      </c>
      <c r="C10" s="3" t="s">
        <v>37</v>
      </c>
      <c r="D10" s="3" t="s">
        <v>38</v>
      </c>
      <c r="E10" s="4">
        <v>1</v>
      </c>
      <c r="F10" s="4">
        <v>4</v>
      </c>
      <c r="G10" s="4">
        <v>4</v>
      </c>
      <c r="H10" s="4">
        <v>0</v>
      </c>
      <c r="I10" s="119">
        <f t="shared" si="2"/>
        <v>8612</v>
      </c>
      <c r="J10" s="120">
        <f t="shared" si="3"/>
        <v>0</v>
      </c>
      <c r="K10" s="122">
        <f t="shared" si="1"/>
        <v>8612</v>
      </c>
    </row>
    <row r="11" spans="1:11" x14ac:dyDescent="0.25">
      <c r="A11" s="9" t="s">
        <v>463</v>
      </c>
      <c r="B11" s="30" t="s">
        <v>430</v>
      </c>
      <c r="C11" s="3" t="s">
        <v>39</v>
      </c>
      <c r="D11" s="3" t="s">
        <v>447</v>
      </c>
      <c r="E11" s="4">
        <v>1</v>
      </c>
      <c r="F11" s="4">
        <v>1</v>
      </c>
      <c r="G11" s="4">
        <v>1</v>
      </c>
      <c r="H11" s="4">
        <v>0</v>
      </c>
      <c r="I11" s="119">
        <f t="shared" si="2"/>
        <v>2153</v>
      </c>
      <c r="J11" s="120">
        <f t="shared" si="3"/>
        <v>0</v>
      </c>
      <c r="K11" s="122">
        <f t="shared" si="1"/>
        <v>2153</v>
      </c>
    </row>
    <row r="12" spans="1:11" x14ac:dyDescent="0.25">
      <c r="A12" s="9" t="s">
        <v>463</v>
      </c>
      <c r="B12" s="30" t="s">
        <v>430</v>
      </c>
      <c r="C12" s="3" t="s">
        <v>49</v>
      </c>
      <c r="D12" s="3" t="s">
        <v>50</v>
      </c>
      <c r="E12" s="4">
        <v>1</v>
      </c>
      <c r="F12" s="4">
        <v>1</v>
      </c>
      <c r="G12" s="4">
        <v>1</v>
      </c>
      <c r="H12" s="4">
        <v>0</v>
      </c>
      <c r="I12" s="119">
        <f t="shared" si="2"/>
        <v>2153</v>
      </c>
      <c r="J12" s="120">
        <f t="shared" si="3"/>
        <v>0</v>
      </c>
      <c r="K12" s="122">
        <f t="shared" si="1"/>
        <v>2153</v>
      </c>
    </row>
    <row r="13" spans="1:11" x14ac:dyDescent="0.25">
      <c r="A13" s="9" t="s">
        <v>463</v>
      </c>
      <c r="B13" s="30" t="s">
        <v>430</v>
      </c>
      <c r="C13" s="3" t="s">
        <v>51</v>
      </c>
      <c r="D13" s="3" t="s">
        <v>52</v>
      </c>
      <c r="E13" s="4">
        <v>1</v>
      </c>
      <c r="F13" s="4">
        <v>1</v>
      </c>
      <c r="G13" s="4">
        <v>1</v>
      </c>
      <c r="H13" s="4">
        <v>0</v>
      </c>
      <c r="I13" s="119">
        <f t="shared" si="2"/>
        <v>2153</v>
      </c>
      <c r="J13" s="120">
        <f t="shared" si="3"/>
        <v>0</v>
      </c>
      <c r="K13" s="122">
        <f t="shared" si="1"/>
        <v>2153</v>
      </c>
    </row>
    <row r="14" spans="1:11" x14ac:dyDescent="0.25">
      <c r="A14" s="9" t="s">
        <v>463</v>
      </c>
      <c r="B14" s="30" t="s">
        <v>430</v>
      </c>
      <c r="C14" s="3" t="s">
        <v>53</v>
      </c>
      <c r="D14" s="3" t="s">
        <v>54</v>
      </c>
      <c r="E14" s="4">
        <v>1</v>
      </c>
      <c r="F14" s="4">
        <v>4</v>
      </c>
      <c r="G14" s="4">
        <v>4</v>
      </c>
      <c r="H14" s="4">
        <v>0</v>
      </c>
      <c r="I14" s="119">
        <f t="shared" si="2"/>
        <v>8612</v>
      </c>
      <c r="J14" s="120">
        <f t="shared" si="3"/>
        <v>0</v>
      </c>
      <c r="K14" s="122">
        <f t="shared" si="1"/>
        <v>8612</v>
      </c>
    </row>
    <row r="15" spans="1:11" x14ac:dyDescent="0.25">
      <c r="A15" s="9" t="s">
        <v>463</v>
      </c>
      <c r="B15" s="30" t="s">
        <v>430</v>
      </c>
      <c r="C15" s="3" t="s">
        <v>464</v>
      </c>
      <c r="D15" s="3" t="s">
        <v>465</v>
      </c>
      <c r="E15" s="4">
        <v>1</v>
      </c>
      <c r="F15" s="4">
        <v>1</v>
      </c>
      <c r="G15" s="4">
        <v>1</v>
      </c>
      <c r="H15" s="4">
        <v>0</v>
      </c>
      <c r="I15" s="119">
        <f t="shared" si="2"/>
        <v>2153</v>
      </c>
      <c r="J15" s="120">
        <f t="shared" si="3"/>
        <v>0</v>
      </c>
      <c r="K15" s="122">
        <f t="shared" si="1"/>
        <v>2153</v>
      </c>
    </row>
    <row r="16" spans="1:11" x14ac:dyDescent="0.25">
      <c r="A16" s="9" t="s">
        <v>463</v>
      </c>
      <c r="B16" s="30" t="s">
        <v>430</v>
      </c>
      <c r="C16" s="3" t="s">
        <v>67</v>
      </c>
      <c r="D16" s="3" t="s">
        <v>68</v>
      </c>
      <c r="E16" s="4">
        <v>1</v>
      </c>
      <c r="F16" s="4">
        <v>1</v>
      </c>
      <c r="G16" s="4">
        <v>1</v>
      </c>
      <c r="H16" s="4">
        <v>0</v>
      </c>
      <c r="I16" s="119">
        <f t="shared" si="2"/>
        <v>2153</v>
      </c>
      <c r="J16" s="120">
        <f t="shared" si="3"/>
        <v>0</v>
      </c>
      <c r="K16" s="122">
        <f t="shared" si="1"/>
        <v>2153</v>
      </c>
    </row>
    <row r="17" spans="1:11" x14ac:dyDescent="0.25">
      <c r="A17" s="9" t="s">
        <v>463</v>
      </c>
      <c r="B17" s="30" t="s">
        <v>430</v>
      </c>
      <c r="C17" s="3" t="s">
        <v>69</v>
      </c>
      <c r="D17" s="3" t="s">
        <v>70</v>
      </c>
      <c r="E17" s="4">
        <v>1</v>
      </c>
      <c r="F17" s="4">
        <v>1</v>
      </c>
      <c r="G17" s="4">
        <v>1</v>
      </c>
      <c r="H17" s="4">
        <v>0</v>
      </c>
      <c r="I17" s="119">
        <f t="shared" si="2"/>
        <v>2153</v>
      </c>
      <c r="J17" s="120">
        <f t="shared" si="3"/>
        <v>0</v>
      </c>
      <c r="K17" s="122">
        <f t="shared" si="1"/>
        <v>2153</v>
      </c>
    </row>
    <row r="18" spans="1:11" x14ac:dyDescent="0.25">
      <c r="A18" s="9" t="s">
        <v>463</v>
      </c>
      <c r="B18" s="30" t="s">
        <v>430</v>
      </c>
      <c r="C18" s="3" t="s">
        <v>88</v>
      </c>
      <c r="D18" s="3" t="s">
        <v>89</v>
      </c>
      <c r="E18" s="4">
        <v>1</v>
      </c>
      <c r="F18" s="4">
        <v>2</v>
      </c>
      <c r="G18" s="4">
        <v>2</v>
      </c>
      <c r="H18" s="4">
        <v>0</v>
      </c>
      <c r="I18" s="119">
        <f t="shared" si="2"/>
        <v>4306</v>
      </c>
      <c r="J18" s="120">
        <f t="shared" si="3"/>
        <v>0</v>
      </c>
      <c r="K18" s="122">
        <f t="shared" si="1"/>
        <v>4306</v>
      </c>
    </row>
    <row r="19" spans="1:11" x14ac:dyDescent="0.25">
      <c r="A19" s="9" t="s">
        <v>463</v>
      </c>
      <c r="B19" s="30" t="s">
        <v>430</v>
      </c>
      <c r="C19" s="3" t="s">
        <v>100</v>
      </c>
      <c r="D19" s="3" t="s">
        <v>101</v>
      </c>
      <c r="E19" s="4">
        <v>1</v>
      </c>
      <c r="F19" s="4">
        <v>1</v>
      </c>
      <c r="G19" s="4">
        <v>1</v>
      </c>
      <c r="H19" s="4">
        <v>0</v>
      </c>
      <c r="I19" s="119">
        <f t="shared" si="2"/>
        <v>2153</v>
      </c>
      <c r="J19" s="120">
        <f t="shared" si="3"/>
        <v>0</v>
      </c>
      <c r="K19" s="122">
        <f t="shared" si="1"/>
        <v>2153</v>
      </c>
    </row>
    <row r="20" spans="1:11" x14ac:dyDescent="0.25">
      <c r="A20" s="9" t="s">
        <v>463</v>
      </c>
      <c r="B20" s="30" t="s">
        <v>430</v>
      </c>
      <c r="C20" s="3" t="s">
        <v>106</v>
      </c>
      <c r="D20" s="3" t="s">
        <v>107</v>
      </c>
      <c r="E20" s="4">
        <v>1</v>
      </c>
      <c r="F20" s="4">
        <v>4</v>
      </c>
      <c r="G20" s="4">
        <v>4</v>
      </c>
      <c r="H20" s="4">
        <v>0</v>
      </c>
      <c r="I20" s="119">
        <f t="shared" si="2"/>
        <v>8612</v>
      </c>
      <c r="J20" s="120">
        <f t="shared" si="3"/>
        <v>0</v>
      </c>
      <c r="K20" s="122">
        <f t="shared" si="1"/>
        <v>8612</v>
      </c>
    </row>
    <row r="21" spans="1:11" x14ac:dyDescent="0.25">
      <c r="A21" s="9" t="s">
        <v>463</v>
      </c>
      <c r="B21" s="30" t="s">
        <v>430</v>
      </c>
      <c r="C21" s="3" t="s">
        <v>115</v>
      </c>
      <c r="D21" s="3" t="s">
        <v>116</v>
      </c>
      <c r="E21" s="4">
        <v>1</v>
      </c>
      <c r="F21" s="4">
        <v>1</v>
      </c>
      <c r="G21" s="4">
        <v>1</v>
      </c>
      <c r="H21" s="4">
        <v>0</v>
      </c>
      <c r="I21" s="119">
        <f t="shared" si="2"/>
        <v>2153</v>
      </c>
      <c r="J21" s="120">
        <f t="shared" si="3"/>
        <v>0</v>
      </c>
      <c r="K21" s="122">
        <f t="shared" si="1"/>
        <v>2153</v>
      </c>
    </row>
    <row r="22" spans="1:11" x14ac:dyDescent="0.25">
      <c r="A22" s="9" t="s">
        <v>463</v>
      </c>
      <c r="B22" s="30" t="s">
        <v>430</v>
      </c>
      <c r="C22" s="3" t="s">
        <v>117</v>
      </c>
      <c r="D22" s="3" t="s">
        <v>118</v>
      </c>
      <c r="E22" s="4">
        <v>1</v>
      </c>
      <c r="F22" s="4">
        <v>2</v>
      </c>
      <c r="G22" s="4">
        <v>2</v>
      </c>
      <c r="H22" s="4">
        <v>0</v>
      </c>
      <c r="I22" s="119">
        <f t="shared" si="2"/>
        <v>4306</v>
      </c>
      <c r="J22" s="120">
        <f t="shared" si="3"/>
        <v>0</v>
      </c>
      <c r="K22" s="122">
        <f t="shared" si="1"/>
        <v>4306</v>
      </c>
    </row>
    <row r="23" spans="1:11" x14ac:dyDescent="0.25">
      <c r="A23" s="9" t="s">
        <v>463</v>
      </c>
      <c r="B23" s="30" t="s">
        <v>430</v>
      </c>
      <c r="C23" s="3" t="s">
        <v>133</v>
      </c>
      <c r="D23" s="3" t="s">
        <v>134</v>
      </c>
      <c r="E23" s="4">
        <v>1</v>
      </c>
      <c r="F23" s="4">
        <v>1</v>
      </c>
      <c r="G23" s="4">
        <v>1</v>
      </c>
      <c r="H23" s="4">
        <v>0</v>
      </c>
      <c r="I23" s="119">
        <f t="shared" si="2"/>
        <v>2153</v>
      </c>
      <c r="J23" s="120">
        <f t="shared" si="3"/>
        <v>0</v>
      </c>
      <c r="K23" s="122">
        <f t="shared" si="1"/>
        <v>2153</v>
      </c>
    </row>
    <row r="24" spans="1:11" x14ac:dyDescent="0.25">
      <c r="A24" s="9" t="s">
        <v>463</v>
      </c>
      <c r="B24" s="30" t="s">
        <v>430</v>
      </c>
      <c r="C24" s="3" t="s">
        <v>135</v>
      </c>
      <c r="D24" s="3" t="s">
        <v>136</v>
      </c>
      <c r="E24" s="4">
        <v>1</v>
      </c>
      <c r="F24" s="4">
        <v>1</v>
      </c>
      <c r="G24" s="4">
        <v>1</v>
      </c>
      <c r="H24" s="4">
        <v>0</v>
      </c>
      <c r="I24" s="119">
        <f t="shared" si="2"/>
        <v>2153</v>
      </c>
      <c r="J24" s="120">
        <f t="shared" si="3"/>
        <v>0</v>
      </c>
      <c r="K24" s="122">
        <f t="shared" si="1"/>
        <v>2153</v>
      </c>
    </row>
    <row r="25" spans="1:11" x14ac:dyDescent="0.25">
      <c r="A25" s="9" t="s">
        <v>463</v>
      </c>
      <c r="B25" s="30" t="s">
        <v>430</v>
      </c>
      <c r="C25" s="3" t="s">
        <v>141</v>
      </c>
      <c r="D25" s="3" t="s">
        <v>142</v>
      </c>
      <c r="E25" s="4">
        <v>1</v>
      </c>
      <c r="F25" s="4">
        <v>1</v>
      </c>
      <c r="G25" s="4">
        <v>1</v>
      </c>
      <c r="H25" s="4">
        <v>0</v>
      </c>
      <c r="I25" s="119">
        <f t="shared" si="2"/>
        <v>2153</v>
      </c>
      <c r="J25" s="120">
        <f t="shared" si="3"/>
        <v>0</v>
      </c>
      <c r="K25" s="122">
        <f t="shared" si="1"/>
        <v>2153</v>
      </c>
    </row>
    <row r="26" spans="1:11" x14ac:dyDescent="0.25">
      <c r="A26" s="9" t="s">
        <v>463</v>
      </c>
      <c r="B26" s="30" t="s">
        <v>430</v>
      </c>
      <c r="C26" s="3" t="s">
        <v>143</v>
      </c>
      <c r="D26" s="3" t="s">
        <v>144</v>
      </c>
      <c r="E26" s="4">
        <v>1</v>
      </c>
      <c r="F26" s="4">
        <v>1</v>
      </c>
      <c r="G26" s="4">
        <v>1</v>
      </c>
      <c r="H26" s="4">
        <v>0</v>
      </c>
      <c r="I26" s="119">
        <f t="shared" si="2"/>
        <v>2153</v>
      </c>
      <c r="J26" s="120">
        <f t="shared" si="3"/>
        <v>0</v>
      </c>
      <c r="K26" s="122">
        <f t="shared" si="1"/>
        <v>2153</v>
      </c>
    </row>
    <row r="27" spans="1:11" x14ac:dyDescent="0.25">
      <c r="A27" s="9" t="s">
        <v>463</v>
      </c>
      <c r="B27" s="30" t="s">
        <v>430</v>
      </c>
      <c r="C27" s="3" t="s">
        <v>145</v>
      </c>
      <c r="D27" s="3" t="s">
        <v>146</v>
      </c>
      <c r="E27" s="4">
        <v>1</v>
      </c>
      <c r="F27" s="4">
        <v>2</v>
      </c>
      <c r="G27" s="4">
        <v>2</v>
      </c>
      <c r="H27" s="4">
        <v>0</v>
      </c>
      <c r="I27" s="119">
        <f t="shared" si="2"/>
        <v>4306</v>
      </c>
      <c r="J27" s="120">
        <f t="shared" si="3"/>
        <v>0</v>
      </c>
      <c r="K27" s="122">
        <f t="shared" si="1"/>
        <v>4306</v>
      </c>
    </row>
    <row r="28" spans="1:11" x14ac:dyDescent="0.25">
      <c r="A28" s="9" t="s">
        <v>463</v>
      </c>
      <c r="B28" s="30" t="s">
        <v>430</v>
      </c>
      <c r="C28" s="3" t="s">
        <v>149</v>
      </c>
      <c r="D28" s="3" t="s">
        <v>150</v>
      </c>
      <c r="E28" s="4">
        <v>1</v>
      </c>
      <c r="F28" s="4">
        <v>1</v>
      </c>
      <c r="G28" s="4">
        <v>1</v>
      </c>
      <c r="H28" s="4">
        <v>0</v>
      </c>
      <c r="I28" s="119">
        <f t="shared" si="2"/>
        <v>2153</v>
      </c>
      <c r="J28" s="120">
        <f t="shared" si="3"/>
        <v>0</v>
      </c>
      <c r="K28" s="122">
        <f t="shared" si="1"/>
        <v>2153</v>
      </c>
    </row>
    <row r="29" spans="1:11" x14ac:dyDescent="0.25">
      <c r="A29" s="9" t="s">
        <v>463</v>
      </c>
      <c r="B29" s="30" t="s">
        <v>430</v>
      </c>
      <c r="C29" s="3" t="s">
        <v>151</v>
      </c>
      <c r="D29" s="3" t="s">
        <v>152</v>
      </c>
      <c r="E29" s="4">
        <v>1</v>
      </c>
      <c r="F29" s="4">
        <v>1</v>
      </c>
      <c r="G29" s="4">
        <v>1</v>
      </c>
      <c r="H29" s="4">
        <v>0</v>
      </c>
      <c r="I29" s="119">
        <f t="shared" si="2"/>
        <v>2153</v>
      </c>
      <c r="J29" s="120">
        <f t="shared" si="3"/>
        <v>0</v>
      </c>
      <c r="K29" s="122">
        <f t="shared" si="1"/>
        <v>2153</v>
      </c>
    </row>
    <row r="30" spans="1:11" x14ac:dyDescent="0.25">
      <c r="A30" s="9" t="s">
        <v>463</v>
      </c>
      <c r="B30" s="30" t="s">
        <v>430</v>
      </c>
      <c r="C30" s="3" t="s">
        <v>153</v>
      </c>
      <c r="D30" s="3" t="s">
        <v>154</v>
      </c>
      <c r="E30" s="4">
        <v>1</v>
      </c>
      <c r="F30" s="4">
        <v>3</v>
      </c>
      <c r="G30" s="4">
        <v>3</v>
      </c>
      <c r="H30" s="4">
        <v>0</v>
      </c>
      <c r="I30" s="119">
        <f t="shared" si="2"/>
        <v>6459</v>
      </c>
      <c r="J30" s="120">
        <f t="shared" si="3"/>
        <v>0</v>
      </c>
      <c r="K30" s="122">
        <f t="shared" si="1"/>
        <v>6459</v>
      </c>
    </row>
    <row r="31" spans="1:11" x14ac:dyDescent="0.25">
      <c r="A31" s="9" t="s">
        <v>463</v>
      </c>
      <c r="B31" s="30" t="s">
        <v>430</v>
      </c>
      <c r="C31" s="3" t="s">
        <v>163</v>
      </c>
      <c r="D31" s="3" t="s">
        <v>164</v>
      </c>
      <c r="E31" s="4">
        <v>1</v>
      </c>
      <c r="F31" s="4">
        <v>1</v>
      </c>
      <c r="G31" s="4">
        <v>1</v>
      </c>
      <c r="H31" s="4">
        <v>0</v>
      </c>
      <c r="I31" s="119">
        <f t="shared" si="2"/>
        <v>2153</v>
      </c>
      <c r="J31" s="120">
        <f t="shared" si="3"/>
        <v>0</v>
      </c>
      <c r="K31" s="122">
        <f t="shared" si="1"/>
        <v>2153</v>
      </c>
    </row>
    <row r="32" spans="1:11" x14ac:dyDescent="0.25">
      <c r="A32" s="9" t="s">
        <v>463</v>
      </c>
      <c r="B32" s="30" t="s">
        <v>430</v>
      </c>
      <c r="C32" s="3" t="s">
        <v>165</v>
      </c>
      <c r="D32" s="3" t="s">
        <v>166</v>
      </c>
      <c r="E32" s="4">
        <v>1</v>
      </c>
      <c r="F32" s="4">
        <v>1</v>
      </c>
      <c r="G32" s="4">
        <v>1</v>
      </c>
      <c r="H32" s="4">
        <v>0</v>
      </c>
      <c r="I32" s="119">
        <f t="shared" si="2"/>
        <v>2153</v>
      </c>
      <c r="J32" s="120">
        <f t="shared" si="3"/>
        <v>0</v>
      </c>
      <c r="K32" s="122">
        <f t="shared" si="1"/>
        <v>2153</v>
      </c>
    </row>
    <row r="33" spans="1:11" x14ac:dyDescent="0.25">
      <c r="A33" s="9" t="s">
        <v>463</v>
      </c>
      <c r="B33" s="30" t="s">
        <v>430</v>
      </c>
      <c r="C33" s="3" t="s">
        <v>167</v>
      </c>
      <c r="D33" s="3" t="s">
        <v>168</v>
      </c>
      <c r="E33" s="4">
        <v>1</v>
      </c>
      <c r="F33" s="4">
        <v>3</v>
      </c>
      <c r="G33" s="4">
        <v>3</v>
      </c>
      <c r="H33" s="4">
        <v>0</v>
      </c>
      <c r="I33" s="119">
        <f t="shared" si="2"/>
        <v>6459</v>
      </c>
      <c r="J33" s="120">
        <f t="shared" si="3"/>
        <v>0</v>
      </c>
      <c r="K33" s="122">
        <f t="shared" si="1"/>
        <v>6459</v>
      </c>
    </row>
    <row r="34" spans="1:11" x14ac:dyDescent="0.25">
      <c r="A34" s="9" t="s">
        <v>463</v>
      </c>
      <c r="B34" s="30" t="s">
        <v>430</v>
      </c>
      <c r="C34" s="3" t="s">
        <v>169</v>
      </c>
      <c r="D34" s="3" t="s">
        <v>446</v>
      </c>
      <c r="E34" s="4">
        <v>1</v>
      </c>
      <c r="F34" s="4">
        <v>1</v>
      </c>
      <c r="G34" s="4">
        <v>1</v>
      </c>
      <c r="H34" s="4">
        <v>0</v>
      </c>
      <c r="I34" s="119">
        <f t="shared" si="2"/>
        <v>2153</v>
      </c>
      <c r="J34" s="120">
        <f t="shared" si="3"/>
        <v>0</v>
      </c>
      <c r="K34" s="122">
        <f t="shared" si="1"/>
        <v>2153</v>
      </c>
    </row>
    <row r="35" spans="1:11" x14ac:dyDescent="0.25">
      <c r="A35" s="9" t="s">
        <v>463</v>
      </c>
      <c r="B35" s="30" t="s">
        <v>430</v>
      </c>
      <c r="C35" s="3" t="s">
        <v>171</v>
      </c>
      <c r="D35" s="3" t="s">
        <v>172</v>
      </c>
      <c r="E35" s="4">
        <v>1</v>
      </c>
      <c r="F35" s="4">
        <v>1</v>
      </c>
      <c r="G35" s="4">
        <v>1</v>
      </c>
      <c r="H35" s="4">
        <v>0</v>
      </c>
      <c r="I35" s="119">
        <f t="shared" si="2"/>
        <v>2153</v>
      </c>
      <c r="J35" s="120">
        <f t="shared" si="3"/>
        <v>0</v>
      </c>
      <c r="K35" s="122">
        <f t="shared" si="1"/>
        <v>2153</v>
      </c>
    </row>
    <row r="36" spans="1:11" x14ac:dyDescent="0.25">
      <c r="A36" s="9" t="s">
        <v>463</v>
      </c>
      <c r="B36" s="30" t="s">
        <v>430</v>
      </c>
      <c r="C36" s="3" t="s">
        <v>173</v>
      </c>
      <c r="D36" s="3" t="s">
        <v>174</v>
      </c>
      <c r="E36" s="4">
        <v>1</v>
      </c>
      <c r="F36" s="4">
        <v>1</v>
      </c>
      <c r="G36" s="4">
        <v>1</v>
      </c>
      <c r="H36" s="4">
        <v>0</v>
      </c>
      <c r="I36" s="119">
        <f t="shared" si="2"/>
        <v>2153</v>
      </c>
      <c r="J36" s="120">
        <f t="shared" si="3"/>
        <v>0</v>
      </c>
      <c r="K36" s="122">
        <f t="shared" si="1"/>
        <v>2153</v>
      </c>
    </row>
    <row r="37" spans="1:11" x14ac:dyDescent="0.25">
      <c r="A37" s="9" t="s">
        <v>463</v>
      </c>
      <c r="B37" s="30" t="s">
        <v>430</v>
      </c>
      <c r="C37" s="3" t="s">
        <v>178</v>
      </c>
      <c r="D37" s="3" t="s">
        <v>179</v>
      </c>
      <c r="E37" s="4">
        <v>1</v>
      </c>
      <c r="F37" s="4">
        <v>2</v>
      </c>
      <c r="G37" s="4">
        <v>2</v>
      </c>
      <c r="H37" s="4">
        <v>0</v>
      </c>
      <c r="I37" s="119">
        <f t="shared" si="2"/>
        <v>4306</v>
      </c>
      <c r="J37" s="120">
        <f t="shared" si="3"/>
        <v>0</v>
      </c>
      <c r="K37" s="122">
        <f t="shared" si="1"/>
        <v>4306</v>
      </c>
    </row>
    <row r="38" spans="1:11" x14ac:dyDescent="0.25">
      <c r="A38" s="9" t="s">
        <v>463</v>
      </c>
      <c r="B38" s="30" t="s">
        <v>430</v>
      </c>
      <c r="C38" s="3" t="s">
        <v>180</v>
      </c>
      <c r="D38" s="3" t="s">
        <v>181</v>
      </c>
      <c r="E38" s="4">
        <v>1</v>
      </c>
      <c r="F38" s="4">
        <v>2</v>
      </c>
      <c r="G38" s="4">
        <v>2</v>
      </c>
      <c r="H38" s="4">
        <v>0</v>
      </c>
      <c r="I38" s="119">
        <f t="shared" si="2"/>
        <v>4306</v>
      </c>
      <c r="J38" s="120">
        <f t="shared" si="3"/>
        <v>0</v>
      </c>
      <c r="K38" s="122">
        <f t="shared" si="1"/>
        <v>4306</v>
      </c>
    </row>
    <row r="39" spans="1:11" x14ac:dyDescent="0.25">
      <c r="A39" s="9" t="s">
        <v>463</v>
      </c>
      <c r="B39" s="30" t="s">
        <v>430</v>
      </c>
      <c r="C39" s="3" t="s">
        <v>185</v>
      </c>
      <c r="D39" s="3" t="s">
        <v>186</v>
      </c>
      <c r="E39" s="4">
        <v>1</v>
      </c>
      <c r="F39" s="4">
        <v>3</v>
      </c>
      <c r="G39" s="4">
        <v>3</v>
      </c>
      <c r="H39" s="4">
        <v>0</v>
      </c>
      <c r="I39" s="119">
        <f t="shared" si="2"/>
        <v>6459</v>
      </c>
      <c r="J39" s="120">
        <f t="shared" si="3"/>
        <v>0</v>
      </c>
      <c r="K39" s="122">
        <f t="shared" si="1"/>
        <v>6459</v>
      </c>
    </row>
    <row r="40" spans="1:11" x14ac:dyDescent="0.25">
      <c r="A40" s="9" t="s">
        <v>463</v>
      </c>
      <c r="B40" s="30" t="s">
        <v>430</v>
      </c>
      <c r="C40" s="3" t="s">
        <v>194</v>
      </c>
      <c r="D40" s="3" t="s">
        <v>195</v>
      </c>
      <c r="E40" s="4">
        <v>1</v>
      </c>
      <c r="F40" s="4">
        <v>3</v>
      </c>
      <c r="G40" s="4">
        <v>3</v>
      </c>
      <c r="H40" s="4">
        <v>0</v>
      </c>
      <c r="I40" s="119">
        <f t="shared" si="2"/>
        <v>6459</v>
      </c>
      <c r="J40" s="120">
        <f t="shared" si="3"/>
        <v>0</v>
      </c>
      <c r="K40" s="122">
        <f t="shared" si="1"/>
        <v>6459</v>
      </c>
    </row>
    <row r="41" spans="1:11" x14ac:dyDescent="0.25">
      <c r="A41" s="9" t="s">
        <v>463</v>
      </c>
      <c r="B41" s="30" t="s">
        <v>430</v>
      </c>
      <c r="C41" s="3" t="s">
        <v>196</v>
      </c>
      <c r="D41" s="3" t="s">
        <v>197</v>
      </c>
      <c r="E41" s="4">
        <v>1</v>
      </c>
      <c r="F41" s="4">
        <v>2</v>
      </c>
      <c r="G41" s="4">
        <v>2</v>
      </c>
      <c r="H41" s="4">
        <v>0</v>
      </c>
      <c r="I41" s="119">
        <f t="shared" si="2"/>
        <v>4306</v>
      </c>
      <c r="J41" s="120">
        <f t="shared" si="3"/>
        <v>0</v>
      </c>
      <c r="K41" s="122">
        <f t="shared" si="1"/>
        <v>4306</v>
      </c>
    </row>
    <row r="42" spans="1:11" x14ac:dyDescent="0.25">
      <c r="A42" s="9" t="s">
        <v>463</v>
      </c>
      <c r="B42" s="30" t="s">
        <v>430</v>
      </c>
      <c r="C42" s="3" t="s">
        <v>198</v>
      </c>
      <c r="D42" s="3" t="s">
        <v>448</v>
      </c>
      <c r="E42" s="4">
        <v>1</v>
      </c>
      <c r="F42" s="4">
        <v>4</v>
      </c>
      <c r="G42" s="4">
        <v>4</v>
      </c>
      <c r="H42" s="4">
        <v>0</v>
      </c>
      <c r="I42" s="119">
        <f t="shared" si="2"/>
        <v>8612</v>
      </c>
      <c r="J42" s="120">
        <f t="shared" si="3"/>
        <v>0</v>
      </c>
      <c r="K42" s="122">
        <f t="shared" si="1"/>
        <v>8612</v>
      </c>
    </row>
    <row r="43" spans="1:11" x14ac:dyDescent="0.25">
      <c r="A43" s="9" t="s">
        <v>463</v>
      </c>
      <c r="B43" s="30" t="s">
        <v>430</v>
      </c>
      <c r="C43" s="3" t="s">
        <v>199</v>
      </c>
      <c r="D43" s="3" t="s">
        <v>200</v>
      </c>
      <c r="E43" s="4">
        <v>1</v>
      </c>
      <c r="F43" s="4">
        <v>2</v>
      </c>
      <c r="G43" s="4">
        <v>2</v>
      </c>
      <c r="H43" s="4">
        <v>0</v>
      </c>
      <c r="I43" s="119">
        <f t="shared" si="2"/>
        <v>4306</v>
      </c>
      <c r="J43" s="120">
        <f t="shared" si="3"/>
        <v>0</v>
      </c>
      <c r="K43" s="122">
        <f t="shared" si="1"/>
        <v>4306</v>
      </c>
    </row>
    <row r="44" spans="1:11" x14ac:dyDescent="0.25">
      <c r="A44" s="9" t="s">
        <v>463</v>
      </c>
      <c r="B44" s="30" t="s">
        <v>430</v>
      </c>
      <c r="C44" s="3" t="s">
        <v>201</v>
      </c>
      <c r="D44" s="3" t="s">
        <v>202</v>
      </c>
      <c r="E44" s="4">
        <v>1</v>
      </c>
      <c r="F44" s="4">
        <v>1</v>
      </c>
      <c r="G44" s="4">
        <v>1</v>
      </c>
      <c r="H44" s="4">
        <v>0</v>
      </c>
      <c r="I44" s="119">
        <f t="shared" si="2"/>
        <v>2153</v>
      </c>
      <c r="J44" s="120">
        <f t="shared" si="3"/>
        <v>0</v>
      </c>
      <c r="K44" s="122">
        <f t="shared" si="1"/>
        <v>2153</v>
      </c>
    </row>
    <row r="45" spans="1:11" x14ac:dyDescent="0.25">
      <c r="A45" s="9" t="s">
        <v>463</v>
      </c>
      <c r="B45" s="30" t="s">
        <v>430</v>
      </c>
      <c r="C45" s="3" t="s">
        <v>203</v>
      </c>
      <c r="D45" s="3" t="s">
        <v>445</v>
      </c>
      <c r="E45" s="4">
        <v>1</v>
      </c>
      <c r="F45" s="4">
        <v>3</v>
      </c>
      <c r="G45" s="4">
        <v>3</v>
      </c>
      <c r="H45" s="4">
        <v>0</v>
      </c>
      <c r="I45" s="119">
        <f t="shared" si="2"/>
        <v>6459</v>
      </c>
      <c r="J45" s="120">
        <f t="shared" si="3"/>
        <v>0</v>
      </c>
      <c r="K45" s="122">
        <f t="shared" si="1"/>
        <v>6459</v>
      </c>
    </row>
    <row r="46" spans="1:11" x14ac:dyDescent="0.25">
      <c r="A46" s="9" t="s">
        <v>463</v>
      </c>
      <c r="B46" s="30" t="s">
        <v>430</v>
      </c>
      <c r="C46" s="3" t="s">
        <v>204</v>
      </c>
      <c r="D46" s="3" t="s">
        <v>205</v>
      </c>
      <c r="E46" s="4">
        <v>1</v>
      </c>
      <c r="F46" s="4">
        <v>2</v>
      </c>
      <c r="G46" s="4">
        <v>2</v>
      </c>
      <c r="H46" s="4">
        <v>0</v>
      </c>
      <c r="I46" s="119">
        <f t="shared" si="2"/>
        <v>4306</v>
      </c>
      <c r="J46" s="120">
        <f t="shared" si="3"/>
        <v>0</v>
      </c>
      <c r="K46" s="122">
        <f t="shared" si="1"/>
        <v>4306</v>
      </c>
    </row>
    <row r="47" spans="1:11" x14ac:dyDescent="0.25">
      <c r="A47" s="9" t="s">
        <v>463</v>
      </c>
      <c r="B47" s="30" t="s">
        <v>430</v>
      </c>
      <c r="C47" s="3" t="s">
        <v>206</v>
      </c>
      <c r="D47" s="3" t="s">
        <v>207</v>
      </c>
      <c r="E47" s="4">
        <v>1</v>
      </c>
      <c r="F47" s="4">
        <v>2</v>
      </c>
      <c r="G47" s="4">
        <v>2</v>
      </c>
      <c r="H47" s="4">
        <v>0</v>
      </c>
      <c r="I47" s="119">
        <f t="shared" si="2"/>
        <v>4306</v>
      </c>
      <c r="J47" s="120">
        <f t="shared" si="3"/>
        <v>0</v>
      </c>
      <c r="K47" s="122">
        <f t="shared" si="1"/>
        <v>4306</v>
      </c>
    </row>
    <row r="48" spans="1:11" x14ac:dyDescent="0.25">
      <c r="A48" s="9" t="s">
        <v>463</v>
      </c>
      <c r="B48" s="30" t="s">
        <v>430</v>
      </c>
      <c r="C48" s="3" t="s">
        <v>217</v>
      </c>
      <c r="D48" s="3" t="s">
        <v>450</v>
      </c>
      <c r="E48" s="4">
        <v>1</v>
      </c>
      <c r="F48" s="4">
        <v>1</v>
      </c>
      <c r="G48" s="4">
        <v>1</v>
      </c>
      <c r="H48" s="4">
        <v>0</v>
      </c>
      <c r="I48" s="119">
        <f t="shared" si="2"/>
        <v>2153</v>
      </c>
      <c r="J48" s="120">
        <f t="shared" si="3"/>
        <v>0</v>
      </c>
      <c r="K48" s="122">
        <f t="shared" si="1"/>
        <v>2153</v>
      </c>
    </row>
    <row r="49" spans="1:11" x14ac:dyDescent="0.25">
      <c r="A49" s="9" t="s">
        <v>463</v>
      </c>
      <c r="B49" s="30" t="s">
        <v>430</v>
      </c>
      <c r="C49" s="3" t="s">
        <v>223</v>
      </c>
      <c r="D49" s="3" t="s">
        <v>224</v>
      </c>
      <c r="E49" s="4">
        <v>1</v>
      </c>
      <c r="F49" s="4">
        <v>1</v>
      </c>
      <c r="G49" s="4">
        <v>1</v>
      </c>
      <c r="H49" s="4">
        <v>0</v>
      </c>
      <c r="I49" s="119">
        <f t="shared" si="2"/>
        <v>2153</v>
      </c>
      <c r="J49" s="120">
        <f t="shared" si="3"/>
        <v>0</v>
      </c>
      <c r="K49" s="122">
        <f t="shared" si="1"/>
        <v>2153</v>
      </c>
    </row>
    <row r="50" spans="1:11" x14ac:dyDescent="0.25">
      <c r="A50" s="9" t="s">
        <v>463</v>
      </c>
      <c r="B50" s="30" t="s">
        <v>430</v>
      </c>
      <c r="C50" s="3" t="s">
        <v>466</v>
      </c>
      <c r="D50" s="3" t="s">
        <v>467</v>
      </c>
      <c r="E50" s="4">
        <v>1</v>
      </c>
      <c r="F50" s="4">
        <v>1</v>
      </c>
      <c r="G50" s="4">
        <v>1</v>
      </c>
      <c r="H50" s="4">
        <v>0</v>
      </c>
      <c r="I50" s="119">
        <f t="shared" si="2"/>
        <v>2153</v>
      </c>
      <c r="J50" s="120">
        <f t="shared" si="3"/>
        <v>0</v>
      </c>
      <c r="K50" s="122">
        <f t="shared" si="1"/>
        <v>2153</v>
      </c>
    </row>
    <row r="51" spans="1:11" x14ac:dyDescent="0.25">
      <c r="A51" s="9" t="s">
        <v>463</v>
      </c>
      <c r="B51" s="30" t="s">
        <v>430</v>
      </c>
      <c r="C51" s="3" t="s">
        <v>225</v>
      </c>
      <c r="D51" s="3" t="s">
        <v>226</v>
      </c>
      <c r="E51" s="4">
        <v>1</v>
      </c>
      <c r="F51" s="4">
        <v>2</v>
      </c>
      <c r="G51" s="4">
        <v>2</v>
      </c>
      <c r="H51" s="4">
        <v>0</v>
      </c>
      <c r="I51" s="119">
        <f t="shared" si="2"/>
        <v>4306</v>
      </c>
      <c r="J51" s="120">
        <f t="shared" si="3"/>
        <v>0</v>
      </c>
      <c r="K51" s="122">
        <f t="shared" si="1"/>
        <v>4306</v>
      </c>
    </row>
    <row r="52" spans="1:11" x14ac:dyDescent="0.25">
      <c r="A52" s="9" t="s">
        <v>463</v>
      </c>
      <c r="B52" s="30" t="s">
        <v>430</v>
      </c>
      <c r="C52" s="3" t="s">
        <v>227</v>
      </c>
      <c r="D52" s="3" t="s">
        <v>228</v>
      </c>
      <c r="E52" s="4">
        <v>1</v>
      </c>
      <c r="F52" s="4">
        <v>3</v>
      </c>
      <c r="G52" s="4">
        <v>3</v>
      </c>
      <c r="H52" s="4">
        <v>0</v>
      </c>
      <c r="I52" s="119">
        <f t="shared" si="2"/>
        <v>6459</v>
      </c>
      <c r="J52" s="120">
        <f t="shared" si="3"/>
        <v>0</v>
      </c>
      <c r="K52" s="122">
        <f t="shared" si="1"/>
        <v>6459</v>
      </c>
    </row>
    <row r="53" spans="1:11" x14ac:dyDescent="0.25">
      <c r="A53" s="9" t="s">
        <v>463</v>
      </c>
      <c r="B53" s="30" t="s">
        <v>430</v>
      </c>
      <c r="C53" s="3" t="s">
        <v>231</v>
      </c>
      <c r="D53" s="3" t="s">
        <v>232</v>
      </c>
      <c r="E53" s="4">
        <v>1</v>
      </c>
      <c r="F53" s="4">
        <v>1</v>
      </c>
      <c r="G53" s="4">
        <v>1</v>
      </c>
      <c r="H53" s="4">
        <v>0</v>
      </c>
      <c r="I53" s="119">
        <f t="shared" si="2"/>
        <v>2153</v>
      </c>
      <c r="J53" s="120">
        <f t="shared" si="3"/>
        <v>0</v>
      </c>
      <c r="K53" s="122">
        <f t="shared" si="1"/>
        <v>2153</v>
      </c>
    </row>
    <row r="54" spans="1:11" x14ac:dyDescent="0.25">
      <c r="A54" s="9" t="s">
        <v>463</v>
      </c>
      <c r="B54" s="30" t="s">
        <v>430</v>
      </c>
      <c r="C54" s="3" t="s">
        <v>241</v>
      </c>
      <c r="D54" s="3" t="s">
        <v>242</v>
      </c>
      <c r="E54" s="4">
        <v>1</v>
      </c>
      <c r="F54" s="4">
        <v>1</v>
      </c>
      <c r="G54" s="4">
        <v>1</v>
      </c>
      <c r="H54" s="4">
        <v>0</v>
      </c>
      <c r="I54" s="119">
        <f t="shared" si="2"/>
        <v>2153</v>
      </c>
      <c r="J54" s="120">
        <f t="shared" si="3"/>
        <v>0</v>
      </c>
      <c r="K54" s="122">
        <f t="shared" si="1"/>
        <v>2153</v>
      </c>
    </row>
    <row r="55" spans="1:11" x14ac:dyDescent="0.25">
      <c r="A55" s="9" t="s">
        <v>463</v>
      </c>
      <c r="B55" s="30" t="s">
        <v>430</v>
      </c>
      <c r="C55" s="3" t="s">
        <v>251</v>
      </c>
      <c r="D55" s="3" t="s">
        <v>252</v>
      </c>
      <c r="E55" s="4">
        <v>1</v>
      </c>
      <c r="F55" s="4">
        <v>2</v>
      </c>
      <c r="G55" s="4">
        <v>2</v>
      </c>
      <c r="H55" s="4">
        <v>0</v>
      </c>
      <c r="I55" s="119">
        <f t="shared" si="2"/>
        <v>4306</v>
      </c>
      <c r="J55" s="120">
        <f t="shared" si="3"/>
        <v>0</v>
      </c>
      <c r="K55" s="122">
        <f t="shared" si="1"/>
        <v>4306</v>
      </c>
    </row>
    <row r="56" spans="1:11" x14ac:dyDescent="0.25">
      <c r="A56" s="9" t="s">
        <v>463</v>
      </c>
      <c r="B56" s="30" t="s">
        <v>430</v>
      </c>
      <c r="C56" s="3" t="s">
        <v>259</v>
      </c>
      <c r="D56" s="3" t="s">
        <v>260</v>
      </c>
      <c r="E56" s="4">
        <v>1</v>
      </c>
      <c r="F56" s="4">
        <v>2</v>
      </c>
      <c r="G56" s="4">
        <v>2</v>
      </c>
      <c r="H56" s="4">
        <v>0</v>
      </c>
      <c r="I56" s="119">
        <f t="shared" si="2"/>
        <v>4306</v>
      </c>
      <c r="J56" s="120">
        <f t="shared" si="3"/>
        <v>0</v>
      </c>
      <c r="K56" s="122">
        <f t="shared" si="1"/>
        <v>4306</v>
      </c>
    </row>
    <row r="57" spans="1:11" x14ac:dyDescent="0.25">
      <c r="A57" s="9" t="s">
        <v>463</v>
      </c>
      <c r="B57" s="30" t="s">
        <v>430</v>
      </c>
      <c r="C57" s="3" t="s">
        <v>261</v>
      </c>
      <c r="D57" s="3" t="s">
        <v>262</v>
      </c>
      <c r="E57" s="4">
        <v>1</v>
      </c>
      <c r="F57" s="4">
        <v>1</v>
      </c>
      <c r="G57" s="4">
        <v>1</v>
      </c>
      <c r="H57" s="4">
        <v>0</v>
      </c>
      <c r="I57" s="119">
        <f t="shared" si="2"/>
        <v>2153</v>
      </c>
      <c r="J57" s="120">
        <f t="shared" si="3"/>
        <v>0</v>
      </c>
      <c r="K57" s="122">
        <f t="shared" si="1"/>
        <v>2153</v>
      </c>
    </row>
    <row r="58" spans="1:11" x14ac:dyDescent="0.25">
      <c r="A58" s="9" t="s">
        <v>463</v>
      </c>
      <c r="B58" s="30" t="s">
        <v>430</v>
      </c>
      <c r="C58" s="3" t="s">
        <v>263</v>
      </c>
      <c r="D58" s="3" t="s">
        <v>264</v>
      </c>
      <c r="E58" s="4">
        <v>1</v>
      </c>
      <c r="F58" s="4">
        <v>1</v>
      </c>
      <c r="G58" s="4">
        <v>1</v>
      </c>
      <c r="H58" s="4">
        <v>0</v>
      </c>
      <c r="I58" s="119">
        <f t="shared" si="2"/>
        <v>2153</v>
      </c>
      <c r="J58" s="120">
        <f t="shared" si="3"/>
        <v>0</v>
      </c>
      <c r="K58" s="122">
        <f t="shared" si="1"/>
        <v>2153</v>
      </c>
    </row>
    <row r="59" spans="1:11" x14ac:dyDescent="0.25">
      <c r="A59" s="9" t="s">
        <v>463</v>
      </c>
      <c r="B59" s="30" t="s">
        <v>430</v>
      </c>
      <c r="C59" s="3" t="s">
        <v>265</v>
      </c>
      <c r="D59" s="3" t="s">
        <v>266</v>
      </c>
      <c r="E59" s="4">
        <v>1</v>
      </c>
      <c r="F59" s="4">
        <v>1</v>
      </c>
      <c r="G59" s="4">
        <v>1</v>
      </c>
      <c r="H59" s="4">
        <v>0</v>
      </c>
      <c r="I59" s="119">
        <f t="shared" si="2"/>
        <v>2153</v>
      </c>
      <c r="J59" s="120">
        <f t="shared" si="3"/>
        <v>0</v>
      </c>
      <c r="K59" s="122">
        <f t="shared" si="1"/>
        <v>2153</v>
      </c>
    </row>
    <row r="60" spans="1:11" x14ac:dyDescent="0.25">
      <c r="A60" s="9" t="s">
        <v>463</v>
      </c>
      <c r="B60" s="30" t="s">
        <v>430</v>
      </c>
      <c r="C60" s="3" t="s">
        <v>269</v>
      </c>
      <c r="D60" s="3" t="s">
        <v>270</v>
      </c>
      <c r="E60" s="4">
        <v>1</v>
      </c>
      <c r="F60" s="4">
        <v>1</v>
      </c>
      <c r="G60" s="4">
        <v>1</v>
      </c>
      <c r="H60" s="4">
        <v>0</v>
      </c>
      <c r="I60" s="119">
        <f t="shared" si="2"/>
        <v>2153</v>
      </c>
      <c r="J60" s="120">
        <f t="shared" si="3"/>
        <v>0</v>
      </c>
      <c r="K60" s="122">
        <f t="shared" si="1"/>
        <v>2153</v>
      </c>
    </row>
    <row r="61" spans="1:11" x14ac:dyDescent="0.25">
      <c r="A61" s="9" t="s">
        <v>463</v>
      </c>
      <c r="B61" s="30" t="s">
        <v>430</v>
      </c>
      <c r="C61" s="3" t="s">
        <v>271</v>
      </c>
      <c r="D61" s="3" t="s">
        <v>272</v>
      </c>
      <c r="E61" s="4">
        <v>1</v>
      </c>
      <c r="F61" s="4">
        <v>1</v>
      </c>
      <c r="G61" s="4">
        <v>1</v>
      </c>
      <c r="H61" s="4">
        <v>0</v>
      </c>
      <c r="I61" s="119">
        <f t="shared" si="2"/>
        <v>2153</v>
      </c>
      <c r="J61" s="120">
        <f t="shared" si="3"/>
        <v>0</v>
      </c>
      <c r="K61" s="122">
        <f t="shared" si="1"/>
        <v>2153</v>
      </c>
    </row>
    <row r="62" spans="1:11" x14ac:dyDescent="0.25">
      <c r="A62" s="9" t="s">
        <v>463</v>
      </c>
      <c r="B62" s="30" t="s">
        <v>430</v>
      </c>
      <c r="C62" s="3" t="s">
        <v>273</v>
      </c>
      <c r="D62" s="3" t="s">
        <v>274</v>
      </c>
      <c r="E62" s="4">
        <v>1</v>
      </c>
      <c r="F62" s="4">
        <v>1</v>
      </c>
      <c r="G62" s="4">
        <v>1</v>
      </c>
      <c r="H62" s="4">
        <v>0</v>
      </c>
      <c r="I62" s="119">
        <f t="shared" si="2"/>
        <v>2153</v>
      </c>
      <c r="J62" s="120">
        <f t="shared" si="3"/>
        <v>0</v>
      </c>
      <c r="K62" s="122">
        <f t="shared" si="1"/>
        <v>2153</v>
      </c>
    </row>
    <row r="63" spans="1:11" x14ac:dyDescent="0.25">
      <c r="A63" s="9" t="s">
        <v>463</v>
      </c>
      <c r="B63" s="30" t="s">
        <v>430</v>
      </c>
      <c r="C63" s="3" t="s">
        <v>279</v>
      </c>
      <c r="D63" s="3" t="s">
        <v>280</v>
      </c>
      <c r="E63" s="4">
        <v>1</v>
      </c>
      <c r="F63" s="4">
        <v>1</v>
      </c>
      <c r="G63" s="4">
        <v>1</v>
      </c>
      <c r="H63" s="4">
        <v>0</v>
      </c>
      <c r="I63" s="119">
        <f t="shared" si="2"/>
        <v>2153</v>
      </c>
      <c r="J63" s="120">
        <f t="shared" si="3"/>
        <v>0</v>
      </c>
      <c r="K63" s="122">
        <f t="shared" si="1"/>
        <v>2153</v>
      </c>
    </row>
    <row r="64" spans="1:11" x14ac:dyDescent="0.25">
      <c r="A64" s="9" t="s">
        <v>463</v>
      </c>
      <c r="B64" s="30" t="s">
        <v>430</v>
      </c>
      <c r="C64" s="3" t="s">
        <v>281</v>
      </c>
      <c r="D64" s="3" t="s">
        <v>282</v>
      </c>
      <c r="E64" s="4">
        <v>1</v>
      </c>
      <c r="F64" s="4">
        <v>1</v>
      </c>
      <c r="G64" s="4">
        <v>1</v>
      </c>
      <c r="H64" s="4">
        <v>0</v>
      </c>
      <c r="I64" s="119">
        <f t="shared" si="2"/>
        <v>2153</v>
      </c>
      <c r="J64" s="120">
        <f t="shared" si="3"/>
        <v>0</v>
      </c>
      <c r="K64" s="122">
        <f t="shared" si="1"/>
        <v>2153</v>
      </c>
    </row>
    <row r="65" spans="1:11" x14ac:dyDescent="0.25">
      <c r="A65" s="9" t="s">
        <v>463</v>
      </c>
      <c r="B65" s="30" t="s">
        <v>430</v>
      </c>
      <c r="C65" s="3" t="s">
        <v>285</v>
      </c>
      <c r="D65" s="3" t="s">
        <v>286</v>
      </c>
      <c r="E65" s="4">
        <v>1</v>
      </c>
      <c r="F65" s="4">
        <v>2</v>
      </c>
      <c r="G65" s="4">
        <v>2</v>
      </c>
      <c r="H65" s="4">
        <v>0</v>
      </c>
      <c r="I65" s="119">
        <f t="shared" si="2"/>
        <v>4306</v>
      </c>
      <c r="J65" s="120">
        <f t="shared" si="3"/>
        <v>0</v>
      </c>
      <c r="K65" s="122">
        <f t="shared" si="1"/>
        <v>4306</v>
      </c>
    </row>
    <row r="66" spans="1:11" x14ac:dyDescent="0.25">
      <c r="A66" s="9" t="s">
        <v>463</v>
      </c>
      <c r="B66" s="30" t="s">
        <v>430</v>
      </c>
      <c r="C66" s="3" t="s">
        <v>289</v>
      </c>
      <c r="D66" s="3" t="s">
        <v>290</v>
      </c>
      <c r="E66" s="4">
        <v>1</v>
      </c>
      <c r="F66" s="4">
        <v>1</v>
      </c>
      <c r="G66" s="4">
        <v>1</v>
      </c>
      <c r="H66" s="4">
        <v>0</v>
      </c>
      <c r="I66" s="119">
        <f t="shared" si="2"/>
        <v>2153</v>
      </c>
      <c r="J66" s="120">
        <f t="shared" si="3"/>
        <v>0</v>
      </c>
      <c r="K66" s="122">
        <f t="shared" si="1"/>
        <v>2153</v>
      </c>
    </row>
    <row r="67" spans="1:11" x14ac:dyDescent="0.25">
      <c r="A67" s="9" t="s">
        <v>463</v>
      </c>
      <c r="B67" s="30" t="s">
        <v>430</v>
      </c>
      <c r="C67" s="3" t="s">
        <v>301</v>
      </c>
      <c r="D67" s="3" t="s">
        <v>302</v>
      </c>
      <c r="E67" s="4">
        <v>1</v>
      </c>
      <c r="F67" s="4">
        <v>3</v>
      </c>
      <c r="G67" s="4">
        <v>3</v>
      </c>
      <c r="H67" s="4">
        <v>0</v>
      </c>
      <c r="I67" s="119">
        <f t="shared" si="2"/>
        <v>6459</v>
      </c>
      <c r="J67" s="120">
        <f t="shared" si="3"/>
        <v>0</v>
      </c>
      <c r="K67" s="122">
        <f t="shared" si="1"/>
        <v>6459</v>
      </c>
    </row>
    <row r="68" spans="1:11" x14ac:dyDescent="0.25">
      <c r="A68" s="9" t="s">
        <v>463</v>
      </c>
      <c r="B68" s="30" t="s">
        <v>430</v>
      </c>
      <c r="C68" s="3" t="s">
        <v>315</v>
      </c>
      <c r="D68" s="3" t="s">
        <v>316</v>
      </c>
      <c r="E68" s="4">
        <v>1</v>
      </c>
      <c r="F68" s="4">
        <v>2</v>
      </c>
      <c r="G68" s="4">
        <v>2</v>
      </c>
      <c r="H68" s="4">
        <v>0</v>
      </c>
      <c r="I68" s="119">
        <f t="shared" si="2"/>
        <v>4306</v>
      </c>
      <c r="J68" s="120">
        <f t="shared" si="3"/>
        <v>0</v>
      </c>
      <c r="K68" s="122">
        <f t="shared" si="1"/>
        <v>4306</v>
      </c>
    </row>
    <row r="69" spans="1:11" x14ac:dyDescent="0.25">
      <c r="A69" s="9" t="s">
        <v>463</v>
      </c>
      <c r="B69" s="30" t="s">
        <v>430</v>
      </c>
      <c r="C69" s="3" t="s">
        <v>329</v>
      </c>
      <c r="D69" s="3" t="s">
        <v>330</v>
      </c>
      <c r="E69" s="4">
        <v>1</v>
      </c>
      <c r="F69" s="4">
        <v>1</v>
      </c>
      <c r="G69" s="4">
        <v>1</v>
      </c>
      <c r="H69" s="4">
        <v>0</v>
      </c>
      <c r="I69" s="119">
        <f t="shared" si="2"/>
        <v>2153</v>
      </c>
      <c r="J69" s="120">
        <f t="shared" si="3"/>
        <v>0</v>
      </c>
      <c r="K69" s="122">
        <f t="shared" si="1"/>
        <v>2153</v>
      </c>
    </row>
    <row r="70" spans="1:11" x14ac:dyDescent="0.25">
      <c r="A70" s="9" t="s">
        <v>463</v>
      </c>
      <c r="B70" s="30" t="s">
        <v>430</v>
      </c>
      <c r="C70" s="3" t="s">
        <v>355</v>
      </c>
      <c r="D70" s="3" t="s">
        <v>356</v>
      </c>
      <c r="E70" s="4">
        <v>1</v>
      </c>
      <c r="F70" s="4">
        <v>1</v>
      </c>
      <c r="G70" s="4">
        <v>1</v>
      </c>
      <c r="H70" s="4">
        <v>0</v>
      </c>
      <c r="I70" s="119">
        <f t="shared" si="2"/>
        <v>2153</v>
      </c>
      <c r="J70" s="120">
        <f t="shared" si="3"/>
        <v>0</v>
      </c>
      <c r="K70" s="122">
        <f t="shared" si="1"/>
        <v>2153</v>
      </c>
    </row>
    <row r="71" spans="1:11" x14ac:dyDescent="0.25">
      <c r="A71" s="9" t="s">
        <v>463</v>
      </c>
      <c r="B71" s="30" t="s">
        <v>430</v>
      </c>
      <c r="C71" s="3" t="s">
        <v>369</v>
      </c>
      <c r="D71" s="3" t="s">
        <v>370</v>
      </c>
      <c r="E71" s="4">
        <v>1</v>
      </c>
      <c r="F71" s="4">
        <v>3</v>
      </c>
      <c r="G71" s="4">
        <v>3</v>
      </c>
      <c r="H71" s="4">
        <v>0</v>
      </c>
      <c r="I71" s="119">
        <f t="shared" si="2"/>
        <v>6459</v>
      </c>
      <c r="J71" s="120">
        <f t="shared" si="3"/>
        <v>0</v>
      </c>
      <c r="K71" s="122">
        <f t="shared" ref="K71:K136" si="4">+I71+J71</f>
        <v>6459</v>
      </c>
    </row>
    <row r="72" spans="1:11" x14ac:dyDescent="0.25">
      <c r="A72" s="9" t="s">
        <v>463</v>
      </c>
      <c r="B72" s="30" t="s">
        <v>430</v>
      </c>
      <c r="C72" s="3" t="s">
        <v>371</v>
      </c>
      <c r="D72" s="3" t="s">
        <v>372</v>
      </c>
      <c r="E72" s="4">
        <v>1</v>
      </c>
      <c r="F72" s="4">
        <v>5</v>
      </c>
      <c r="G72" s="4">
        <v>5</v>
      </c>
      <c r="H72" s="4">
        <v>0</v>
      </c>
      <c r="I72" s="119">
        <f t="shared" ref="I72:I137" si="5">G72*$K$2</f>
        <v>10765</v>
      </c>
      <c r="J72" s="120">
        <f t="shared" ref="J72:J137" si="6">H72*$K$2</f>
        <v>0</v>
      </c>
      <c r="K72" s="122">
        <f t="shared" si="4"/>
        <v>10765</v>
      </c>
    </row>
    <row r="73" spans="1:11" x14ac:dyDescent="0.25">
      <c r="A73" s="9" t="s">
        <v>463</v>
      </c>
      <c r="B73" s="30" t="s">
        <v>430</v>
      </c>
      <c r="C73" s="3" t="s">
        <v>468</v>
      </c>
      <c r="D73" s="3" t="s">
        <v>469</v>
      </c>
      <c r="E73" s="4">
        <v>1</v>
      </c>
      <c r="F73" s="4">
        <v>2</v>
      </c>
      <c r="G73" s="4">
        <v>2</v>
      </c>
      <c r="H73" s="4">
        <v>0</v>
      </c>
      <c r="I73" s="119">
        <f t="shared" si="5"/>
        <v>4306</v>
      </c>
      <c r="J73" s="120">
        <f t="shared" si="6"/>
        <v>0</v>
      </c>
      <c r="K73" s="122">
        <f t="shared" si="4"/>
        <v>4306</v>
      </c>
    </row>
    <row r="74" spans="1:11" x14ac:dyDescent="0.25">
      <c r="A74" s="9" t="s">
        <v>463</v>
      </c>
      <c r="B74" s="30" t="s">
        <v>430</v>
      </c>
      <c r="C74" s="3" t="s">
        <v>379</v>
      </c>
      <c r="D74" s="3" t="s">
        <v>380</v>
      </c>
      <c r="E74" s="4">
        <v>1</v>
      </c>
      <c r="F74" s="4">
        <v>1</v>
      </c>
      <c r="G74" s="4">
        <v>1</v>
      </c>
      <c r="H74" s="4">
        <v>0</v>
      </c>
      <c r="I74" s="119">
        <f t="shared" si="5"/>
        <v>2153</v>
      </c>
      <c r="J74" s="120">
        <f t="shared" si="6"/>
        <v>0</v>
      </c>
      <c r="K74" s="122">
        <f t="shared" si="4"/>
        <v>2153</v>
      </c>
    </row>
    <row r="75" spans="1:11" x14ac:dyDescent="0.25">
      <c r="A75" s="9" t="s">
        <v>463</v>
      </c>
      <c r="B75" s="30" t="s">
        <v>430</v>
      </c>
      <c r="C75" s="3" t="s">
        <v>381</v>
      </c>
      <c r="D75" s="3" t="s">
        <v>382</v>
      </c>
      <c r="E75" s="4">
        <v>1</v>
      </c>
      <c r="F75" s="4">
        <v>2</v>
      </c>
      <c r="G75" s="4">
        <v>2</v>
      </c>
      <c r="H75" s="4">
        <v>0</v>
      </c>
      <c r="I75" s="119">
        <f t="shared" si="5"/>
        <v>4306</v>
      </c>
      <c r="J75" s="120">
        <f t="shared" si="6"/>
        <v>0</v>
      </c>
      <c r="K75" s="122">
        <f t="shared" si="4"/>
        <v>4306</v>
      </c>
    </row>
    <row r="76" spans="1:11" x14ac:dyDescent="0.25">
      <c r="A76" s="9" t="s">
        <v>463</v>
      </c>
      <c r="B76" s="30" t="s">
        <v>430</v>
      </c>
      <c r="C76" s="3" t="s">
        <v>385</v>
      </c>
      <c r="D76" s="3" t="s">
        <v>386</v>
      </c>
      <c r="E76" s="4">
        <v>1</v>
      </c>
      <c r="F76" s="4">
        <v>1</v>
      </c>
      <c r="G76" s="4">
        <v>1</v>
      </c>
      <c r="H76" s="4">
        <v>0</v>
      </c>
      <c r="I76" s="119">
        <f t="shared" si="5"/>
        <v>2153</v>
      </c>
      <c r="J76" s="120">
        <f t="shared" si="6"/>
        <v>0</v>
      </c>
      <c r="K76" s="122">
        <f t="shared" si="4"/>
        <v>2153</v>
      </c>
    </row>
    <row r="77" spans="1:11" x14ac:dyDescent="0.25">
      <c r="A77" s="9" t="s">
        <v>463</v>
      </c>
      <c r="B77" s="30" t="s">
        <v>430</v>
      </c>
      <c r="C77" s="3" t="s">
        <v>387</v>
      </c>
      <c r="D77" s="3" t="s">
        <v>388</v>
      </c>
      <c r="E77" s="4">
        <v>1</v>
      </c>
      <c r="F77" s="4">
        <v>4</v>
      </c>
      <c r="G77" s="4">
        <v>4</v>
      </c>
      <c r="H77" s="4">
        <v>0</v>
      </c>
      <c r="I77" s="119">
        <f t="shared" si="5"/>
        <v>8612</v>
      </c>
      <c r="J77" s="120">
        <f t="shared" si="6"/>
        <v>0</v>
      </c>
      <c r="K77" s="122">
        <f t="shared" si="4"/>
        <v>8612</v>
      </c>
    </row>
    <row r="78" spans="1:11" x14ac:dyDescent="0.25">
      <c r="A78" s="9" t="s">
        <v>463</v>
      </c>
      <c r="B78" s="30" t="s">
        <v>430</v>
      </c>
      <c r="C78" s="3" t="s">
        <v>389</v>
      </c>
      <c r="D78" s="3" t="s">
        <v>390</v>
      </c>
      <c r="E78" s="4">
        <v>1</v>
      </c>
      <c r="F78" s="4">
        <v>2</v>
      </c>
      <c r="G78" s="4">
        <v>2</v>
      </c>
      <c r="H78" s="4">
        <v>0</v>
      </c>
      <c r="I78" s="119">
        <f t="shared" si="5"/>
        <v>4306</v>
      </c>
      <c r="J78" s="120">
        <f t="shared" si="6"/>
        <v>0</v>
      </c>
      <c r="K78" s="122">
        <f t="shared" si="4"/>
        <v>4306</v>
      </c>
    </row>
    <row r="79" spans="1:11" x14ac:dyDescent="0.25">
      <c r="A79" s="9" t="s">
        <v>463</v>
      </c>
      <c r="B79" s="30" t="s">
        <v>430</v>
      </c>
      <c r="C79" s="3" t="s">
        <v>392</v>
      </c>
      <c r="D79" s="3" t="s">
        <v>393</v>
      </c>
      <c r="E79" s="4">
        <v>1</v>
      </c>
      <c r="F79" s="4">
        <v>1</v>
      </c>
      <c r="G79" s="4">
        <v>1</v>
      </c>
      <c r="H79" s="4">
        <v>0</v>
      </c>
      <c r="I79" s="119">
        <f t="shared" si="5"/>
        <v>2153</v>
      </c>
      <c r="J79" s="120">
        <f t="shared" si="6"/>
        <v>0</v>
      </c>
      <c r="K79" s="122">
        <f t="shared" si="4"/>
        <v>2153</v>
      </c>
    </row>
    <row r="80" spans="1:11" x14ac:dyDescent="0.25">
      <c r="A80" s="9" t="s">
        <v>463</v>
      </c>
      <c r="B80" s="30" t="s">
        <v>430</v>
      </c>
      <c r="C80" s="3" t="s">
        <v>394</v>
      </c>
      <c r="D80" s="3" t="s">
        <v>395</v>
      </c>
      <c r="E80" s="4">
        <v>1</v>
      </c>
      <c r="F80" s="4">
        <v>2</v>
      </c>
      <c r="G80" s="4">
        <v>2</v>
      </c>
      <c r="H80" s="4">
        <v>0</v>
      </c>
      <c r="I80" s="119">
        <f t="shared" si="5"/>
        <v>4306</v>
      </c>
      <c r="J80" s="120">
        <f t="shared" si="6"/>
        <v>0</v>
      </c>
      <c r="K80" s="122">
        <f t="shared" si="4"/>
        <v>4306</v>
      </c>
    </row>
    <row r="81" spans="1:11" x14ac:dyDescent="0.25">
      <c r="A81" s="9" t="s">
        <v>463</v>
      </c>
      <c r="B81" s="30" t="s">
        <v>430</v>
      </c>
      <c r="C81" s="3" t="s">
        <v>403</v>
      </c>
      <c r="D81" s="3" t="s">
        <v>404</v>
      </c>
      <c r="E81" s="4">
        <v>1</v>
      </c>
      <c r="F81" s="4">
        <v>1</v>
      </c>
      <c r="G81" s="4">
        <v>1</v>
      </c>
      <c r="H81" s="4">
        <v>0</v>
      </c>
      <c r="I81" s="119">
        <f t="shared" si="5"/>
        <v>2153</v>
      </c>
      <c r="J81" s="120">
        <f t="shared" si="6"/>
        <v>0</v>
      </c>
      <c r="K81" s="122">
        <f t="shared" si="4"/>
        <v>2153</v>
      </c>
    </row>
    <row r="82" spans="1:11" x14ac:dyDescent="0.25">
      <c r="A82" s="9" t="s">
        <v>463</v>
      </c>
      <c r="B82" s="30" t="s">
        <v>430</v>
      </c>
      <c r="C82" s="3" t="s">
        <v>454</v>
      </c>
      <c r="D82" s="3" t="s">
        <v>453</v>
      </c>
      <c r="E82" s="4">
        <v>1</v>
      </c>
      <c r="F82" s="4">
        <v>1</v>
      </c>
      <c r="G82" s="4">
        <v>1</v>
      </c>
      <c r="H82" s="4">
        <v>0</v>
      </c>
      <c r="I82" s="119">
        <f t="shared" si="5"/>
        <v>2153</v>
      </c>
      <c r="J82" s="120">
        <f t="shared" si="6"/>
        <v>0</v>
      </c>
      <c r="K82" s="122">
        <f t="shared" si="4"/>
        <v>2153</v>
      </c>
    </row>
    <row r="83" spans="1:11" x14ac:dyDescent="0.25">
      <c r="A83" s="9" t="s">
        <v>463</v>
      </c>
      <c r="B83" s="30" t="s">
        <v>430</v>
      </c>
      <c r="C83" s="3" t="s">
        <v>413</v>
      </c>
      <c r="D83" s="3" t="s">
        <v>414</v>
      </c>
      <c r="E83" s="4">
        <v>1</v>
      </c>
      <c r="F83" s="4">
        <v>3</v>
      </c>
      <c r="G83" s="4">
        <v>3</v>
      </c>
      <c r="H83" s="4">
        <v>0</v>
      </c>
      <c r="I83" s="119">
        <f t="shared" si="5"/>
        <v>6459</v>
      </c>
      <c r="J83" s="120">
        <f t="shared" si="6"/>
        <v>0</v>
      </c>
      <c r="K83" s="122">
        <f t="shared" si="4"/>
        <v>6459</v>
      </c>
    </row>
    <row r="84" spans="1:11" x14ac:dyDescent="0.25">
      <c r="A84" s="9" t="s">
        <v>463</v>
      </c>
      <c r="B84" s="30" t="s">
        <v>430</v>
      </c>
      <c r="C84" s="3" t="s">
        <v>415</v>
      </c>
      <c r="D84" s="3" t="s">
        <v>416</v>
      </c>
      <c r="E84" s="4">
        <v>1</v>
      </c>
      <c r="F84" s="4">
        <v>1</v>
      </c>
      <c r="G84" s="4">
        <v>1</v>
      </c>
      <c r="H84" s="4">
        <v>0</v>
      </c>
      <c r="I84" s="119">
        <f t="shared" si="5"/>
        <v>2153</v>
      </c>
      <c r="J84" s="120">
        <f t="shared" si="6"/>
        <v>0</v>
      </c>
      <c r="K84" s="122">
        <f t="shared" si="4"/>
        <v>2153</v>
      </c>
    </row>
    <row r="85" spans="1:11" x14ac:dyDescent="0.25">
      <c r="A85" s="9" t="s">
        <v>463</v>
      </c>
      <c r="B85" s="30" t="s">
        <v>430</v>
      </c>
      <c r="C85" s="3" t="s">
        <v>423</v>
      </c>
      <c r="D85" s="3" t="s">
        <v>424</v>
      </c>
      <c r="E85" s="4">
        <v>1</v>
      </c>
      <c r="F85" s="4">
        <v>1</v>
      </c>
      <c r="G85" s="4">
        <v>1</v>
      </c>
      <c r="H85" s="4">
        <v>0</v>
      </c>
      <c r="I85" s="119">
        <f t="shared" si="5"/>
        <v>2153</v>
      </c>
      <c r="J85" s="120">
        <f t="shared" si="6"/>
        <v>0</v>
      </c>
      <c r="K85" s="122">
        <f t="shared" si="4"/>
        <v>2153</v>
      </c>
    </row>
    <row r="86" spans="1:11" x14ac:dyDescent="0.25">
      <c r="A86" s="9" t="s">
        <v>463</v>
      </c>
      <c r="B86" s="30" t="s">
        <v>429</v>
      </c>
      <c r="C86" s="3" t="s">
        <v>2</v>
      </c>
      <c r="D86" s="3" t="s">
        <v>3</v>
      </c>
      <c r="E86" s="4">
        <v>17</v>
      </c>
      <c r="F86" s="4">
        <v>36</v>
      </c>
      <c r="G86" s="4">
        <v>21</v>
      </c>
      <c r="H86" s="4">
        <v>36</v>
      </c>
      <c r="I86" s="119">
        <f t="shared" si="5"/>
        <v>45213</v>
      </c>
      <c r="J86" s="120">
        <f t="shared" si="6"/>
        <v>77508</v>
      </c>
      <c r="K86" s="122">
        <f t="shared" si="4"/>
        <v>122721</v>
      </c>
    </row>
    <row r="87" spans="1:11" x14ac:dyDescent="0.25">
      <c r="A87" s="9" t="s">
        <v>463</v>
      </c>
      <c r="B87" s="30" t="s">
        <v>429</v>
      </c>
      <c r="C87" s="3" t="s">
        <v>14</v>
      </c>
      <c r="D87" s="3" t="s">
        <v>15</v>
      </c>
      <c r="E87" s="4">
        <v>5</v>
      </c>
      <c r="F87" s="4">
        <v>8</v>
      </c>
      <c r="G87" s="4">
        <v>3</v>
      </c>
      <c r="H87" s="4">
        <v>8</v>
      </c>
      <c r="I87" s="119">
        <f t="shared" si="5"/>
        <v>6459</v>
      </c>
      <c r="J87" s="120">
        <f t="shared" si="6"/>
        <v>17224</v>
      </c>
      <c r="K87" s="122">
        <f t="shared" si="4"/>
        <v>23683</v>
      </c>
    </row>
    <row r="88" spans="1:11" x14ac:dyDescent="0.25">
      <c r="A88" s="9" t="s">
        <v>463</v>
      </c>
      <c r="B88" s="30" t="s">
        <v>429</v>
      </c>
      <c r="C88" s="3" t="s">
        <v>17</v>
      </c>
      <c r="D88" s="3" t="s">
        <v>18</v>
      </c>
      <c r="E88" s="4">
        <v>2</v>
      </c>
      <c r="F88" s="4">
        <v>2</v>
      </c>
      <c r="G88" s="4">
        <v>1</v>
      </c>
      <c r="H88" s="4">
        <v>2</v>
      </c>
      <c r="I88" s="119">
        <f t="shared" si="5"/>
        <v>2153</v>
      </c>
      <c r="J88" s="120">
        <f t="shared" si="6"/>
        <v>4306</v>
      </c>
      <c r="K88" s="122">
        <f t="shared" si="4"/>
        <v>6459</v>
      </c>
    </row>
    <row r="89" spans="1:11" x14ac:dyDescent="0.25">
      <c r="A89" s="9" t="s">
        <v>463</v>
      </c>
      <c r="B89" s="30" t="s">
        <v>429</v>
      </c>
      <c r="C89" s="3" t="s">
        <v>19</v>
      </c>
      <c r="D89" s="3" t="s">
        <v>20</v>
      </c>
      <c r="E89" s="4">
        <v>2</v>
      </c>
      <c r="F89" s="4">
        <v>3</v>
      </c>
      <c r="G89" s="4">
        <v>2</v>
      </c>
      <c r="H89" s="4">
        <v>3</v>
      </c>
      <c r="I89" s="119">
        <f t="shared" si="5"/>
        <v>4306</v>
      </c>
      <c r="J89" s="120">
        <f t="shared" si="6"/>
        <v>6459</v>
      </c>
      <c r="K89" s="122">
        <f t="shared" si="4"/>
        <v>10765</v>
      </c>
    </row>
    <row r="90" spans="1:11" x14ac:dyDescent="0.25">
      <c r="A90" s="9" t="s">
        <v>463</v>
      </c>
      <c r="B90" s="30" t="s">
        <v>429</v>
      </c>
      <c r="C90" s="3" t="s">
        <v>21</v>
      </c>
      <c r="D90" s="3" t="s">
        <v>22</v>
      </c>
      <c r="E90" s="4">
        <v>3</v>
      </c>
      <c r="F90" s="4">
        <v>9</v>
      </c>
      <c r="G90" s="4">
        <v>8</v>
      </c>
      <c r="H90" s="4">
        <v>5</v>
      </c>
      <c r="I90" s="119">
        <f t="shared" si="5"/>
        <v>17224</v>
      </c>
      <c r="J90" s="120">
        <f t="shared" si="6"/>
        <v>10765</v>
      </c>
      <c r="K90" s="122">
        <f t="shared" si="4"/>
        <v>27989</v>
      </c>
    </row>
    <row r="91" spans="1:11" x14ac:dyDescent="0.25">
      <c r="A91" s="9" t="s">
        <v>463</v>
      </c>
      <c r="B91" s="30" t="s">
        <v>429</v>
      </c>
      <c r="C91" s="3" t="s">
        <v>23</v>
      </c>
      <c r="D91" s="3" t="s">
        <v>24</v>
      </c>
      <c r="E91" s="4">
        <v>3</v>
      </c>
      <c r="F91" s="4">
        <v>3</v>
      </c>
      <c r="G91" s="4">
        <v>1</v>
      </c>
      <c r="H91" s="4">
        <v>3</v>
      </c>
      <c r="I91" s="119">
        <f t="shared" si="5"/>
        <v>2153</v>
      </c>
      <c r="J91" s="120">
        <f t="shared" si="6"/>
        <v>6459</v>
      </c>
      <c r="K91" s="122">
        <f t="shared" si="4"/>
        <v>8612</v>
      </c>
    </row>
    <row r="92" spans="1:11" x14ac:dyDescent="0.25">
      <c r="A92" s="9" t="s">
        <v>463</v>
      </c>
      <c r="B92" s="30" t="s">
        <v>429</v>
      </c>
      <c r="C92" s="3" t="s">
        <v>25</v>
      </c>
      <c r="D92" s="3" t="s">
        <v>26</v>
      </c>
      <c r="E92" s="4">
        <v>2</v>
      </c>
      <c r="F92" s="4">
        <v>7</v>
      </c>
      <c r="G92" s="4">
        <v>3</v>
      </c>
      <c r="H92" s="4">
        <v>7</v>
      </c>
      <c r="I92" s="119">
        <f t="shared" si="5"/>
        <v>6459</v>
      </c>
      <c r="J92" s="120">
        <f t="shared" si="6"/>
        <v>15071</v>
      </c>
      <c r="K92" s="122">
        <f t="shared" si="4"/>
        <v>21530</v>
      </c>
    </row>
    <row r="93" spans="1:11" x14ac:dyDescent="0.25">
      <c r="A93" s="9" t="s">
        <v>463</v>
      </c>
      <c r="B93" s="30" t="s">
        <v>429</v>
      </c>
      <c r="C93" s="3" t="s">
        <v>29</v>
      </c>
      <c r="D93" s="3" t="s">
        <v>30</v>
      </c>
      <c r="E93" s="4">
        <v>4</v>
      </c>
      <c r="F93" s="4">
        <v>5</v>
      </c>
      <c r="G93" s="4">
        <v>5</v>
      </c>
      <c r="H93" s="4">
        <v>2</v>
      </c>
      <c r="I93" s="119">
        <f t="shared" si="5"/>
        <v>10765</v>
      </c>
      <c r="J93" s="120">
        <f t="shared" si="6"/>
        <v>4306</v>
      </c>
      <c r="K93" s="122">
        <f t="shared" si="4"/>
        <v>15071</v>
      </c>
    </row>
    <row r="94" spans="1:11" x14ac:dyDescent="0.25">
      <c r="A94" s="9" t="s">
        <v>463</v>
      </c>
      <c r="B94" s="30" t="s">
        <v>429</v>
      </c>
      <c r="C94" s="3" t="s">
        <v>33</v>
      </c>
      <c r="D94" s="3" t="s">
        <v>34</v>
      </c>
      <c r="E94" s="4">
        <v>6</v>
      </c>
      <c r="F94" s="4">
        <v>8</v>
      </c>
      <c r="G94" s="4">
        <v>7</v>
      </c>
      <c r="H94" s="4">
        <v>6</v>
      </c>
      <c r="I94" s="119">
        <f t="shared" si="5"/>
        <v>15071</v>
      </c>
      <c r="J94" s="120">
        <f t="shared" si="6"/>
        <v>12918</v>
      </c>
      <c r="K94" s="122">
        <f t="shared" si="4"/>
        <v>27989</v>
      </c>
    </row>
    <row r="95" spans="1:11" x14ac:dyDescent="0.25">
      <c r="A95" s="9" t="s">
        <v>463</v>
      </c>
      <c r="B95" s="30" t="s">
        <v>429</v>
      </c>
      <c r="C95" s="3" t="s">
        <v>35</v>
      </c>
      <c r="D95" s="3" t="s">
        <v>36</v>
      </c>
      <c r="E95" s="4">
        <v>8</v>
      </c>
      <c r="F95" s="4">
        <v>19</v>
      </c>
      <c r="G95" s="4">
        <v>18</v>
      </c>
      <c r="H95" s="4">
        <v>15</v>
      </c>
      <c r="I95" s="119">
        <f t="shared" si="5"/>
        <v>38754</v>
      </c>
      <c r="J95" s="120">
        <f t="shared" si="6"/>
        <v>32295</v>
      </c>
      <c r="K95" s="122">
        <f t="shared" si="4"/>
        <v>71049</v>
      </c>
    </row>
    <row r="96" spans="1:11" x14ac:dyDescent="0.25">
      <c r="A96" s="9" t="s">
        <v>463</v>
      </c>
      <c r="B96" s="30" t="s">
        <v>429</v>
      </c>
      <c r="C96" s="3" t="s">
        <v>40</v>
      </c>
      <c r="D96" s="3" t="s">
        <v>41</v>
      </c>
      <c r="E96" s="4">
        <v>21</v>
      </c>
      <c r="F96" s="4">
        <v>51</v>
      </c>
      <c r="G96" s="4">
        <v>49</v>
      </c>
      <c r="H96" s="4">
        <v>39</v>
      </c>
      <c r="I96" s="119">
        <f t="shared" si="5"/>
        <v>105497</v>
      </c>
      <c r="J96" s="120">
        <f t="shared" si="6"/>
        <v>83967</v>
      </c>
      <c r="K96" s="122">
        <f t="shared" si="4"/>
        <v>189464</v>
      </c>
    </row>
    <row r="97" spans="1:11" x14ac:dyDescent="0.25">
      <c r="A97" s="9" t="s">
        <v>463</v>
      </c>
      <c r="B97" s="30" t="s">
        <v>429</v>
      </c>
      <c r="C97" s="3" t="s">
        <v>47</v>
      </c>
      <c r="D97" s="3" t="s">
        <v>48</v>
      </c>
      <c r="E97" s="4">
        <v>4</v>
      </c>
      <c r="F97" s="4">
        <v>9</v>
      </c>
      <c r="G97" s="4">
        <v>6</v>
      </c>
      <c r="H97" s="4">
        <v>7</v>
      </c>
      <c r="I97" s="119">
        <f t="shared" si="5"/>
        <v>12918</v>
      </c>
      <c r="J97" s="120">
        <f t="shared" si="6"/>
        <v>15071</v>
      </c>
      <c r="K97" s="122">
        <f t="shared" si="4"/>
        <v>27989</v>
      </c>
    </row>
    <row r="98" spans="1:11" x14ac:dyDescent="0.25">
      <c r="A98" s="9" t="s">
        <v>463</v>
      </c>
      <c r="B98" s="30" t="s">
        <v>429</v>
      </c>
      <c r="C98" s="3" t="s">
        <v>57</v>
      </c>
      <c r="D98" s="3" t="s">
        <v>58</v>
      </c>
      <c r="E98" s="4">
        <v>14</v>
      </c>
      <c r="F98" s="4">
        <v>27</v>
      </c>
      <c r="G98" s="4">
        <v>22</v>
      </c>
      <c r="H98" s="4">
        <v>20</v>
      </c>
      <c r="I98" s="119">
        <f t="shared" si="5"/>
        <v>47366</v>
      </c>
      <c r="J98" s="120">
        <f t="shared" si="6"/>
        <v>43060</v>
      </c>
      <c r="K98" s="122">
        <f t="shared" si="4"/>
        <v>90426</v>
      </c>
    </row>
    <row r="99" spans="1:11" x14ac:dyDescent="0.25">
      <c r="A99" s="9" t="s">
        <v>463</v>
      </c>
      <c r="B99" s="30" t="s">
        <v>429</v>
      </c>
      <c r="C99" s="3" t="s">
        <v>61</v>
      </c>
      <c r="D99" s="3" t="s">
        <v>62</v>
      </c>
      <c r="E99" s="4">
        <v>16</v>
      </c>
      <c r="F99" s="4">
        <v>32</v>
      </c>
      <c r="G99" s="4">
        <v>26</v>
      </c>
      <c r="H99" s="4">
        <v>28</v>
      </c>
      <c r="I99" s="119">
        <f t="shared" si="5"/>
        <v>55978</v>
      </c>
      <c r="J99" s="120">
        <f t="shared" si="6"/>
        <v>60284</v>
      </c>
      <c r="K99" s="122">
        <f t="shared" si="4"/>
        <v>116262</v>
      </c>
    </row>
    <row r="100" spans="1:11" x14ac:dyDescent="0.25">
      <c r="A100" s="9" t="s">
        <v>463</v>
      </c>
      <c r="B100" s="30" t="s">
        <v>429</v>
      </c>
      <c r="C100" s="3" t="s">
        <v>63</v>
      </c>
      <c r="D100" s="3" t="s">
        <v>64</v>
      </c>
      <c r="E100" s="4">
        <v>5</v>
      </c>
      <c r="F100" s="4">
        <v>11</v>
      </c>
      <c r="G100" s="4">
        <v>10</v>
      </c>
      <c r="H100" s="4">
        <v>10</v>
      </c>
      <c r="I100" s="119">
        <f t="shared" si="5"/>
        <v>21530</v>
      </c>
      <c r="J100" s="120">
        <f t="shared" si="6"/>
        <v>21530</v>
      </c>
      <c r="K100" s="122">
        <f t="shared" si="4"/>
        <v>43060</v>
      </c>
    </row>
    <row r="101" spans="1:11" x14ac:dyDescent="0.25">
      <c r="A101" s="9" t="s">
        <v>463</v>
      </c>
      <c r="B101" s="30" t="s">
        <v>429</v>
      </c>
      <c r="C101" s="3" t="s">
        <v>71</v>
      </c>
      <c r="D101" s="3" t="s">
        <v>72</v>
      </c>
      <c r="E101" s="4">
        <v>11</v>
      </c>
      <c r="F101" s="4">
        <v>21</v>
      </c>
      <c r="G101" s="4">
        <v>21</v>
      </c>
      <c r="H101" s="4">
        <v>16</v>
      </c>
      <c r="I101" s="119">
        <f t="shared" si="5"/>
        <v>45213</v>
      </c>
      <c r="J101" s="120">
        <f t="shared" si="6"/>
        <v>34448</v>
      </c>
      <c r="K101" s="122">
        <f t="shared" si="4"/>
        <v>79661</v>
      </c>
    </row>
    <row r="102" spans="1:11" x14ac:dyDescent="0.25">
      <c r="A102" s="9" t="s">
        <v>463</v>
      </c>
      <c r="B102" s="30" t="s">
        <v>429</v>
      </c>
      <c r="C102" s="3" t="s">
        <v>73</v>
      </c>
      <c r="D102" s="3" t="s">
        <v>74</v>
      </c>
      <c r="E102" s="4">
        <v>1</v>
      </c>
      <c r="F102" s="4">
        <v>2</v>
      </c>
      <c r="G102" s="4">
        <v>2</v>
      </c>
      <c r="H102" s="4">
        <v>1</v>
      </c>
      <c r="I102" s="119">
        <f t="shared" si="5"/>
        <v>4306</v>
      </c>
      <c r="J102" s="120">
        <f t="shared" si="6"/>
        <v>2153</v>
      </c>
      <c r="K102" s="122">
        <f t="shared" si="4"/>
        <v>6459</v>
      </c>
    </row>
    <row r="103" spans="1:11" x14ac:dyDescent="0.25">
      <c r="A103" s="9" t="s">
        <v>463</v>
      </c>
      <c r="B103" s="30" t="s">
        <v>429</v>
      </c>
      <c r="C103" s="3" t="s">
        <v>75</v>
      </c>
      <c r="D103" s="3" t="s">
        <v>76</v>
      </c>
      <c r="E103" s="4">
        <v>5</v>
      </c>
      <c r="F103" s="4">
        <v>12</v>
      </c>
      <c r="G103" s="4">
        <v>10</v>
      </c>
      <c r="H103" s="4">
        <v>12</v>
      </c>
      <c r="I103" s="119">
        <f t="shared" si="5"/>
        <v>21530</v>
      </c>
      <c r="J103" s="120">
        <f t="shared" si="6"/>
        <v>25836</v>
      </c>
      <c r="K103" s="122">
        <f t="shared" si="4"/>
        <v>47366</v>
      </c>
    </row>
    <row r="104" spans="1:11" x14ac:dyDescent="0.25">
      <c r="A104" s="9" t="s">
        <v>463</v>
      </c>
      <c r="B104" s="30" t="s">
        <v>429</v>
      </c>
      <c r="C104" s="3" t="s">
        <v>77</v>
      </c>
      <c r="D104" s="3" t="s">
        <v>78</v>
      </c>
      <c r="E104" s="4">
        <v>2</v>
      </c>
      <c r="F104" s="4">
        <v>5</v>
      </c>
      <c r="G104" s="4">
        <v>3</v>
      </c>
      <c r="H104" s="4">
        <v>5</v>
      </c>
      <c r="I104" s="119">
        <f t="shared" si="5"/>
        <v>6459</v>
      </c>
      <c r="J104" s="120">
        <f t="shared" si="6"/>
        <v>10765</v>
      </c>
      <c r="K104" s="122">
        <f t="shared" si="4"/>
        <v>17224</v>
      </c>
    </row>
    <row r="105" spans="1:11" x14ac:dyDescent="0.25">
      <c r="A105" s="9" t="s">
        <v>463</v>
      </c>
      <c r="B105" s="30" t="s">
        <v>429</v>
      </c>
      <c r="C105" s="3" t="s">
        <v>79</v>
      </c>
      <c r="D105" s="3" t="s">
        <v>80</v>
      </c>
      <c r="E105" s="4">
        <v>9</v>
      </c>
      <c r="F105" s="4">
        <v>20</v>
      </c>
      <c r="G105" s="4">
        <v>20</v>
      </c>
      <c r="H105" s="4">
        <v>16</v>
      </c>
      <c r="I105" s="119">
        <f t="shared" si="5"/>
        <v>43060</v>
      </c>
      <c r="J105" s="120">
        <f t="shared" si="6"/>
        <v>34448</v>
      </c>
      <c r="K105" s="122">
        <f t="shared" si="4"/>
        <v>77508</v>
      </c>
    </row>
    <row r="106" spans="1:11" x14ac:dyDescent="0.25">
      <c r="A106" s="9" t="s">
        <v>463</v>
      </c>
      <c r="B106" s="30" t="s">
        <v>429</v>
      </c>
      <c r="C106" s="3" t="s">
        <v>81</v>
      </c>
      <c r="D106" s="3" t="s">
        <v>82</v>
      </c>
      <c r="E106" s="4">
        <v>3</v>
      </c>
      <c r="F106" s="4">
        <v>7</v>
      </c>
      <c r="G106" s="4">
        <v>7</v>
      </c>
      <c r="H106" s="4">
        <v>4</v>
      </c>
      <c r="I106" s="119">
        <f t="shared" si="5"/>
        <v>15071</v>
      </c>
      <c r="J106" s="120">
        <f t="shared" si="6"/>
        <v>8612</v>
      </c>
      <c r="K106" s="122">
        <f t="shared" si="4"/>
        <v>23683</v>
      </c>
    </row>
    <row r="107" spans="1:11" x14ac:dyDescent="0.25">
      <c r="A107" s="9" t="s">
        <v>463</v>
      </c>
      <c r="B107" s="30" t="s">
        <v>429</v>
      </c>
      <c r="C107" s="3" t="s">
        <v>83</v>
      </c>
      <c r="D107" s="3" t="s">
        <v>435</v>
      </c>
      <c r="E107" s="4">
        <v>2</v>
      </c>
      <c r="F107" s="4">
        <v>5</v>
      </c>
      <c r="G107" s="4">
        <v>5</v>
      </c>
      <c r="H107" s="4">
        <v>4</v>
      </c>
      <c r="I107" s="119">
        <f t="shared" si="5"/>
        <v>10765</v>
      </c>
      <c r="J107" s="120">
        <f t="shared" si="6"/>
        <v>8612</v>
      </c>
      <c r="K107" s="122">
        <f t="shared" si="4"/>
        <v>19377</v>
      </c>
    </row>
    <row r="108" spans="1:11" x14ac:dyDescent="0.25">
      <c r="A108" s="9" t="s">
        <v>463</v>
      </c>
      <c r="B108" s="30" t="s">
        <v>429</v>
      </c>
      <c r="C108" s="3" t="s">
        <v>84</v>
      </c>
      <c r="D108" s="3" t="s">
        <v>85</v>
      </c>
      <c r="E108" s="4">
        <v>7</v>
      </c>
      <c r="F108" s="4">
        <v>13</v>
      </c>
      <c r="G108" s="4">
        <v>12</v>
      </c>
      <c r="H108" s="4">
        <v>12</v>
      </c>
      <c r="I108" s="119">
        <f t="shared" si="5"/>
        <v>25836</v>
      </c>
      <c r="J108" s="120">
        <f t="shared" si="6"/>
        <v>25836</v>
      </c>
      <c r="K108" s="122">
        <f t="shared" si="4"/>
        <v>51672</v>
      </c>
    </row>
    <row r="109" spans="1:11" x14ac:dyDescent="0.25">
      <c r="A109" s="9" t="s">
        <v>463</v>
      </c>
      <c r="B109" s="30" t="s">
        <v>429</v>
      </c>
      <c r="C109" s="3" t="s">
        <v>90</v>
      </c>
      <c r="D109" s="3" t="s">
        <v>91</v>
      </c>
      <c r="E109" s="4">
        <v>4</v>
      </c>
      <c r="F109" s="4">
        <v>4</v>
      </c>
      <c r="G109" s="4">
        <v>4</v>
      </c>
      <c r="H109" s="4">
        <v>4</v>
      </c>
      <c r="I109" s="119">
        <f t="shared" si="5"/>
        <v>8612</v>
      </c>
      <c r="J109" s="120">
        <f t="shared" si="6"/>
        <v>8612</v>
      </c>
      <c r="K109" s="122">
        <f t="shared" si="4"/>
        <v>17224</v>
      </c>
    </row>
    <row r="110" spans="1:11" x14ac:dyDescent="0.25">
      <c r="A110" s="9" t="s">
        <v>463</v>
      </c>
      <c r="B110" s="30" t="s">
        <v>429</v>
      </c>
      <c r="C110" s="3" t="s">
        <v>94</v>
      </c>
      <c r="D110" s="3" t="s">
        <v>95</v>
      </c>
      <c r="E110" s="4">
        <v>1</v>
      </c>
      <c r="F110" s="4">
        <v>4</v>
      </c>
      <c r="G110" s="4">
        <v>4</v>
      </c>
      <c r="H110" s="4">
        <v>1</v>
      </c>
      <c r="I110" s="119">
        <f t="shared" si="5"/>
        <v>8612</v>
      </c>
      <c r="J110" s="120">
        <f t="shared" si="6"/>
        <v>2153</v>
      </c>
      <c r="K110" s="122">
        <f t="shared" si="4"/>
        <v>10765</v>
      </c>
    </row>
    <row r="111" spans="1:11" x14ac:dyDescent="0.25">
      <c r="A111" s="9" t="s">
        <v>463</v>
      </c>
      <c r="B111" s="30" t="s">
        <v>429</v>
      </c>
      <c r="C111" s="3" t="s">
        <v>96</v>
      </c>
      <c r="D111" s="3" t="s">
        <v>97</v>
      </c>
      <c r="E111" s="4">
        <v>1</v>
      </c>
      <c r="F111" s="4">
        <v>1</v>
      </c>
      <c r="G111" s="4">
        <v>1</v>
      </c>
      <c r="H111" s="4">
        <v>1</v>
      </c>
      <c r="I111" s="119">
        <f t="shared" si="5"/>
        <v>2153</v>
      </c>
      <c r="J111" s="120">
        <f t="shared" si="6"/>
        <v>2153</v>
      </c>
      <c r="K111" s="122">
        <f t="shared" si="4"/>
        <v>4306</v>
      </c>
    </row>
    <row r="112" spans="1:11" x14ac:dyDescent="0.25">
      <c r="A112" s="9" t="s">
        <v>463</v>
      </c>
      <c r="B112" s="30" t="s">
        <v>429</v>
      </c>
      <c r="C112" s="3" t="s">
        <v>98</v>
      </c>
      <c r="D112" s="3" t="s">
        <v>99</v>
      </c>
      <c r="E112" s="4">
        <v>13</v>
      </c>
      <c r="F112" s="4">
        <v>22</v>
      </c>
      <c r="G112" s="4">
        <v>10</v>
      </c>
      <c r="H112" s="4">
        <v>22</v>
      </c>
      <c r="I112" s="119">
        <f t="shared" si="5"/>
        <v>21530</v>
      </c>
      <c r="J112" s="120">
        <f t="shared" si="6"/>
        <v>47366</v>
      </c>
      <c r="K112" s="122">
        <f t="shared" si="4"/>
        <v>68896</v>
      </c>
    </row>
    <row r="113" spans="1:11" x14ac:dyDescent="0.25">
      <c r="A113" s="9" t="s">
        <v>463</v>
      </c>
      <c r="B113" s="30" t="s">
        <v>429</v>
      </c>
      <c r="C113" s="3" t="s">
        <v>102</v>
      </c>
      <c r="D113" s="3" t="s">
        <v>103</v>
      </c>
      <c r="E113" s="4">
        <v>4</v>
      </c>
      <c r="F113" s="4">
        <v>7</v>
      </c>
      <c r="G113" s="4">
        <v>6</v>
      </c>
      <c r="H113" s="4">
        <v>6</v>
      </c>
      <c r="I113" s="119">
        <f t="shared" si="5"/>
        <v>12918</v>
      </c>
      <c r="J113" s="120">
        <f t="shared" si="6"/>
        <v>12918</v>
      </c>
      <c r="K113" s="122">
        <f t="shared" si="4"/>
        <v>25836</v>
      </c>
    </row>
    <row r="114" spans="1:11" x14ac:dyDescent="0.25">
      <c r="A114" s="9" t="s">
        <v>463</v>
      </c>
      <c r="B114" s="30" t="s">
        <v>429</v>
      </c>
      <c r="C114" s="3" t="s">
        <v>104</v>
      </c>
      <c r="D114" s="3" t="s">
        <v>105</v>
      </c>
      <c r="E114" s="4">
        <v>1</v>
      </c>
      <c r="F114" s="4">
        <v>5</v>
      </c>
      <c r="G114" s="4">
        <v>5</v>
      </c>
      <c r="H114" s="4">
        <v>3</v>
      </c>
      <c r="I114" s="119">
        <f t="shared" si="5"/>
        <v>10765</v>
      </c>
      <c r="J114" s="120">
        <f t="shared" si="6"/>
        <v>6459</v>
      </c>
      <c r="K114" s="122">
        <f t="shared" si="4"/>
        <v>17224</v>
      </c>
    </row>
    <row r="115" spans="1:11" x14ac:dyDescent="0.25">
      <c r="A115" s="9" t="s">
        <v>463</v>
      </c>
      <c r="B115" s="30" t="s">
        <v>429</v>
      </c>
      <c r="C115" s="3" t="s">
        <v>108</v>
      </c>
      <c r="D115" s="3" t="s">
        <v>109</v>
      </c>
      <c r="E115" s="4">
        <v>11</v>
      </c>
      <c r="F115" s="4">
        <v>23</v>
      </c>
      <c r="G115" s="4">
        <v>20</v>
      </c>
      <c r="H115" s="4">
        <v>23</v>
      </c>
      <c r="I115" s="119">
        <f t="shared" si="5"/>
        <v>43060</v>
      </c>
      <c r="J115" s="120">
        <f t="shared" si="6"/>
        <v>49519</v>
      </c>
      <c r="K115" s="122">
        <f t="shared" si="4"/>
        <v>92579</v>
      </c>
    </row>
    <row r="116" spans="1:11" x14ac:dyDescent="0.25">
      <c r="A116" s="9" t="s">
        <v>463</v>
      </c>
      <c r="B116" s="30" t="s">
        <v>429</v>
      </c>
      <c r="C116" s="3" t="s">
        <v>110</v>
      </c>
      <c r="D116" s="3" t="s">
        <v>111</v>
      </c>
      <c r="E116" s="4">
        <v>39</v>
      </c>
      <c r="F116" s="4">
        <v>85</v>
      </c>
      <c r="G116" s="4">
        <v>85</v>
      </c>
      <c r="H116" s="4">
        <v>70</v>
      </c>
      <c r="I116" s="119">
        <f t="shared" si="5"/>
        <v>183005</v>
      </c>
      <c r="J116" s="120">
        <f t="shared" si="6"/>
        <v>150710</v>
      </c>
      <c r="K116" s="122">
        <f t="shared" si="4"/>
        <v>333715</v>
      </c>
    </row>
    <row r="117" spans="1:11" x14ac:dyDescent="0.25">
      <c r="A117" s="9" t="s">
        <v>463</v>
      </c>
      <c r="B117" s="30" t="s">
        <v>429</v>
      </c>
      <c r="C117" s="3" t="s">
        <v>119</v>
      </c>
      <c r="D117" s="3" t="s">
        <v>120</v>
      </c>
      <c r="E117" s="4">
        <v>2</v>
      </c>
      <c r="F117" s="4">
        <v>6</v>
      </c>
      <c r="G117" s="4">
        <v>5</v>
      </c>
      <c r="H117" s="4">
        <v>6</v>
      </c>
      <c r="I117" s="119">
        <f t="shared" si="5"/>
        <v>10765</v>
      </c>
      <c r="J117" s="120">
        <f t="shared" si="6"/>
        <v>12918</v>
      </c>
      <c r="K117" s="122">
        <f t="shared" si="4"/>
        <v>23683</v>
      </c>
    </row>
    <row r="118" spans="1:11" x14ac:dyDescent="0.25">
      <c r="A118" s="9" t="s">
        <v>463</v>
      </c>
      <c r="B118" s="30" t="s">
        <v>429</v>
      </c>
      <c r="C118" s="3" t="s">
        <v>121</v>
      </c>
      <c r="D118" s="3" t="s">
        <v>122</v>
      </c>
      <c r="E118" s="4">
        <v>5</v>
      </c>
      <c r="F118" s="4">
        <v>11</v>
      </c>
      <c r="G118" s="4">
        <v>7</v>
      </c>
      <c r="H118" s="4">
        <v>8</v>
      </c>
      <c r="I118" s="119">
        <f t="shared" si="5"/>
        <v>15071</v>
      </c>
      <c r="J118" s="120">
        <f t="shared" si="6"/>
        <v>17224</v>
      </c>
      <c r="K118" s="122">
        <f t="shared" si="4"/>
        <v>32295</v>
      </c>
    </row>
    <row r="119" spans="1:11" x14ac:dyDescent="0.25">
      <c r="A119" s="9" t="s">
        <v>463</v>
      </c>
      <c r="B119" s="30" t="s">
        <v>429</v>
      </c>
      <c r="C119" s="3" t="s">
        <v>123</v>
      </c>
      <c r="D119" s="3" t="s">
        <v>124</v>
      </c>
      <c r="E119" s="4">
        <v>12</v>
      </c>
      <c r="F119" s="4">
        <v>21</v>
      </c>
      <c r="G119" s="4">
        <v>18</v>
      </c>
      <c r="H119" s="4">
        <v>17</v>
      </c>
      <c r="I119" s="119">
        <f t="shared" si="5"/>
        <v>38754</v>
      </c>
      <c r="J119" s="120">
        <f t="shared" si="6"/>
        <v>36601</v>
      </c>
      <c r="K119" s="122">
        <f t="shared" si="4"/>
        <v>75355</v>
      </c>
    </row>
    <row r="120" spans="1:11" x14ac:dyDescent="0.25">
      <c r="A120" s="9" t="s">
        <v>463</v>
      </c>
      <c r="B120" s="30" t="s">
        <v>429</v>
      </c>
      <c r="C120" s="3" t="s">
        <v>125</v>
      </c>
      <c r="D120" s="3" t="s">
        <v>126</v>
      </c>
      <c r="E120" s="4">
        <v>3</v>
      </c>
      <c r="F120" s="4">
        <v>5</v>
      </c>
      <c r="G120" s="4">
        <v>0</v>
      </c>
      <c r="H120" s="4">
        <v>5</v>
      </c>
      <c r="I120" s="119">
        <f t="shared" si="5"/>
        <v>0</v>
      </c>
      <c r="J120" s="120">
        <f t="shared" si="6"/>
        <v>10765</v>
      </c>
      <c r="K120" s="122">
        <f t="shared" si="4"/>
        <v>10765</v>
      </c>
    </row>
    <row r="121" spans="1:11" x14ac:dyDescent="0.25">
      <c r="A121" s="9" t="s">
        <v>463</v>
      </c>
      <c r="B121" s="30" t="s">
        <v>429</v>
      </c>
      <c r="C121" s="3" t="s">
        <v>127</v>
      </c>
      <c r="D121" s="3" t="s">
        <v>128</v>
      </c>
      <c r="E121" s="4">
        <v>1</v>
      </c>
      <c r="F121" s="4">
        <v>2</v>
      </c>
      <c r="G121" s="4">
        <v>0</v>
      </c>
      <c r="H121" s="4">
        <v>2</v>
      </c>
      <c r="I121" s="119">
        <f t="shared" si="5"/>
        <v>0</v>
      </c>
      <c r="J121" s="120">
        <f t="shared" si="6"/>
        <v>4306</v>
      </c>
      <c r="K121" s="122">
        <f t="shared" si="4"/>
        <v>4306</v>
      </c>
    </row>
    <row r="122" spans="1:11" x14ac:dyDescent="0.25">
      <c r="A122" s="9" t="s">
        <v>463</v>
      </c>
      <c r="B122" s="30" t="s">
        <v>429</v>
      </c>
      <c r="C122" s="3" t="s">
        <v>129</v>
      </c>
      <c r="D122" s="3" t="s">
        <v>130</v>
      </c>
      <c r="E122" s="4">
        <v>4</v>
      </c>
      <c r="F122" s="4">
        <v>9</v>
      </c>
      <c r="G122" s="4">
        <v>9</v>
      </c>
      <c r="H122" s="4">
        <v>8</v>
      </c>
      <c r="I122" s="119">
        <f t="shared" si="5"/>
        <v>19377</v>
      </c>
      <c r="J122" s="120">
        <f t="shared" si="6"/>
        <v>17224</v>
      </c>
      <c r="K122" s="122">
        <f t="shared" si="4"/>
        <v>36601</v>
      </c>
    </row>
    <row r="123" spans="1:11" x14ac:dyDescent="0.25">
      <c r="A123" s="9" t="s">
        <v>463</v>
      </c>
      <c r="B123" s="30" t="s">
        <v>429</v>
      </c>
      <c r="C123" s="3" t="s">
        <v>4</v>
      </c>
      <c r="D123" s="3" t="s">
        <v>131</v>
      </c>
      <c r="E123" s="4">
        <v>8</v>
      </c>
      <c r="F123" s="4">
        <v>19</v>
      </c>
      <c r="G123" s="4">
        <v>19</v>
      </c>
      <c r="H123" s="4">
        <v>13</v>
      </c>
      <c r="I123" s="119">
        <f t="shared" si="5"/>
        <v>40907</v>
      </c>
      <c r="J123" s="120">
        <f t="shared" si="6"/>
        <v>27989</v>
      </c>
      <c r="K123" s="122">
        <f t="shared" si="4"/>
        <v>68896</v>
      </c>
    </row>
    <row r="124" spans="1:11" x14ac:dyDescent="0.25">
      <c r="A124" s="9" t="s">
        <v>463</v>
      </c>
      <c r="B124" s="30" t="s">
        <v>429</v>
      </c>
      <c r="C124" s="3" t="s">
        <v>5</v>
      </c>
      <c r="D124" s="3" t="s">
        <v>132</v>
      </c>
      <c r="E124" s="4">
        <v>21</v>
      </c>
      <c r="F124" s="4">
        <v>55</v>
      </c>
      <c r="G124" s="4">
        <v>46</v>
      </c>
      <c r="H124" s="4">
        <v>48</v>
      </c>
      <c r="I124" s="119">
        <f t="shared" si="5"/>
        <v>99038</v>
      </c>
      <c r="J124" s="120">
        <f t="shared" si="6"/>
        <v>103344</v>
      </c>
      <c r="K124" s="122">
        <f t="shared" si="4"/>
        <v>202382</v>
      </c>
    </row>
    <row r="125" spans="1:11" x14ac:dyDescent="0.25">
      <c r="A125" s="9" t="s">
        <v>463</v>
      </c>
      <c r="B125" s="30" t="s">
        <v>429</v>
      </c>
      <c r="C125" s="3" t="s">
        <v>16</v>
      </c>
      <c r="D125" s="3" t="s">
        <v>436</v>
      </c>
      <c r="E125" s="4">
        <v>4</v>
      </c>
      <c r="F125" s="4">
        <v>5</v>
      </c>
      <c r="G125" s="4">
        <v>4</v>
      </c>
      <c r="H125" s="4">
        <v>5</v>
      </c>
      <c r="I125" s="119">
        <f t="shared" si="5"/>
        <v>8612</v>
      </c>
      <c r="J125" s="120">
        <f t="shared" si="6"/>
        <v>10765</v>
      </c>
      <c r="K125" s="122">
        <f t="shared" si="4"/>
        <v>19377</v>
      </c>
    </row>
    <row r="126" spans="1:11" x14ac:dyDescent="0.25">
      <c r="A126" s="9" t="s">
        <v>463</v>
      </c>
      <c r="B126" s="30" t="s">
        <v>429</v>
      </c>
      <c r="C126" s="3" t="s">
        <v>6</v>
      </c>
      <c r="D126" s="3" t="s">
        <v>437</v>
      </c>
      <c r="E126" s="4">
        <v>32</v>
      </c>
      <c r="F126" s="4">
        <v>83</v>
      </c>
      <c r="G126" s="4">
        <v>78</v>
      </c>
      <c r="H126" s="4">
        <v>83</v>
      </c>
      <c r="I126" s="119">
        <f t="shared" si="5"/>
        <v>167934</v>
      </c>
      <c r="J126" s="120">
        <f t="shared" si="6"/>
        <v>178699</v>
      </c>
      <c r="K126" s="122">
        <f t="shared" si="4"/>
        <v>346633</v>
      </c>
    </row>
    <row r="127" spans="1:11" x14ac:dyDescent="0.25">
      <c r="A127" s="9" t="s">
        <v>463</v>
      </c>
      <c r="B127" s="30" t="s">
        <v>429</v>
      </c>
      <c r="C127" s="3" t="s">
        <v>7</v>
      </c>
      <c r="D127" s="3" t="s">
        <v>170</v>
      </c>
      <c r="E127" s="4">
        <v>6</v>
      </c>
      <c r="F127" s="4">
        <v>11</v>
      </c>
      <c r="G127" s="4">
        <v>7</v>
      </c>
      <c r="H127" s="4">
        <v>9</v>
      </c>
      <c r="I127" s="119">
        <f t="shared" si="5"/>
        <v>15071</v>
      </c>
      <c r="J127" s="120">
        <f t="shared" si="6"/>
        <v>19377</v>
      </c>
      <c r="K127" s="122">
        <f t="shared" si="4"/>
        <v>34448</v>
      </c>
    </row>
    <row r="128" spans="1:11" x14ac:dyDescent="0.25">
      <c r="A128" s="9" t="s">
        <v>463</v>
      </c>
      <c r="B128" s="30" t="s">
        <v>429</v>
      </c>
      <c r="C128" s="3" t="s">
        <v>31</v>
      </c>
      <c r="D128" s="3" t="s">
        <v>175</v>
      </c>
      <c r="E128" s="4">
        <v>20</v>
      </c>
      <c r="F128" s="4">
        <v>56</v>
      </c>
      <c r="G128" s="4">
        <v>52</v>
      </c>
      <c r="H128" s="4">
        <v>50</v>
      </c>
      <c r="I128" s="119">
        <f t="shared" si="5"/>
        <v>111956</v>
      </c>
      <c r="J128" s="120">
        <f t="shared" si="6"/>
        <v>107650</v>
      </c>
      <c r="K128" s="122">
        <f t="shared" si="4"/>
        <v>219606</v>
      </c>
    </row>
    <row r="129" spans="1:11" x14ac:dyDescent="0.25">
      <c r="A129" s="9" t="s">
        <v>463</v>
      </c>
      <c r="B129" s="30" t="s">
        <v>429</v>
      </c>
      <c r="C129" s="35" t="s">
        <v>42</v>
      </c>
      <c r="D129" s="3" t="s">
        <v>182</v>
      </c>
      <c r="E129" s="4">
        <v>3</v>
      </c>
      <c r="F129" s="4">
        <v>3</v>
      </c>
      <c r="G129" s="4">
        <v>3</v>
      </c>
      <c r="H129" s="4">
        <v>2</v>
      </c>
      <c r="I129" s="119">
        <f t="shared" si="5"/>
        <v>6459</v>
      </c>
      <c r="J129" s="120">
        <f t="shared" si="6"/>
        <v>4306</v>
      </c>
      <c r="K129" s="122">
        <f t="shared" si="4"/>
        <v>10765</v>
      </c>
    </row>
    <row r="130" spans="1:11" x14ac:dyDescent="0.25">
      <c r="A130" s="54" t="s">
        <v>463</v>
      </c>
      <c r="B130" s="30" t="s">
        <v>429</v>
      </c>
      <c r="C130" s="35">
        <v>380</v>
      </c>
      <c r="D130" s="3" t="s">
        <v>183</v>
      </c>
      <c r="E130" s="4"/>
      <c r="F130" s="4"/>
      <c r="G130" s="4">
        <v>0</v>
      </c>
      <c r="H130" s="4">
        <v>0</v>
      </c>
      <c r="I130" s="119">
        <f t="shared" si="5"/>
        <v>0</v>
      </c>
      <c r="J130" s="120">
        <f t="shared" si="6"/>
        <v>0</v>
      </c>
      <c r="K130" s="122">
        <f t="shared" si="4"/>
        <v>0</v>
      </c>
    </row>
    <row r="131" spans="1:11" x14ac:dyDescent="0.25">
      <c r="A131" s="9" t="s">
        <v>463</v>
      </c>
      <c r="B131" s="30" t="s">
        <v>429</v>
      </c>
      <c r="C131" s="35" t="s">
        <v>9</v>
      </c>
      <c r="D131" s="3" t="s">
        <v>184</v>
      </c>
      <c r="E131" s="4">
        <v>7</v>
      </c>
      <c r="F131" s="4">
        <v>7</v>
      </c>
      <c r="G131" s="4">
        <v>7</v>
      </c>
      <c r="H131" s="4">
        <v>7</v>
      </c>
      <c r="I131" s="119">
        <f t="shared" si="5"/>
        <v>15071</v>
      </c>
      <c r="J131" s="120">
        <f t="shared" si="6"/>
        <v>15071</v>
      </c>
      <c r="K131" s="122">
        <f t="shared" si="4"/>
        <v>30142</v>
      </c>
    </row>
    <row r="132" spans="1:11" x14ac:dyDescent="0.25">
      <c r="A132" s="9" t="s">
        <v>463</v>
      </c>
      <c r="B132" s="30" t="s">
        <v>429</v>
      </c>
      <c r="C132" s="35" t="s">
        <v>112</v>
      </c>
      <c r="D132" s="3" t="s">
        <v>187</v>
      </c>
      <c r="E132" s="4">
        <v>1</v>
      </c>
      <c r="F132" s="4">
        <v>6</v>
      </c>
      <c r="G132" s="4">
        <v>5</v>
      </c>
      <c r="H132" s="4">
        <v>5</v>
      </c>
      <c r="I132" s="119">
        <f t="shared" si="5"/>
        <v>10765</v>
      </c>
      <c r="J132" s="120">
        <f t="shared" si="6"/>
        <v>10765</v>
      </c>
      <c r="K132" s="122">
        <f t="shared" si="4"/>
        <v>21530</v>
      </c>
    </row>
    <row r="133" spans="1:11" x14ac:dyDescent="0.25">
      <c r="A133" s="9" t="s">
        <v>463</v>
      </c>
      <c r="B133" s="30" t="s">
        <v>429</v>
      </c>
      <c r="C133" s="35" t="s">
        <v>43</v>
      </c>
      <c r="D133" s="3" t="s">
        <v>188</v>
      </c>
      <c r="E133" s="4">
        <v>50</v>
      </c>
      <c r="F133" s="4">
        <v>93</v>
      </c>
      <c r="G133" s="4">
        <v>89</v>
      </c>
      <c r="H133" s="4">
        <v>81</v>
      </c>
      <c r="I133" s="119">
        <f t="shared" si="5"/>
        <v>191617</v>
      </c>
      <c r="J133" s="120">
        <f t="shared" si="6"/>
        <v>174393</v>
      </c>
      <c r="K133" s="122">
        <f t="shared" si="4"/>
        <v>366010</v>
      </c>
    </row>
    <row r="134" spans="1:11" x14ac:dyDescent="0.25">
      <c r="A134" s="9" t="s">
        <v>463</v>
      </c>
      <c r="B134" s="30" t="s">
        <v>429</v>
      </c>
      <c r="C134" s="35" t="s">
        <v>44</v>
      </c>
      <c r="D134" s="3" t="s">
        <v>208</v>
      </c>
      <c r="E134" s="4">
        <v>3</v>
      </c>
      <c r="F134" s="4">
        <v>5</v>
      </c>
      <c r="G134" s="4">
        <v>5</v>
      </c>
      <c r="H134" s="4">
        <v>4</v>
      </c>
      <c r="I134" s="119">
        <f t="shared" si="5"/>
        <v>10765</v>
      </c>
      <c r="J134" s="120">
        <f t="shared" si="6"/>
        <v>8612</v>
      </c>
      <c r="K134" s="122">
        <f t="shared" si="4"/>
        <v>19377</v>
      </c>
    </row>
    <row r="135" spans="1:11" x14ac:dyDescent="0.25">
      <c r="A135" s="9" t="s">
        <v>463</v>
      </c>
      <c r="B135" s="30" t="s">
        <v>429</v>
      </c>
      <c r="C135" s="35" t="s">
        <v>189</v>
      </c>
      <c r="D135" s="3" t="s">
        <v>209</v>
      </c>
      <c r="E135" s="4">
        <v>2</v>
      </c>
      <c r="F135" s="4">
        <v>6</v>
      </c>
      <c r="G135" s="4">
        <v>6</v>
      </c>
      <c r="H135" s="4">
        <v>3</v>
      </c>
      <c r="I135" s="119">
        <f t="shared" si="5"/>
        <v>12918</v>
      </c>
      <c r="J135" s="120">
        <f t="shared" si="6"/>
        <v>6459</v>
      </c>
      <c r="K135" s="122">
        <f t="shared" si="4"/>
        <v>19377</v>
      </c>
    </row>
    <row r="136" spans="1:11" x14ac:dyDescent="0.25">
      <c r="A136" s="54" t="s">
        <v>463</v>
      </c>
      <c r="B136" s="30" t="s">
        <v>429</v>
      </c>
      <c r="C136" s="35">
        <v>422</v>
      </c>
      <c r="D136" s="3" t="s">
        <v>210</v>
      </c>
      <c r="E136" s="4"/>
      <c r="F136" s="4"/>
      <c r="G136" s="4">
        <v>0</v>
      </c>
      <c r="H136" s="4">
        <v>0</v>
      </c>
      <c r="I136" s="119">
        <f t="shared" si="5"/>
        <v>0</v>
      </c>
      <c r="J136" s="120">
        <f t="shared" si="6"/>
        <v>0</v>
      </c>
      <c r="K136" s="122">
        <f t="shared" si="4"/>
        <v>0</v>
      </c>
    </row>
    <row r="137" spans="1:11" x14ac:dyDescent="0.25">
      <c r="A137" s="9" t="s">
        <v>463</v>
      </c>
      <c r="B137" s="30" t="s">
        <v>429</v>
      </c>
      <c r="C137" s="35" t="s">
        <v>113</v>
      </c>
      <c r="D137" s="3" t="s">
        <v>211</v>
      </c>
      <c r="E137" s="4">
        <v>11</v>
      </c>
      <c r="F137" s="4">
        <v>39</v>
      </c>
      <c r="G137" s="4">
        <v>37</v>
      </c>
      <c r="H137" s="4">
        <v>28</v>
      </c>
      <c r="I137" s="119">
        <f t="shared" si="5"/>
        <v>79661</v>
      </c>
      <c r="J137" s="120">
        <f t="shared" si="6"/>
        <v>60284</v>
      </c>
      <c r="K137" s="122">
        <f t="shared" ref="K137:K200" si="7">+I137+J137</f>
        <v>139945</v>
      </c>
    </row>
    <row r="138" spans="1:11" x14ac:dyDescent="0.25">
      <c r="A138" s="9" t="s">
        <v>463</v>
      </c>
      <c r="B138" s="30" t="s">
        <v>429</v>
      </c>
      <c r="C138" s="35" t="s">
        <v>114</v>
      </c>
      <c r="D138" s="3" t="s">
        <v>213</v>
      </c>
      <c r="E138" s="4">
        <v>8</v>
      </c>
      <c r="F138" s="4">
        <v>19</v>
      </c>
      <c r="G138" s="4">
        <v>18</v>
      </c>
      <c r="H138" s="4">
        <v>12</v>
      </c>
      <c r="I138" s="119">
        <f t="shared" ref="I138:I200" si="8">G138*$K$2</f>
        <v>38754</v>
      </c>
      <c r="J138" s="120">
        <f t="shared" ref="J138:J200" si="9">H138*$K$2</f>
        <v>25836</v>
      </c>
      <c r="K138" s="122">
        <f t="shared" si="7"/>
        <v>64590</v>
      </c>
    </row>
    <row r="139" spans="1:11" x14ac:dyDescent="0.25">
      <c r="A139" s="9" t="s">
        <v>463</v>
      </c>
      <c r="B139" s="30" t="s">
        <v>429</v>
      </c>
      <c r="C139" s="35" t="s">
        <v>46</v>
      </c>
      <c r="D139" s="3" t="s">
        <v>214</v>
      </c>
      <c r="E139" s="4">
        <v>10</v>
      </c>
      <c r="F139" s="4">
        <v>17</v>
      </c>
      <c r="G139" s="4">
        <v>14</v>
      </c>
      <c r="H139" s="4">
        <v>14</v>
      </c>
      <c r="I139" s="119">
        <f t="shared" si="8"/>
        <v>30142</v>
      </c>
      <c r="J139" s="120">
        <f t="shared" si="9"/>
        <v>30142</v>
      </c>
      <c r="K139" s="122">
        <f t="shared" si="7"/>
        <v>60284</v>
      </c>
    </row>
    <row r="140" spans="1:11" x14ac:dyDescent="0.25">
      <c r="A140" s="9" t="s">
        <v>463</v>
      </c>
      <c r="B140" s="30" t="s">
        <v>429</v>
      </c>
      <c r="C140" s="35" t="s">
        <v>190</v>
      </c>
      <c r="D140" s="3" t="s">
        <v>218</v>
      </c>
      <c r="E140" s="4">
        <v>1</v>
      </c>
      <c r="F140" s="4">
        <v>2</v>
      </c>
      <c r="G140" s="4">
        <v>1</v>
      </c>
      <c r="H140" s="4">
        <v>2</v>
      </c>
      <c r="I140" s="119">
        <f t="shared" si="8"/>
        <v>2153</v>
      </c>
      <c r="J140" s="120">
        <f t="shared" si="9"/>
        <v>4306</v>
      </c>
      <c r="K140" s="122">
        <f t="shared" si="7"/>
        <v>6459</v>
      </c>
    </row>
    <row r="141" spans="1:11" x14ac:dyDescent="0.25">
      <c r="A141" s="9" t="s">
        <v>463</v>
      </c>
      <c r="B141" s="30" t="s">
        <v>429</v>
      </c>
      <c r="C141" s="35" t="s">
        <v>219</v>
      </c>
      <c r="D141" s="3" t="s">
        <v>220</v>
      </c>
      <c r="E141" s="4">
        <v>6</v>
      </c>
      <c r="F141" s="4">
        <v>13</v>
      </c>
      <c r="G141" s="4">
        <v>12</v>
      </c>
      <c r="H141" s="4">
        <v>8</v>
      </c>
      <c r="I141" s="119">
        <f t="shared" si="8"/>
        <v>25836</v>
      </c>
      <c r="J141" s="120">
        <f t="shared" si="9"/>
        <v>17224</v>
      </c>
      <c r="K141" s="122">
        <f t="shared" si="7"/>
        <v>43060</v>
      </c>
    </row>
    <row r="142" spans="1:11" x14ac:dyDescent="0.25">
      <c r="A142" s="54" t="s">
        <v>463</v>
      </c>
      <c r="B142" s="30" t="s">
        <v>429</v>
      </c>
      <c r="C142" s="35">
        <v>480</v>
      </c>
      <c r="D142" s="3" t="s">
        <v>221</v>
      </c>
      <c r="E142" s="4"/>
      <c r="F142" s="4"/>
      <c r="G142" s="4">
        <v>0</v>
      </c>
      <c r="H142" s="4">
        <v>0</v>
      </c>
      <c r="I142" s="119">
        <f t="shared" si="8"/>
        <v>0</v>
      </c>
      <c r="J142" s="120">
        <f t="shared" si="9"/>
        <v>0</v>
      </c>
      <c r="K142" s="122">
        <f t="shared" si="7"/>
        <v>0</v>
      </c>
    </row>
    <row r="143" spans="1:11" x14ac:dyDescent="0.25">
      <c r="A143" s="9" t="s">
        <v>463</v>
      </c>
      <c r="B143" s="30" t="s">
        <v>429</v>
      </c>
      <c r="C143" s="3" t="s">
        <v>156</v>
      </c>
      <c r="D143" s="3" t="s">
        <v>222</v>
      </c>
      <c r="E143" s="4">
        <v>12</v>
      </c>
      <c r="F143" s="4">
        <v>27</v>
      </c>
      <c r="G143" s="4">
        <v>20</v>
      </c>
      <c r="H143" s="4">
        <v>27</v>
      </c>
      <c r="I143" s="119">
        <f t="shared" si="8"/>
        <v>43060</v>
      </c>
      <c r="J143" s="120">
        <f t="shared" si="9"/>
        <v>58131</v>
      </c>
      <c r="K143" s="122">
        <f t="shared" si="7"/>
        <v>101191</v>
      </c>
    </row>
    <row r="144" spans="1:11" x14ac:dyDescent="0.25">
      <c r="A144" s="9" t="s">
        <v>463</v>
      </c>
      <c r="B144" s="30" t="s">
        <v>429</v>
      </c>
      <c r="C144" s="3" t="s">
        <v>191</v>
      </c>
      <c r="D144" s="3" t="s">
        <v>438</v>
      </c>
      <c r="E144" s="4">
        <v>2</v>
      </c>
      <c r="F144" s="4">
        <v>6</v>
      </c>
      <c r="G144" s="4">
        <v>3</v>
      </c>
      <c r="H144" s="4">
        <v>6</v>
      </c>
      <c r="I144" s="119">
        <f t="shared" si="8"/>
        <v>6459</v>
      </c>
      <c r="J144" s="120">
        <f t="shared" si="9"/>
        <v>12918</v>
      </c>
      <c r="K144" s="122">
        <f t="shared" si="7"/>
        <v>19377</v>
      </c>
    </row>
    <row r="145" spans="1:11" x14ac:dyDescent="0.25">
      <c r="A145" s="9" t="s">
        <v>463</v>
      </c>
      <c r="B145" s="30" t="s">
        <v>429</v>
      </c>
      <c r="C145" s="3" t="s">
        <v>176</v>
      </c>
      <c r="D145" s="3" t="s">
        <v>439</v>
      </c>
      <c r="E145" s="4">
        <v>4</v>
      </c>
      <c r="F145" s="4">
        <v>8</v>
      </c>
      <c r="G145" s="4">
        <v>7</v>
      </c>
      <c r="H145" s="4">
        <v>6</v>
      </c>
      <c r="I145" s="119">
        <f t="shared" si="8"/>
        <v>15071</v>
      </c>
      <c r="J145" s="120">
        <f t="shared" si="9"/>
        <v>12918</v>
      </c>
      <c r="K145" s="122">
        <f t="shared" si="7"/>
        <v>27989</v>
      </c>
    </row>
    <row r="146" spans="1:11" x14ac:dyDescent="0.25">
      <c r="A146" s="9" t="s">
        <v>463</v>
      </c>
      <c r="B146" s="30" t="s">
        <v>429</v>
      </c>
      <c r="C146" s="3" t="s">
        <v>177</v>
      </c>
      <c r="D146" s="3" t="s">
        <v>440</v>
      </c>
      <c r="E146" s="4">
        <v>17</v>
      </c>
      <c r="F146" s="4">
        <v>36</v>
      </c>
      <c r="G146" s="4">
        <v>13</v>
      </c>
      <c r="H146" s="4">
        <v>36</v>
      </c>
      <c r="I146" s="119">
        <f t="shared" si="8"/>
        <v>27989</v>
      </c>
      <c r="J146" s="120">
        <f t="shared" si="9"/>
        <v>77508</v>
      </c>
      <c r="K146" s="122">
        <f t="shared" si="7"/>
        <v>105497</v>
      </c>
    </row>
    <row r="147" spans="1:11" x14ac:dyDescent="0.25">
      <c r="A147" s="9" t="s">
        <v>463</v>
      </c>
      <c r="B147" s="30" t="s">
        <v>429</v>
      </c>
      <c r="C147" s="3" t="s">
        <v>157</v>
      </c>
      <c r="D147" s="3" t="s">
        <v>235</v>
      </c>
      <c r="E147" s="4">
        <v>2</v>
      </c>
      <c r="F147" s="4">
        <v>2</v>
      </c>
      <c r="G147" s="4">
        <v>2</v>
      </c>
      <c r="H147" s="4">
        <v>2</v>
      </c>
      <c r="I147" s="119">
        <f t="shared" si="8"/>
        <v>4306</v>
      </c>
      <c r="J147" s="120">
        <f t="shared" si="9"/>
        <v>4306</v>
      </c>
      <c r="K147" s="122">
        <f t="shared" si="7"/>
        <v>8612</v>
      </c>
    </row>
    <row r="148" spans="1:11" x14ac:dyDescent="0.25">
      <c r="A148" s="9" t="s">
        <v>463</v>
      </c>
      <c r="B148" s="30" t="s">
        <v>429</v>
      </c>
      <c r="C148" s="3" t="s">
        <v>158</v>
      </c>
      <c r="D148" s="3" t="s">
        <v>236</v>
      </c>
      <c r="E148" s="4">
        <v>6</v>
      </c>
      <c r="F148" s="4">
        <v>14</v>
      </c>
      <c r="G148" s="4">
        <v>14</v>
      </c>
      <c r="H148" s="4">
        <v>14</v>
      </c>
      <c r="I148" s="119">
        <f t="shared" si="8"/>
        <v>30142</v>
      </c>
      <c r="J148" s="120">
        <f t="shared" si="9"/>
        <v>30142</v>
      </c>
      <c r="K148" s="122">
        <f t="shared" si="7"/>
        <v>60284</v>
      </c>
    </row>
    <row r="149" spans="1:11" x14ac:dyDescent="0.25">
      <c r="A149" s="9" t="s">
        <v>463</v>
      </c>
      <c r="B149" s="30" t="s">
        <v>429</v>
      </c>
      <c r="C149" s="3" t="s">
        <v>159</v>
      </c>
      <c r="D149" s="3" t="s">
        <v>237</v>
      </c>
      <c r="E149" s="4">
        <v>7</v>
      </c>
      <c r="F149" s="4">
        <v>17</v>
      </c>
      <c r="G149" s="4">
        <v>17</v>
      </c>
      <c r="H149" s="4">
        <v>11</v>
      </c>
      <c r="I149" s="119">
        <f t="shared" si="8"/>
        <v>36601</v>
      </c>
      <c r="J149" s="120">
        <f t="shared" si="9"/>
        <v>23683</v>
      </c>
      <c r="K149" s="122">
        <f t="shared" si="7"/>
        <v>60284</v>
      </c>
    </row>
    <row r="150" spans="1:11" x14ac:dyDescent="0.25">
      <c r="A150" s="9" t="s">
        <v>463</v>
      </c>
      <c r="B150" s="30" t="s">
        <v>429</v>
      </c>
      <c r="C150" s="3" t="s">
        <v>192</v>
      </c>
      <c r="D150" s="3" t="s">
        <v>240</v>
      </c>
      <c r="E150" s="4">
        <v>9</v>
      </c>
      <c r="F150" s="4">
        <v>19</v>
      </c>
      <c r="G150" s="4">
        <v>17</v>
      </c>
      <c r="H150" s="4">
        <v>17</v>
      </c>
      <c r="I150" s="119">
        <f t="shared" si="8"/>
        <v>36601</v>
      </c>
      <c r="J150" s="120">
        <f t="shared" si="9"/>
        <v>36601</v>
      </c>
      <c r="K150" s="122">
        <f t="shared" si="7"/>
        <v>73202</v>
      </c>
    </row>
    <row r="151" spans="1:11" x14ac:dyDescent="0.25">
      <c r="A151" s="9" t="s">
        <v>463</v>
      </c>
      <c r="B151" s="30" t="s">
        <v>429</v>
      </c>
      <c r="C151" s="3" t="s">
        <v>160</v>
      </c>
      <c r="D151" s="3" t="s">
        <v>243</v>
      </c>
      <c r="E151" s="4">
        <v>4</v>
      </c>
      <c r="F151" s="4">
        <v>7</v>
      </c>
      <c r="G151" s="4">
        <v>2</v>
      </c>
      <c r="H151" s="4">
        <v>7</v>
      </c>
      <c r="I151" s="119">
        <f t="shared" si="8"/>
        <v>4306</v>
      </c>
      <c r="J151" s="120">
        <f t="shared" si="9"/>
        <v>15071</v>
      </c>
      <c r="K151" s="122">
        <f t="shared" si="7"/>
        <v>19377</v>
      </c>
    </row>
    <row r="152" spans="1:11" x14ac:dyDescent="0.25">
      <c r="A152" s="9" t="s">
        <v>463</v>
      </c>
      <c r="B152" s="30" t="s">
        <v>429</v>
      </c>
      <c r="C152" s="3" t="s">
        <v>244</v>
      </c>
      <c r="D152" s="3" t="s">
        <v>245</v>
      </c>
      <c r="E152" s="4">
        <v>1</v>
      </c>
      <c r="F152" s="4">
        <v>4</v>
      </c>
      <c r="G152" s="4">
        <v>3</v>
      </c>
      <c r="H152" s="4">
        <v>4</v>
      </c>
      <c r="I152" s="119">
        <f t="shared" si="8"/>
        <v>6459</v>
      </c>
      <c r="J152" s="120">
        <f t="shared" si="9"/>
        <v>8612</v>
      </c>
      <c r="K152" s="122">
        <f t="shared" si="7"/>
        <v>15071</v>
      </c>
    </row>
    <row r="153" spans="1:11" x14ac:dyDescent="0.25">
      <c r="A153" s="9" t="s">
        <v>463</v>
      </c>
      <c r="B153" s="30" t="s">
        <v>429</v>
      </c>
      <c r="C153" s="3" t="s">
        <v>193</v>
      </c>
      <c r="D153" s="3" t="s">
        <v>246</v>
      </c>
      <c r="E153" s="4">
        <v>3</v>
      </c>
      <c r="F153" s="4">
        <v>5</v>
      </c>
      <c r="G153" s="4">
        <v>4</v>
      </c>
      <c r="H153" s="4">
        <v>5</v>
      </c>
      <c r="I153" s="119">
        <f t="shared" si="8"/>
        <v>8612</v>
      </c>
      <c r="J153" s="120">
        <f t="shared" si="9"/>
        <v>10765</v>
      </c>
      <c r="K153" s="122">
        <f t="shared" si="7"/>
        <v>19377</v>
      </c>
    </row>
    <row r="154" spans="1:11" x14ac:dyDescent="0.25">
      <c r="A154" s="9" t="s">
        <v>463</v>
      </c>
      <c r="B154" s="30" t="s">
        <v>429</v>
      </c>
      <c r="C154" s="3" t="s">
        <v>247</v>
      </c>
      <c r="D154" s="3" t="s">
        <v>248</v>
      </c>
      <c r="E154" s="4">
        <v>6</v>
      </c>
      <c r="F154" s="4">
        <v>13</v>
      </c>
      <c r="G154" s="4">
        <v>13</v>
      </c>
      <c r="H154" s="4">
        <v>8</v>
      </c>
      <c r="I154" s="119">
        <f t="shared" si="8"/>
        <v>27989</v>
      </c>
      <c r="J154" s="120">
        <f t="shared" si="9"/>
        <v>17224</v>
      </c>
      <c r="K154" s="122">
        <f t="shared" si="7"/>
        <v>45213</v>
      </c>
    </row>
    <row r="155" spans="1:11" x14ac:dyDescent="0.25">
      <c r="A155" s="9" t="s">
        <v>463</v>
      </c>
      <c r="B155" s="30" t="s">
        <v>429</v>
      </c>
      <c r="C155" s="3" t="s">
        <v>249</v>
      </c>
      <c r="D155" s="3" t="s">
        <v>250</v>
      </c>
      <c r="E155" s="4">
        <v>80</v>
      </c>
      <c r="F155" s="4">
        <v>186</v>
      </c>
      <c r="G155" s="4">
        <v>143</v>
      </c>
      <c r="H155" s="4">
        <v>186</v>
      </c>
      <c r="I155" s="119">
        <f t="shared" si="8"/>
        <v>307879</v>
      </c>
      <c r="J155" s="120">
        <f t="shared" si="9"/>
        <v>400458</v>
      </c>
      <c r="K155" s="122">
        <f t="shared" si="7"/>
        <v>708337</v>
      </c>
    </row>
    <row r="156" spans="1:11" x14ac:dyDescent="0.25">
      <c r="A156" s="9" t="s">
        <v>463</v>
      </c>
      <c r="B156" s="30" t="s">
        <v>429</v>
      </c>
      <c r="C156" s="3" t="s">
        <v>267</v>
      </c>
      <c r="D156" s="3" t="s">
        <v>268</v>
      </c>
      <c r="E156" s="4">
        <v>2</v>
      </c>
      <c r="F156" s="4">
        <v>7</v>
      </c>
      <c r="G156" s="4">
        <v>7</v>
      </c>
      <c r="H156" s="4">
        <v>3</v>
      </c>
      <c r="I156" s="119">
        <f t="shared" si="8"/>
        <v>15071</v>
      </c>
      <c r="J156" s="120">
        <f t="shared" si="9"/>
        <v>6459</v>
      </c>
      <c r="K156" s="122">
        <f t="shared" si="7"/>
        <v>21530</v>
      </c>
    </row>
    <row r="157" spans="1:11" x14ac:dyDescent="0.25">
      <c r="A157" s="9" t="s">
        <v>463</v>
      </c>
      <c r="B157" s="30" t="s">
        <v>429</v>
      </c>
      <c r="C157" s="3" t="s">
        <v>275</v>
      </c>
      <c r="D157" s="3" t="s">
        <v>276</v>
      </c>
      <c r="E157" s="4">
        <v>4</v>
      </c>
      <c r="F157" s="4">
        <v>8</v>
      </c>
      <c r="G157" s="4">
        <v>8</v>
      </c>
      <c r="H157" s="4">
        <v>7</v>
      </c>
      <c r="I157" s="119">
        <f t="shared" si="8"/>
        <v>17224</v>
      </c>
      <c r="J157" s="120">
        <f t="shared" si="9"/>
        <v>15071</v>
      </c>
      <c r="K157" s="122">
        <f t="shared" si="7"/>
        <v>32295</v>
      </c>
    </row>
    <row r="158" spans="1:11" x14ac:dyDescent="0.25">
      <c r="A158" s="9" t="s">
        <v>463</v>
      </c>
      <c r="B158" s="30" t="s">
        <v>429</v>
      </c>
      <c r="C158" s="3" t="s">
        <v>277</v>
      </c>
      <c r="D158" s="3" t="s">
        <v>278</v>
      </c>
      <c r="E158" s="4">
        <v>9</v>
      </c>
      <c r="F158" s="4">
        <v>14</v>
      </c>
      <c r="G158" s="4">
        <v>13</v>
      </c>
      <c r="H158" s="4">
        <v>12</v>
      </c>
      <c r="I158" s="119">
        <f t="shared" si="8"/>
        <v>27989</v>
      </c>
      <c r="J158" s="120">
        <f t="shared" si="9"/>
        <v>25836</v>
      </c>
      <c r="K158" s="122">
        <f t="shared" si="7"/>
        <v>53825</v>
      </c>
    </row>
    <row r="159" spans="1:11" x14ac:dyDescent="0.25">
      <c r="A159" s="9" t="s">
        <v>463</v>
      </c>
      <c r="B159" s="30" t="s">
        <v>429</v>
      </c>
      <c r="C159" s="3" t="s">
        <v>283</v>
      </c>
      <c r="D159" s="3" t="s">
        <v>284</v>
      </c>
      <c r="E159" s="4">
        <v>10</v>
      </c>
      <c r="F159" s="4">
        <v>16</v>
      </c>
      <c r="G159" s="4">
        <v>13</v>
      </c>
      <c r="H159" s="4">
        <v>15</v>
      </c>
      <c r="I159" s="119">
        <f t="shared" si="8"/>
        <v>27989</v>
      </c>
      <c r="J159" s="120">
        <f t="shared" si="9"/>
        <v>32295</v>
      </c>
      <c r="K159" s="122">
        <f t="shared" si="7"/>
        <v>60284</v>
      </c>
    </row>
    <row r="160" spans="1:11" x14ac:dyDescent="0.25">
      <c r="A160" s="9" t="s">
        <v>463</v>
      </c>
      <c r="B160" s="30" t="s">
        <v>429</v>
      </c>
      <c r="C160" s="3" t="s">
        <v>287</v>
      </c>
      <c r="D160" s="3" t="s">
        <v>288</v>
      </c>
      <c r="E160" s="4">
        <v>19</v>
      </c>
      <c r="F160" s="4">
        <v>41</v>
      </c>
      <c r="G160" s="4">
        <v>38</v>
      </c>
      <c r="H160" s="4">
        <v>38</v>
      </c>
      <c r="I160" s="119">
        <f t="shared" si="8"/>
        <v>81814</v>
      </c>
      <c r="J160" s="120">
        <f t="shared" si="9"/>
        <v>81814</v>
      </c>
      <c r="K160" s="122">
        <f t="shared" si="7"/>
        <v>163628</v>
      </c>
    </row>
    <row r="161" spans="1:11" x14ac:dyDescent="0.25">
      <c r="A161" s="9" t="s">
        <v>463</v>
      </c>
      <c r="B161" s="30" t="s">
        <v>429</v>
      </c>
      <c r="C161" s="3" t="s">
        <v>292</v>
      </c>
      <c r="D161" s="3" t="s">
        <v>293</v>
      </c>
      <c r="E161" s="4">
        <v>2</v>
      </c>
      <c r="F161" s="4">
        <v>2</v>
      </c>
      <c r="G161" s="4">
        <v>2</v>
      </c>
      <c r="H161" s="4">
        <v>1</v>
      </c>
      <c r="I161" s="119">
        <f t="shared" si="8"/>
        <v>4306</v>
      </c>
      <c r="J161" s="120">
        <f t="shared" si="9"/>
        <v>2153</v>
      </c>
      <c r="K161" s="122">
        <f t="shared" si="7"/>
        <v>6459</v>
      </c>
    </row>
    <row r="162" spans="1:11" x14ac:dyDescent="0.25">
      <c r="A162" s="9" t="s">
        <v>463</v>
      </c>
      <c r="B162" s="30" t="s">
        <v>429</v>
      </c>
      <c r="C162" s="3" t="s">
        <v>295</v>
      </c>
      <c r="D162" s="3" t="s">
        <v>296</v>
      </c>
      <c r="E162" s="4">
        <v>16</v>
      </c>
      <c r="F162" s="4">
        <v>33</v>
      </c>
      <c r="G162" s="4">
        <v>28</v>
      </c>
      <c r="H162" s="4">
        <v>33</v>
      </c>
      <c r="I162" s="119">
        <f t="shared" si="8"/>
        <v>60284</v>
      </c>
      <c r="J162" s="120">
        <f t="shared" si="9"/>
        <v>71049</v>
      </c>
      <c r="K162" s="122">
        <f t="shared" si="7"/>
        <v>131333</v>
      </c>
    </row>
    <row r="163" spans="1:11" x14ac:dyDescent="0.25">
      <c r="A163" s="9" t="s">
        <v>463</v>
      </c>
      <c r="B163" s="30" t="s">
        <v>429</v>
      </c>
      <c r="C163" s="3" t="s">
        <v>297</v>
      </c>
      <c r="D163" s="3" t="s">
        <v>298</v>
      </c>
      <c r="E163" s="4">
        <v>5</v>
      </c>
      <c r="F163" s="4">
        <v>13</v>
      </c>
      <c r="G163" s="4">
        <v>11</v>
      </c>
      <c r="H163" s="4">
        <v>11</v>
      </c>
      <c r="I163" s="119">
        <f t="shared" si="8"/>
        <v>23683</v>
      </c>
      <c r="J163" s="120">
        <f t="shared" si="9"/>
        <v>23683</v>
      </c>
      <c r="K163" s="122">
        <f t="shared" si="7"/>
        <v>47366</v>
      </c>
    </row>
    <row r="164" spans="1:11" x14ac:dyDescent="0.25">
      <c r="A164" s="9" t="s">
        <v>463</v>
      </c>
      <c r="B164" s="30" t="s">
        <v>429</v>
      </c>
      <c r="C164" s="3" t="s">
        <v>299</v>
      </c>
      <c r="D164" s="3" t="s">
        <v>441</v>
      </c>
      <c r="E164" s="4">
        <v>9</v>
      </c>
      <c r="F164" s="4">
        <v>22</v>
      </c>
      <c r="G164" s="4">
        <v>22</v>
      </c>
      <c r="H164" s="4">
        <v>18</v>
      </c>
      <c r="I164" s="119">
        <f t="shared" si="8"/>
        <v>47366</v>
      </c>
      <c r="J164" s="120">
        <f t="shared" si="9"/>
        <v>38754</v>
      </c>
      <c r="K164" s="122">
        <f t="shared" si="7"/>
        <v>86120</v>
      </c>
    </row>
    <row r="165" spans="1:11" x14ac:dyDescent="0.25">
      <c r="A165" s="54" t="s">
        <v>463</v>
      </c>
      <c r="B165" s="30" t="s">
        <v>429</v>
      </c>
      <c r="C165" s="35">
        <v>690</v>
      </c>
      <c r="D165" s="3" t="s">
        <v>558</v>
      </c>
      <c r="E165" s="4"/>
      <c r="F165" s="4"/>
      <c r="G165" s="4"/>
      <c r="H165" s="4"/>
      <c r="I165" s="119">
        <f t="shared" ref="I165" si="10">G165*$K$2</f>
        <v>0</v>
      </c>
      <c r="J165" s="120">
        <f t="shared" ref="J165" si="11">H165*$K$2</f>
        <v>0</v>
      </c>
      <c r="K165" s="122">
        <f t="shared" ref="K165" si="12">+I165+J165</f>
        <v>0</v>
      </c>
    </row>
    <row r="166" spans="1:11" x14ac:dyDescent="0.25">
      <c r="A166" s="9" t="s">
        <v>463</v>
      </c>
      <c r="B166" s="30" t="s">
        <v>429</v>
      </c>
      <c r="C166" s="3" t="s">
        <v>307</v>
      </c>
      <c r="D166" s="3" t="s">
        <v>308</v>
      </c>
      <c r="E166" s="4">
        <v>4</v>
      </c>
      <c r="F166" s="4">
        <v>8</v>
      </c>
      <c r="G166" s="4">
        <v>6</v>
      </c>
      <c r="H166" s="4">
        <v>7</v>
      </c>
      <c r="I166" s="119">
        <f t="shared" si="8"/>
        <v>12918</v>
      </c>
      <c r="J166" s="120">
        <f t="shared" si="9"/>
        <v>15071</v>
      </c>
      <c r="K166" s="122">
        <f t="shared" si="7"/>
        <v>27989</v>
      </c>
    </row>
    <row r="167" spans="1:11" x14ac:dyDescent="0.25">
      <c r="A167" s="9" t="s">
        <v>463</v>
      </c>
      <c r="B167" s="30" t="s">
        <v>429</v>
      </c>
      <c r="C167" s="3" t="s">
        <v>309</v>
      </c>
      <c r="D167" s="3" t="s">
        <v>310</v>
      </c>
      <c r="E167" s="4">
        <v>7</v>
      </c>
      <c r="F167" s="4">
        <v>13</v>
      </c>
      <c r="G167" s="4">
        <v>12</v>
      </c>
      <c r="H167" s="4">
        <v>13</v>
      </c>
      <c r="I167" s="119">
        <f t="shared" si="8"/>
        <v>25836</v>
      </c>
      <c r="J167" s="120">
        <f t="shared" si="9"/>
        <v>27989</v>
      </c>
      <c r="K167" s="122">
        <f t="shared" si="7"/>
        <v>53825</v>
      </c>
    </row>
    <row r="168" spans="1:11" x14ac:dyDescent="0.25">
      <c r="A168" s="9" t="s">
        <v>463</v>
      </c>
      <c r="B168" s="30" t="s">
        <v>429</v>
      </c>
      <c r="C168" s="3" t="s">
        <v>311</v>
      </c>
      <c r="D168" s="3" t="s">
        <v>312</v>
      </c>
      <c r="E168" s="4">
        <v>1</v>
      </c>
      <c r="F168" s="4">
        <v>2</v>
      </c>
      <c r="G168" s="4">
        <v>2</v>
      </c>
      <c r="H168" s="4">
        <v>0</v>
      </c>
      <c r="I168" s="119">
        <f t="shared" si="8"/>
        <v>4306</v>
      </c>
      <c r="J168" s="120">
        <f t="shared" si="9"/>
        <v>0</v>
      </c>
      <c r="K168" s="122">
        <f t="shared" si="7"/>
        <v>4306</v>
      </c>
    </row>
    <row r="169" spans="1:11" x14ac:dyDescent="0.25">
      <c r="A169" s="9" t="s">
        <v>463</v>
      </c>
      <c r="B169" s="30" t="s">
        <v>429</v>
      </c>
      <c r="C169" s="3" t="s">
        <v>313</v>
      </c>
      <c r="D169" s="3" t="s">
        <v>314</v>
      </c>
      <c r="E169" s="4">
        <v>6</v>
      </c>
      <c r="F169" s="4">
        <v>11</v>
      </c>
      <c r="G169" s="4">
        <v>11</v>
      </c>
      <c r="H169" s="4">
        <v>9</v>
      </c>
      <c r="I169" s="119">
        <f t="shared" si="8"/>
        <v>23683</v>
      </c>
      <c r="J169" s="120">
        <f t="shared" si="9"/>
        <v>19377</v>
      </c>
      <c r="K169" s="122">
        <f t="shared" si="7"/>
        <v>43060</v>
      </c>
    </row>
    <row r="170" spans="1:11" x14ac:dyDescent="0.25">
      <c r="A170" s="9" t="s">
        <v>463</v>
      </c>
      <c r="B170" s="30" t="s">
        <v>429</v>
      </c>
      <c r="C170" s="3" t="s">
        <v>317</v>
      </c>
      <c r="D170" s="3" t="s">
        <v>318</v>
      </c>
      <c r="E170" s="4">
        <v>11</v>
      </c>
      <c r="F170" s="4">
        <v>32</v>
      </c>
      <c r="G170" s="4">
        <v>32</v>
      </c>
      <c r="H170" s="4">
        <v>27</v>
      </c>
      <c r="I170" s="119">
        <f t="shared" si="8"/>
        <v>68896</v>
      </c>
      <c r="J170" s="120">
        <f t="shared" si="9"/>
        <v>58131</v>
      </c>
      <c r="K170" s="122">
        <f t="shared" si="7"/>
        <v>127027</v>
      </c>
    </row>
    <row r="171" spans="1:11" x14ac:dyDescent="0.25">
      <c r="A171" s="9" t="s">
        <v>463</v>
      </c>
      <c r="B171" s="30" t="s">
        <v>429</v>
      </c>
      <c r="C171" s="3" t="s">
        <v>321</v>
      </c>
      <c r="D171" s="3" t="s">
        <v>322</v>
      </c>
      <c r="E171" s="4">
        <v>4</v>
      </c>
      <c r="F171" s="4">
        <v>5</v>
      </c>
      <c r="G171" s="4">
        <v>5</v>
      </c>
      <c r="H171" s="4">
        <v>3</v>
      </c>
      <c r="I171" s="119">
        <f t="shared" si="8"/>
        <v>10765</v>
      </c>
      <c r="J171" s="120">
        <f t="shared" si="9"/>
        <v>6459</v>
      </c>
      <c r="K171" s="122">
        <f t="shared" si="7"/>
        <v>17224</v>
      </c>
    </row>
    <row r="172" spans="1:11" x14ac:dyDescent="0.25">
      <c r="A172" s="9" t="s">
        <v>463</v>
      </c>
      <c r="B172" s="30" t="s">
        <v>429</v>
      </c>
      <c r="C172" s="3" t="s">
        <v>323</v>
      </c>
      <c r="D172" s="3" t="s">
        <v>442</v>
      </c>
      <c r="E172" s="4">
        <v>15</v>
      </c>
      <c r="F172" s="4">
        <v>28</v>
      </c>
      <c r="G172" s="4">
        <v>27</v>
      </c>
      <c r="H172" s="4">
        <v>25</v>
      </c>
      <c r="I172" s="119">
        <f t="shared" si="8"/>
        <v>58131</v>
      </c>
      <c r="J172" s="120">
        <f t="shared" si="9"/>
        <v>53825</v>
      </c>
      <c r="K172" s="122">
        <f t="shared" si="7"/>
        <v>111956</v>
      </c>
    </row>
    <row r="173" spans="1:11" x14ac:dyDescent="0.25">
      <c r="A173" s="9" t="s">
        <v>463</v>
      </c>
      <c r="B173" s="30" t="s">
        <v>429</v>
      </c>
      <c r="C173" s="3" t="s">
        <v>324</v>
      </c>
      <c r="D173" s="3" t="s">
        <v>325</v>
      </c>
      <c r="E173" s="4">
        <v>4</v>
      </c>
      <c r="F173" s="4">
        <v>10</v>
      </c>
      <c r="G173" s="4">
        <v>8</v>
      </c>
      <c r="H173" s="4">
        <v>10</v>
      </c>
      <c r="I173" s="119">
        <f t="shared" si="8"/>
        <v>17224</v>
      </c>
      <c r="J173" s="120">
        <f t="shared" si="9"/>
        <v>21530</v>
      </c>
      <c r="K173" s="122">
        <f t="shared" si="7"/>
        <v>38754</v>
      </c>
    </row>
    <row r="174" spans="1:11" x14ac:dyDescent="0.25">
      <c r="A174" s="9" t="s">
        <v>463</v>
      </c>
      <c r="B174" s="30" t="s">
        <v>429</v>
      </c>
      <c r="C174" s="3" t="s">
        <v>326</v>
      </c>
      <c r="D174" s="3" t="s">
        <v>327</v>
      </c>
      <c r="E174" s="4">
        <v>6</v>
      </c>
      <c r="F174" s="4">
        <v>12</v>
      </c>
      <c r="G174" s="4">
        <v>12</v>
      </c>
      <c r="H174" s="4">
        <v>6</v>
      </c>
      <c r="I174" s="119">
        <f t="shared" si="8"/>
        <v>25836</v>
      </c>
      <c r="J174" s="120">
        <f t="shared" si="9"/>
        <v>12918</v>
      </c>
      <c r="K174" s="122">
        <f t="shared" si="7"/>
        <v>38754</v>
      </c>
    </row>
    <row r="175" spans="1:11" x14ac:dyDescent="0.25">
      <c r="A175" s="9" t="s">
        <v>463</v>
      </c>
      <c r="B175" s="30" t="s">
        <v>429</v>
      </c>
      <c r="C175" s="3" t="s">
        <v>328</v>
      </c>
      <c r="D175" s="3" t="s">
        <v>443</v>
      </c>
      <c r="E175" s="4">
        <v>16</v>
      </c>
      <c r="F175" s="4">
        <v>24</v>
      </c>
      <c r="G175" s="4">
        <v>24</v>
      </c>
      <c r="H175" s="4">
        <v>23</v>
      </c>
      <c r="I175" s="119">
        <f t="shared" si="8"/>
        <v>51672</v>
      </c>
      <c r="J175" s="120">
        <f t="shared" si="9"/>
        <v>49519</v>
      </c>
      <c r="K175" s="122">
        <f t="shared" si="7"/>
        <v>101191</v>
      </c>
    </row>
    <row r="176" spans="1:11" x14ac:dyDescent="0.25">
      <c r="A176" s="9" t="s">
        <v>463</v>
      </c>
      <c r="B176" s="30" t="s">
        <v>429</v>
      </c>
      <c r="C176" s="3" t="s">
        <v>331</v>
      </c>
      <c r="D176" s="3" t="s">
        <v>332</v>
      </c>
      <c r="E176" s="4">
        <v>14</v>
      </c>
      <c r="F176" s="4">
        <v>28</v>
      </c>
      <c r="G176" s="4">
        <v>28</v>
      </c>
      <c r="H176" s="4">
        <v>18</v>
      </c>
      <c r="I176" s="119">
        <f t="shared" si="8"/>
        <v>60284</v>
      </c>
      <c r="J176" s="120">
        <f t="shared" si="9"/>
        <v>38754</v>
      </c>
      <c r="K176" s="122">
        <f t="shared" si="7"/>
        <v>99038</v>
      </c>
    </row>
    <row r="177" spans="1:11" x14ac:dyDescent="0.25">
      <c r="A177" s="9" t="s">
        <v>463</v>
      </c>
      <c r="B177" s="30" t="s">
        <v>429</v>
      </c>
      <c r="C177" s="3" t="s">
        <v>333</v>
      </c>
      <c r="D177" s="3" t="s">
        <v>334</v>
      </c>
      <c r="E177" s="4">
        <v>16</v>
      </c>
      <c r="F177" s="4">
        <v>30</v>
      </c>
      <c r="G177" s="4">
        <v>23</v>
      </c>
      <c r="H177" s="4">
        <v>30</v>
      </c>
      <c r="I177" s="119">
        <f t="shared" si="8"/>
        <v>49519</v>
      </c>
      <c r="J177" s="120">
        <f t="shared" si="9"/>
        <v>64590</v>
      </c>
      <c r="K177" s="122">
        <f t="shared" si="7"/>
        <v>114109</v>
      </c>
    </row>
    <row r="178" spans="1:11" x14ac:dyDescent="0.25">
      <c r="A178" s="9" t="s">
        <v>463</v>
      </c>
      <c r="B178" s="30" t="s">
        <v>429</v>
      </c>
      <c r="C178" s="3" t="s">
        <v>335</v>
      </c>
      <c r="D178" s="3" t="s">
        <v>336</v>
      </c>
      <c r="E178" s="4">
        <v>4</v>
      </c>
      <c r="F178" s="4">
        <v>9</v>
      </c>
      <c r="G178" s="4">
        <v>4</v>
      </c>
      <c r="H178" s="4">
        <v>9</v>
      </c>
      <c r="I178" s="119">
        <f t="shared" si="8"/>
        <v>8612</v>
      </c>
      <c r="J178" s="120">
        <f t="shared" si="9"/>
        <v>19377</v>
      </c>
      <c r="K178" s="122">
        <f t="shared" si="7"/>
        <v>27989</v>
      </c>
    </row>
    <row r="179" spans="1:11" x14ac:dyDescent="0.25">
      <c r="A179" s="9" t="s">
        <v>463</v>
      </c>
      <c r="B179" s="30" t="s">
        <v>429</v>
      </c>
      <c r="C179" s="3" t="s">
        <v>339</v>
      </c>
      <c r="D179" s="3" t="s">
        <v>340</v>
      </c>
      <c r="E179" s="4">
        <v>8</v>
      </c>
      <c r="F179" s="4">
        <v>18</v>
      </c>
      <c r="G179" s="4">
        <v>18</v>
      </c>
      <c r="H179" s="4">
        <v>8</v>
      </c>
      <c r="I179" s="119">
        <f t="shared" si="8"/>
        <v>38754</v>
      </c>
      <c r="J179" s="120">
        <f t="shared" si="9"/>
        <v>17224</v>
      </c>
      <c r="K179" s="122">
        <f t="shared" si="7"/>
        <v>55978</v>
      </c>
    </row>
    <row r="180" spans="1:11" x14ac:dyDescent="0.25">
      <c r="A180" s="9" t="s">
        <v>463</v>
      </c>
      <c r="B180" s="30" t="s">
        <v>429</v>
      </c>
      <c r="C180" s="3" t="s">
        <v>341</v>
      </c>
      <c r="D180" s="3" t="s">
        <v>342</v>
      </c>
      <c r="E180" s="4">
        <v>1</v>
      </c>
      <c r="F180" s="4">
        <v>6</v>
      </c>
      <c r="G180" s="4">
        <v>5</v>
      </c>
      <c r="H180" s="4">
        <v>3</v>
      </c>
      <c r="I180" s="119">
        <f t="shared" si="8"/>
        <v>10765</v>
      </c>
      <c r="J180" s="120">
        <f t="shared" si="9"/>
        <v>6459</v>
      </c>
      <c r="K180" s="122">
        <f t="shared" si="7"/>
        <v>17224</v>
      </c>
    </row>
    <row r="181" spans="1:11" x14ac:dyDescent="0.25">
      <c r="A181" s="9" t="s">
        <v>463</v>
      </c>
      <c r="B181" s="30" t="s">
        <v>429</v>
      </c>
      <c r="C181" s="3" t="s">
        <v>343</v>
      </c>
      <c r="D181" s="3" t="s">
        <v>344</v>
      </c>
      <c r="E181" s="4">
        <v>3</v>
      </c>
      <c r="F181" s="4">
        <v>6</v>
      </c>
      <c r="G181" s="4">
        <v>1</v>
      </c>
      <c r="H181" s="4">
        <v>6</v>
      </c>
      <c r="I181" s="119">
        <f t="shared" si="8"/>
        <v>2153</v>
      </c>
      <c r="J181" s="120">
        <f t="shared" si="9"/>
        <v>12918</v>
      </c>
      <c r="K181" s="122">
        <f t="shared" si="7"/>
        <v>15071</v>
      </c>
    </row>
    <row r="182" spans="1:11" x14ac:dyDescent="0.25">
      <c r="A182" s="9" t="s">
        <v>463</v>
      </c>
      <c r="B182" s="30" t="s">
        <v>429</v>
      </c>
      <c r="C182" s="3" t="s">
        <v>345</v>
      </c>
      <c r="D182" s="3" t="s">
        <v>346</v>
      </c>
      <c r="E182" s="4">
        <v>6</v>
      </c>
      <c r="F182" s="4">
        <v>7</v>
      </c>
      <c r="G182" s="4">
        <v>3</v>
      </c>
      <c r="H182" s="4">
        <v>7</v>
      </c>
      <c r="I182" s="119">
        <f t="shared" si="8"/>
        <v>6459</v>
      </c>
      <c r="J182" s="120">
        <f t="shared" si="9"/>
        <v>15071</v>
      </c>
      <c r="K182" s="122">
        <f t="shared" si="7"/>
        <v>21530</v>
      </c>
    </row>
    <row r="183" spans="1:11" x14ac:dyDescent="0.25">
      <c r="A183" s="9" t="s">
        <v>463</v>
      </c>
      <c r="B183" s="30" t="s">
        <v>429</v>
      </c>
      <c r="C183" s="3" t="s">
        <v>347</v>
      </c>
      <c r="D183" s="3" t="s">
        <v>348</v>
      </c>
      <c r="E183" s="4">
        <v>8</v>
      </c>
      <c r="F183" s="4">
        <v>12</v>
      </c>
      <c r="G183" s="4">
        <v>7</v>
      </c>
      <c r="H183" s="4">
        <v>10</v>
      </c>
      <c r="I183" s="119">
        <f t="shared" si="8"/>
        <v>15071</v>
      </c>
      <c r="J183" s="120">
        <f t="shared" si="9"/>
        <v>21530</v>
      </c>
      <c r="K183" s="122">
        <f t="shared" si="7"/>
        <v>36601</v>
      </c>
    </row>
    <row r="184" spans="1:11" x14ac:dyDescent="0.25">
      <c r="A184" s="9" t="s">
        <v>463</v>
      </c>
      <c r="B184" s="30" t="s">
        <v>429</v>
      </c>
      <c r="C184" s="3" t="s">
        <v>349</v>
      </c>
      <c r="D184" s="3" t="s">
        <v>350</v>
      </c>
      <c r="E184" s="4">
        <v>8</v>
      </c>
      <c r="F184" s="4">
        <v>14</v>
      </c>
      <c r="G184" s="4">
        <v>12</v>
      </c>
      <c r="H184" s="4">
        <v>14</v>
      </c>
      <c r="I184" s="119">
        <f t="shared" si="8"/>
        <v>25836</v>
      </c>
      <c r="J184" s="120">
        <f t="shared" si="9"/>
        <v>30142</v>
      </c>
      <c r="K184" s="122">
        <f t="shared" si="7"/>
        <v>55978</v>
      </c>
    </row>
    <row r="185" spans="1:11" x14ac:dyDescent="0.25">
      <c r="A185" s="9" t="s">
        <v>463</v>
      </c>
      <c r="B185" s="30" t="s">
        <v>429</v>
      </c>
      <c r="C185" s="3" t="s">
        <v>351</v>
      </c>
      <c r="D185" s="3" t="s">
        <v>352</v>
      </c>
      <c r="E185" s="4">
        <v>1</v>
      </c>
      <c r="F185" s="4">
        <v>1</v>
      </c>
      <c r="G185" s="4">
        <v>1</v>
      </c>
      <c r="H185" s="4">
        <v>0</v>
      </c>
      <c r="I185" s="119">
        <f t="shared" si="8"/>
        <v>2153</v>
      </c>
      <c r="J185" s="120">
        <f t="shared" si="9"/>
        <v>0</v>
      </c>
      <c r="K185" s="122">
        <f t="shared" si="7"/>
        <v>2153</v>
      </c>
    </row>
    <row r="186" spans="1:11" x14ac:dyDescent="0.25">
      <c r="A186" s="9" t="s">
        <v>463</v>
      </c>
      <c r="B186" s="30" t="s">
        <v>429</v>
      </c>
      <c r="C186" s="3" t="s">
        <v>353</v>
      </c>
      <c r="D186" s="3" t="s">
        <v>354</v>
      </c>
      <c r="E186" s="4">
        <v>1</v>
      </c>
      <c r="F186" s="4">
        <v>1</v>
      </c>
      <c r="G186" s="4">
        <v>1</v>
      </c>
      <c r="H186" s="4">
        <v>1</v>
      </c>
      <c r="I186" s="119">
        <f t="shared" si="8"/>
        <v>2153</v>
      </c>
      <c r="J186" s="120">
        <f t="shared" si="9"/>
        <v>2153</v>
      </c>
      <c r="K186" s="122">
        <f t="shared" si="7"/>
        <v>4306</v>
      </c>
    </row>
    <row r="187" spans="1:11" x14ac:dyDescent="0.25">
      <c r="A187" s="9" t="s">
        <v>463</v>
      </c>
      <c r="B187" s="30" t="s">
        <v>429</v>
      </c>
      <c r="C187" s="3" t="s">
        <v>357</v>
      </c>
      <c r="D187" s="3" t="s">
        <v>358</v>
      </c>
      <c r="E187" s="4">
        <v>2</v>
      </c>
      <c r="F187" s="4">
        <v>3</v>
      </c>
      <c r="G187" s="4">
        <v>2</v>
      </c>
      <c r="H187" s="4">
        <v>2</v>
      </c>
      <c r="I187" s="119">
        <f t="shared" si="8"/>
        <v>4306</v>
      </c>
      <c r="J187" s="120">
        <f t="shared" si="9"/>
        <v>4306</v>
      </c>
      <c r="K187" s="122">
        <f t="shared" si="7"/>
        <v>8612</v>
      </c>
    </row>
    <row r="188" spans="1:11" x14ac:dyDescent="0.25">
      <c r="A188" s="9" t="s">
        <v>463</v>
      </c>
      <c r="B188" s="30" t="s">
        <v>429</v>
      </c>
      <c r="C188" s="3" t="s">
        <v>361</v>
      </c>
      <c r="D188" s="3" t="s">
        <v>362</v>
      </c>
      <c r="E188" s="4">
        <v>2</v>
      </c>
      <c r="F188" s="4">
        <v>6</v>
      </c>
      <c r="G188" s="4">
        <v>3</v>
      </c>
      <c r="H188" s="4">
        <v>6</v>
      </c>
      <c r="I188" s="119">
        <f t="shared" si="8"/>
        <v>6459</v>
      </c>
      <c r="J188" s="120">
        <f t="shared" si="9"/>
        <v>12918</v>
      </c>
      <c r="K188" s="122">
        <f t="shared" si="7"/>
        <v>19377</v>
      </c>
    </row>
    <row r="189" spans="1:11" x14ac:dyDescent="0.25">
      <c r="A189" s="9" t="s">
        <v>463</v>
      </c>
      <c r="B189" s="30" t="s">
        <v>429</v>
      </c>
      <c r="C189" s="3" t="s">
        <v>365</v>
      </c>
      <c r="D189" s="3" t="s">
        <v>366</v>
      </c>
      <c r="E189" s="4">
        <v>1</v>
      </c>
      <c r="F189" s="4">
        <v>1</v>
      </c>
      <c r="G189" s="4">
        <v>1</v>
      </c>
      <c r="H189" s="4">
        <v>0</v>
      </c>
      <c r="I189" s="119">
        <f t="shared" si="8"/>
        <v>2153</v>
      </c>
      <c r="J189" s="120">
        <f t="shared" si="9"/>
        <v>0</v>
      </c>
      <c r="K189" s="122">
        <f t="shared" si="7"/>
        <v>2153</v>
      </c>
    </row>
    <row r="190" spans="1:11" x14ac:dyDescent="0.25">
      <c r="A190" s="9" t="s">
        <v>463</v>
      </c>
      <c r="B190" s="30" t="s">
        <v>429</v>
      </c>
      <c r="C190" s="3" t="s">
        <v>367</v>
      </c>
      <c r="D190" s="3" t="s">
        <v>368</v>
      </c>
      <c r="E190" s="4">
        <v>27</v>
      </c>
      <c r="F190" s="4">
        <v>91</v>
      </c>
      <c r="G190" s="4">
        <v>91</v>
      </c>
      <c r="H190" s="4">
        <v>77</v>
      </c>
      <c r="I190" s="119">
        <f t="shared" si="8"/>
        <v>195923</v>
      </c>
      <c r="J190" s="120">
        <f t="shared" si="9"/>
        <v>165781</v>
      </c>
      <c r="K190" s="122">
        <f t="shared" si="7"/>
        <v>361704</v>
      </c>
    </row>
    <row r="191" spans="1:11" x14ac:dyDescent="0.25">
      <c r="A191" s="9" t="s">
        <v>463</v>
      </c>
      <c r="B191" s="30" t="s">
        <v>429</v>
      </c>
      <c r="C191" s="3" t="s">
        <v>373</v>
      </c>
      <c r="D191" s="3" t="s">
        <v>374</v>
      </c>
      <c r="E191" s="4">
        <v>6</v>
      </c>
      <c r="F191" s="4">
        <v>8</v>
      </c>
      <c r="G191" s="4">
        <v>8</v>
      </c>
      <c r="H191" s="4">
        <v>7</v>
      </c>
      <c r="I191" s="119">
        <f t="shared" si="8"/>
        <v>17224</v>
      </c>
      <c r="J191" s="120">
        <f t="shared" si="9"/>
        <v>15071</v>
      </c>
      <c r="K191" s="122">
        <f t="shared" si="7"/>
        <v>32295</v>
      </c>
    </row>
    <row r="192" spans="1:11" x14ac:dyDescent="0.25">
      <c r="A192" s="9" t="s">
        <v>463</v>
      </c>
      <c r="B192" s="30" t="s">
        <v>429</v>
      </c>
      <c r="C192" s="3" t="s">
        <v>375</v>
      </c>
      <c r="D192" s="3" t="s">
        <v>376</v>
      </c>
      <c r="E192" s="4">
        <v>86</v>
      </c>
      <c r="F192" s="4">
        <v>209</v>
      </c>
      <c r="G192" s="4">
        <v>194</v>
      </c>
      <c r="H192" s="4">
        <v>209</v>
      </c>
      <c r="I192" s="119">
        <f t="shared" si="8"/>
        <v>417682</v>
      </c>
      <c r="J192" s="120">
        <f t="shared" si="9"/>
        <v>449977</v>
      </c>
      <c r="K192" s="122">
        <f t="shared" si="7"/>
        <v>867659</v>
      </c>
    </row>
    <row r="193" spans="1:11" x14ac:dyDescent="0.25">
      <c r="A193" s="9" t="s">
        <v>463</v>
      </c>
      <c r="B193" s="30" t="s">
        <v>429</v>
      </c>
      <c r="C193" s="3" t="s">
        <v>401</v>
      </c>
      <c r="D193" s="3" t="s">
        <v>402</v>
      </c>
      <c r="E193" s="4">
        <v>3</v>
      </c>
      <c r="F193" s="4">
        <v>5</v>
      </c>
      <c r="G193" s="4">
        <v>5</v>
      </c>
      <c r="H193" s="4">
        <v>3</v>
      </c>
      <c r="I193" s="119">
        <f t="shared" si="8"/>
        <v>10765</v>
      </c>
      <c r="J193" s="120">
        <f t="shared" si="9"/>
        <v>6459</v>
      </c>
      <c r="K193" s="122">
        <f t="shared" si="7"/>
        <v>17224</v>
      </c>
    </row>
    <row r="194" spans="1:11" x14ac:dyDescent="0.25">
      <c r="A194" s="9" t="s">
        <v>463</v>
      </c>
      <c r="B194" s="30" t="s">
        <v>429</v>
      </c>
      <c r="C194" s="3" t="s">
        <v>405</v>
      </c>
      <c r="D194" s="3" t="s">
        <v>406</v>
      </c>
      <c r="E194" s="4">
        <v>2</v>
      </c>
      <c r="F194" s="4">
        <v>3</v>
      </c>
      <c r="G194" s="4">
        <v>2</v>
      </c>
      <c r="H194" s="4">
        <v>3</v>
      </c>
      <c r="I194" s="119">
        <f t="shared" si="8"/>
        <v>4306</v>
      </c>
      <c r="J194" s="120">
        <f t="shared" si="9"/>
        <v>6459</v>
      </c>
      <c r="K194" s="122">
        <f t="shared" si="7"/>
        <v>10765</v>
      </c>
    </row>
    <row r="195" spans="1:11" x14ac:dyDescent="0.25">
      <c r="A195" s="9" t="s">
        <v>463</v>
      </c>
      <c r="B195" s="30" t="s">
        <v>429</v>
      </c>
      <c r="C195" s="3" t="s">
        <v>407</v>
      </c>
      <c r="D195" s="3" t="s">
        <v>408</v>
      </c>
      <c r="E195" s="4">
        <v>6</v>
      </c>
      <c r="F195" s="4">
        <v>8</v>
      </c>
      <c r="G195" s="4">
        <v>6</v>
      </c>
      <c r="H195" s="4">
        <v>7</v>
      </c>
      <c r="I195" s="119">
        <f t="shared" si="8"/>
        <v>12918</v>
      </c>
      <c r="J195" s="120">
        <f t="shared" si="9"/>
        <v>15071</v>
      </c>
      <c r="K195" s="122">
        <f t="shared" si="7"/>
        <v>27989</v>
      </c>
    </row>
    <row r="196" spans="1:11" x14ac:dyDescent="0.25">
      <c r="A196" s="9" t="s">
        <v>463</v>
      </c>
      <c r="B196" s="30" t="s">
        <v>429</v>
      </c>
      <c r="C196" s="3" t="s">
        <v>411</v>
      </c>
      <c r="D196" s="3" t="s">
        <v>412</v>
      </c>
      <c r="E196" s="4">
        <v>10</v>
      </c>
      <c r="F196" s="4">
        <v>21</v>
      </c>
      <c r="G196" s="4">
        <v>16</v>
      </c>
      <c r="H196" s="4">
        <v>21</v>
      </c>
      <c r="I196" s="119">
        <f t="shared" si="8"/>
        <v>34448</v>
      </c>
      <c r="J196" s="120">
        <f t="shared" si="9"/>
        <v>45213</v>
      </c>
      <c r="K196" s="122">
        <f t="shared" si="7"/>
        <v>79661</v>
      </c>
    </row>
    <row r="197" spans="1:11" x14ac:dyDescent="0.25">
      <c r="A197" s="9" t="s">
        <v>463</v>
      </c>
      <c r="B197" s="30" t="s">
        <v>429</v>
      </c>
      <c r="C197" s="3" t="s">
        <v>417</v>
      </c>
      <c r="D197" s="3" t="s">
        <v>418</v>
      </c>
      <c r="E197" s="4">
        <v>12</v>
      </c>
      <c r="F197" s="4">
        <v>31</v>
      </c>
      <c r="G197" s="4">
        <v>31</v>
      </c>
      <c r="H197" s="4">
        <v>16</v>
      </c>
      <c r="I197" s="119">
        <f t="shared" si="8"/>
        <v>66743</v>
      </c>
      <c r="J197" s="120">
        <f t="shared" si="9"/>
        <v>34448</v>
      </c>
      <c r="K197" s="122">
        <f t="shared" si="7"/>
        <v>101191</v>
      </c>
    </row>
    <row r="198" spans="1:11" x14ac:dyDescent="0.25">
      <c r="A198" s="9" t="s">
        <v>463</v>
      </c>
      <c r="B198" s="30" t="s">
        <v>429</v>
      </c>
      <c r="C198" s="3" t="s">
        <v>419</v>
      </c>
      <c r="D198" s="3" t="s">
        <v>420</v>
      </c>
      <c r="E198" s="4">
        <v>7</v>
      </c>
      <c r="F198" s="4">
        <v>15</v>
      </c>
      <c r="G198" s="4">
        <v>12</v>
      </c>
      <c r="H198" s="4">
        <v>15</v>
      </c>
      <c r="I198" s="119">
        <f t="shared" si="8"/>
        <v>25836</v>
      </c>
      <c r="J198" s="120">
        <f t="shared" si="9"/>
        <v>32295</v>
      </c>
      <c r="K198" s="122">
        <f t="shared" si="7"/>
        <v>58131</v>
      </c>
    </row>
    <row r="199" spans="1:11" x14ac:dyDescent="0.25">
      <c r="A199" s="9" t="s">
        <v>463</v>
      </c>
      <c r="B199" s="30" t="s">
        <v>429</v>
      </c>
      <c r="C199" s="3" t="s">
        <v>425</v>
      </c>
      <c r="D199" s="3" t="s">
        <v>426</v>
      </c>
      <c r="E199" s="4">
        <v>5</v>
      </c>
      <c r="F199" s="4">
        <v>5</v>
      </c>
      <c r="G199" s="4">
        <v>5</v>
      </c>
      <c r="H199" s="4">
        <v>5</v>
      </c>
      <c r="I199" s="119">
        <f t="shared" si="8"/>
        <v>10765</v>
      </c>
      <c r="J199" s="120">
        <f t="shared" si="9"/>
        <v>10765</v>
      </c>
      <c r="K199" s="122">
        <f t="shared" si="7"/>
        <v>21530</v>
      </c>
    </row>
    <row r="200" spans="1:11" x14ac:dyDescent="0.25">
      <c r="A200" s="10" t="s">
        <v>463</v>
      </c>
      <c r="B200" s="31" t="s">
        <v>429</v>
      </c>
      <c r="C200" s="11" t="s">
        <v>427</v>
      </c>
      <c r="D200" s="11" t="s">
        <v>428</v>
      </c>
      <c r="E200" s="12">
        <v>4</v>
      </c>
      <c r="F200" s="12">
        <v>4</v>
      </c>
      <c r="G200" s="12">
        <v>3</v>
      </c>
      <c r="H200" s="12">
        <v>4</v>
      </c>
      <c r="I200" s="123">
        <f t="shared" si="8"/>
        <v>6459</v>
      </c>
      <c r="J200" s="124">
        <f t="shared" si="9"/>
        <v>8612</v>
      </c>
      <c r="K200" s="125">
        <f t="shared" si="7"/>
        <v>15071</v>
      </c>
    </row>
    <row r="202" spans="1:11" x14ac:dyDescent="0.25">
      <c r="A202" s="22" t="s">
        <v>431</v>
      </c>
      <c r="B202" s="22"/>
    </row>
    <row r="203" spans="1:11" x14ac:dyDescent="0.25">
      <c r="A203" s="23" t="s">
        <v>484</v>
      </c>
      <c r="B203" s="23"/>
      <c r="I203" s="18"/>
    </row>
    <row r="204" spans="1:11" x14ac:dyDescent="0.25">
      <c r="A204" s="23"/>
      <c r="B204" s="23"/>
      <c r="I204" s="18"/>
    </row>
  </sheetData>
  <autoFilter ref="A6:K200" xr:uid="{00000000-0009-0000-0000-000003000000}"/>
  <pageMargins left="0.7" right="0.7" top="0.75" bottom="0.75" header="0.3" footer="0.3"/>
  <pageSetup scale="90" fitToHeight="0" orientation="landscape" r:id="rId1"/>
  <headerFooter>
    <oddFooter>&amp;L&amp;"-,Italic"&amp;9Division of School Business
NC Department of Public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43"/>
  <sheetViews>
    <sheetView workbookViewId="0">
      <pane ySplit="6" topLeftCell="A7" activePane="bottomLeft" state="frozen"/>
      <selection activeCell="B20" sqref="B20"/>
      <selection pane="bottomLeft" activeCell="A5" sqref="A5"/>
    </sheetView>
  </sheetViews>
  <sheetFormatPr defaultRowHeight="15" x14ac:dyDescent="0.25"/>
  <cols>
    <col min="1" max="1" width="10.5703125" customWidth="1"/>
    <col min="2" max="2" width="9.5703125" customWidth="1"/>
    <col min="3" max="3" width="6.85546875" bestFit="1" customWidth="1"/>
    <col min="4" max="4" width="25.5703125" customWidth="1"/>
    <col min="5" max="5" width="7" customWidth="1"/>
    <col min="6" max="6" width="7" bestFit="1" customWidth="1"/>
    <col min="7" max="7" width="9.5703125" customWidth="1"/>
    <col min="8" max="8" width="9.7109375" customWidth="1"/>
    <col min="9" max="9" width="11.42578125" customWidth="1"/>
    <col min="10" max="10" width="12.85546875" customWidth="1"/>
    <col min="11" max="11" width="11.42578125" customWidth="1"/>
  </cols>
  <sheetData>
    <row r="1" spans="1:11" x14ac:dyDescent="0.25">
      <c r="A1" s="24" t="s">
        <v>471</v>
      </c>
      <c r="B1" s="24"/>
      <c r="H1" s="6" t="s">
        <v>477</v>
      </c>
      <c r="I1" s="126">
        <v>2000</v>
      </c>
      <c r="J1" s="20" t="s">
        <v>432</v>
      </c>
      <c r="K1" s="20" t="s">
        <v>557</v>
      </c>
    </row>
    <row r="2" spans="1:11" x14ac:dyDescent="0.25">
      <c r="H2" s="6"/>
      <c r="I2" s="19"/>
      <c r="J2" s="21">
        <f>I1*0.0765</f>
        <v>153</v>
      </c>
      <c r="K2" s="21">
        <f>I1+J2</f>
        <v>2153</v>
      </c>
    </row>
    <row r="3" spans="1:11" x14ac:dyDescent="0.25">
      <c r="A3" s="2"/>
      <c r="B3" s="2"/>
      <c r="D3" s="7"/>
      <c r="E3" s="8"/>
      <c r="J3" s="32" t="s">
        <v>505</v>
      </c>
      <c r="K3" s="33"/>
    </row>
    <row r="4" spans="1:11" ht="15.75" thickBot="1" x14ac:dyDescent="0.3">
      <c r="A4" s="1" t="s">
        <v>485</v>
      </c>
      <c r="B4" s="1"/>
      <c r="C4" s="5"/>
      <c r="D4" s="5"/>
      <c r="E4" s="8"/>
    </row>
    <row r="5" spans="1:11" ht="15.75" thickBot="1" x14ac:dyDescent="0.3">
      <c r="D5" s="27" t="s">
        <v>434</v>
      </c>
      <c r="E5" s="26">
        <f t="shared" ref="E5:K5" si="0">SUM(E7:E240)</f>
        <v>1569</v>
      </c>
      <c r="F5" s="26">
        <f t="shared" si="0"/>
        <v>3907</v>
      </c>
      <c r="G5" s="26">
        <f t="shared" si="0"/>
        <v>3330</v>
      </c>
      <c r="H5" s="26">
        <f t="shared" si="0"/>
        <v>3121</v>
      </c>
      <c r="I5" s="26">
        <f t="shared" si="0"/>
        <v>7169490</v>
      </c>
      <c r="J5" s="26">
        <f t="shared" si="0"/>
        <v>6719513</v>
      </c>
      <c r="K5" s="118">
        <f t="shared" si="0"/>
        <v>13889003</v>
      </c>
    </row>
    <row r="6" spans="1:11" ht="55.5" customHeight="1" x14ac:dyDescent="0.25">
      <c r="A6" s="16" t="s">
        <v>479</v>
      </c>
      <c r="B6" s="28" t="s">
        <v>478</v>
      </c>
      <c r="C6" s="17" t="s">
        <v>472</v>
      </c>
      <c r="D6" s="25" t="s">
        <v>473</v>
      </c>
      <c r="E6" s="25" t="s">
        <v>474</v>
      </c>
      <c r="F6" s="25" t="s">
        <v>475</v>
      </c>
      <c r="G6" s="25" t="s">
        <v>480</v>
      </c>
      <c r="H6" s="25" t="s">
        <v>481</v>
      </c>
      <c r="I6" s="68" t="s">
        <v>482</v>
      </c>
      <c r="J6" s="69" t="s">
        <v>483</v>
      </c>
      <c r="K6" s="70" t="s">
        <v>476</v>
      </c>
    </row>
    <row r="7" spans="1:11" x14ac:dyDescent="0.25">
      <c r="A7" s="13" t="s">
        <v>486</v>
      </c>
      <c r="B7" s="29" t="s">
        <v>430</v>
      </c>
      <c r="C7" s="14" t="s">
        <v>0</v>
      </c>
      <c r="D7" s="14" t="s">
        <v>1</v>
      </c>
      <c r="E7" s="15">
        <v>1</v>
      </c>
      <c r="F7" s="15">
        <v>1</v>
      </c>
      <c r="G7" s="15">
        <v>1</v>
      </c>
      <c r="H7" s="15">
        <v>0</v>
      </c>
      <c r="I7" s="119">
        <f>G7*$K$2</f>
        <v>2153</v>
      </c>
      <c r="J7" s="120">
        <f>H7*$K$2</f>
        <v>0</v>
      </c>
      <c r="K7" s="121">
        <f t="shared" ref="K7:K70" si="1">+I7+J7</f>
        <v>2153</v>
      </c>
    </row>
    <row r="8" spans="1:11" x14ac:dyDescent="0.25">
      <c r="A8" s="9" t="s">
        <v>486</v>
      </c>
      <c r="B8" s="30" t="s">
        <v>430</v>
      </c>
      <c r="C8" s="3" t="s">
        <v>10</v>
      </c>
      <c r="D8" s="3" t="s">
        <v>11</v>
      </c>
      <c r="E8" s="4">
        <v>1</v>
      </c>
      <c r="F8" s="4">
        <v>1</v>
      </c>
      <c r="G8" s="4">
        <v>1</v>
      </c>
      <c r="H8" s="4">
        <v>0</v>
      </c>
      <c r="I8" s="119">
        <f t="shared" ref="I8:I71" si="2">G8*$K$2</f>
        <v>2153</v>
      </c>
      <c r="J8" s="120">
        <f t="shared" ref="J8:J71" si="3">H8*$K$2</f>
        <v>0</v>
      </c>
      <c r="K8" s="122">
        <f t="shared" si="1"/>
        <v>2153</v>
      </c>
    </row>
    <row r="9" spans="1:11" x14ac:dyDescent="0.25">
      <c r="A9" s="9" t="s">
        <v>486</v>
      </c>
      <c r="B9" s="30" t="s">
        <v>430</v>
      </c>
      <c r="C9" s="3" t="s">
        <v>12</v>
      </c>
      <c r="D9" s="3" t="s">
        <v>13</v>
      </c>
      <c r="E9" s="4">
        <v>1</v>
      </c>
      <c r="F9" s="4">
        <v>1</v>
      </c>
      <c r="G9" s="4">
        <v>1</v>
      </c>
      <c r="H9" s="4">
        <v>0</v>
      </c>
      <c r="I9" s="119">
        <f t="shared" si="2"/>
        <v>2153</v>
      </c>
      <c r="J9" s="120">
        <f t="shared" si="3"/>
        <v>0</v>
      </c>
      <c r="K9" s="122">
        <f t="shared" si="1"/>
        <v>2153</v>
      </c>
    </row>
    <row r="10" spans="1:11" x14ac:dyDescent="0.25">
      <c r="A10" s="9" t="s">
        <v>486</v>
      </c>
      <c r="B10" s="30" t="s">
        <v>430</v>
      </c>
      <c r="C10" s="3" t="s">
        <v>27</v>
      </c>
      <c r="D10" s="3" t="s">
        <v>28</v>
      </c>
      <c r="E10" s="4">
        <v>1</v>
      </c>
      <c r="F10" s="4">
        <v>2</v>
      </c>
      <c r="G10" s="4">
        <v>2</v>
      </c>
      <c r="H10" s="4">
        <v>0</v>
      </c>
      <c r="I10" s="119">
        <f t="shared" si="2"/>
        <v>4306</v>
      </c>
      <c r="J10" s="120">
        <f t="shared" si="3"/>
        <v>0</v>
      </c>
      <c r="K10" s="122">
        <f t="shared" si="1"/>
        <v>4306</v>
      </c>
    </row>
    <row r="11" spans="1:11" x14ac:dyDescent="0.25">
      <c r="A11" s="9" t="s">
        <v>486</v>
      </c>
      <c r="B11" s="30" t="s">
        <v>430</v>
      </c>
      <c r="C11" s="3" t="s">
        <v>32</v>
      </c>
      <c r="D11" s="3" t="s">
        <v>456</v>
      </c>
      <c r="E11" s="4">
        <v>1</v>
      </c>
      <c r="F11" s="4">
        <v>1</v>
      </c>
      <c r="G11" s="4">
        <v>1</v>
      </c>
      <c r="H11" s="4">
        <v>0</v>
      </c>
      <c r="I11" s="119">
        <f t="shared" si="2"/>
        <v>2153</v>
      </c>
      <c r="J11" s="120">
        <f t="shared" si="3"/>
        <v>0</v>
      </c>
      <c r="K11" s="122">
        <f t="shared" si="1"/>
        <v>2153</v>
      </c>
    </row>
    <row r="12" spans="1:11" x14ac:dyDescent="0.25">
      <c r="A12" s="9" t="s">
        <v>486</v>
      </c>
      <c r="B12" s="30" t="s">
        <v>430</v>
      </c>
      <c r="C12" s="3" t="s">
        <v>461</v>
      </c>
      <c r="D12" s="3" t="s">
        <v>460</v>
      </c>
      <c r="E12" s="4">
        <v>1</v>
      </c>
      <c r="F12" s="4">
        <v>1</v>
      </c>
      <c r="G12" s="4">
        <v>1</v>
      </c>
      <c r="H12" s="4">
        <v>0</v>
      </c>
      <c r="I12" s="119">
        <f t="shared" si="2"/>
        <v>2153</v>
      </c>
      <c r="J12" s="120">
        <f t="shared" si="3"/>
        <v>0</v>
      </c>
      <c r="K12" s="122">
        <f t="shared" si="1"/>
        <v>2153</v>
      </c>
    </row>
    <row r="13" spans="1:11" x14ac:dyDescent="0.25">
      <c r="A13" s="9" t="s">
        <v>486</v>
      </c>
      <c r="B13" s="30" t="s">
        <v>430</v>
      </c>
      <c r="C13" s="3" t="s">
        <v>37</v>
      </c>
      <c r="D13" s="3" t="s">
        <v>38</v>
      </c>
      <c r="E13" s="4">
        <v>1</v>
      </c>
      <c r="F13" s="4">
        <v>1</v>
      </c>
      <c r="G13" s="4">
        <v>1</v>
      </c>
      <c r="H13" s="4">
        <v>0</v>
      </c>
      <c r="I13" s="119">
        <f t="shared" si="2"/>
        <v>2153</v>
      </c>
      <c r="J13" s="120">
        <f t="shared" si="3"/>
        <v>0</v>
      </c>
      <c r="K13" s="122">
        <f t="shared" si="1"/>
        <v>2153</v>
      </c>
    </row>
    <row r="14" spans="1:11" x14ac:dyDescent="0.25">
      <c r="A14" s="9" t="s">
        <v>486</v>
      </c>
      <c r="B14" s="30" t="s">
        <v>430</v>
      </c>
      <c r="C14" s="3" t="s">
        <v>49</v>
      </c>
      <c r="D14" s="3" t="s">
        <v>50</v>
      </c>
      <c r="E14" s="4">
        <v>1</v>
      </c>
      <c r="F14" s="4">
        <v>3</v>
      </c>
      <c r="G14" s="4">
        <v>3</v>
      </c>
      <c r="H14" s="4">
        <v>0</v>
      </c>
      <c r="I14" s="119">
        <f t="shared" si="2"/>
        <v>6459</v>
      </c>
      <c r="J14" s="120">
        <f t="shared" si="3"/>
        <v>0</v>
      </c>
      <c r="K14" s="122">
        <f t="shared" si="1"/>
        <v>6459</v>
      </c>
    </row>
    <row r="15" spans="1:11" x14ac:dyDescent="0.25">
      <c r="A15" s="9" t="s">
        <v>486</v>
      </c>
      <c r="B15" s="30" t="s">
        <v>430</v>
      </c>
      <c r="C15" s="3" t="s">
        <v>51</v>
      </c>
      <c r="D15" s="3" t="s">
        <v>52</v>
      </c>
      <c r="E15" s="4">
        <v>1</v>
      </c>
      <c r="F15" s="4">
        <v>2</v>
      </c>
      <c r="G15" s="4">
        <v>2</v>
      </c>
      <c r="H15" s="4">
        <v>0</v>
      </c>
      <c r="I15" s="119">
        <f t="shared" si="2"/>
        <v>4306</v>
      </c>
      <c r="J15" s="120">
        <f t="shared" si="3"/>
        <v>0</v>
      </c>
      <c r="K15" s="122">
        <f t="shared" si="1"/>
        <v>4306</v>
      </c>
    </row>
    <row r="16" spans="1:11" x14ac:dyDescent="0.25">
      <c r="A16" s="9" t="s">
        <v>486</v>
      </c>
      <c r="B16" s="30" t="s">
        <v>430</v>
      </c>
      <c r="C16" s="3" t="s">
        <v>53</v>
      </c>
      <c r="D16" s="3" t="s">
        <v>54</v>
      </c>
      <c r="E16" s="4">
        <v>1</v>
      </c>
      <c r="F16" s="4">
        <v>4</v>
      </c>
      <c r="G16" s="4">
        <v>4</v>
      </c>
      <c r="H16" s="4">
        <v>0</v>
      </c>
      <c r="I16" s="119">
        <f t="shared" si="2"/>
        <v>8612</v>
      </c>
      <c r="J16" s="120">
        <f t="shared" si="3"/>
        <v>0</v>
      </c>
      <c r="K16" s="122">
        <f t="shared" si="1"/>
        <v>8612</v>
      </c>
    </row>
    <row r="17" spans="1:11" x14ac:dyDescent="0.25">
      <c r="A17" s="9" t="s">
        <v>486</v>
      </c>
      <c r="B17" s="30" t="s">
        <v>430</v>
      </c>
      <c r="C17" s="3" t="s">
        <v>464</v>
      </c>
      <c r="D17" s="3" t="s">
        <v>465</v>
      </c>
      <c r="E17" s="4">
        <v>1</v>
      </c>
      <c r="F17" s="4">
        <v>1</v>
      </c>
      <c r="G17" s="4">
        <v>1</v>
      </c>
      <c r="H17" s="4">
        <v>0</v>
      </c>
      <c r="I17" s="119">
        <f t="shared" si="2"/>
        <v>2153</v>
      </c>
      <c r="J17" s="120">
        <f t="shared" si="3"/>
        <v>0</v>
      </c>
      <c r="K17" s="122">
        <f t="shared" si="1"/>
        <v>2153</v>
      </c>
    </row>
    <row r="18" spans="1:11" x14ac:dyDescent="0.25">
      <c r="A18" s="9" t="s">
        <v>486</v>
      </c>
      <c r="B18" s="30" t="s">
        <v>430</v>
      </c>
      <c r="C18" s="3" t="s">
        <v>55</v>
      </c>
      <c r="D18" s="3" t="s">
        <v>56</v>
      </c>
      <c r="E18" s="4">
        <v>1</v>
      </c>
      <c r="F18" s="4">
        <v>1</v>
      </c>
      <c r="G18" s="4">
        <v>1</v>
      </c>
      <c r="H18" s="4">
        <v>0</v>
      </c>
      <c r="I18" s="119">
        <f t="shared" si="2"/>
        <v>2153</v>
      </c>
      <c r="J18" s="120">
        <f t="shared" si="3"/>
        <v>0</v>
      </c>
      <c r="K18" s="122">
        <f t="shared" si="1"/>
        <v>2153</v>
      </c>
    </row>
    <row r="19" spans="1:11" x14ac:dyDescent="0.25">
      <c r="A19" s="9" t="s">
        <v>486</v>
      </c>
      <c r="B19" s="30" t="s">
        <v>430</v>
      </c>
      <c r="C19" s="3" t="s">
        <v>59</v>
      </c>
      <c r="D19" s="3" t="s">
        <v>60</v>
      </c>
      <c r="E19" s="4">
        <v>1</v>
      </c>
      <c r="F19" s="4">
        <v>1</v>
      </c>
      <c r="G19" s="4">
        <v>1</v>
      </c>
      <c r="H19" s="4">
        <v>0</v>
      </c>
      <c r="I19" s="119">
        <f t="shared" si="2"/>
        <v>2153</v>
      </c>
      <c r="J19" s="120">
        <f t="shared" si="3"/>
        <v>0</v>
      </c>
      <c r="K19" s="122">
        <f t="shared" si="1"/>
        <v>2153</v>
      </c>
    </row>
    <row r="20" spans="1:11" x14ac:dyDescent="0.25">
      <c r="A20" s="9" t="s">
        <v>486</v>
      </c>
      <c r="B20" s="30" t="s">
        <v>430</v>
      </c>
      <c r="C20" s="3" t="s">
        <v>65</v>
      </c>
      <c r="D20" s="3" t="s">
        <v>66</v>
      </c>
      <c r="E20" s="4">
        <v>1</v>
      </c>
      <c r="F20" s="4">
        <v>1</v>
      </c>
      <c r="G20" s="4">
        <v>1</v>
      </c>
      <c r="H20" s="4">
        <v>0</v>
      </c>
      <c r="I20" s="119">
        <f t="shared" si="2"/>
        <v>2153</v>
      </c>
      <c r="J20" s="120">
        <f t="shared" si="3"/>
        <v>0</v>
      </c>
      <c r="K20" s="122">
        <f t="shared" si="1"/>
        <v>2153</v>
      </c>
    </row>
    <row r="21" spans="1:11" x14ac:dyDescent="0.25">
      <c r="A21" s="9" t="s">
        <v>486</v>
      </c>
      <c r="B21" s="30" t="s">
        <v>430</v>
      </c>
      <c r="C21" s="3" t="s">
        <v>67</v>
      </c>
      <c r="D21" s="3" t="s">
        <v>68</v>
      </c>
      <c r="E21" s="4">
        <v>1</v>
      </c>
      <c r="F21" s="4">
        <v>1</v>
      </c>
      <c r="G21" s="4">
        <v>1</v>
      </c>
      <c r="H21" s="4">
        <v>0</v>
      </c>
      <c r="I21" s="119">
        <f t="shared" si="2"/>
        <v>2153</v>
      </c>
      <c r="J21" s="120">
        <f t="shared" si="3"/>
        <v>0</v>
      </c>
      <c r="K21" s="122">
        <f t="shared" si="1"/>
        <v>2153</v>
      </c>
    </row>
    <row r="22" spans="1:11" x14ac:dyDescent="0.25">
      <c r="A22" s="9" t="s">
        <v>486</v>
      </c>
      <c r="B22" s="30" t="s">
        <v>430</v>
      </c>
      <c r="C22" s="3" t="s">
        <v>69</v>
      </c>
      <c r="D22" s="3" t="s">
        <v>70</v>
      </c>
      <c r="E22" s="4">
        <v>1</v>
      </c>
      <c r="F22" s="4">
        <v>2</v>
      </c>
      <c r="G22" s="4">
        <v>2</v>
      </c>
      <c r="H22" s="4">
        <v>0</v>
      </c>
      <c r="I22" s="119">
        <f t="shared" si="2"/>
        <v>4306</v>
      </c>
      <c r="J22" s="120">
        <f t="shared" si="3"/>
        <v>0</v>
      </c>
      <c r="K22" s="122">
        <f t="shared" si="1"/>
        <v>4306</v>
      </c>
    </row>
    <row r="23" spans="1:11" x14ac:dyDescent="0.25">
      <c r="A23" s="9" t="s">
        <v>486</v>
      </c>
      <c r="B23" s="30" t="s">
        <v>430</v>
      </c>
      <c r="C23" s="3" t="s">
        <v>86</v>
      </c>
      <c r="D23" s="3" t="s">
        <v>87</v>
      </c>
      <c r="E23" s="4">
        <v>1</v>
      </c>
      <c r="F23" s="4">
        <v>3</v>
      </c>
      <c r="G23" s="4">
        <v>3</v>
      </c>
      <c r="H23" s="4">
        <v>0</v>
      </c>
      <c r="I23" s="119">
        <f t="shared" si="2"/>
        <v>6459</v>
      </c>
      <c r="J23" s="120">
        <f t="shared" si="3"/>
        <v>0</v>
      </c>
      <c r="K23" s="122">
        <f t="shared" si="1"/>
        <v>6459</v>
      </c>
    </row>
    <row r="24" spans="1:11" x14ac:dyDescent="0.25">
      <c r="A24" s="9" t="s">
        <v>486</v>
      </c>
      <c r="B24" s="30" t="s">
        <v>430</v>
      </c>
      <c r="C24" s="3" t="s">
        <v>88</v>
      </c>
      <c r="D24" s="3" t="s">
        <v>89</v>
      </c>
      <c r="E24" s="4">
        <v>1</v>
      </c>
      <c r="F24" s="4">
        <v>2</v>
      </c>
      <c r="G24" s="4">
        <v>2</v>
      </c>
      <c r="H24" s="4">
        <v>0</v>
      </c>
      <c r="I24" s="119">
        <f t="shared" si="2"/>
        <v>4306</v>
      </c>
      <c r="J24" s="120">
        <f t="shared" si="3"/>
        <v>0</v>
      </c>
      <c r="K24" s="122">
        <f t="shared" si="1"/>
        <v>4306</v>
      </c>
    </row>
    <row r="25" spans="1:11" x14ac:dyDescent="0.25">
      <c r="A25" s="9" t="s">
        <v>486</v>
      </c>
      <c r="B25" s="30" t="s">
        <v>430</v>
      </c>
      <c r="C25" s="3" t="s">
        <v>92</v>
      </c>
      <c r="D25" s="3" t="s">
        <v>93</v>
      </c>
      <c r="E25" s="4">
        <v>1</v>
      </c>
      <c r="F25" s="4">
        <v>1</v>
      </c>
      <c r="G25" s="4">
        <v>1</v>
      </c>
      <c r="H25" s="4">
        <v>0</v>
      </c>
      <c r="I25" s="119">
        <f t="shared" si="2"/>
        <v>2153</v>
      </c>
      <c r="J25" s="120">
        <f t="shared" si="3"/>
        <v>0</v>
      </c>
      <c r="K25" s="122">
        <f t="shared" si="1"/>
        <v>2153</v>
      </c>
    </row>
    <row r="26" spans="1:11" x14ac:dyDescent="0.25">
      <c r="A26" s="9" t="s">
        <v>486</v>
      </c>
      <c r="B26" s="30" t="s">
        <v>430</v>
      </c>
      <c r="C26" s="3" t="s">
        <v>106</v>
      </c>
      <c r="D26" s="3" t="s">
        <v>107</v>
      </c>
      <c r="E26" s="4">
        <v>1</v>
      </c>
      <c r="F26" s="4">
        <v>4</v>
      </c>
      <c r="G26" s="4">
        <v>4</v>
      </c>
      <c r="H26" s="4">
        <v>0</v>
      </c>
      <c r="I26" s="119">
        <f t="shared" si="2"/>
        <v>8612</v>
      </c>
      <c r="J26" s="120">
        <f t="shared" si="3"/>
        <v>0</v>
      </c>
      <c r="K26" s="122">
        <f t="shared" si="1"/>
        <v>8612</v>
      </c>
    </row>
    <row r="27" spans="1:11" x14ac:dyDescent="0.25">
      <c r="A27" s="9" t="s">
        <v>486</v>
      </c>
      <c r="B27" s="30" t="s">
        <v>430</v>
      </c>
      <c r="C27" s="3" t="s">
        <v>115</v>
      </c>
      <c r="D27" s="3" t="s">
        <v>116</v>
      </c>
      <c r="E27" s="4">
        <v>1</v>
      </c>
      <c r="F27" s="4">
        <v>1</v>
      </c>
      <c r="G27" s="4">
        <v>1</v>
      </c>
      <c r="H27" s="4">
        <v>0</v>
      </c>
      <c r="I27" s="119">
        <f t="shared" si="2"/>
        <v>2153</v>
      </c>
      <c r="J27" s="120">
        <f t="shared" si="3"/>
        <v>0</v>
      </c>
      <c r="K27" s="122">
        <f t="shared" si="1"/>
        <v>2153</v>
      </c>
    </row>
    <row r="28" spans="1:11" x14ac:dyDescent="0.25">
      <c r="A28" s="9" t="s">
        <v>486</v>
      </c>
      <c r="B28" s="30" t="s">
        <v>430</v>
      </c>
      <c r="C28" s="3" t="s">
        <v>117</v>
      </c>
      <c r="D28" s="3" t="s">
        <v>118</v>
      </c>
      <c r="E28" s="4">
        <v>1</v>
      </c>
      <c r="F28" s="4">
        <v>3</v>
      </c>
      <c r="G28" s="4">
        <v>3</v>
      </c>
      <c r="H28" s="4">
        <v>0</v>
      </c>
      <c r="I28" s="119">
        <f t="shared" si="2"/>
        <v>6459</v>
      </c>
      <c r="J28" s="120">
        <f t="shared" si="3"/>
        <v>0</v>
      </c>
      <c r="K28" s="122">
        <f t="shared" si="1"/>
        <v>6459</v>
      </c>
    </row>
    <row r="29" spans="1:11" x14ac:dyDescent="0.25">
      <c r="A29" s="9" t="s">
        <v>486</v>
      </c>
      <c r="B29" s="30" t="s">
        <v>430</v>
      </c>
      <c r="C29" s="3" t="s">
        <v>133</v>
      </c>
      <c r="D29" s="3" t="s">
        <v>134</v>
      </c>
      <c r="E29" s="4">
        <v>1</v>
      </c>
      <c r="F29" s="4">
        <v>2</v>
      </c>
      <c r="G29" s="4">
        <v>2</v>
      </c>
      <c r="H29" s="4">
        <v>0</v>
      </c>
      <c r="I29" s="119">
        <f t="shared" si="2"/>
        <v>4306</v>
      </c>
      <c r="J29" s="120">
        <f t="shared" si="3"/>
        <v>0</v>
      </c>
      <c r="K29" s="122">
        <f t="shared" si="1"/>
        <v>4306</v>
      </c>
    </row>
    <row r="30" spans="1:11" x14ac:dyDescent="0.25">
      <c r="A30" s="9" t="s">
        <v>486</v>
      </c>
      <c r="B30" s="30" t="s">
        <v>430</v>
      </c>
      <c r="C30" s="3" t="s">
        <v>135</v>
      </c>
      <c r="D30" s="3" t="s">
        <v>136</v>
      </c>
      <c r="E30" s="4">
        <v>1</v>
      </c>
      <c r="F30" s="4">
        <v>1</v>
      </c>
      <c r="G30" s="4">
        <v>1</v>
      </c>
      <c r="H30" s="4">
        <v>0</v>
      </c>
      <c r="I30" s="119">
        <f t="shared" si="2"/>
        <v>2153</v>
      </c>
      <c r="J30" s="120">
        <f t="shared" si="3"/>
        <v>0</v>
      </c>
      <c r="K30" s="122">
        <f t="shared" si="1"/>
        <v>2153</v>
      </c>
    </row>
    <row r="31" spans="1:11" x14ac:dyDescent="0.25">
      <c r="A31" s="9" t="s">
        <v>486</v>
      </c>
      <c r="B31" s="30" t="s">
        <v>430</v>
      </c>
      <c r="C31" s="3" t="s">
        <v>137</v>
      </c>
      <c r="D31" s="3" t="s">
        <v>138</v>
      </c>
      <c r="E31" s="4">
        <v>1</v>
      </c>
      <c r="F31" s="4">
        <v>1</v>
      </c>
      <c r="G31" s="4">
        <v>1</v>
      </c>
      <c r="H31" s="4">
        <v>0</v>
      </c>
      <c r="I31" s="119">
        <f t="shared" si="2"/>
        <v>2153</v>
      </c>
      <c r="J31" s="120">
        <f t="shared" si="3"/>
        <v>0</v>
      </c>
      <c r="K31" s="122">
        <f t="shared" si="1"/>
        <v>2153</v>
      </c>
    </row>
    <row r="32" spans="1:11" x14ac:dyDescent="0.25">
      <c r="A32" s="9" t="s">
        <v>486</v>
      </c>
      <c r="B32" s="30" t="s">
        <v>430</v>
      </c>
      <c r="C32" s="3" t="s">
        <v>139</v>
      </c>
      <c r="D32" s="3" t="s">
        <v>140</v>
      </c>
      <c r="E32" s="4">
        <v>1</v>
      </c>
      <c r="F32" s="4">
        <v>1</v>
      </c>
      <c r="G32" s="4">
        <v>1</v>
      </c>
      <c r="H32" s="4">
        <v>0</v>
      </c>
      <c r="I32" s="119">
        <f t="shared" si="2"/>
        <v>2153</v>
      </c>
      <c r="J32" s="120">
        <f t="shared" si="3"/>
        <v>0</v>
      </c>
      <c r="K32" s="122">
        <f t="shared" si="1"/>
        <v>2153</v>
      </c>
    </row>
    <row r="33" spans="1:11" x14ac:dyDescent="0.25">
      <c r="A33" s="9" t="s">
        <v>486</v>
      </c>
      <c r="B33" s="30" t="s">
        <v>430</v>
      </c>
      <c r="C33" s="3" t="s">
        <v>141</v>
      </c>
      <c r="D33" s="3" t="s">
        <v>142</v>
      </c>
      <c r="E33" s="4">
        <v>1</v>
      </c>
      <c r="F33" s="4">
        <v>1</v>
      </c>
      <c r="G33" s="4">
        <v>1</v>
      </c>
      <c r="H33" s="4">
        <v>0</v>
      </c>
      <c r="I33" s="119">
        <f t="shared" si="2"/>
        <v>2153</v>
      </c>
      <c r="J33" s="120">
        <f t="shared" si="3"/>
        <v>0</v>
      </c>
      <c r="K33" s="122">
        <f t="shared" si="1"/>
        <v>2153</v>
      </c>
    </row>
    <row r="34" spans="1:11" x14ac:dyDescent="0.25">
      <c r="A34" s="9" t="s">
        <v>486</v>
      </c>
      <c r="B34" s="30" t="s">
        <v>430</v>
      </c>
      <c r="C34" s="3" t="s">
        <v>143</v>
      </c>
      <c r="D34" s="3" t="s">
        <v>144</v>
      </c>
      <c r="E34" s="4">
        <v>1</v>
      </c>
      <c r="F34" s="4">
        <v>2</v>
      </c>
      <c r="G34" s="4">
        <v>2</v>
      </c>
      <c r="H34" s="4">
        <v>0</v>
      </c>
      <c r="I34" s="119">
        <f t="shared" si="2"/>
        <v>4306</v>
      </c>
      <c r="J34" s="120">
        <f t="shared" si="3"/>
        <v>0</v>
      </c>
      <c r="K34" s="122">
        <f t="shared" si="1"/>
        <v>4306</v>
      </c>
    </row>
    <row r="35" spans="1:11" x14ac:dyDescent="0.25">
      <c r="A35" s="9" t="s">
        <v>486</v>
      </c>
      <c r="B35" s="30" t="s">
        <v>430</v>
      </c>
      <c r="C35" s="3" t="s">
        <v>145</v>
      </c>
      <c r="D35" s="3" t="s">
        <v>146</v>
      </c>
      <c r="E35" s="4">
        <v>1</v>
      </c>
      <c r="F35" s="4">
        <v>4</v>
      </c>
      <c r="G35" s="4">
        <v>4</v>
      </c>
      <c r="H35" s="4">
        <v>0</v>
      </c>
      <c r="I35" s="119">
        <f t="shared" si="2"/>
        <v>8612</v>
      </c>
      <c r="J35" s="120">
        <f t="shared" si="3"/>
        <v>0</v>
      </c>
      <c r="K35" s="122">
        <f t="shared" si="1"/>
        <v>8612</v>
      </c>
    </row>
    <row r="36" spans="1:11" x14ac:dyDescent="0.25">
      <c r="A36" s="9" t="s">
        <v>486</v>
      </c>
      <c r="B36" s="30" t="s">
        <v>430</v>
      </c>
      <c r="C36" s="3" t="s">
        <v>147</v>
      </c>
      <c r="D36" s="3" t="s">
        <v>148</v>
      </c>
      <c r="E36" s="4">
        <v>1</v>
      </c>
      <c r="F36" s="4">
        <v>1</v>
      </c>
      <c r="G36" s="4">
        <v>1</v>
      </c>
      <c r="H36" s="4">
        <v>0</v>
      </c>
      <c r="I36" s="119">
        <f t="shared" si="2"/>
        <v>2153</v>
      </c>
      <c r="J36" s="120">
        <f t="shared" si="3"/>
        <v>0</v>
      </c>
      <c r="K36" s="122">
        <f t="shared" si="1"/>
        <v>2153</v>
      </c>
    </row>
    <row r="37" spans="1:11" x14ac:dyDescent="0.25">
      <c r="A37" s="9" t="s">
        <v>486</v>
      </c>
      <c r="B37" s="30" t="s">
        <v>430</v>
      </c>
      <c r="C37" s="3" t="s">
        <v>487</v>
      </c>
      <c r="D37" s="3" t="s">
        <v>488</v>
      </c>
      <c r="E37" s="4">
        <v>1</v>
      </c>
      <c r="F37" s="4">
        <v>1</v>
      </c>
      <c r="G37" s="4">
        <v>1</v>
      </c>
      <c r="H37" s="4">
        <v>0</v>
      </c>
      <c r="I37" s="119">
        <f t="shared" si="2"/>
        <v>2153</v>
      </c>
      <c r="J37" s="120">
        <f t="shared" si="3"/>
        <v>0</v>
      </c>
      <c r="K37" s="122">
        <f t="shared" si="1"/>
        <v>2153</v>
      </c>
    </row>
    <row r="38" spans="1:11" x14ac:dyDescent="0.25">
      <c r="A38" s="9" t="s">
        <v>486</v>
      </c>
      <c r="B38" s="30" t="s">
        <v>430</v>
      </c>
      <c r="C38" s="3" t="s">
        <v>149</v>
      </c>
      <c r="D38" s="3" t="s">
        <v>150</v>
      </c>
      <c r="E38" s="4">
        <v>1</v>
      </c>
      <c r="F38" s="4">
        <v>1</v>
      </c>
      <c r="G38" s="4">
        <v>1</v>
      </c>
      <c r="H38" s="4">
        <v>0</v>
      </c>
      <c r="I38" s="119">
        <f t="shared" si="2"/>
        <v>2153</v>
      </c>
      <c r="J38" s="120">
        <f t="shared" si="3"/>
        <v>0</v>
      </c>
      <c r="K38" s="122">
        <f t="shared" si="1"/>
        <v>2153</v>
      </c>
    </row>
    <row r="39" spans="1:11" x14ac:dyDescent="0.25">
      <c r="A39" s="9" t="s">
        <v>486</v>
      </c>
      <c r="B39" s="30" t="s">
        <v>430</v>
      </c>
      <c r="C39" s="3" t="s">
        <v>151</v>
      </c>
      <c r="D39" s="3" t="s">
        <v>152</v>
      </c>
      <c r="E39" s="4">
        <v>1</v>
      </c>
      <c r="F39" s="4">
        <v>2</v>
      </c>
      <c r="G39" s="4">
        <v>2</v>
      </c>
      <c r="H39" s="4">
        <v>0</v>
      </c>
      <c r="I39" s="119">
        <f t="shared" si="2"/>
        <v>4306</v>
      </c>
      <c r="J39" s="120">
        <f t="shared" si="3"/>
        <v>0</v>
      </c>
      <c r="K39" s="122">
        <f t="shared" si="1"/>
        <v>4306</v>
      </c>
    </row>
    <row r="40" spans="1:11" x14ac:dyDescent="0.25">
      <c r="A40" s="9" t="s">
        <v>486</v>
      </c>
      <c r="B40" s="30" t="s">
        <v>430</v>
      </c>
      <c r="C40" s="3" t="s">
        <v>489</v>
      </c>
      <c r="D40" s="3" t="s">
        <v>490</v>
      </c>
      <c r="E40" s="4">
        <v>1</v>
      </c>
      <c r="F40" s="4">
        <v>1</v>
      </c>
      <c r="G40" s="4">
        <v>1</v>
      </c>
      <c r="H40" s="4">
        <v>0</v>
      </c>
      <c r="I40" s="119">
        <f t="shared" si="2"/>
        <v>2153</v>
      </c>
      <c r="J40" s="120">
        <f t="shared" si="3"/>
        <v>0</v>
      </c>
      <c r="K40" s="122">
        <f t="shared" si="1"/>
        <v>2153</v>
      </c>
    </row>
    <row r="41" spans="1:11" x14ac:dyDescent="0.25">
      <c r="A41" s="9" t="s">
        <v>486</v>
      </c>
      <c r="B41" s="30" t="s">
        <v>430</v>
      </c>
      <c r="C41" s="3" t="s">
        <v>153</v>
      </c>
      <c r="D41" s="3" t="s">
        <v>154</v>
      </c>
      <c r="E41" s="4">
        <v>1</v>
      </c>
      <c r="F41" s="4">
        <v>2</v>
      </c>
      <c r="G41" s="4">
        <v>2</v>
      </c>
      <c r="H41" s="4">
        <v>0</v>
      </c>
      <c r="I41" s="119">
        <f t="shared" si="2"/>
        <v>4306</v>
      </c>
      <c r="J41" s="120">
        <f t="shared" si="3"/>
        <v>0</v>
      </c>
      <c r="K41" s="122">
        <f t="shared" si="1"/>
        <v>4306</v>
      </c>
    </row>
    <row r="42" spans="1:11" x14ac:dyDescent="0.25">
      <c r="A42" s="9" t="s">
        <v>486</v>
      </c>
      <c r="B42" s="30" t="s">
        <v>430</v>
      </c>
      <c r="C42" s="3" t="s">
        <v>161</v>
      </c>
      <c r="D42" s="3" t="s">
        <v>162</v>
      </c>
      <c r="E42" s="4">
        <v>1</v>
      </c>
      <c r="F42" s="4">
        <v>1</v>
      </c>
      <c r="G42" s="4">
        <v>1</v>
      </c>
      <c r="H42" s="4">
        <v>0</v>
      </c>
      <c r="I42" s="119">
        <f t="shared" si="2"/>
        <v>2153</v>
      </c>
      <c r="J42" s="120">
        <f t="shared" si="3"/>
        <v>0</v>
      </c>
      <c r="K42" s="122">
        <f t="shared" si="1"/>
        <v>2153</v>
      </c>
    </row>
    <row r="43" spans="1:11" x14ac:dyDescent="0.25">
      <c r="A43" s="9" t="s">
        <v>486</v>
      </c>
      <c r="B43" s="30" t="s">
        <v>430</v>
      </c>
      <c r="C43" s="3" t="s">
        <v>163</v>
      </c>
      <c r="D43" s="3" t="s">
        <v>164</v>
      </c>
      <c r="E43" s="4">
        <v>1</v>
      </c>
      <c r="F43" s="4">
        <v>3</v>
      </c>
      <c r="G43" s="4">
        <v>3</v>
      </c>
      <c r="H43" s="4">
        <v>0</v>
      </c>
      <c r="I43" s="119">
        <f t="shared" si="2"/>
        <v>6459</v>
      </c>
      <c r="J43" s="120">
        <f t="shared" si="3"/>
        <v>0</v>
      </c>
      <c r="K43" s="122">
        <f t="shared" si="1"/>
        <v>6459</v>
      </c>
    </row>
    <row r="44" spans="1:11" x14ac:dyDescent="0.25">
      <c r="A44" s="9" t="s">
        <v>486</v>
      </c>
      <c r="B44" s="30" t="s">
        <v>430</v>
      </c>
      <c r="C44" s="3" t="s">
        <v>165</v>
      </c>
      <c r="D44" s="3" t="s">
        <v>166</v>
      </c>
      <c r="E44" s="4">
        <v>1</v>
      </c>
      <c r="F44" s="4">
        <v>2</v>
      </c>
      <c r="G44" s="4">
        <v>2</v>
      </c>
      <c r="H44" s="4">
        <v>0</v>
      </c>
      <c r="I44" s="119">
        <f t="shared" si="2"/>
        <v>4306</v>
      </c>
      <c r="J44" s="120">
        <f t="shared" si="3"/>
        <v>0</v>
      </c>
      <c r="K44" s="122">
        <f t="shared" si="1"/>
        <v>4306</v>
      </c>
    </row>
    <row r="45" spans="1:11" x14ac:dyDescent="0.25">
      <c r="A45" s="9" t="s">
        <v>486</v>
      </c>
      <c r="B45" s="30" t="s">
        <v>430</v>
      </c>
      <c r="C45" s="3" t="s">
        <v>167</v>
      </c>
      <c r="D45" s="3" t="s">
        <v>168</v>
      </c>
      <c r="E45" s="4">
        <v>1</v>
      </c>
      <c r="F45" s="4">
        <v>5</v>
      </c>
      <c r="G45" s="4">
        <v>5</v>
      </c>
      <c r="H45" s="4">
        <v>0</v>
      </c>
      <c r="I45" s="119">
        <f t="shared" si="2"/>
        <v>10765</v>
      </c>
      <c r="J45" s="120">
        <f t="shared" si="3"/>
        <v>0</v>
      </c>
      <c r="K45" s="122">
        <f t="shared" si="1"/>
        <v>10765</v>
      </c>
    </row>
    <row r="46" spans="1:11" x14ac:dyDescent="0.25">
      <c r="A46" s="9" t="s">
        <v>486</v>
      </c>
      <c r="B46" s="30" t="s">
        <v>430</v>
      </c>
      <c r="C46" s="3" t="s">
        <v>169</v>
      </c>
      <c r="D46" s="3" t="s">
        <v>446</v>
      </c>
      <c r="E46" s="4">
        <v>1</v>
      </c>
      <c r="F46" s="4">
        <v>1</v>
      </c>
      <c r="G46" s="4">
        <v>1</v>
      </c>
      <c r="H46" s="4">
        <v>0</v>
      </c>
      <c r="I46" s="119">
        <f t="shared" si="2"/>
        <v>2153</v>
      </c>
      <c r="J46" s="120">
        <f t="shared" si="3"/>
        <v>0</v>
      </c>
      <c r="K46" s="122">
        <f t="shared" si="1"/>
        <v>2153</v>
      </c>
    </row>
    <row r="47" spans="1:11" x14ac:dyDescent="0.25">
      <c r="A47" s="9" t="s">
        <v>486</v>
      </c>
      <c r="B47" s="30" t="s">
        <v>430</v>
      </c>
      <c r="C47" s="3" t="s">
        <v>171</v>
      </c>
      <c r="D47" s="3" t="s">
        <v>172</v>
      </c>
      <c r="E47" s="4">
        <v>1</v>
      </c>
      <c r="F47" s="4">
        <v>1</v>
      </c>
      <c r="G47" s="4">
        <v>1</v>
      </c>
      <c r="H47" s="4">
        <v>0</v>
      </c>
      <c r="I47" s="119">
        <f t="shared" si="2"/>
        <v>2153</v>
      </c>
      <c r="J47" s="120">
        <f t="shared" si="3"/>
        <v>0</v>
      </c>
      <c r="K47" s="122">
        <f t="shared" si="1"/>
        <v>2153</v>
      </c>
    </row>
    <row r="48" spans="1:11" x14ac:dyDescent="0.25">
      <c r="A48" s="9" t="s">
        <v>486</v>
      </c>
      <c r="B48" s="30" t="s">
        <v>430</v>
      </c>
      <c r="C48" s="3" t="s">
        <v>178</v>
      </c>
      <c r="D48" s="3" t="s">
        <v>179</v>
      </c>
      <c r="E48" s="4">
        <v>1</v>
      </c>
      <c r="F48" s="4">
        <v>6</v>
      </c>
      <c r="G48" s="4">
        <v>6</v>
      </c>
      <c r="H48" s="4">
        <v>0</v>
      </c>
      <c r="I48" s="119">
        <f t="shared" si="2"/>
        <v>12918</v>
      </c>
      <c r="J48" s="120">
        <f t="shared" si="3"/>
        <v>0</v>
      </c>
      <c r="K48" s="122">
        <f t="shared" si="1"/>
        <v>12918</v>
      </c>
    </row>
    <row r="49" spans="1:11" x14ac:dyDescent="0.25">
      <c r="A49" s="9" t="s">
        <v>486</v>
      </c>
      <c r="B49" s="30" t="s">
        <v>430</v>
      </c>
      <c r="C49" s="3" t="s">
        <v>180</v>
      </c>
      <c r="D49" s="3" t="s">
        <v>181</v>
      </c>
      <c r="E49" s="4">
        <v>1</v>
      </c>
      <c r="F49" s="4">
        <v>2</v>
      </c>
      <c r="G49" s="4">
        <v>2</v>
      </c>
      <c r="H49" s="4">
        <v>0</v>
      </c>
      <c r="I49" s="119">
        <f t="shared" si="2"/>
        <v>4306</v>
      </c>
      <c r="J49" s="120">
        <f t="shared" si="3"/>
        <v>0</v>
      </c>
      <c r="K49" s="122">
        <f t="shared" si="1"/>
        <v>4306</v>
      </c>
    </row>
    <row r="50" spans="1:11" x14ac:dyDescent="0.25">
      <c r="A50" s="9" t="s">
        <v>486</v>
      </c>
      <c r="B50" s="30" t="s">
        <v>430</v>
      </c>
      <c r="C50" s="3" t="s">
        <v>185</v>
      </c>
      <c r="D50" s="3" t="s">
        <v>186</v>
      </c>
      <c r="E50" s="4">
        <v>1</v>
      </c>
      <c r="F50" s="4">
        <v>1</v>
      </c>
      <c r="G50" s="4">
        <v>1</v>
      </c>
      <c r="H50" s="4">
        <v>0</v>
      </c>
      <c r="I50" s="119">
        <f t="shared" si="2"/>
        <v>2153</v>
      </c>
      <c r="J50" s="120">
        <f t="shared" si="3"/>
        <v>0</v>
      </c>
      <c r="K50" s="122">
        <f t="shared" si="1"/>
        <v>2153</v>
      </c>
    </row>
    <row r="51" spans="1:11" x14ac:dyDescent="0.25">
      <c r="A51" s="9" t="s">
        <v>486</v>
      </c>
      <c r="B51" s="30" t="s">
        <v>430</v>
      </c>
      <c r="C51" s="3" t="s">
        <v>194</v>
      </c>
      <c r="D51" s="3" t="s">
        <v>195</v>
      </c>
      <c r="E51" s="4">
        <v>1</v>
      </c>
      <c r="F51" s="4">
        <v>6</v>
      </c>
      <c r="G51" s="4">
        <v>6</v>
      </c>
      <c r="H51" s="4">
        <v>0</v>
      </c>
      <c r="I51" s="119">
        <f t="shared" si="2"/>
        <v>12918</v>
      </c>
      <c r="J51" s="120">
        <f t="shared" si="3"/>
        <v>0</v>
      </c>
      <c r="K51" s="122">
        <f t="shared" si="1"/>
        <v>12918</v>
      </c>
    </row>
    <row r="52" spans="1:11" x14ac:dyDescent="0.25">
      <c r="A52" s="9" t="s">
        <v>486</v>
      </c>
      <c r="B52" s="30" t="s">
        <v>430</v>
      </c>
      <c r="C52" s="3" t="s">
        <v>196</v>
      </c>
      <c r="D52" s="3" t="s">
        <v>197</v>
      </c>
      <c r="E52" s="4">
        <v>1</v>
      </c>
      <c r="F52" s="4">
        <v>1</v>
      </c>
      <c r="G52" s="4">
        <v>1</v>
      </c>
      <c r="H52" s="4">
        <v>0</v>
      </c>
      <c r="I52" s="119">
        <f t="shared" si="2"/>
        <v>2153</v>
      </c>
      <c r="J52" s="120">
        <f t="shared" si="3"/>
        <v>0</v>
      </c>
      <c r="K52" s="122">
        <f t="shared" si="1"/>
        <v>2153</v>
      </c>
    </row>
    <row r="53" spans="1:11" x14ac:dyDescent="0.25">
      <c r="A53" s="9" t="s">
        <v>486</v>
      </c>
      <c r="B53" s="30" t="s">
        <v>430</v>
      </c>
      <c r="C53" s="3" t="s">
        <v>198</v>
      </c>
      <c r="D53" s="3" t="s">
        <v>448</v>
      </c>
      <c r="E53" s="4">
        <v>1</v>
      </c>
      <c r="F53" s="4">
        <v>5</v>
      </c>
      <c r="G53" s="4">
        <v>5</v>
      </c>
      <c r="H53" s="4">
        <v>0</v>
      </c>
      <c r="I53" s="119">
        <f t="shared" si="2"/>
        <v>10765</v>
      </c>
      <c r="J53" s="120">
        <f t="shared" si="3"/>
        <v>0</v>
      </c>
      <c r="K53" s="122">
        <f t="shared" si="1"/>
        <v>10765</v>
      </c>
    </row>
    <row r="54" spans="1:11" x14ac:dyDescent="0.25">
      <c r="A54" s="9" t="s">
        <v>486</v>
      </c>
      <c r="B54" s="30" t="s">
        <v>430</v>
      </c>
      <c r="C54" s="3" t="s">
        <v>199</v>
      </c>
      <c r="D54" s="3" t="s">
        <v>200</v>
      </c>
      <c r="E54" s="4">
        <v>1</v>
      </c>
      <c r="F54" s="4">
        <v>4</v>
      </c>
      <c r="G54" s="4">
        <v>4</v>
      </c>
      <c r="H54" s="4">
        <v>0</v>
      </c>
      <c r="I54" s="119">
        <f t="shared" si="2"/>
        <v>8612</v>
      </c>
      <c r="J54" s="120">
        <f t="shared" si="3"/>
        <v>0</v>
      </c>
      <c r="K54" s="122">
        <f t="shared" si="1"/>
        <v>8612</v>
      </c>
    </row>
    <row r="55" spans="1:11" x14ac:dyDescent="0.25">
      <c r="A55" s="9" t="s">
        <v>486</v>
      </c>
      <c r="B55" s="30" t="s">
        <v>430</v>
      </c>
      <c r="C55" s="3" t="s">
        <v>201</v>
      </c>
      <c r="D55" s="3" t="s">
        <v>202</v>
      </c>
      <c r="E55" s="4">
        <v>1</v>
      </c>
      <c r="F55" s="4">
        <v>3</v>
      </c>
      <c r="G55" s="4">
        <v>3</v>
      </c>
      <c r="H55" s="4">
        <v>0</v>
      </c>
      <c r="I55" s="119">
        <f t="shared" si="2"/>
        <v>6459</v>
      </c>
      <c r="J55" s="120">
        <f t="shared" si="3"/>
        <v>0</v>
      </c>
      <c r="K55" s="122">
        <f t="shared" si="1"/>
        <v>6459</v>
      </c>
    </row>
    <row r="56" spans="1:11" x14ac:dyDescent="0.25">
      <c r="A56" s="9" t="s">
        <v>486</v>
      </c>
      <c r="B56" s="30" t="s">
        <v>430</v>
      </c>
      <c r="C56" s="3" t="s">
        <v>203</v>
      </c>
      <c r="D56" s="3" t="s">
        <v>445</v>
      </c>
      <c r="E56" s="4">
        <v>1</v>
      </c>
      <c r="F56" s="4">
        <v>3</v>
      </c>
      <c r="G56" s="4">
        <v>3</v>
      </c>
      <c r="H56" s="4">
        <v>0</v>
      </c>
      <c r="I56" s="119">
        <f t="shared" si="2"/>
        <v>6459</v>
      </c>
      <c r="J56" s="120">
        <f t="shared" si="3"/>
        <v>0</v>
      </c>
      <c r="K56" s="122">
        <f t="shared" si="1"/>
        <v>6459</v>
      </c>
    </row>
    <row r="57" spans="1:11" x14ac:dyDescent="0.25">
      <c r="A57" s="9" t="s">
        <v>486</v>
      </c>
      <c r="B57" s="30" t="s">
        <v>430</v>
      </c>
      <c r="C57" s="3" t="s">
        <v>204</v>
      </c>
      <c r="D57" s="3" t="s">
        <v>205</v>
      </c>
      <c r="E57" s="4">
        <v>1</v>
      </c>
      <c r="F57" s="4">
        <v>4</v>
      </c>
      <c r="G57" s="4">
        <v>4</v>
      </c>
      <c r="H57" s="4">
        <v>0</v>
      </c>
      <c r="I57" s="119">
        <f t="shared" si="2"/>
        <v>8612</v>
      </c>
      <c r="J57" s="120">
        <f t="shared" si="3"/>
        <v>0</v>
      </c>
      <c r="K57" s="122">
        <f t="shared" si="1"/>
        <v>8612</v>
      </c>
    </row>
    <row r="58" spans="1:11" x14ac:dyDescent="0.25">
      <c r="A58" s="9" t="s">
        <v>486</v>
      </c>
      <c r="B58" s="30" t="s">
        <v>430</v>
      </c>
      <c r="C58" s="3" t="s">
        <v>206</v>
      </c>
      <c r="D58" s="3" t="s">
        <v>207</v>
      </c>
      <c r="E58" s="4">
        <v>1</v>
      </c>
      <c r="F58" s="4">
        <v>3</v>
      </c>
      <c r="G58" s="4">
        <v>3</v>
      </c>
      <c r="H58" s="4">
        <v>0</v>
      </c>
      <c r="I58" s="119">
        <f t="shared" si="2"/>
        <v>6459</v>
      </c>
      <c r="J58" s="120">
        <f t="shared" si="3"/>
        <v>0</v>
      </c>
      <c r="K58" s="122">
        <f t="shared" si="1"/>
        <v>6459</v>
      </c>
    </row>
    <row r="59" spans="1:11" x14ac:dyDescent="0.25">
      <c r="A59" s="9" t="s">
        <v>486</v>
      </c>
      <c r="B59" s="30" t="s">
        <v>430</v>
      </c>
      <c r="C59" s="3" t="s">
        <v>491</v>
      </c>
      <c r="D59" s="3" t="s">
        <v>492</v>
      </c>
      <c r="E59" s="4">
        <v>1</v>
      </c>
      <c r="F59" s="4">
        <v>1</v>
      </c>
      <c r="G59" s="4">
        <v>1</v>
      </c>
      <c r="H59" s="4">
        <v>0</v>
      </c>
      <c r="I59" s="119">
        <f t="shared" si="2"/>
        <v>2153</v>
      </c>
      <c r="J59" s="120">
        <f t="shared" si="3"/>
        <v>0</v>
      </c>
      <c r="K59" s="122">
        <f t="shared" si="1"/>
        <v>2153</v>
      </c>
    </row>
    <row r="60" spans="1:11" x14ac:dyDescent="0.25">
      <c r="A60" s="9" t="s">
        <v>486</v>
      </c>
      <c r="B60" s="30" t="s">
        <v>430</v>
      </c>
      <c r="C60" s="3" t="s">
        <v>212</v>
      </c>
      <c r="D60" s="3" t="s">
        <v>455</v>
      </c>
      <c r="E60" s="4">
        <v>1</v>
      </c>
      <c r="F60" s="4">
        <v>2</v>
      </c>
      <c r="G60" s="4">
        <v>2</v>
      </c>
      <c r="H60" s="4">
        <v>0</v>
      </c>
      <c r="I60" s="119">
        <f t="shared" si="2"/>
        <v>4306</v>
      </c>
      <c r="J60" s="120">
        <f t="shared" si="3"/>
        <v>0</v>
      </c>
      <c r="K60" s="122">
        <f t="shared" si="1"/>
        <v>4306</v>
      </c>
    </row>
    <row r="61" spans="1:11" x14ac:dyDescent="0.25">
      <c r="A61" s="9" t="s">
        <v>486</v>
      </c>
      <c r="B61" s="30" t="s">
        <v>430</v>
      </c>
      <c r="C61" s="3" t="s">
        <v>215</v>
      </c>
      <c r="D61" s="3" t="s">
        <v>216</v>
      </c>
      <c r="E61" s="4">
        <v>1</v>
      </c>
      <c r="F61" s="4">
        <v>1</v>
      </c>
      <c r="G61" s="4">
        <v>1</v>
      </c>
      <c r="H61" s="4">
        <v>0</v>
      </c>
      <c r="I61" s="119">
        <f t="shared" si="2"/>
        <v>2153</v>
      </c>
      <c r="J61" s="120">
        <f t="shared" si="3"/>
        <v>0</v>
      </c>
      <c r="K61" s="122">
        <f t="shared" si="1"/>
        <v>2153</v>
      </c>
    </row>
    <row r="62" spans="1:11" x14ac:dyDescent="0.25">
      <c r="A62" s="9" t="s">
        <v>486</v>
      </c>
      <c r="B62" s="30" t="s">
        <v>430</v>
      </c>
      <c r="C62" s="3" t="s">
        <v>223</v>
      </c>
      <c r="D62" s="3" t="s">
        <v>224</v>
      </c>
      <c r="E62" s="4">
        <v>1</v>
      </c>
      <c r="F62" s="4">
        <v>2</v>
      </c>
      <c r="G62" s="4">
        <v>2</v>
      </c>
      <c r="H62" s="4">
        <v>0</v>
      </c>
      <c r="I62" s="119">
        <f t="shared" si="2"/>
        <v>4306</v>
      </c>
      <c r="J62" s="120">
        <f t="shared" si="3"/>
        <v>0</v>
      </c>
      <c r="K62" s="122">
        <f t="shared" si="1"/>
        <v>4306</v>
      </c>
    </row>
    <row r="63" spans="1:11" x14ac:dyDescent="0.25">
      <c r="A63" s="9" t="s">
        <v>486</v>
      </c>
      <c r="B63" s="30" t="s">
        <v>430</v>
      </c>
      <c r="C63" s="3" t="s">
        <v>466</v>
      </c>
      <c r="D63" s="3" t="s">
        <v>467</v>
      </c>
      <c r="E63" s="4">
        <v>1</v>
      </c>
      <c r="F63" s="4">
        <v>1</v>
      </c>
      <c r="G63" s="4">
        <v>1</v>
      </c>
      <c r="H63" s="4">
        <v>0</v>
      </c>
      <c r="I63" s="119">
        <f t="shared" si="2"/>
        <v>2153</v>
      </c>
      <c r="J63" s="120">
        <f t="shared" si="3"/>
        <v>0</v>
      </c>
      <c r="K63" s="122">
        <f t="shared" si="1"/>
        <v>2153</v>
      </c>
    </row>
    <row r="64" spans="1:11" x14ac:dyDescent="0.25">
      <c r="A64" s="9" t="s">
        <v>486</v>
      </c>
      <c r="B64" s="30" t="s">
        <v>430</v>
      </c>
      <c r="C64" s="3" t="s">
        <v>225</v>
      </c>
      <c r="D64" s="3" t="s">
        <v>226</v>
      </c>
      <c r="E64" s="4">
        <v>1</v>
      </c>
      <c r="F64" s="4">
        <v>1</v>
      </c>
      <c r="G64" s="4">
        <v>1</v>
      </c>
      <c r="H64" s="4">
        <v>0</v>
      </c>
      <c r="I64" s="119">
        <f t="shared" si="2"/>
        <v>2153</v>
      </c>
      <c r="J64" s="120">
        <f t="shared" si="3"/>
        <v>0</v>
      </c>
      <c r="K64" s="122">
        <f t="shared" si="1"/>
        <v>2153</v>
      </c>
    </row>
    <row r="65" spans="1:11" x14ac:dyDescent="0.25">
      <c r="A65" s="9" t="s">
        <v>486</v>
      </c>
      <c r="B65" s="30" t="s">
        <v>430</v>
      </c>
      <c r="C65" s="3" t="s">
        <v>227</v>
      </c>
      <c r="D65" s="3" t="s">
        <v>228</v>
      </c>
      <c r="E65" s="4">
        <v>1</v>
      </c>
      <c r="F65" s="4">
        <v>3</v>
      </c>
      <c r="G65" s="4">
        <v>3</v>
      </c>
      <c r="H65" s="4">
        <v>0</v>
      </c>
      <c r="I65" s="119">
        <f t="shared" si="2"/>
        <v>6459</v>
      </c>
      <c r="J65" s="120">
        <f t="shared" si="3"/>
        <v>0</v>
      </c>
      <c r="K65" s="122">
        <f t="shared" si="1"/>
        <v>6459</v>
      </c>
    </row>
    <row r="66" spans="1:11" x14ac:dyDescent="0.25">
      <c r="A66" s="9" t="s">
        <v>486</v>
      </c>
      <c r="B66" s="30" t="s">
        <v>430</v>
      </c>
      <c r="C66" s="3" t="s">
        <v>229</v>
      </c>
      <c r="D66" s="3" t="s">
        <v>230</v>
      </c>
      <c r="E66" s="4">
        <v>1</v>
      </c>
      <c r="F66" s="4">
        <v>1</v>
      </c>
      <c r="G66" s="4">
        <v>1</v>
      </c>
      <c r="H66" s="4">
        <v>0</v>
      </c>
      <c r="I66" s="119">
        <f t="shared" si="2"/>
        <v>2153</v>
      </c>
      <c r="J66" s="120">
        <f t="shared" si="3"/>
        <v>0</v>
      </c>
      <c r="K66" s="122">
        <f t="shared" si="1"/>
        <v>2153</v>
      </c>
    </row>
    <row r="67" spans="1:11" x14ac:dyDescent="0.25">
      <c r="A67" s="9" t="s">
        <v>486</v>
      </c>
      <c r="B67" s="30" t="s">
        <v>430</v>
      </c>
      <c r="C67" s="3" t="s">
        <v>231</v>
      </c>
      <c r="D67" s="3" t="s">
        <v>232</v>
      </c>
      <c r="E67" s="4">
        <v>1</v>
      </c>
      <c r="F67" s="4">
        <v>1</v>
      </c>
      <c r="G67" s="4">
        <v>1</v>
      </c>
      <c r="H67" s="4">
        <v>0</v>
      </c>
      <c r="I67" s="119">
        <f t="shared" si="2"/>
        <v>2153</v>
      </c>
      <c r="J67" s="120">
        <f t="shared" si="3"/>
        <v>0</v>
      </c>
      <c r="K67" s="122">
        <f t="shared" si="1"/>
        <v>2153</v>
      </c>
    </row>
    <row r="68" spans="1:11" x14ac:dyDescent="0.25">
      <c r="A68" s="9" t="s">
        <v>486</v>
      </c>
      <c r="B68" s="30" t="s">
        <v>430</v>
      </c>
      <c r="C68" s="3" t="s">
        <v>233</v>
      </c>
      <c r="D68" s="3" t="s">
        <v>234</v>
      </c>
      <c r="E68" s="4">
        <v>1</v>
      </c>
      <c r="F68" s="4">
        <v>2</v>
      </c>
      <c r="G68" s="4">
        <v>2</v>
      </c>
      <c r="H68" s="4">
        <v>0</v>
      </c>
      <c r="I68" s="119">
        <f t="shared" si="2"/>
        <v>4306</v>
      </c>
      <c r="J68" s="120">
        <f t="shared" si="3"/>
        <v>0</v>
      </c>
      <c r="K68" s="122">
        <f t="shared" si="1"/>
        <v>4306</v>
      </c>
    </row>
    <row r="69" spans="1:11" x14ac:dyDescent="0.25">
      <c r="A69" s="9" t="s">
        <v>486</v>
      </c>
      <c r="B69" s="30" t="s">
        <v>430</v>
      </c>
      <c r="C69" s="3" t="s">
        <v>238</v>
      </c>
      <c r="D69" s="3" t="s">
        <v>239</v>
      </c>
      <c r="E69" s="4">
        <v>1</v>
      </c>
      <c r="F69" s="4">
        <v>1</v>
      </c>
      <c r="G69" s="4">
        <v>1</v>
      </c>
      <c r="H69" s="4">
        <v>0</v>
      </c>
      <c r="I69" s="119">
        <f t="shared" si="2"/>
        <v>2153</v>
      </c>
      <c r="J69" s="120">
        <f t="shared" si="3"/>
        <v>0</v>
      </c>
      <c r="K69" s="122">
        <f t="shared" si="1"/>
        <v>2153</v>
      </c>
    </row>
    <row r="70" spans="1:11" x14ac:dyDescent="0.25">
      <c r="A70" s="9" t="s">
        <v>486</v>
      </c>
      <c r="B70" s="30" t="s">
        <v>430</v>
      </c>
      <c r="C70" s="3" t="s">
        <v>241</v>
      </c>
      <c r="D70" s="3" t="s">
        <v>242</v>
      </c>
      <c r="E70" s="4">
        <v>1</v>
      </c>
      <c r="F70" s="4">
        <v>3</v>
      </c>
      <c r="G70" s="4">
        <v>3</v>
      </c>
      <c r="H70" s="4">
        <v>0</v>
      </c>
      <c r="I70" s="119">
        <f t="shared" si="2"/>
        <v>6459</v>
      </c>
      <c r="J70" s="120">
        <f t="shared" si="3"/>
        <v>0</v>
      </c>
      <c r="K70" s="122">
        <f t="shared" si="1"/>
        <v>6459</v>
      </c>
    </row>
    <row r="71" spans="1:11" x14ac:dyDescent="0.25">
      <c r="A71" s="9" t="s">
        <v>486</v>
      </c>
      <c r="B71" s="30" t="s">
        <v>430</v>
      </c>
      <c r="C71" s="3" t="s">
        <v>493</v>
      </c>
      <c r="D71" s="3" t="s">
        <v>494</v>
      </c>
      <c r="E71" s="4">
        <v>1</v>
      </c>
      <c r="F71" s="4">
        <v>1</v>
      </c>
      <c r="G71" s="4">
        <v>1</v>
      </c>
      <c r="H71" s="4">
        <v>0</v>
      </c>
      <c r="I71" s="119">
        <f t="shared" si="2"/>
        <v>2153</v>
      </c>
      <c r="J71" s="120">
        <f t="shared" si="3"/>
        <v>0</v>
      </c>
      <c r="K71" s="122">
        <f t="shared" ref="K71:K134" si="4">+I71+J71</f>
        <v>2153</v>
      </c>
    </row>
    <row r="72" spans="1:11" x14ac:dyDescent="0.25">
      <c r="A72" s="9" t="s">
        <v>486</v>
      </c>
      <c r="B72" s="30" t="s">
        <v>430</v>
      </c>
      <c r="C72" s="3" t="s">
        <v>251</v>
      </c>
      <c r="D72" s="3" t="s">
        <v>252</v>
      </c>
      <c r="E72" s="4">
        <v>1</v>
      </c>
      <c r="F72" s="4">
        <v>3</v>
      </c>
      <c r="G72" s="4">
        <v>3</v>
      </c>
      <c r="H72" s="4">
        <v>0</v>
      </c>
      <c r="I72" s="119">
        <f t="shared" ref="I72:I135" si="5">G72*$K$2</f>
        <v>6459</v>
      </c>
      <c r="J72" s="120">
        <f t="shared" ref="J72:J135" si="6">H72*$K$2</f>
        <v>0</v>
      </c>
      <c r="K72" s="122">
        <f t="shared" si="4"/>
        <v>6459</v>
      </c>
    </row>
    <row r="73" spans="1:11" x14ac:dyDescent="0.25">
      <c r="A73" s="9" t="s">
        <v>486</v>
      </c>
      <c r="B73" s="30" t="s">
        <v>430</v>
      </c>
      <c r="C73" s="3" t="s">
        <v>495</v>
      </c>
      <c r="D73" s="3" t="s">
        <v>496</v>
      </c>
      <c r="E73" s="4">
        <v>1</v>
      </c>
      <c r="F73" s="4">
        <v>4</v>
      </c>
      <c r="G73" s="4">
        <v>4</v>
      </c>
      <c r="H73" s="4">
        <v>0</v>
      </c>
      <c r="I73" s="119">
        <f t="shared" si="5"/>
        <v>8612</v>
      </c>
      <c r="J73" s="120">
        <f t="shared" si="6"/>
        <v>0</v>
      </c>
      <c r="K73" s="122">
        <f t="shared" si="4"/>
        <v>8612</v>
      </c>
    </row>
    <row r="74" spans="1:11" x14ac:dyDescent="0.25">
      <c r="A74" s="9" t="s">
        <v>486</v>
      </c>
      <c r="B74" s="30" t="s">
        <v>430</v>
      </c>
      <c r="C74" s="3" t="s">
        <v>253</v>
      </c>
      <c r="D74" s="3" t="s">
        <v>254</v>
      </c>
      <c r="E74" s="4">
        <v>1</v>
      </c>
      <c r="F74" s="4">
        <v>2</v>
      </c>
      <c r="G74" s="4">
        <v>2</v>
      </c>
      <c r="H74" s="4">
        <v>0</v>
      </c>
      <c r="I74" s="119">
        <f t="shared" si="5"/>
        <v>4306</v>
      </c>
      <c r="J74" s="120">
        <f t="shared" si="6"/>
        <v>0</v>
      </c>
      <c r="K74" s="122">
        <f t="shared" si="4"/>
        <v>4306</v>
      </c>
    </row>
    <row r="75" spans="1:11" x14ac:dyDescent="0.25">
      <c r="A75" s="9" t="s">
        <v>486</v>
      </c>
      <c r="B75" s="30" t="s">
        <v>430</v>
      </c>
      <c r="C75" s="3" t="s">
        <v>255</v>
      </c>
      <c r="D75" s="3" t="s">
        <v>256</v>
      </c>
      <c r="E75" s="4">
        <v>1</v>
      </c>
      <c r="F75" s="4">
        <v>3</v>
      </c>
      <c r="G75" s="4">
        <v>3</v>
      </c>
      <c r="H75" s="4">
        <v>0</v>
      </c>
      <c r="I75" s="119">
        <f t="shared" si="5"/>
        <v>6459</v>
      </c>
      <c r="J75" s="120">
        <f t="shared" si="6"/>
        <v>0</v>
      </c>
      <c r="K75" s="122">
        <f t="shared" si="4"/>
        <v>6459</v>
      </c>
    </row>
    <row r="76" spans="1:11" x14ac:dyDescent="0.25">
      <c r="A76" s="9" t="s">
        <v>486</v>
      </c>
      <c r="B76" s="30" t="s">
        <v>430</v>
      </c>
      <c r="C76" s="3" t="s">
        <v>257</v>
      </c>
      <c r="D76" s="3" t="s">
        <v>258</v>
      </c>
      <c r="E76" s="4">
        <v>1</v>
      </c>
      <c r="F76" s="4">
        <v>1</v>
      </c>
      <c r="G76" s="4">
        <v>1</v>
      </c>
      <c r="H76" s="4">
        <v>0</v>
      </c>
      <c r="I76" s="119">
        <f t="shared" si="5"/>
        <v>2153</v>
      </c>
      <c r="J76" s="120">
        <f t="shared" si="6"/>
        <v>0</v>
      </c>
      <c r="K76" s="122">
        <f t="shared" si="4"/>
        <v>2153</v>
      </c>
    </row>
    <row r="77" spans="1:11" x14ac:dyDescent="0.25">
      <c r="A77" s="9" t="s">
        <v>486</v>
      </c>
      <c r="B77" s="30" t="s">
        <v>430</v>
      </c>
      <c r="C77" s="3" t="s">
        <v>259</v>
      </c>
      <c r="D77" s="3" t="s">
        <v>260</v>
      </c>
      <c r="E77" s="4">
        <v>1</v>
      </c>
      <c r="F77" s="4">
        <v>6</v>
      </c>
      <c r="G77" s="4">
        <v>6</v>
      </c>
      <c r="H77" s="4">
        <v>0</v>
      </c>
      <c r="I77" s="119">
        <f t="shared" si="5"/>
        <v>12918</v>
      </c>
      <c r="J77" s="120">
        <f t="shared" si="6"/>
        <v>0</v>
      </c>
      <c r="K77" s="122">
        <f t="shared" si="4"/>
        <v>12918</v>
      </c>
    </row>
    <row r="78" spans="1:11" x14ac:dyDescent="0.25">
      <c r="A78" s="9" t="s">
        <v>486</v>
      </c>
      <c r="B78" s="30" t="s">
        <v>430</v>
      </c>
      <c r="C78" s="3" t="s">
        <v>261</v>
      </c>
      <c r="D78" s="3" t="s">
        <v>262</v>
      </c>
      <c r="E78" s="4">
        <v>1</v>
      </c>
      <c r="F78" s="4">
        <v>1</v>
      </c>
      <c r="G78" s="4">
        <v>1</v>
      </c>
      <c r="H78" s="4">
        <v>0</v>
      </c>
      <c r="I78" s="119">
        <f t="shared" si="5"/>
        <v>2153</v>
      </c>
      <c r="J78" s="120">
        <f t="shared" si="6"/>
        <v>0</v>
      </c>
      <c r="K78" s="122">
        <f t="shared" si="4"/>
        <v>2153</v>
      </c>
    </row>
    <row r="79" spans="1:11" x14ac:dyDescent="0.25">
      <c r="A79" s="9" t="s">
        <v>486</v>
      </c>
      <c r="B79" s="30" t="s">
        <v>430</v>
      </c>
      <c r="C79" s="3" t="s">
        <v>263</v>
      </c>
      <c r="D79" s="3" t="s">
        <v>264</v>
      </c>
      <c r="E79" s="4">
        <v>1</v>
      </c>
      <c r="F79" s="4">
        <v>1</v>
      </c>
      <c r="G79" s="4">
        <v>1</v>
      </c>
      <c r="H79" s="4">
        <v>0</v>
      </c>
      <c r="I79" s="119">
        <f t="shared" si="5"/>
        <v>2153</v>
      </c>
      <c r="J79" s="120">
        <f t="shared" si="6"/>
        <v>0</v>
      </c>
      <c r="K79" s="122">
        <f t="shared" si="4"/>
        <v>2153</v>
      </c>
    </row>
    <row r="80" spans="1:11" x14ac:dyDescent="0.25">
      <c r="A80" s="9" t="s">
        <v>486</v>
      </c>
      <c r="B80" s="30" t="s">
        <v>430</v>
      </c>
      <c r="C80" s="3" t="s">
        <v>265</v>
      </c>
      <c r="D80" s="3" t="s">
        <v>266</v>
      </c>
      <c r="E80" s="4">
        <v>1</v>
      </c>
      <c r="F80" s="4">
        <v>4</v>
      </c>
      <c r="G80" s="4">
        <v>4</v>
      </c>
      <c r="H80" s="4">
        <v>0</v>
      </c>
      <c r="I80" s="119">
        <f t="shared" si="5"/>
        <v>8612</v>
      </c>
      <c r="J80" s="120">
        <f t="shared" si="6"/>
        <v>0</v>
      </c>
      <c r="K80" s="122">
        <f t="shared" si="4"/>
        <v>8612</v>
      </c>
    </row>
    <row r="81" spans="1:11" x14ac:dyDescent="0.25">
      <c r="A81" s="9" t="s">
        <v>486</v>
      </c>
      <c r="B81" s="30" t="s">
        <v>430</v>
      </c>
      <c r="C81" s="3" t="s">
        <v>269</v>
      </c>
      <c r="D81" s="3" t="s">
        <v>270</v>
      </c>
      <c r="E81" s="4">
        <v>1</v>
      </c>
      <c r="F81" s="4">
        <v>1</v>
      </c>
      <c r="G81" s="4">
        <v>1</v>
      </c>
      <c r="H81" s="4">
        <v>0</v>
      </c>
      <c r="I81" s="119">
        <f t="shared" si="5"/>
        <v>2153</v>
      </c>
      <c r="J81" s="120">
        <f t="shared" si="6"/>
        <v>0</v>
      </c>
      <c r="K81" s="122">
        <f t="shared" si="4"/>
        <v>2153</v>
      </c>
    </row>
    <row r="82" spans="1:11" x14ac:dyDescent="0.25">
      <c r="A82" s="9" t="s">
        <v>486</v>
      </c>
      <c r="B82" s="30" t="s">
        <v>430</v>
      </c>
      <c r="C82" s="3" t="s">
        <v>271</v>
      </c>
      <c r="D82" s="3" t="s">
        <v>272</v>
      </c>
      <c r="E82" s="4">
        <v>1</v>
      </c>
      <c r="F82" s="4">
        <v>2</v>
      </c>
      <c r="G82" s="4">
        <v>2</v>
      </c>
      <c r="H82" s="4">
        <v>0</v>
      </c>
      <c r="I82" s="119">
        <f t="shared" si="5"/>
        <v>4306</v>
      </c>
      <c r="J82" s="120">
        <f t="shared" si="6"/>
        <v>0</v>
      </c>
      <c r="K82" s="122">
        <f t="shared" si="4"/>
        <v>4306</v>
      </c>
    </row>
    <row r="83" spans="1:11" x14ac:dyDescent="0.25">
      <c r="A83" s="9" t="s">
        <v>486</v>
      </c>
      <c r="B83" s="30" t="s">
        <v>430</v>
      </c>
      <c r="C83" s="3" t="s">
        <v>273</v>
      </c>
      <c r="D83" s="3" t="s">
        <v>274</v>
      </c>
      <c r="E83" s="4">
        <v>1</v>
      </c>
      <c r="F83" s="4">
        <v>1</v>
      </c>
      <c r="G83" s="4">
        <v>1</v>
      </c>
      <c r="H83" s="4">
        <v>0</v>
      </c>
      <c r="I83" s="119">
        <f t="shared" si="5"/>
        <v>2153</v>
      </c>
      <c r="J83" s="120">
        <f t="shared" si="6"/>
        <v>0</v>
      </c>
      <c r="K83" s="122">
        <f t="shared" si="4"/>
        <v>2153</v>
      </c>
    </row>
    <row r="84" spans="1:11" x14ac:dyDescent="0.25">
      <c r="A84" s="9" t="s">
        <v>486</v>
      </c>
      <c r="B84" s="30" t="s">
        <v>430</v>
      </c>
      <c r="C84" s="3" t="s">
        <v>281</v>
      </c>
      <c r="D84" s="3" t="s">
        <v>282</v>
      </c>
      <c r="E84" s="4">
        <v>1</v>
      </c>
      <c r="F84" s="4">
        <v>1</v>
      </c>
      <c r="G84" s="4">
        <v>1</v>
      </c>
      <c r="H84" s="4">
        <v>0</v>
      </c>
      <c r="I84" s="119">
        <f t="shared" si="5"/>
        <v>2153</v>
      </c>
      <c r="J84" s="120">
        <f t="shared" si="6"/>
        <v>0</v>
      </c>
      <c r="K84" s="122">
        <f t="shared" si="4"/>
        <v>2153</v>
      </c>
    </row>
    <row r="85" spans="1:11" x14ac:dyDescent="0.25">
      <c r="A85" s="9" t="s">
        <v>486</v>
      </c>
      <c r="B85" s="30" t="s">
        <v>430</v>
      </c>
      <c r="C85" s="3" t="s">
        <v>285</v>
      </c>
      <c r="D85" s="3" t="s">
        <v>286</v>
      </c>
      <c r="E85" s="4">
        <v>1</v>
      </c>
      <c r="F85" s="4">
        <v>1</v>
      </c>
      <c r="G85" s="4">
        <v>1</v>
      </c>
      <c r="H85" s="4">
        <v>0</v>
      </c>
      <c r="I85" s="119">
        <f t="shared" si="5"/>
        <v>2153</v>
      </c>
      <c r="J85" s="120">
        <f t="shared" si="6"/>
        <v>0</v>
      </c>
      <c r="K85" s="122">
        <f t="shared" si="4"/>
        <v>2153</v>
      </c>
    </row>
    <row r="86" spans="1:11" x14ac:dyDescent="0.25">
      <c r="A86" s="9" t="s">
        <v>486</v>
      </c>
      <c r="B86" s="30" t="s">
        <v>430</v>
      </c>
      <c r="C86" s="3" t="s">
        <v>291</v>
      </c>
      <c r="D86" s="3" t="s">
        <v>452</v>
      </c>
      <c r="E86" s="4">
        <v>1</v>
      </c>
      <c r="F86" s="4">
        <v>1</v>
      </c>
      <c r="G86" s="4">
        <v>1</v>
      </c>
      <c r="H86" s="4">
        <v>0</v>
      </c>
      <c r="I86" s="119">
        <f t="shared" si="5"/>
        <v>2153</v>
      </c>
      <c r="J86" s="120">
        <f t="shared" si="6"/>
        <v>0</v>
      </c>
      <c r="K86" s="122">
        <f t="shared" si="4"/>
        <v>2153</v>
      </c>
    </row>
    <row r="87" spans="1:11" x14ac:dyDescent="0.25">
      <c r="A87" s="9" t="s">
        <v>486</v>
      </c>
      <c r="B87" s="30" t="s">
        <v>430</v>
      </c>
      <c r="C87" s="3" t="s">
        <v>294</v>
      </c>
      <c r="D87" s="3" t="s">
        <v>451</v>
      </c>
      <c r="E87" s="4">
        <v>1</v>
      </c>
      <c r="F87" s="4">
        <v>1</v>
      </c>
      <c r="G87" s="4">
        <v>1</v>
      </c>
      <c r="H87" s="4">
        <v>0</v>
      </c>
      <c r="I87" s="119">
        <f t="shared" si="5"/>
        <v>2153</v>
      </c>
      <c r="J87" s="120">
        <f t="shared" si="6"/>
        <v>0</v>
      </c>
      <c r="K87" s="122">
        <f t="shared" si="4"/>
        <v>2153</v>
      </c>
    </row>
    <row r="88" spans="1:11" x14ac:dyDescent="0.25">
      <c r="A88" s="9" t="s">
        <v>486</v>
      </c>
      <c r="B88" s="30" t="s">
        <v>430</v>
      </c>
      <c r="C88" s="3" t="s">
        <v>300</v>
      </c>
      <c r="D88" s="3" t="s">
        <v>444</v>
      </c>
      <c r="E88" s="4">
        <v>1</v>
      </c>
      <c r="F88" s="4">
        <v>1</v>
      </c>
      <c r="G88" s="4">
        <v>1</v>
      </c>
      <c r="H88" s="4">
        <v>0</v>
      </c>
      <c r="I88" s="119">
        <f t="shared" si="5"/>
        <v>2153</v>
      </c>
      <c r="J88" s="120">
        <f t="shared" si="6"/>
        <v>0</v>
      </c>
      <c r="K88" s="122">
        <f t="shared" si="4"/>
        <v>2153</v>
      </c>
    </row>
    <row r="89" spans="1:11" x14ac:dyDescent="0.25">
      <c r="A89" s="9" t="s">
        <v>486</v>
      </c>
      <c r="B89" s="30" t="s">
        <v>430</v>
      </c>
      <c r="C89" s="3" t="s">
        <v>301</v>
      </c>
      <c r="D89" s="3" t="s">
        <v>302</v>
      </c>
      <c r="E89" s="4">
        <v>1</v>
      </c>
      <c r="F89" s="4">
        <v>2</v>
      </c>
      <c r="G89" s="4">
        <v>2</v>
      </c>
      <c r="H89" s="4">
        <v>0</v>
      </c>
      <c r="I89" s="119">
        <f t="shared" si="5"/>
        <v>4306</v>
      </c>
      <c r="J89" s="120">
        <f t="shared" si="6"/>
        <v>0</v>
      </c>
      <c r="K89" s="122">
        <f t="shared" si="4"/>
        <v>4306</v>
      </c>
    </row>
    <row r="90" spans="1:11" x14ac:dyDescent="0.25">
      <c r="A90" s="9" t="s">
        <v>486</v>
      </c>
      <c r="B90" s="30" t="s">
        <v>430</v>
      </c>
      <c r="C90" s="3" t="s">
        <v>305</v>
      </c>
      <c r="D90" s="3" t="s">
        <v>306</v>
      </c>
      <c r="E90" s="4">
        <v>1</v>
      </c>
      <c r="F90" s="4">
        <v>1</v>
      </c>
      <c r="G90" s="4">
        <v>1</v>
      </c>
      <c r="H90" s="4">
        <v>0</v>
      </c>
      <c r="I90" s="119">
        <f t="shared" si="5"/>
        <v>2153</v>
      </c>
      <c r="J90" s="120">
        <f t="shared" si="6"/>
        <v>0</v>
      </c>
      <c r="K90" s="122">
        <f t="shared" si="4"/>
        <v>2153</v>
      </c>
    </row>
    <row r="91" spans="1:11" x14ac:dyDescent="0.25">
      <c r="A91" s="9" t="s">
        <v>486</v>
      </c>
      <c r="B91" s="30" t="s">
        <v>430</v>
      </c>
      <c r="C91" s="3" t="s">
        <v>315</v>
      </c>
      <c r="D91" s="3" t="s">
        <v>316</v>
      </c>
      <c r="E91" s="4">
        <v>1</v>
      </c>
      <c r="F91" s="4">
        <v>1</v>
      </c>
      <c r="G91" s="4">
        <v>1</v>
      </c>
      <c r="H91" s="4">
        <v>0</v>
      </c>
      <c r="I91" s="119">
        <f t="shared" si="5"/>
        <v>2153</v>
      </c>
      <c r="J91" s="120">
        <f t="shared" si="6"/>
        <v>0</v>
      </c>
      <c r="K91" s="122">
        <f t="shared" si="4"/>
        <v>2153</v>
      </c>
    </row>
    <row r="92" spans="1:11" x14ac:dyDescent="0.25">
      <c r="A92" s="9" t="s">
        <v>486</v>
      </c>
      <c r="B92" s="30" t="s">
        <v>430</v>
      </c>
      <c r="C92" s="3" t="s">
        <v>497</v>
      </c>
      <c r="D92" s="3" t="s">
        <v>498</v>
      </c>
      <c r="E92" s="4">
        <v>1</v>
      </c>
      <c r="F92" s="4">
        <v>2</v>
      </c>
      <c r="G92" s="4">
        <v>2</v>
      </c>
      <c r="H92" s="4">
        <v>0</v>
      </c>
      <c r="I92" s="119">
        <f t="shared" si="5"/>
        <v>4306</v>
      </c>
      <c r="J92" s="120">
        <f t="shared" si="6"/>
        <v>0</v>
      </c>
      <c r="K92" s="122">
        <f t="shared" si="4"/>
        <v>4306</v>
      </c>
    </row>
    <row r="93" spans="1:11" x14ac:dyDescent="0.25">
      <c r="A93" s="9" t="s">
        <v>486</v>
      </c>
      <c r="B93" s="30" t="s">
        <v>430</v>
      </c>
      <c r="C93" s="3" t="s">
        <v>319</v>
      </c>
      <c r="D93" s="3" t="s">
        <v>320</v>
      </c>
      <c r="E93" s="4">
        <v>1</v>
      </c>
      <c r="F93" s="4">
        <v>2</v>
      </c>
      <c r="G93" s="4">
        <v>2</v>
      </c>
      <c r="H93" s="4">
        <v>0</v>
      </c>
      <c r="I93" s="119">
        <f t="shared" si="5"/>
        <v>4306</v>
      </c>
      <c r="J93" s="120">
        <f t="shared" si="6"/>
        <v>0</v>
      </c>
      <c r="K93" s="122">
        <f t="shared" si="4"/>
        <v>4306</v>
      </c>
    </row>
    <row r="94" spans="1:11" x14ac:dyDescent="0.25">
      <c r="A94" s="9" t="s">
        <v>486</v>
      </c>
      <c r="B94" s="30" t="s">
        <v>430</v>
      </c>
      <c r="C94" s="3" t="s">
        <v>499</v>
      </c>
      <c r="D94" s="3" t="s">
        <v>500</v>
      </c>
      <c r="E94" s="4">
        <v>1</v>
      </c>
      <c r="F94" s="4">
        <v>1</v>
      </c>
      <c r="G94" s="4">
        <v>1</v>
      </c>
      <c r="H94" s="4">
        <v>0</v>
      </c>
      <c r="I94" s="119">
        <f t="shared" si="5"/>
        <v>2153</v>
      </c>
      <c r="J94" s="120">
        <f t="shared" si="6"/>
        <v>0</v>
      </c>
      <c r="K94" s="122">
        <f t="shared" si="4"/>
        <v>2153</v>
      </c>
    </row>
    <row r="95" spans="1:11" x14ac:dyDescent="0.25">
      <c r="A95" s="9" t="s">
        <v>486</v>
      </c>
      <c r="B95" s="30" t="s">
        <v>430</v>
      </c>
      <c r="C95" s="3" t="s">
        <v>329</v>
      </c>
      <c r="D95" s="3" t="s">
        <v>330</v>
      </c>
      <c r="E95" s="4">
        <v>1</v>
      </c>
      <c r="F95" s="4">
        <v>1</v>
      </c>
      <c r="G95" s="4">
        <v>1</v>
      </c>
      <c r="H95" s="4">
        <v>0</v>
      </c>
      <c r="I95" s="119">
        <f t="shared" si="5"/>
        <v>2153</v>
      </c>
      <c r="J95" s="120">
        <f t="shared" si="6"/>
        <v>0</v>
      </c>
      <c r="K95" s="122">
        <f t="shared" si="4"/>
        <v>2153</v>
      </c>
    </row>
    <row r="96" spans="1:11" x14ac:dyDescent="0.25">
      <c r="A96" s="9" t="s">
        <v>486</v>
      </c>
      <c r="B96" s="30" t="s">
        <v>430</v>
      </c>
      <c r="C96" s="3" t="s">
        <v>337</v>
      </c>
      <c r="D96" s="3" t="s">
        <v>338</v>
      </c>
      <c r="E96" s="4">
        <v>1</v>
      </c>
      <c r="F96" s="4">
        <v>4</v>
      </c>
      <c r="G96" s="4">
        <v>4</v>
      </c>
      <c r="H96" s="4">
        <v>0</v>
      </c>
      <c r="I96" s="119">
        <f t="shared" si="5"/>
        <v>8612</v>
      </c>
      <c r="J96" s="120">
        <f t="shared" si="6"/>
        <v>0</v>
      </c>
      <c r="K96" s="122">
        <f t="shared" si="4"/>
        <v>8612</v>
      </c>
    </row>
    <row r="97" spans="1:11" x14ac:dyDescent="0.25">
      <c r="A97" s="9" t="s">
        <v>486</v>
      </c>
      <c r="B97" s="30" t="s">
        <v>430</v>
      </c>
      <c r="C97" s="3" t="s">
        <v>501</v>
      </c>
      <c r="D97" s="3" t="s">
        <v>502</v>
      </c>
      <c r="E97" s="4">
        <v>1</v>
      </c>
      <c r="F97" s="4">
        <v>1</v>
      </c>
      <c r="G97" s="4">
        <v>1</v>
      </c>
      <c r="H97" s="4">
        <v>0</v>
      </c>
      <c r="I97" s="119">
        <f t="shared" si="5"/>
        <v>2153</v>
      </c>
      <c r="J97" s="120">
        <f t="shared" si="6"/>
        <v>0</v>
      </c>
      <c r="K97" s="122">
        <f t="shared" si="4"/>
        <v>2153</v>
      </c>
    </row>
    <row r="98" spans="1:11" x14ac:dyDescent="0.25">
      <c r="A98" s="9" t="s">
        <v>486</v>
      </c>
      <c r="B98" s="30" t="s">
        <v>430</v>
      </c>
      <c r="C98" s="3" t="s">
        <v>355</v>
      </c>
      <c r="D98" s="3" t="s">
        <v>356</v>
      </c>
      <c r="E98" s="4">
        <v>1</v>
      </c>
      <c r="F98" s="4">
        <v>1</v>
      </c>
      <c r="G98" s="4">
        <v>1</v>
      </c>
      <c r="H98" s="4">
        <v>0</v>
      </c>
      <c r="I98" s="119">
        <f t="shared" si="5"/>
        <v>2153</v>
      </c>
      <c r="J98" s="120">
        <f t="shared" si="6"/>
        <v>0</v>
      </c>
      <c r="K98" s="122">
        <f t="shared" si="4"/>
        <v>2153</v>
      </c>
    </row>
    <row r="99" spans="1:11" x14ac:dyDescent="0.25">
      <c r="A99" s="9" t="s">
        <v>486</v>
      </c>
      <c r="B99" s="30" t="s">
        <v>430</v>
      </c>
      <c r="C99" s="3" t="s">
        <v>359</v>
      </c>
      <c r="D99" s="3" t="s">
        <v>360</v>
      </c>
      <c r="E99" s="4">
        <v>1</v>
      </c>
      <c r="F99" s="4">
        <v>1</v>
      </c>
      <c r="G99" s="4">
        <v>1</v>
      </c>
      <c r="H99" s="4">
        <v>0</v>
      </c>
      <c r="I99" s="119">
        <f t="shared" si="5"/>
        <v>2153</v>
      </c>
      <c r="J99" s="120">
        <f t="shared" si="6"/>
        <v>0</v>
      </c>
      <c r="K99" s="122">
        <f t="shared" si="4"/>
        <v>2153</v>
      </c>
    </row>
    <row r="100" spans="1:11" x14ac:dyDescent="0.25">
      <c r="A100" s="9" t="s">
        <v>486</v>
      </c>
      <c r="B100" s="30" t="s">
        <v>430</v>
      </c>
      <c r="C100" s="3" t="s">
        <v>363</v>
      </c>
      <c r="D100" s="3" t="s">
        <v>364</v>
      </c>
      <c r="E100" s="4">
        <v>1</v>
      </c>
      <c r="F100" s="4">
        <v>1</v>
      </c>
      <c r="G100" s="4">
        <v>1</v>
      </c>
      <c r="H100" s="4">
        <v>0</v>
      </c>
      <c r="I100" s="119">
        <f t="shared" si="5"/>
        <v>2153</v>
      </c>
      <c r="J100" s="120">
        <f t="shared" si="6"/>
        <v>0</v>
      </c>
      <c r="K100" s="122">
        <f t="shared" si="4"/>
        <v>2153</v>
      </c>
    </row>
    <row r="101" spans="1:11" x14ac:dyDescent="0.25">
      <c r="A101" s="9" t="s">
        <v>486</v>
      </c>
      <c r="B101" s="30" t="s">
        <v>430</v>
      </c>
      <c r="C101" s="3" t="s">
        <v>369</v>
      </c>
      <c r="D101" s="3" t="s">
        <v>370</v>
      </c>
      <c r="E101" s="4">
        <v>1</v>
      </c>
      <c r="F101" s="4">
        <v>9</v>
      </c>
      <c r="G101" s="4">
        <v>9</v>
      </c>
      <c r="H101" s="4">
        <v>0</v>
      </c>
      <c r="I101" s="119">
        <f t="shared" si="5"/>
        <v>19377</v>
      </c>
      <c r="J101" s="120">
        <f t="shared" si="6"/>
        <v>0</v>
      </c>
      <c r="K101" s="122">
        <f t="shared" si="4"/>
        <v>19377</v>
      </c>
    </row>
    <row r="102" spans="1:11" x14ac:dyDescent="0.25">
      <c r="A102" s="9" t="s">
        <v>486</v>
      </c>
      <c r="B102" s="30" t="s">
        <v>430</v>
      </c>
      <c r="C102" s="3" t="s">
        <v>371</v>
      </c>
      <c r="D102" s="3" t="s">
        <v>372</v>
      </c>
      <c r="E102" s="4">
        <v>1</v>
      </c>
      <c r="F102" s="4">
        <v>1</v>
      </c>
      <c r="G102" s="4">
        <v>1</v>
      </c>
      <c r="H102" s="4">
        <v>0</v>
      </c>
      <c r="I102" s="119">
        <f t="shared" si="5"/>
        <v>2153</v>
      </c>
      <c r="J102" s="120">
        <f t="shared" si="6"/>
        <v>0</v>
      </c>
      <c r="K102" s="122">
        <f t="shared" si="4"/>
        <v>2153</v>
      </c>
    </row>
    <row r="103" spans="1:11" x14ac:dyDescent="0.25">
      <c r="A103" s="9" t="s">
        <v>486</v>
      </c>
      <c r="B103" s="30" t="s">
        <v>430</v>
      </c>
      <c r="C103" s="3" t="s">
        <v>468</v>
      </c>
      <c r="D103" s="3" t="s">
        <v>469</v>
      </c>
      <c r="E103" s="4">
        <v>1</v>
      </c>
      <c r="F103" s="4">
        <v>4</v>
      </c>
      <c r="G103" s="4">
        <v>4</v>
      </c>
      <c r="H103" s="4">
        <v>0</v>
      </c>
      <c r="I103" s="119">
        <f t="shared" si="5"/>
        <v>8612</v>
      </c>
      <c r="J103" s="120">
        <f t="shared" si="6"/>
        <v>0</v>
      </c>
      <c r="K103" s="122">
        <f t="shared" si="4"/>
        <v>8612</v>
      </c>
    </row>
    <row r="104" spans="1:11" x14ac:dyDescent="0.25">
      <c r="A104" s="9" t="s">
        <v>486</v>
      </c>
      <c r="B104" s="30" t="s">
        <v>430</v>
      </c>
      <c r="C104" s="3" t="s">
        <v>377</v>
      </c>
      <c r="D104" s="3" t="s">
        <v>378</v>
      </c>
      <c r="E104" s="4">
        <v>1</v>
      </c>
      <c r="F104" s="4">
        <v>2</v>
      </c>
      <c r="G104" s="4">
        <v>2</v>
      </c>
      <c r="H104" s="4">
        <v>0</v>
      </c>
      <c r="I104" s="119">
        <f t="shared" si="5"/>
        <v>4306</v>
      </c>
      <c r="J104" s="120">
        <f t="shared" si="6"/>
        <v>0</v>
      </c>
      <c r="K104" s="122">
        <f t="shared" si="4"/>
        <v>4306</v>
      </c>
    </row>
    <row r="105" spans="1:11" x14ac:dyDescent="0.25">
      <c r="A105" s="9" t="s">
        <v>486</v>
      </c>
      <c r="B105" s="30" t="s">
        <v>430</v>
      </c>
      <c r="C105" s="3" t="s">
        <v>379</v>
      </c>
      <c r="D105" s="3" t="s">
        <v>380</v>
      </c>
      <c r="E105" s="4">
        <v>1</v>
      </c>
      <c r="F105" s="4">
        <v>1</v>
      </c>
      <c r="G105" s="4">
        <v>1</v>
      </c>
      <c r="H105" s="4">
        <v>0</v>
      </c>
      <c r="I105" s="119">
        <f t="shared" si="5"/>
        <v>2153</v>
      </c>
      <c r="J105" s="120">
        <f t="shared" si="6"/>
        <v>0</v>
      </c>
      <c r="K105" s="122">
        <f t="shared" si="4"/>
        <v>2153</v>
      </c>
    </row>
    <row r="106" spans="1:11" x14ac:dyDescent="0.25">
      <c r="A106" s="9" t="s">
        <v>486</v>
      </c>
      <c r="B106" s="30" t="s">
        <v>430</v>
      </c>
      <c r="C106" s="3" t="s">
        <v>381</v>
      </c>
      <c r="D106" s="3" t="s">
        <v>382</v>
      </c>
      <c r="E106" s="4">
        <v>1</v>
      </c>
      <c r="F106" s="4">
        <v>2</v>
      </c>
      <c r="G106" s="4">
        <v>2</v>
      </c>
      <c r="H106" s="4">
        <v>0</v>
      </c>
      <c r="I106" s="119">
        <f t="shared" si="5"/>
        <v>4306</v>
      </c>
      <c r="J106" s="120">
        <f t="shared" si="6"/>
        <v>0</v>
      </c>
      <c r="K106" s="122">
        <f t="shared" si="4"/>
        <v>4306</v>
      </c>
    </row>
    <row r="107" spans="1:11" x14ac:dyDescent="0.25">
      <c r="A107" s="9" t="s">
        <v>486</v>
      </c>
      <c r="B107" s="30" t="s">
        <v>430</v>
      </c>
      <c r="C107" s="3" t="s">
        <v>383</v>
      </c>
      <c r="D107" s="3" t="s">
        <v>384</v>
      </c>
      <c r="E107" s="4">
        <v>1</v>
      </c>
      <c r="F107" s="4">
        <v>7</v>
      </c>
      <c r="G107" s="4">
        <v>7</v>
      </c>
      <c r="H107" s="4">
        <v>0</v>
      </c>
      <c r="I107" s="119">
        <f t="shared" si="5"/>
        <v>15071</v>
      </c>
      <c r="J107" s="120">
        <f t="shared" si="6"/>
        <v>0</v>
      </c>
      <c r="K107" s="122">
        <f t="shared" si="4"/>
        <v>15071</v>
      </c>
    </row>
    <row r="108" spans="1:11" x14ac:dyDescent="0.25">
      <c r="A108" s="9" t="s">
        <v>486</v>
      </c>
      <c r="B108" s="30" t="s">
        <v>430</v>
      </c>
      <c r="C108" s="3" t="s">
        <v>385</v>
      </c>
      <c r="D108" s="3" t="s">
        <v>386</v>
      </c>
      <c r="E108" s="4">
        <v>1</v>
      </c>
      <c r="F108" s="4">
        <v>1</v>
      </c>
      <c r="G108" s="4">
        <v>1</v>
      </c>
      <c r="H108" s="4">
        <v>0</v>
      </c>
      <c r="I108" s="119">
        <f t="shared" si="5"/>
        <v>2153</v>
      </c>
      <c r="J108" s="120">
        <f t="shared" si="6"/>
        <v>0</v>
      </c>
      <c r="K108" s="122">
        <f t="shared" si="4"/>
        <v>2153</v>
      </c>
    </row>
    <row r="109" spans="1:11" x14ac:dyDescent="0.25">
      <c r="A109" s="9" t="s">
        <v>486</v>
      </c>
      <c r="B109" s="30" t="s">
        <v>430</v>
      </c>
      <c r="C109" s="3" t="s">
        <v>387</v>
      </c>
      <c r="D109" s="3" t="s">
        <v>388</v>
      </c>
      <c r="E109" s="4">
        <v>1</v>
      </c>
      <c r="F109" s="4">
        <v>3</v>
      </c>
      <c r="G109" s="4">
        <v>3</v>
      </c>
      <c r="H109" s="4">
        <v>0</v>
      </c>
      <c r="I109" s="119">
        <f t="shared" si="5"/>
        <v>6459</v>
      </c>
      <c r="J109" s="120">
        <f t="shared" si="6"/>
        <v>0</v>
      </c>
      <c r="K109" s="122">
        <f t="shared" si="4"/>
        <v>6459</v>
      </c>
    </row>
    <row r="110" spans="1:11" x14ac:dyDescent="0.25">
      <c r="A110" s="9" t="s">
        <v>486</v>
      </c>
      <c r="B110" s="30" t="s">
        <v>430</v>
      </c>
      <c r="C110" s="3" t="s">
        <v>389</v>
      </c>
      <c r="D110" s="3" t="s">
        <v>390</v>
      </c>
      <c r="E110" s="4">
        <v>1</v>
      </c>
      <c r="F110" s="4">
        <v>5</v>
      </c>
      <c r="G110" s="4">
        <v>5</v>
      </c>
      <c r="H110" s="4">
        <v>0</v>
      </c>
      <c r="I110" s="119">
        <f t="shared" si="5"/>
        <v>10765</v>
      </c>
      <c r="J110" s="120">
        <f t="shared" si="6"/>
        <v>0</v>
      </c>
      <c r="K110" s="122">
        <f t="shared" si="4"/>
        <v>10765</v>
      </c>
    </row>
    <row r="111" spans="1:11" x14ac:dyDescent="0.25">
      <c r="A111" s="9" t="s">
        <v>486</v>
      </c>
      <c r="B111" s="30" t="s">
        <v>430</v>
      </c>
      <c r="C111" s="3" t="s">
        <v>503</v>
      </c>
      <c r="D111" s="3" t="s">
        <v>504</v>
      </c>
      <c r="E111" s="4">
        <v>1</v>
      </c>
      <c r="F111" s="4">
        <v>1</v>
      </c>
      <c r="G111" s="4">
        <v>1</v>
      </c>
      <c r="H111" s="4">
        <v>0</v>
      </c>
      <c r="I111" s="119">
        <f t="shared" si="5"/>
        <v>2153</v>
      </c>
      <c r="J111" s="120">
        <f t="shared" si="6"/>
        <v>0</v>
      </c>
      <c r="K111" s="122">
        <f t="shared" si="4"/>
        <v>2153</v>
      </c>
    </row>
    <row r="112" spans="1:11" x14ac:dyDescent="0.25">
      <c r="A112" s="9" t="s">
        <v>486</v>
      </c>
      <c r="B112" s="30" t="s">
        <v>430</v>
      </c>
      <c r="C112" s="3" t="s">
        <v>391</v>
      </c>
      <c r="D112" s="3" t="s">
        <v>449</v>
      </c>
      <c r="E112" s="4">
        <v>1</v>
      </c>
      <c r="F112" s="4">
        <v>1</v>
      </c>
      <c r="G112" s="4">
        <v>1</v>
      </c>
      <c r="H112" s="4">
        <v>0</v>
      </c>
      <c r="I112" s="119">
        <f t="shared" si="5"/>
        <v>2153</v>
      </c>
      <c r="J112" s="120">
        <f t="shared" si="6"/>
        <v>0</v>
      </c>
      <c r="K112" s="122">
        <f t="shared" si="4"/>
        <v>2153</v>
      </c>
    </row>
    <row r="113" spans="1:11" x14ac:dyDescent="0.25">
      <c r="A113" s="9" t="s">
        <v>486</v>
      </c>
      <c r="B113" s="30" t="s">
        <v>430</v>
      </c>
      <c r="C113" s="3" t="s">
        <v>392</v>
      </c>
      <c r="D113" s="3" t="s">
        <v>393</v>
      </c>
      <c r="E113" s="4">
        <v>1</v>
      </c>
      <c r="F113" s="4">
        <v>2</v>
      </c>
      <c r="G113" s="4">
        <v>2</v>
      </c>
      <c r="H113" s="4">
        <v>0</v>
      </c>
      <c r="I113" s="119">
        <f t="shared" si="5"/>
        <v>4306</v>
      </c>
      <c r="J113" s="120">
        <f t="shared" si="6"/>
        <v>0</v>
      </c>
      <c r="K113" s="122">
        <f t="shared" si="4"/>
        <v>4306</v>
      </c>
    </row>
    <row r="114" spans="1:11" x14ac:dyDescent="0.25">
      <c r="A114" s="9" t="s">
        <v>486</v>
      </c>
      <c r="B114" s="30" t="s">
        <v>430</v>
      </c>
      <c r="C114" s="3" t="s">
        <v>394</v>
      </c>
      <c r="D114" s="3" t="s">
        <v>395</v>
      </c>
      <c r="E114" s="4">
        <v>1</v>
      </c>
      <c r="F114" s="4">
        <v>2</v>
      </c>
      <c r="G114" s="4">
        <v>2</v>
      </c>
      <c r="H114" s="4">
        <v>0</v>
      </c>
      <c r="I114" s="119">
        <f t="shared" si="5"/>
        <v>4306</v>
      </c>
      <c r="J114" s="120">
        <f t="shared" si="6"/>
        <v>0</v>
      </c>
      <c r="K114" s="122">
        <f t="shared" si="4"/>
        <v>4306</v>
      </c>
    </row>
    <row r="115" spans="1:11" x14ac:dyDescent="0.25">
      <c r="A115" s="9" t="s">
        <v>486</v>
      </c>
      <c r="B115" s="30" t="s">
        <v>430</v>
      </c>
      <c r="C115" s="3" t="s">
        <v>396</v>
      </c>
      <c r="D115" s="3" t="s">
        <v>397</v>
      </c>
      <c r="E115" s="4">
        <v>1</v>
      </c>
      <c r="F115" s="4">
        <v>1</v>
      </c>
      <c r="G115" s="4">
        <v>1</v>
      </c>
      <c r="H115" s="4">
        <v>0</v>
      </c>
      <c r="I115" s="119">
        <f t="shared" si="5"/>
        <v>2153</v>
      </c>
      <c r="J115" s="120">
        <f t="shared" si="6"/>
        <v>0</v>
      </c>
      <c r="K115" s="122">
        <f t="shared" si="4"/>
        <v>2153</v>
      </c>
    </row>
    <row r="116" spans="1:11" x14ac:dyDescent="0.25">
      <c r="A116" s="9" t="s">
        <v>486</v>
      </c>
      <c r="B116" s="30" t="s">
        <v>430</v>
      </c>
      <c r="C116" s="3" t="s">
        <v>398</v>
      </c>
      <c r="D116" s="3" t="s">
        <v>459</v>
      </c>
      <c r="E116" s="4">
        <v>1</v>
      </c>
      <c r="F116" s="4">
        <v>3</v>
      </c>
      <c r="G116" s="4">
        <v>3</v>
      </c>
      <c r="H116" s="4">
        <v>0</v>
      </c>
      <c r="I116" s="119">
        <f t="shared" si="5"/>
        <v>6459</v>
      </c>
      <c r="J116" s="120">
        <f t="shared" si="6"/>
        <v>0</v>
      </c>
      <c r="K116" s="122">
        <f t="shared" si="4"/>
        <v>6459</v>
      </c>
    </row>
    <row r="117" spans="1:11" x14ac:dyDescent="0.25">
      <c r="A117" s="9" t="s">
        <v>486</v>
      </c>
      <c r="B117" s="30" t="s">
        <v>430</v>
      </c>
      <c r="C117" s="3" t="s">
        <v>399</v>
      </c>
      <c r="D117" s="3" t="s">
        <v>400</v>
      </c>
      <c r="E117" s="4">
        <v>1</v>
      </c>
      <c r="F117" s="4">
        <v>2</v>
      </c>
      <c r="G117" s="4">
        <v>2</v>
      </c>
      <c r="H117" s="4">
        <v>0</v>
      </c>
      <c r="I117" s="119">
        <f t="shared" si="5"/>
        <v>4306</v>
      </c>
      <c r="J117" s="120">
        <f t="shared" si="6"/>
        <v>0</v>
      </c>
      <c r="K117" s="122">
        <f t="shared" si="4"/>
        <v>4306</v>
      </c>
    </row>
    <row r="118" spans="1:11" x14ac:dyDescent="0.25">
      <c r="A118" s="9" t="s">
        <v>486</v>
      </c>
      <c r="B118" s="30" t="s">
        <v>430</v>
      </c>
      <c r="C118" s="3" t="s">
        <v>403</v>
      </c>
      <c r="D118" s="3" t="s">
        <v>404</v>
      </c>
      <c r="E118" s="4">
        <v>1</v>
      </c>
      <c r="F118" s="4">
        <v>1</v>
      </c>
      <c r="G118" s="4">
        <v>1</v>
      </c>
      <c r="H118" s="4">
        <v>0</v>
      </c>
      <c r="I118" s="119">
        <f t="shared" si="5"/>
        <v>2153</v>
      </c>
      <c r="J118" s="120">
        <f t="shared" si="6"/>
        <v>0</v>
      </c>
      <c r="K118" s="122">
        <f t="shared" si="4"/>
        <v>2153</v>
      </c>
    </row>
    <row r="119" spans="1:11" x14ac:dyDescent="0.25">
      <c r="A119" s="9" t="s">
        <v>486</v>
      </c>
      <c r="B119" s="30" t="s">
        <v>430</v>
      </c>
      <c r="C119" s="3" t="s">
        <v>458</v>
      </c>
      <c r="D119" s="3" t="s">
        <v>457</v>
      </c>
      <c r="E119" s="4">
        <v>1</v>
      </c>
      <c r="F119" s="4">
        <v>1</v>
      </c>
      <c r="G119" s="4">
        <v>1</v>
      </c>
      <c r="H119" s="4">
        <v>0</v>
      </c>
      <c r="I119" s="119">
        <f t="shared" si="5"/>
        <v>2153</v>
      </c>
      <c r="J119" s="120">
        <f t="shared" si="6"/>
        <v>0</v>
      </c>
      <c r="K119" s="122">
        <f t="shared" si="4"/>
        <v>2153</v>
      </c>
    </row>
    <row r="120" spans="1:11" x14ac:dyDescent="0.25">
      <c r="A120" s="9" t="s">
        <v>486</v>
      </c>
      <c r="B120" s="30" t="s">
        <v>430</v>
      </c>
      <c r="C120" s="3" t="s">
        <v>454</v>
      </c>
      <c r="D120" s="3" t="s">
        <v>453</v>
      </c>
      <c r="E120" s="4">
        <v>1</v>
      </c>
      <c r="F120" s="4">
        <v>1</v>
      </c>
      <c r="G120" s="4">
        <v>1</v>
      </c>
      <c r="H120" s="4">
        <v>0</v>
      </c>
      <c r="I120" s="119">
        <f t="shared" si="5"/>
        <v>2153</v>
      </c>
      <c r="J120" s="120">
        <f t="shared" si="6"/>
        <v>0</v>
      </c>
      <c r="K120" s="122">
        <f t="shared" si="4"/>
        <v>2153</v>
      </c>
    </row>
    <row r="121" spans="1:11" x14ac:dyDescent="0.25">
      <c r="A121" s="9" t="s">
        <v>486</v>
      </c>
      <c r="B121" s="30" t="s">
        <v>430</v>
      </c>
      <c r="C121" s="3" t="s">
        <v>409</v>
      </c>
      <c r="D121" s="3" t="s">
        <v>410</v>
      </c>
      <c r="E121" s="4">
        <v>1</v>
      </c>
      <c r="F121" s="4">
        <v>1</v>
      </c>
      <c r="G121" s="4">
        <v>1</v>
      </c>
      <c r="H121" s="4">
        <v>0</v>
      </c>
      <c r="I121" s="119">
        <f t="shared" si="5"/>
        <v>2153</v>
      </c>
      <c r="J121" s="120">
        <f t="shared" si="6"/>
        <v>0</v>
      </c>
      <c r="K121" s="122">
        <f t="shared" si="4"/>
        <v>2153</v>
      </c>
    </row>
    <row r="122" spans="1:11" x14ac:dyDescent="0.25">
      <c r="A122" s="9" t="s">
        <v>486</v>
      </c>
      <c r="B122" s="30" t="s">
        <v>430</v>
      </c>
      <c r="C122" s="3" t="s">
        <v>413</v>
      </c>
      <c r="D122" s="3" t="s">
        <v>414</v>
      </c>
      <c r="E122" s="4">
        <v>1</v>
      </c>
      <c r="F122" s="4">
        <v>2</v>
      </c>
      <c r="G122" s="4">
        <v>2</v>
      </c>
      <c r="H122" s="4">
        <v>0</v>
      </c>
      <c r="I122" s="119">
        <f t="shared" si="5"/>
        <v>4306</v>
      </c>
      <c r="J122" s="120">
        <f t="shared" si="6"/>
        <v>0</v>
      </c>
      <c r="K122" s="122">
        <f t="shared" si="4"/>
        <v>4306</v>
      </c>
    </row>
    <row r="123" spans="1:11" x14ac:dyDescent="0.25">
      <c r="A123" s="9" t="s">
        <v>486</v>
      </c>
      <c r="B123" s="30" t="s">
        <v>430</v>
      </c>
      <c r="C123" s="3" t="s">
        <v>415</v>
      </c>
      <c r="D123" s="3" t="s">
        <v>416</v>
      </c>
      <c r="E123" s="4">
        <v>1</v>
      </c>
      <c r="F123" s="4">
        <v>2</v>
      </c>
      <c r="G123" s="4">
        <v>2</v>
      </c>
      <c r="H123" s="4">
        <v>0</v>
      </c>
      <c r="I123" s="119">
        <f t="shared" si="5"/>
        <v>4306</v>
      </c>
      <c r="J123" s="120">
        <f t="shared" si="6"/>
        <v>0</v>
      </c>
      <c r="K123" s="122">
        <f t="shared" si="4"/>
        <v>4306</v>
      </c>
    </row>
    <row r="124" spans="1:11" x14ac:dyDescent="0.25">
      <c r="A124" s="9" t="s">
        <v>486</v>
      </c>
      <c r="B124" s="30" t="s">
        <v>430</v>
      </c>
      <c r="C124" s="3" t="s">
        <v>421</v>
      </c>
      <c r="D124" s="3" t="s">
        <v>422</v>
      </c>
      <c r="E124" s="4">
        <v>1</v>
      </c>
      <c r="F124" s="4">
        <v>3</v>
      </c>
      <c r="G124" s="4">
        <v>3</v>
      </c>
      <c r="H124" s="4">
        <v>0</v>
      </c>
      <c r="I124" s="119">
        <f t="shared" si="5"/>
        <v>6459</v>
      </c>
      <c r="J124" s="120">
        <f t="shared" si="6"/>
        <v>0</v>
      </c>
      <c r="K124" s="122">
        <f t="shared" si="4"/>
        <v>6459</v>
      </c>
    </row>
    <row r="125" spans="1:11" x14ac:dyDescent="0.25">
      <c r="A125" s="9" t="s">
        <v>486</v>
      </c>
      <c r="B125" s="30" t="s">
        <v>430</v>
      </c>
      <c r="C125" s="3" t="s">
        <v>423</v>
      </c>
      <c r="D125" s="3" t="s">
        <v>424</v>
      </c>
      <c r="E125" s="4">
        <v>1</v>
      </c>
      <c r="F125" s="4">
        <v>1</v>
      </c>
      <c r="G125" s="4">
        <v>1</v>
      </c>
      <c r="H125" s="4">
        <v>0</v>
      </c>
      <c r="I125" s="119">
        <f t="shared" si="5"/>
        <v>2153</v>
      </c>
      <c r="J125" s="120">
        <f t="shared" si="6"/>
        <v>0</v>
      </c>
      <c r="K125" s="122">
        <f t="shared" si="4"/>
        <v>2153</v>
      </c>
    </row>
    <row r="126" spans="1:11" x14ac:dyDescent="0.25">
      <c r="A126" s="9" t="s">
        <v>486</v>
      </c>
      <c r="B126" s="30" t="s">
        <v>429</v>
      </c>
      <c r="C126" s="3" t="s">
        <v>2</v>
      </c>
      <c r="D126" s="3" t="s">
        <v>3</v>
      </c>
      <c r="E126" s="4">
        <v>20</v>
      </c>
      <c r="F126" s="4">
        <v>62</v>
      </c>
      <c r="G126" s="4">
        <v>52</v>
      </c>
      <c r="H126" s="4">
        <v>57</v>
      </c>
      <c r="I126" s="119">
        <f t="shared" si="5"/>
        <v>111956</v>
      </c>
      <c r="J126" s="120">
        <f t="shared" si="6"/>
        <v>122721</v>
      </c>
      <c r="K126" s="122">
        <f t="shared" si="4"/>
        <v>234677</v>
      </c>
    </row>
    <row r="127" spans="1:11" x14ac:dyDescent="0.25">
      <c r="A127" s="9" t="s">
        <v>486</v>
      </c>
      <c r="B127" s="30" t="s">
        <v>429</v>
      </c>
      <c r="C127" s="3" t="s">
        <v>14</v>
      </c>
      <c r="D127" s="3" t="s">
        <v>15</v>
      </c>
      <c r="E127" s="4">
        <v>7</v>
      </c>
      <c r="F127" s="4">
        <v>16</v>
      </c>
      <c r="G127" s="4">
        <v>12</v>
      </c>
      <c r="H127" s="4">
        <v>14</v>
      </c>
      <c r="I127" s="119">
        <f t="shared" si="5"/>
        <v>25836</v>
      </c>
      <c r="J127" s="120">
        <f t="shared" si="6"/>
        <v>30142</v>
      </c>
      <c r="K127" s="122">
        <f t="shared" si="4"/>
        <v>55978</v>
      </c>
    </row>
    <row r="128" spans="1:11" x14ac:dyDescent="0.25">
      <c r="A128" s="9" t="s">
        <v>486</v>
      </c>
      <c r="B128" s="30" t="s">
        <v>429</v>
      </c>
      <c r="C128" s="3" t="s">
        <v>17</v>
      </c>
      <c r="D128" s="3" t="s">
        <v>18</v>
      </c>
      <c r="E128" s="4">
        <v>3</v>
      </c>
      <c r="F128" s="4">
        <v>9</v>
      </c>
      <c r="G128" s="4">
        <v>8</v>
      </c>
      <c r="H128" s="4">
        <v>6</v>
      </c>
      <c r="I128" s="119">
        <f t="shared" si="5"/>
        <v>17224</v>
      </c>
      <c r="J128" s="120">
        <f t="shared" si="6"/>
        <v>12918</v>
      </c>
      <c r="K128" s="122">
        <f t="shared" si="4"/>
        <v>30142</v>
      </c>
    </row>
    <row r="129" spans="1:11" x14ac:dyDescent="0.25">
      <c r="A129" s="9" t="s">
        <v>486</v>
      </c>
      <c r="B129" s="30" t="s">
        <v>429</v>
      </c>
      <c r="C129" s="3" t="s">
        <v>19</v>
      </c>
      <c r="D129" s="3" t="s">
        <v>20</v>
      </c>
      <c r="E129" s="4">
        <v>4</v>
      </c>
      <c r="F129" s="4">
        <v>7</v>
      </c>
      <c r="G129" s="4">
        <v>6</v>
      </c>
      <c r="H129" s="4">
        <v>4</v>
      </c>
      <c r="I129" s="119">
        <f t="shared" si="5"/>
        <v>12918</v>
      </c>
      <c r="J129" s="120">
        <f t="shared" si="6"/>
        <v>8612</v>
      </c>
      <c r="K129" s="122">
        <f t="shared" si="4"/>
        <v>21530</v>
      </c>
    </row>
    <row r="130" spans="1:11" x14ac:dyDescent="0.25">
      <c r="A130" s="9" t="s">
        <v>486</v>
      </c>
      <c r="B130" s="30" t="s">
        <v>429</v>
      </c>
      <c r="C130" s="3" t="s">
        <v>21</v>
      </c>
      <c r="D130" s="3" t="s">
        <v>22</v>
      </c>
      <c r="E130" s="4">
        <v>4</v>
      </c>
      <c r="F130" s="4">
        <v>17</v>
      </c>
      <c r="G130" s="4">
        <v>15</v>
      </c>
      <c r="H130" s="4">
        <v>10</v>
      </c>
      <c r="I130" s="119">
        <f t="shared" si="5"/>
        <v>32295</v>
      </c>
      <c r="J130" s="120">
        <f t="shared" si="6"/>
        <v>21530</v>
      </c>
      <c r="K130" s="122">
        <f t="shared" si="4"/>
        <v>53825</v>
      </c>
    </row>
    <row r="131" spans="1:11" x14ac:dyDescent="0.25">
      <c r="A131" s="9" t="s">
        <v>486</v>
      </c>
      <c r="B131" s="30" t="s">
        <v>429</v>
      </c>
      <c r="C131" s="3" t="s">
        <v>23</v>
      </c>
      <c r="D131" s="3" t="s">
        <v>24</v>
      </c>
      <c r="E131" s="4">
        <v>5</v>
      </c>
      <c r="F131" s="4">
        <v>6</v>
      </c>
      <c r="G131" s="4">
        <v>6</v>
      </c>
      <c r="H131" s="4">
        <v>4</v>
      </c>
      <c r="I131" s="119">
        <f t="shared" si="5"/>
        <v>12918</v>
      </c>
      <c r="J131" s="120">
        <f t="shared" si="6"/>
        <v>8612</v>
      </c>
      <c r="K131" s="122">
        <f t="shared" si="4"/>
        <v>21530</v>
      </c>
    </row>
    <row r="132" spans="1:11" x14ac:dyDescent="0.25">
      <c r="A132" s="9" t="s">
        <v>486</v>
      </c>
      <c r="B132" s="30" t="s">
        <v>429</v>
      </c>
      <c r="C132" s="3" t="s">
        <v>25</v>
      </c>
      <c r="D132" s="3" t="s">
        <v>26</v>
      </c>
      <c r="E132" s="4">
        <v>7</v>
      </c>
      <c r="F132" s="4">
        <v>18</v>
      </c>
      <c r="G132" s="4">
        <v>18</v>
      </c>
      <c r="H132" s="4">
        <v>15</v>
      </c>
      <c r="I132" s="119">
        <f t="shared" si="5"/>
        <v>38754</v>
      </c>
      <c r="J132" s="120">
        <f t="shared" si="6"/>
        <v>32295</v>
      </c>
      <c r="K132" s="122">
        <f t="shared" si="4"/>
        <v>71049</v>
      </c>
    </row>
    <row r="133" spans="1:11" x14ac:dyDescent="0.25">
      <c r="A133" s="9" t="s">
        <v>486</v>
      </c>
      <c r="B133" s="30" t="s">
        <v>429</v>
      </c>
      <c r="C133" s="3" t="s">
        <v>29</v>
      </c>
      <c r="D133" s="3" t="s">
        <v>30</v>
      </c>
      <c r="E133" s="4">
        <v>5</v>
      </c>
      <c r="F133" s="4">
        <v>7</v>
      </c>
      <c r="G133" s="4">
        <v>7</v>
      </c>
      <c r="H133" s="4">
        <v>4</v>
      </c>
      <c r="I133" s="119">
        <f t="shared" si="5"/>
        <v>15071</v>
      </c>
      <c r="J133" s="120">
        <f t="shared" si="6"/>
        <v>8612</v>
      </c>
      <c r="K133" s="122">
        <f t="shared" si="4"/>
        <v>23683</v>
      </c>
    </row>
    <row r="134" spans="1:11" x14ac:dyDescent="0.25">
      <c r="A134" s="9" t="s">
        <v>486</v>
      </c>
      <c r="B134" s="30" t="s">
        <v>429</v>
      </c>
      <c r="C134" s="3" t="s">
        <v>33</v>
      </c>
      <c r="D134" s="3" t="s">
        <v>34</v>
      </c>
      <c r="E134" s="4">
        <v>5</v>
      </c>
      <c r="F134" s="4">
        <v>11</v>
      </c>
      <c r="G134" s="4">
        <v>7</v>
      </c>
      <c r="H134" s="4">
        <v>10</v>
      </c>
      <c r="I134" s="119">
        <f t="shared" si="5"/>
        <v>15071</v>
      </c>
      <c r="J134" s="120">
        <f t="shared" si="6"/>
        <v>21530</v>
      </c>
      <c r="K134" s="122">
        <f t="shared" si="4"/>
        <v>36601</v>
      </c>
    </row>
    <row r="135" spans="1:11" x14ac:dyDescent="0.25">
      <c r="A135" s="9" t="s">
        <v>486</v>
      </c>
      <c r="B135" s="30" t="s">
        <v>429</v>
      </c>
      <c r="C135" s="3" t="s">
        <v>35</v>
      </c>
      <c r="D135" s="3" t="s">
        <v>36</v>
      </c>
      <c r="E135" s="4">
        <v>10</v>
      </c>
      <c r="F135" s="4">
        <v>28</v>
      </c>
      <c r="G135" s="4">
        <v>27</v>
      </c>
      <c r="H135" s="4">
        <v>25</v>
      </c>
      <c r="I135" s="119">
        <f t="shared" si="5"/>
        <v>58131</v>
      </c>
      <c r="J135" s="120">
        <f t="shared" si="6"/>
        <v>53825</v>
      </c>
      <c r="K135" s="122">
        <f t="shared" ref="K135:K240" si="7">+I135+J135</f>
        <v>111956</v>
      </c>
    </row>
    <row r="136" spans="1:11" x14ac:dyDescent="0.25">
      <c r="A136" s="9" t="s">
        <v>486</v>
      </c>
      <c r="B136" s="30" t="s">
        <v>429</v>
      </c>
      <c r="C136" s="3" t="s">
        <v>40</v>
      </c>
      <c r="D136" s="3" t="s">
        <v>41</v>
      </c>
      <c r="E136" s="4">
        <v>23</v>
      </c>
      <c r="F136" s="4">
        <v>74</v>
      </c>
      <c r="G136" s="4">
        <v>68</v>
      </c>
      <c r="H136" s="4">
        <v>60</v>
      </c>
      <c r="I136" s="119">
        <f t="shared" ref="I136:I199" si="8">G136*$K$2</f>
        <v>146404</v>
      </c>
      <c r="J136" s="120">
        <f t="shared" ref="J136:J199" si="9">H136*$K$2</f>
        <v>129180</v>
      </c>
      <c r="K136" s="122">
        <f t="shared" si="7"/>
        <v>275584</v>
      </c>
    </row>
    <row r="137" spans="1:11" x14ac:dyDescent="0.25">
      <c r="A137" s="9" t="s">
        <v>486</v>
      </c>
      <c r="B137" s="30" t="s">
        <v>429</v>
      </c>
      <c r="C137" s="3" t="s">
        <v>47</v>
      </c>
      <c r="D137" s="3" t="s">
        <v>48</v>
      </c>
      <c r="E137" s="4">
        <v>4</v>
      </c>
      <c r="F137" s="4">
        <v>11</v>
      </c>
      <c r="G137" s="4">
        <v>6</v>
      </c>
      <c r="H137" s="4">
        <v>11</v>
      </c>
      <c r="I137" s="119">
        <f t="shared" si="8"/>
        <v>12918</v>
      </c>
      <c r="J137" s="120">
        <f t="shared" si="9"/>
        <v>23683</v>
      </c>
      <c r="K137" s="122">
        <f t="shared" si="7"/>
        <v>36601</v>
      </c>
    </row>
    <row r="138" spans="1:11" x14ac:dyDescent="0.25">
      <c r="A138" s="9" t="s">
        <v>486</v>
      </c>
      <c r="B138" s="30" t="s">
        <v>429</v>
      </c>
      <c r="C138" s="3" t="s">
        <v>57</v>
      </c>
      <c r="D138" s="3" t="s">
        <v>58</v>
      </c>
      <c r="E138" s="4">
        <v>15</v>
      </c>
      <c r="F138" s="4">
        <v>34</v>
      </c>
      <c r="G138" s="4">
        <v>32</v>
      </c>
      <c r="H138" s="4">
        <v>24</v>
      </c>
      <c r="I138" s="119">
        <f t="shared" si="8"/>
        <v>68896</v>
      </c>
      <c r="J138" s="120">
        <f t="shared" si="9"/>
        <v>51672</v>
      </c>
      <c r="K138" s="122">
        <f t="shared" si="7"/>
        <v>120568</v>
      </c>
    </row>
    <row r="139" spans="1:11" x14ac:dyDescent="0.25">
      <c r="A139" s="9" t="s">
        <v>486</v>
      </c>
      <c r="B139" s="30" t="s">
        <v>429</v>
      </c>
      <c r="C139" s="3" t="s">
        <v>61</v>
      </c>
      <c r="D139" s="3" t="s">
        <v>62</v>
      </c>
      <c r="E139" s="4">
        <v>23</v>
      </c>
      <c r="F139" s="4">
        <v>67</v>
      </c>
      <c r="G139" s="4">
        <v>66</v>
      </c>
      <c r="H139" s="4">
        <v>54</v>
      </c>
      <c r="I139" s="119">
        <f t="shared" si="8"/>
        <v>142098</v>
      </c>
      <c r="J139" s="120">
        <f t="shared" si="9"/>
        <v>116262</v>
      </c>
      <c r="K139" s="122">
        <f t="shared" si="7"/>
        <v>258360</v>
      </c>
    </row>
    <row r="140" spans="1:11" x14ac:dyDescent="0.25">
      <c r="A140" s="9" t="s">
        <v>486</v>
      </c>
      <c r="B140" s="30" t="s">
        <v>429</v>
      </c>
      <c r="C140" s="3" t="s">
        <v>63</v>
      </c>
      <c r="D140" s="3" t="s">
        <v>64</v>
      </c>
      <c r="E140" s="4">
        <v>6</v>
      </c>
      <c r="F140" s="4">
        <v>17</v>
      </c>
      <c r="G140" s="4">
        <v>7</v>
      </c>
      <c r="H140" s="4">
        <v>16</v>
      </c>
      <c r="I140" s="119">
        <f t="shared" si="8"/>
        <v>15071</v>
      </c>
      <c r="J140" s="120">
        <f t="shared" si="9"/>
        <v>34448</v>
      </c>
      <c r="K140" s="122">
        <f t="shared" si="7"/>
        <v>49519</v>
      </c>
    </row>
    <row r="141" spans="1:11" x14ac:dyDescent="0.25">
      <c r="A141" s="9" t="s">
        <v>486</v>
      </c>
      <c r="B141" s="30" t="s">
        <v>429</v>
      </c>
      <c r="C141" s="3" t="s">
        <v>71</v>
      </c>
      <c r="D141" s="3" t="s">
        <v>72</v>
      </c>
      <c r="E141" s="4">
        <v>13</v>
      </c>
      <c r="F141" s="4">
        <v>30</v>
      </c>
      <c r="G141" s="4">
        <v>25</v>
      </c>
      <c r="H141" s="4">
        <v>27</v>
      </c>
      <c r="I141" s="119">
        <f t="shared" si="8"/>
        <v>53825</v>
      </c>
      <c r="J141" s="120">
        <f t="shared" si="9"/>
        <v>58131</v>
      </c>
      <c r="K141" s="122">
        <f t="shared" si="7"/>
        <v>111956</v>
      </c>
    </row>
    <row r="142" spans="1:11" x14ac:dyDescent="0.25">
      <c r="A142" s="9" t="s">
        <v>486</v>
      </c>
      <c r="B142" s="30" t="s">
        <v>429</v>
      </c>
      <c r="C142" s="3" t="s">
        <v>73</v>
      </c>
      <c r="D142" s="3" t="s">
        <v>74</v>
      </c>
      <c r="E142" s="4">
        <v>2</v>
      </c>
      <c r="F142" s="4">
        <v>5</v>
      </c>
      <c r="G142" s="4">
        <v>4</v>
      </c>
      <c r="H142" s="4">
        <v>5</v>
      </c>
      <c r="I142" s="119">
        <f t="shared" si="8"/>
        <v>8612</v>
      </c>
      <c r="J142" s="120">
        <f t="shared" si="9"/>
        <v>10765</v>
      </c>
      <c r="K142" s="122">
        <f t="shared" si="7"/>
        <v>19377</v>
      </c>
    </row>
    <row r="143" spans="1:11" x14ac:dyDescent="0.25">
      <c r="A143" s="9" t="s">
        <v>486</v>
      </c>
      <c r="B143" s="30" t="s">
        <v>429</v>
      </c>
      <c r="C143" s="3" t="s">
        <v>75</v>
      </c>
      <c r="D143" s="3" t="s">
        <v>76</v>
      </c>
      <c r="E143" s="4">
        <v>10</v>
      </c>
      <c r="F143" s="4">
        <v>22</v>
      </c>
      <c r="G143" s="4">
        <v>16</v>
      </c>
      <c r="H143" s="4">
        <v>21</v>
      </c>
      <c r="I143" s="119">
        <f t="shared" si="8"/>
        <v>34448</v>
      </c>
      <c r="J143" s="120">
        <f t="shared" si="9"/>
        <v>45213</v>
      </c>
      <c r="K143" s="122">
        <f t="shared" si="7"/>
        <v>79661</v>
      </c>
    </row>
    <row r="144" spans="1:11" x14ac:dyDescent="0.25">
      <c r="A144" s="9" t="s">
        <v>486</v>
      </c>
      <c r="B144" s="30" t="s">
        <v>429</v>
      </c>
      <c r="C144" s="3" t="s">
        <v>77</v>
      </c>
      <c r="D144" s="3" t="s">
        <v>78</v>
      </c>
      <c r="E144" s="4">
        <v>4</v>
      </c>
      <c r="F144" s="4">
        <v>7</v>
      </c>
      <c r="G144" s="4">
        <v>2</v>
      </c>
      <c r="H144" s="4">
        <v>7</v>
      </c>
      <c r="I144" s="119">
        <f t="shared" si="8"/>
        <v>4306</v>
      </c>
      <c r="J144" s="120">
        <f t="shared" si="9"/>
        <v>15071</v>
      </c>
      <c r="K144" s="122">
        <f t="shared" si="7"/>
        <v>19377</v>
      </c>
    </row>
    <row r="145" spans="1:11" x14ac:dyDescent="0.25">
      <c r="A145" s="9" t="s">
        <v>486</v>
      </c>
      <c r="B145" s="30" t="s">
        <v>429</v>
      </c>
      <c r="C145" s="3" t="s">
        <v>79</v>
      </c>
      <c r="D145" s="3" t="s">
        <v>80</v>
      </c>
      <c r="E145" s="4">
        <v>18</v>
      </c>
      <c r="F145" s="4">
        <v>45</v>
      </c>
      <c r="G145" s="4">
        <v>42</v>
      </c>
      <c r="H145" s="4">
        <v>26</v>
      </c>
      <c r="I145" s="119">
        <f t="shared" si="8"/>
        <v>90426</v>
      </c>
      <c r="J145" s="120">
        <f t="shared" si="9"/>
        <v>55978</v>
      </c>
      <c r="K145" s="122">
        <f t="shared" si="7"/>
        <v>146404</v>
      </c>
    </row>
    <row r="146" spans="1:11" x14ac:dyDescent="0.25">
      <c r="A146" s="9" t="s">
        <v>486</v>
      </c>
      <c r="B146" s="30" t="s">
        <v>429</v>
      </c>
      <c r="C146" s="3" t="s">
        <v>81</v>
      </c>
      <c r="D146" s="3" t="s">
        <v>82</v>
      </c>
      <c r="E146" s="4">
        <v>5</v>
      </c>
      <c r="F146" s="4">
        <v>11</v>
      </c>
      <c r="G146" s="4">
        <v>9</v>
      </c>
      <c r="H146" s="4">
        <v>8</v>
      </c>
      <c r="I146" s="119">
        <f t="shared" si="8"/>
        <v>19377</v>
      </c>
      <c r="J146" s="120">
        <f t="shared" si="9"/>
        <v>17224</v>
      </c>
      <c r="K146" s="122">
        <f t="shared" si="7"/>
        <v>36601</v>
      </c>
    </row>
    <row r="147" spans="1:11" x14ac:dyDescent="0.25">
      <c r="A147" s="9" t="s">
        <v>486</v>
      </c>
      <c r="B147" s="30" t="s">
        <v>429</v>
      </c>
      <c r="C147" s="3" t="s">
        <v>83</v>
      </c>
      <c r="D147" s="3" t="s">
        <v>435</v>
      </c>
      <c r="E147" s="4">
        <v>4</v>
      </c>
      <c r="F147" s="4">
        <v>9</v>
      </c>
      <c r="G147" s="4">
        <v>5</v>
      </c>
      <c r="H147" s="4">
        <v>6</v>
      </c>
      <c r="I147" s="119">
        <f t="shared" si="8"/>
        <v>10765</v>
      </c>
      <c r="J147" s="120">
        <f t="shared" si="9"/>
        <v>12918</v>
      </c>
      <c r="K147" s="122">
        <f t="shared" si="7"/>
        <v>23683</v>
      </c>
    </row>
    <row r="148" spans="1:11" x14ac:dyDescent="0.25">
      <c r="A148" s="9" t="s">
        <v>486</v>
      </c>
      <c r="B148" s="30" t="s">
        <v>429</v>
      </c>
      <c r="C148" s="3" t="s">
        <v>84</v>
      </c>
      <c r="D148" s="3" t="s">
        <v>85</v>
      </c>
      <c r="E148" s="4">
        <v>12</v>
      </c>
      <c r="F148" s="4">
        <v>29</v>
      </c>
      <c r="G148" s="4">
        <v>25</v>
      </c>
      <c r="H148" s="4">
        <v>22</v>
      </c>
      <c r="I148" s="119">
        <f t="shared" si="8"/>
        <v>53825</v>
      </c>
      <c r="J148" s="120">
        <f t="shared" si="9"/>
        <v>47366</v>
      </c>
      <c r="K148" s="122">
        <f t="shared" si="7"/>
        <v>101191</v>
      </c>
    </row>
    <row r="149" spans="1:11" x14ac:dyDescent="0.25">
      <c r="A149" s="9" t="s">
        <v>486</v>
      </c>
      <c r="B149" s="30" t="s">
        <v>429</v>
      </c>
      <c r="C149" s="3" t="s">
        <v>90</v>
      </c>
      <c r="D149" s="3" t="s">
        <v>91</v>
      </c>
      <c r="E149" s="4">
        <v>6</v>
      </c>
      <c r="F149" s="4">
        <v>7</v>
      </c>
      <c r="G149" s="4">
        <v>5</v>
      </c>
      <c r="H149" s="4">
        <v>7</v>
      </c>
      <c r="I149" s="119">
        <f t="shared" si="8"/>
        <v>10765</v>
      </c>
      <c r="J149" s="120">
        <f t="shared" si="9"/>
        <v>15071</v>
      </c>
      <c r="K149" s="122">
        <f t="shared" si="7"/>
        <v>25836</v>
      </c>
    </row>
    <row r="150" spans="1:11" x14ac:dyDescent="0.25">
      <c r="A150" s="9" t="s">
        <v>486</v>
      </c>
      <c r="B150" s="30" t="s">
        <v>429</v>
      </c>
      <c r="C150" s="3" t="s">
        <v>94</v>
      </c>
      <c r="D150" s="3" t="s">
        <v>95</v>
      </c>
      <c r="E150" s="4">
        <v>2</v>
      </c>
      <c r="F150" s="4">
        <v>6</v>
      </c>
      <c r="G150" s="4">
        <v>6</v>
      </c>
      <c r="H150" s="4">
        <v>6</v>
      </c>
      <c r="I150" s="119">
        <f t="shared" si="8"/>
        <v>12918</v>
      </c>
      <c r="J150" s="120">
        <f t="shared" si="9"/>
        <v>12918</v>
      </c>
      <c r="K150" s="122">
        <f t="shared" si="7"/>
        <v>25836</v>
      </c>
    </row>
    <row r="151" spans="1:11" x14ac:dyDescent="0.25">
      <c r="A151" s="9" t="s">
        <v>486</v>
      </c>
      <c r="B151" s="30" t="s">
        <v>429</v>
      </c>
      <c r="C151" s="3" t="s">
        <v>96</v>
      </c>
      <c r="D151" s="3" t="s">
        <v>97</v>
      </c>
      <c r="E151" s="4">
        <v>1</v>
      </c>
      <c r="F151" s="4">
        <v>2</v>
      </c>
      <c r="G151" s="4">
        <v>2</v>
      </c>
      <c r="H151" s="4">
        <v>2</v>
      </c>
      <c r="I151" s="119">
        <f t="shared" si="8"/>
        <v>4306</v>
      </c>
      <c r="J151" s="120">
        <f t="shared" si="9"/>
        <v>4306</v>
      </c>
      <c r="K151" s="122">
        <f t="shared" si="7"/>
        <v>8612</v>
      </c>
    </row>
    <row r="152" spans="1:11" x14ac:dyDescent="0.25">
      <c r="A152" s="9" t="s">
        <v>486</v>
      </c>
      <c r="B152" s="30" t="s">
        <v>429</v>
      </c>
      <c r="C152" s="3" t="s">
        <v>98</v>
      </c>
      <c r="D152" s="3" t="s">
        <v>99</v>
      </c>
      <c r="E152" s="4">
        <v>17</v>
      </c>
      <c r="F152" s="4">
        <v>50</v>
      </c>
      <c r="G152" s="4">
        <v>46</v>
      </c>
      <c r="H152" s="4">
        <v>34</v>
      </c>
      <c r="I152" s="119">
        <f t="shared" si="8"/>
        <v>99038</v>
      </c>
      <c r="J152" s="120">
        <f t="shared" si="9"/>
        <v>73202</v>
      </c>
      <c r="K152" s="122">
        <f t="shared" si="7"/>
        <v>172240</v>
      </c>
    </row>
    <row r="153" spans="1:11" x14ac:dyDescent="0.25">
      <c r="A153" s="9" t="s">
        <v>486</v>
      </c>
      <c r="B153" s="30" t="s">
        <v>429</v>
      </c>
      <c r="C153" s="3" t="s">
        <v>102</v>
      </c>
      <c r="D153" s="3" t="s">
        <v>103</v>
      </c>
      <c r="E153" s="4">
        <v>9</v>
      </c>
      <c r="F153" s="4">
        <v>12</v>
      </c>
      <c r="G153" s="4">
        <v>10</v>
      </c>
      <c r="H153" s="4">
        <v>11</v>
      </c>
      <c r="I153" s="119">
        <f t="shared" si="8"/>
        <v>21530</v>
      </c>
      <c r="J153" s="120">
        <f t="shared" si="9"/>
        <v>23683</v>
      </c>
      <c r="K153" s="122">
        <f t="shared" si="7"/>
        <v>45213</v>
      </c>
    </row>
    <row r="154" spans="1:11" x14ac:dyDescent="0.25">
      <c r="A154" s="9" t="s">
        <v>486</v>
      </c>
      <c r="B154" s="30" t="s">
        <v>429</v>
      </c>
      <c r="C154" s="3" t="s">
        <v>104</v>
      </c>
      <c r="D154" s="3" t="s">
        <v>105</v>
      </c>
      <c r="E154" s="4">
        <v>2</v>
      </c>
      <c r="F154" s="4">
        <v>9</v>
      </c>
      <c r="G154" s="4">
        <v>9</v>
      </c>
      <c r="H154" s="4">
        <v>6</v>
      </c>
      <c r="I154" s="119">
        <f t="shared" si="8"/>
        <v>19377</v>
      </c>
      <c r="J154" s="120">
        <f t="shared" si="9"/>
        <v>12918</v>
      </c>
      <c r="K154" s="122">
        <f t="shared" si="7"/>
        <v>32295</v>
      </c>
    </row>
    <row r="155" spans="1:11" x14ac:dyDescent="0.25">
      <c r="A155" s="9" t="s">
        <v>486</v>
      </c>
      <c r="B155" s="30" t="s">
        <v>429</v>
      </c>
      <c r="C155" s="3" t="s">
        <v>108</v>
      </c>
      <c r="D155" s="3" t="s">
        <v>109</v>
      </c>
      <c r="E155" s="4">
        <v>16</v>
      </c>
      <c r="F155" s="4">
        <v>36</v>
      </c>
      <c r="G155" s="4">
        <v>17</v>
      </c>
      <c r="H155" s="4">
        <v>36</v>
      </c>
      <c r="I155" s="119">
        <f t="shared" si="8"/>
        <v>36601</v>
      </c>
      <c r="J155" s="120">
        <f t="shared" si="9"/>
        <v>77508</v>
      </c>
      <c r="K155" s="122">
        <f t="shared" si="7"/>
        <v>114109</v>
      </c>
    </row>
    <row r="156" spans="1:11" x14ac:dyDescent="0.25">
      <c r="A156" s="9" t="s">
        <v>486</v>
      </c>
      <c r="B156" s="30" t="s">
        <v>429</v>
      </c>
      <c r="C156" s="3" t="s">
        <v>110</v>
      </c>
      <c r="D156" s="3" t="s">
        <v>111</v>
      </c>
      <c r="E156" s="4">
        <v>52</v>
      </c>
      <c r="F156" s="4">
        <v>127</v>
      </c>
      <c r="G156" s="4">
        <v>115</v>
      </c>
      <c r="H156" s="4">
        <v>107</v>
      </c>
      <c r="I156" s="119">
        <f t="shared" si="8"/>
        <v>247595</v>
      </c>
      <c r="J156" s="120">
        <f t="shared" si="9"/>
        <v>230371</v>
      </c>
      <c r="K156" s="122">
        <f t="shared" si="7"/>
        <v>477966</v>
      </c>
    </row>
    <row r="157" spans="1:11" x14ac:dyDescent="0.25">
      <c r="A157" s="9" t="s">
        <v>486</v>
      </c>
      <c r="B157" s="30" t="s">
        <v>429</v>
      </c>
      <c r="C157" s="3" t="s">
        <v>119</v>
      </c>
      <c r="D157" s="3" t="s">
        <v>120</v>
      </c>
      <c r="E157" s="4">
        <v>6</v>
      </c>
      <c r="F157" s="4">
        <v>12</v>
      </c>
      <c r="G157" s="4">
        <v>8</v>
      </c>
      <c r="H157" s="4">
        <v>11</v>
      </c>
      <c r="I157" s="119">
        <f t="shared" si="8"/>
        <v>17224</v>
      </c>
      <c r="J157" s="120">
        <f t="shared" si="9"/>
        <v>23683</v>
      </c>
      <c r="K157" s="122">
        <f t="shared" si="7"/>
        <v>40907</v>
      </c>
    </row>
    <row r="158" spans="1:11" x14ac:dyDescent="0.25">
      <c r="A158" s="9" t="s">
        <v>486</v>
      </c>
      <c r="B158" s="30" t="s">
        <v>429</v>
      </c>
      <c r="C158" s="3" t="s">
        <v>121</v>
      </c>
      <c r="D158" s="3" t="s">
        <v>122</v>
      </c>
      <c r="E158" s="4">
        <v>7</v>
      </c>
      <c r="F158" s="4">
        <v>16</v>
      </c>
      <c r="G158" s="4">
        <v>15</v>
      </c>
      <c r="H158" s="4">
        <v>13</v>
      </c>
      <c r="I158" s="119">
        <f t="shared" si="8"/>
        <v>32295</v>
      </c>
      <c r="J158" s="120">
        <f t="shared" si="9"/>
        <v>27989</v>
      </c>
      <c r="K158" s="122">
        <f t="shared" si="7"/>
        <v>60284</v>
      </c>
    </row>
    <row r="159" spans="1:11" x14ac:dyDescent="0.25">
      <c r="A159" s="9" t="s">
        <v>486</v>
      </c>
      <c r="B159" s="30" t="s">
        <v>429</v>
      </c>
      <c r="C159" s="3" t="s">
        <v>123</v>
      </c>
      <c r="D159" s="3" t="s">
        <v>124</v>
      </c>
      <c r="E159" s="4">
        <v>15</v>
      </c>
      <c r="F159" s="4">
        <v>38</v>
      </c>
      <c r="G159" s="4">
        <v>31</v>
      </c>
      <c r="H159" s="4">
        <v>36</v>
      </c>
      <c r="I159" s="119">
        <f t="shared" si="8"/>
        <v>66743</v>
      </c>
      <c r="J159" s="120">
        <f t="shared" si="9"/>
        <v>77508</v>
      </c>
      <c r="K159" s="122">
        <f t="shared" si="7"/>
        <v>144251</v>
      </c>
    </row>
    <row r="160" spans="1:11" x14ac:dyDescent="0.25">
      <c r="A160" s="9" t="s">
        <v>486</v>
      </c>
      <c r="B160" s="30" t="s">
        <v>429</v>
      </c>
      <c r="C160" s="3" t="s">
        <v>125</v>
      </c>
      <c r="D160" s="3" t="s">
        <v>126</v>
      </c>
      <c r="E160" s="4">
        <v>4</v>
      </c>
      <c r="F160" s="4">
        <v>9</v>
      </c>
      <c r="G160" s="4">
        <v>4</v>
      </c>
      <c r="H160" s="4">
        <v>9</v>
      </c>
      <c r="I160" s="119">
        <f t="shared" si="8"/>
        <v>8612</v>
      </c>
      <c r="J160" s="120">
        <f t="shared" si="9"/>
        <v>19377</v>
      </c>
      <c r="K160" s="122">
        <f t="shared" si="7"/>
        <v>27989</v>
      </c>
    </row>
    <row r="161" spans="1:11" x14ac:dyDescent="0.25">
      <c r="A161" s="9" t="s">
        <v>486</v>
      </c>
      <c r="B161" s="30" t="s">
        <v>429</v>
      </c>
      <c r="C161" s="3" t="s">
        <v>127</v>
      </c>
      <c r="D161" s="3" t="s">
        <v>128</v>
      </c>
      <c r="E161" s="4">
        <v>2</v>
      </c>
      <c r="F161" s="4">
        <v>4</v>
      </c>
      <c r="G161" s="4">
        <v>3</v>
      </c>
      <c r="H161" s="4">
        <v>4</v>
      </c>
      <c r="I161" s="119">
        <f t="shared" si="8"/>
        <v>6459</v>
      </c>
      <c r="J161" s="120">
        <f t="shared" si="9"/>
        <v>8612</v>
      </c>
      <c r="K161" s="122">
        <f t="shared" si="7"/>
        <v>15071</v>
      </c>
    </row>
    <row r="162" spans="1:11" x14ac:dyDescent="0.25">
      <c r="A162" s="9" t="s">
        <v>486</v>
      </c>
      <c r="B162" s="30" t="s">
        <v>429</v>
      </c>
      <c r="C162" s="3" t="s">
        <v>129</v>
      </c>
      <c r="D162" s="3" t="s">
        <v>130</v>
      </c>
      <c r="E162" s="4">
        <v>9</v>
      </c>
      <c r="F162" s="4">
        <v>22</v>
      </c>
      <c r="G162" s="4">
        <v>22</v>
      </c>
      <c r="H162" s="4">
        <v>15</v>
      </c>
      <c r="I162" s="119">
        <f t="shared" si="8"/>
        <v>47366</v>
      </c>
      <c r="J162" s="120">
        <f t="shared" si="9"/>
        <v>32295</v>
      </c>
      <c r="K162" s="122">
        <f t="shared" si="7"/>
        <v>79661</v>
      </c>
    </row>
    <row r="163" spans="1:11" x14ac:dyDescent="0.25">
      <c r="A163" s="9" t="s">
        <v>486</v>
      </c>
      <c r="B163" s="30" t="s">
        <v>429</v>
      </c>
      <c r="C163" s="3" t="s">
        <v>4</v>
      </c>
      <c r="D163" s="3" t="s">
        <v>131</v>
      </c>
      <c r="E163" s="4">
        <v>9</v>
      </c>
      <c r="F163" s="4">
        <v>30</v>
      </c>
      <c r="G163" s="4">
        <v>26</v>
      </c>
      <c r="H163" s="4">
        <v>21</v>
      </c>
      <c r="I163" s="119">
        <f t="shared" si="8"/>
        <v>55978</v>
      </c>
      <c r="J163" s="120">
        <f t="shared" si="9"/>
        <v>45213</v>
      </c>
      <c r="K163" s="122">
        <f t="shared" si="7"/>
        <v>101191</v>
      </c>
    </row>
    <row r="164" spans="1:11" x14ac:dyDescent="0.25">
      <c r="A164" s="9" t="s">
        <v>486</v>
      </c>
      <c r="B164" s="30" t="s">
        <v>429</v>
      </c>
      <c r="C164" s="3" t="s">
        <v>5</v>
      </c>
      <c r="D164" s="3" t="s">
        <v>132</v>
      </c>
      <c r="E164" s="4">
        <v>30</v>
      </c>
      <c r="F164" s="4">
        <v>73</v>
      </c>
      <c r="G164" s="4">
        <v>61</v>
      </c>
      <c r="H164" s="4">
        <v>72</v>
      </c>
      <c r="I164" s="119">
        <f t="shared" si="8"/>
        <v>131333</v>
      </c>
      <c r="J164" s="120">
        <f t="shared" si="9"/>
        <v>155016</v>
      </c>
      <c r="K164" s="122">
        <f t="shared" si="7"/>
        <v>286349</v>
      </c>
    </row>
    <row r="165" spans="1:11" x14ac:dyDescent="0.25">
      <c r="A165" s="9" t="s">
        <v>486</v>
      </c>
      <c r="B165" s="30" t="s">
        <v>429</v>
      </c>
      <c r="C165" s="3" t="s">
        <v>16</v>
      </c>
      <c r="D165" s="3" t="s">
        <v>436</v>
      </c>
      <c r="E165" s="4">
        <v>7</v>
      </c>
      <c r="F165" s="4">
        <v>11</v>
      </c>
      <c r="G165" s="4">
        <v>8</v>
      </c>
      <c r="H165" s="4">
        <v>10</v>
      </c>
      <c r="I165" s="119">
        <f t="shared" si="8"/>
        <v>17224</v>
      </c>
      <c r="J165" s="120">
        <f t="shared" si="9"/>
        <v>21530</v>
      </c>
      <c r="K165" s="122">
        <f t="shared" si="7"/>
        <v>38754</v>
      </c>
    </row>
    <row r="166" spans="1:11" x14ac:dyDescent="0.25">
      <c r="A166" s="9" t="s">
        <v>486</v>
      </c>
      <c r="B166" s="30" t="s">
        <v>429</v>
      </c>
      <c r="C166" s="3" t="s">
        <v>6</v>
      </c>
      <c r="D166" s="3" t="s">
        <v>437</v>
      </c>
      <c r="E166" s="4">
        <v>48</v>
      </c>
      <c r="F166" s="4">
        <v>141</v>
      </c>
      <c r="G166" s="4">
        <v>119</v>
      </c>
      <c r="H166" s="4">
        <v>128</v>
      </c>
      <c r="I166" s="119">
        <f t="shared" si="8"/>
        <v>256207</v>
      </c>
      <c r="J166" s="120">
        <f t="shared" si="9"/>
        <v>275584</v>
      </c>
      <c r="K166" s="122">
        <f t="shared" si="7"/>
        <v>531791</v>
      </c>
    </row>
    <row r="167" spans="1:11" x14ac:dyDescent="0.25">
      <c r="A167" s="9" t="s">
        <v>486</v>
      </c>
      <c r="B167" s="30" t="s">
        <v>429</v>
      </c>
      <c r="C167" s="3" t="s">
        <v>7</v>
      </c>
      <c r="D167" s="3" t="s">
        <v>170</v>
      </c>
      <c r="E167" s="4">
        <v>9</v>
      </c>
      <c r="F167" s="4">
        <v>18</v>
      </c>
      <c r="G167" s="4">
        <v>14</v>
      </c>
      <c r="H167" s="4">
        <v>17</v>
      </c>
      <c r="I167" s="119">
        <f t="shared" si="8"/>
        <v>30142</v>
      </c>
      <c r="J167" s="120">
        <f t="shared" si="9"/>
        <v>36601</v>
      </c>
      <c r="K167" s="122">
        <f t="shared" si="7"/>
        <v>66743</v>
      </c>
    </row>
    <row r="168" spans="1:11" x14ac:dyDescent="0.25">
      <c r="A168" s="9" t="s">
        <v>486</v>
      </c>
      <c r="B168" s="30" t="s">
        <v>429</v>
      </c>
      <c r="C168" s="3" t="s">
        <v>31</v>
      </c>
      <c r="D168" s="3" t="s">
        <v>175</v>
      </c>
      <c r="E168" s="4">
        <v>32</v>
      </c>
      <c r="F168" s="4">
        <v>106</v>
      </c>
      <c r="G168" s="4">
        <v>104</v>
      </c>
      <c r="H168" s="4">
        <v>78</v>
      </c>
      <c r="I168" s="119">
        <f t="shared" si="8"/>
        <v>223912</v>
      </c>
      <c r="J168" s="120">
        <f t="shared" si="9"/>
        <v>167934</v>
      </c>
      <c r="K168" s="122">
        <f t="shared" si="7"/>
        <v>391846</v>
      </c>
    </row>
    <row r="169" spans="1:11" x14ac:dyDescent="0.25">
      <c r="A169" s="9" t="s">
        <v>486</v>
      </c>
      <c r="B169" s="30" t="s">
        <v>429</v>
      </c>
      <c r="C169" s="3" t="s">
        <v>42</v>
      </c>
      <c r="D169" s="3" t="s">
        <v>182</v>
      </c>
      <c r="E169" s="4">
        <v>3</v>
      </c>
      <c r="F169" s="4">
        <v>4</v>
      </c>
      <c r="G169" s="4">
        <v>4</v>
      </c>
      <c r="H169" s="4">
        <v>3</v>
      </c>
      <c r="I169" s="119">
        <f t="shared" si="8"/>
        <v>8612</v>
      </c>
      <c r="J169" s="120">
        <f t="shared" si="9"/>
        <v>6459</v>
      </c>
      <c r="K169" s="122">
        <f t="shared" si="7"/>
        <v>15071</v>
      </c>
    </row>
    <row r="170" spans="1:11" x14ac:dyDescent="0.25">
      <c r="A170" s="9" t="s">
        <v>486</v>
      </c>
      <c r="B170" s="30" t="s">
        <v>429</v>
      </c>
      <c r="C170" s="3" t="s">
        <v>8</v>
      </c>
      <c r="D170" s="3" t="s">
        <v>183</v>
      </c>
      <c r="E170" s="4">
        <v>2</v>
      </c>
      <c r="F170" s="4">
        <v>2</v>
      </c>
      <c r="G170" s="4">
        <v>2</v>
      </c>
      <c r="H170" s="4">
        <v>2</v>
      </c>
      <c r="I170" s="119">
        <f t="shared" si="8"/>
        <v>4306</v>
      </c>
      <c r="J170" s="120">
        <f t="shared" si="9"/>
        <v>4306</v>
      </c>
      <c r="K170" s="122">
        <f t="shared" si="7"/>
        <v>8612</v>
      </c>
    </row>
    <row r="171" spans="1:11" x14ac:dyDescent="0.25">
      <c r="A171" s="9" t="s">
        <v>486</v>
      </c>
      <c r="B171" s="30" t="s">
        <v>429</v>
      </c>
      <c r="C171" s="3" t="s">
        <v>9</v>
      </c>
      <c r="D171" s="3" t="s">
        <v>184</v>
      </c>
      <c r="E171" s="4">
        <v>10</v>
      </c>
      <c r="F171" s="4">
        <v>17</v>
      </c>
      <c r="G171" s="4">
        <v>15</v>
      </c>
      <c r="H171" s="4">
        <v>14</v>
      </c>
      <c r="I171" s="119">
        <f t="shared" si="8"/>
        <v>32295</v>
      </c>
      <c r="J171" s="120">
        <f t="shared" si="9"/>
        <v>30142</v>
      </c>
      <c r="K171" s="122">
        <f t="shared" si="7"/>
        <v>62437</v>
      </c>
    </row>
    <row r="172" spans="1:11" x14ac:dyDescent="0.25">
      <c r="A172" s="9" t="s">
        <v>486</v>
      </c>
      <c r="B172" s="30" t="s">
        <v>429</v>
      </c>
      <c r="C172" s="3" t="s">
        <v>112</v>
      </c>
      <c r="D172" s="3" t="s">
        <v>187</v>
      </c>
      <c r="E172" s="4">
        <v>2</v>
      </c>
      <c r="F172" s="4">
        <v>10</v>
      </c>
      <c r="G172" s="4">
        <v>9</v>
      </c>
      <c r="H172" s="4">
        <v>5</v>
      </c>
      <c r="I172" s="119">
        <f t="shared" si="8"/>
        <v>19377</v>
      </c>
      <c r="J172" s="120">
        <f t="shared" si="9"/>
        <v>10765</v>
      </c>
      <c r="K172" s="122">
        <f t="shared" si="7"/>
        <v>30142</v>
      </c>
    </row>
    <row r="173" spans="1:11" x14ac:dyDescent="0.25">
      <c r="A173" s="9" t="s">
        <v>486</v>
      </c>
      <c r="B173" s="30" t="s">
        <v>429</v>
      </c>
      <c r="C173" s="3" t="s">
        <v>43</v>
      </c>
      <c r="D173" s="3" t="s">
        <v>188</v>
      </c>
      <c r="E173" s="4">
        <v>67</v>
      </c>
      <c r="F173" s="4">
        <v>140</v>
      </c>
      <c r="G173" s="4">
        <v>110</v>
      </c>
      <c r="H173" s="4">
        <v>139</v>
      </c>
      <c r="I173" s="119">
        <f t="shared" si="8"/>
        <v>236830</v>
      </c>
      <c r="J173" s="120">
        <f t="shared" si="9"/>
        <v>299267</v>
      </c>
      <c r="K173" s="122">
        <f t="shared" si="7"/>
        <v>536097</v>
      </c>
    </row>
    <row r="174" spans="1:11" x14ac:dyDescent="0.25">
      <c r="A174" s="9" t="s">
        <v>486</v>
      </c>
      <c r="B174" s="30" t="s">
        <v>429</v>
      </c>
      <c r="C174" s="3" t="s">
        <v>44</v>
      </c>
      <c r="D174" s="3" t="s">
        <v>208</v>
      </c>
      <c r="E174" s="4">
        <v>4</v>
      </c>
      <c r="F174" s="4">
        <v>5</v>
      </c>
      <c r="G174" s="4">
        <v>4</v>
      </c>
      <c r="H174" s="4">
        <v>5</v>
      </c>
      <c r="I174" s="119">
        <f t="shared" si="8"/>
        <v>8612</v>
      </c>
      <c r="J174" s="120">
        <f t="shared" si="9"/>
        <v>10765</v>
      </c>
      <c r="K174" s="122">
        <f t="shared" si="7"/>
        <v>19377</v>
      </c>
    </row>
    <row r="175" spans="1:11" x14ac:dyDescent="0.25">
      <c r="A175" s="9" t="s">
        <v>486</v>
      </c>
      <c r="B175" s="30" t="s">
        <v>429</v>
      </c>
      <c r="C175" s="3" t="s">
        <v>189</v>
      </c>
      <c r="D175" s="3" t="s">
        <v>209</v>
      </c>
      <c r="E175" s="4">
        <v>3</v>
      </c>
      <c r="F175" s="4">
        <v>7</v>
      </c>
      <c r="G175" s="4">
        <v>5</v>
      </c>
      <c r="H175" s="4">
        <v>4</v>
      </c>
      <c r="I175" s="119">
        <f t="shared" si="8"/>
        <v>10765</v>
      </c>
      <c r="J175" s="120">
        <f t="shared" si="9"/>
        <v>8612</v>
      </c>
      <c r="K175" s="122">
        <f t="shared" si="7"/>
        <v>19377</v>
      </c>
    </row>
    <row r="176" spans="1:11" x14ac:dyDescent="0.25">
      <c r="A176" s="9" t="s">
        <v>486</v>
      </c>
      <c r="B176" s="30" t="s">
        <v>429</v>
      </c>
      <c r="C176" s="3" t="s">
        <v>45</v>
      </c>
      <c r="D176" s="3" t="s">
        <v>210</v>
      </c>
      <c r="E176" s="4">
        <v>1</v>
      </c>
      <c r="F176" s="4">
        <v>1</v>
      </c>
      <c r="G176" s="4">
        <v>1</v>
      </c>
      <c r="H176" s="4">
        <v>1</v>
      </c>
      <c r="I176" s="119">
        <f t="shared" si="8"/>
        <v>2153</v>
      </c>
      <c r="J176" s="120">
        <f t="shared" si="9"/>
        <v>2153</v>
      </c>
      <c r="K176" s="122">
        <f t="shared" si="7"/>
        <v>4306</v>
      </c>
    </row>
    <row r="177" spans="1:11" x14ac:dyDescent="0.25">
      <c r="A177" s="9" t="s">
        <v>486</v>
      </c>
      <c r="B177" s="30" t="s">
        <v>429</v>
      </c>
      <c r="C177" s="3" t="s">
        <v>113</v>
      </c>
      <c r="D177" s="3" t="s">
        <v>211</v>
      </c>
      <c r="E177" s="4">
        <v>17</v>
      </c>
      <c r="F177" s="4">
        <v>52</v>
      </c>
      <c r="G177" s="4">
        <v>51</v>
      </c>
      <c r="H177" s="4">
        <v>41</v>
      </c>
      <c r="I177" s="119">
        <f t="shared" si="8"/>
        <v>109803</v>
      </c>
      <c r="J177" s="120">
        <f t="shared" si="9"/>
        <v>88273</v>
      </c>
      <c r="K177" s="122">
        <f t="shared" si="7"/>
        <v>198076</v>
      </c>
    </row>
    <row r="178" spans="1:11" x14ac:dyDescent="0.25">
      <c r="A178" s="9" t="s">
        <v>486</v>
      </c>
      <c r="B178" s="30" t="s">
        <v>429</v>
      </c>
      <c r="C178" s="3" t="s">
        <v>114</v>
      </c>
      <c r="D178" s="3" t="s">
        <v>213</v>
      </c>
      <c r="E178" s="4">
        <v>10</v>
      </c>
      <c r="F178" s="4">
        <v>23</v>
      </c>
      <c r="G178" s="4">
        <v>16</v>
      </c>
      <c r="H178" s="4">
        <v>22</v>
      </c>
      <c r="I178" s="119">
        <f t="shared" si="8"/>
        <v>34448</v>
      </c>
      <c r="J178" s="120">
        <f t="shared" si="9"/>
        <v>47366</v>
      </c>
      <c r="K178" s="122">
        <f t="shared" si="7"/>
        <v>81814</v>
      </c>
    </row>
    <row r="179" spans="1:11" x14ac:dyDescent="0.25">
      <c r="A179" s="9" t="s">
        <v>486</v>
      </c>
      <c r="B179" s="30" t="s">
        <v>429</v>
      </c>
      <c r="C179" s="3" t="s">
        <v>46</v>
      </c>
      <c r="D179" s="3" t="s">
        <v>214</v>
      </c>
      <c r="E179" s="4">
        <v>13</v>
      </c>
      <c r="F179" s="4">
        <v>29</v>
      </c>
      <c r="G179" s="4">
        <v>22</v>
      </c>
      <c r="H179" s="4">
        <v>28</v>
      </c>
      <c r="I179" s="119">
        <f t="shared" si="8"/>
        <v>47366</v>
      </c>
      <c r="J179" s="120">
        <f t="shared" si="9"/>
        <v>60284</v>
      </c>
      <c r="K179" s="122">
        <f t="shared" si="7"/>
        <v>107650</v>
      </c>
    </row>
    <row r="180" spans="1:11" x14ac:dyDescent="0.25">
      <c r="A180" s="9" t="s">
        <v>486</v>
      </c>
      <c r="B180" s="30" t="s">
        <v>429</v>
      </c>
      <c r="C180" s="3" t="s">
        <v>190</v>
      </c>
      <c r="D180" s="3" t="s">
        <v>218</v>
      </c>
      <c r="E180" s="4">
        <v>3</v>
      </c>
      <c r="F180" s="4">
        <v>5</v>
      </c>
      <c r="G180" s="4">
        <v>0</v>
      </c>
      <c r="H180" s="4">
        <v>5</v>
      </c>
      <c r="I180" s="119">
        <f t="shared" si="8"/>
        <v>0</v>
      </c>
      <c r="J180" s="120">
        <f t="shared" si="9"/>
        <v>10765</v>
      </c>
      <c r="K180" s="122">
        <f t="shared" si="7"/>
        <v>10765</v>
      </c>
    </row>
    <row r="181" spans="1:11" x14ac:dyDescent="0.25">
      <c r="A181" s="9" t="s">
        <v>486</v>
      </c>
      <c r="B181" s="30" t="s">
        <v>429</v>
      </c>
      <c r="C181" s="3" t="s">
        <v>219</v>
      </c>
      <c r="D181" s="3" t="s">
        <v>220</v>
      </c>
      <c r="E181" s="4">
        <v>9</v>
      </c>
      <c r="F181" s="4">
        <v>13</v>
      </c>
      <c r="G181" s="4">
        <v>6</v>
      </c>
      <c r="H181" s="4">
        <v>12</v>
      </c>
      <c r="I181" s="119">
        <f t="shared" si="8"/>
        <v>12918</v>
      </c>
      <c r="J181" s="120">
        <f t="shared" si="9"/>
        <v>25836</v>
      </c>
      <c r="K181" s="122">
        <f t="shared" si="7"/>
        <v>38754</v>
      </c>
    </row>
    <row r="182" spans="1:11" x14ac:dyDescent="0.25">
      <c r="A182" s="54" t="s">
        <v>486</v>
      </c>
      <c r="B182" s="30" t="s">
        <v>429</v>
      </c>
      <c r="C182" s="35">
        <v>480</v>
      </c>
      <c r="D182" s="3" t="s">
        <v>559</v>
      </c>
      <c r="E182" s="4"/>
      <c r="F182" s="4"/>
      <c r="G182" s="4"/>
      <c r="H182" s="4"/>
      <c r="I182" s="119"/>
      <c r="J182" s="120"/>
      <c r="K182" s="122"/>
    </row>
    <row r="183" spans="1:11" x14ac:dyDescent="0.25">
      <c r="A183" s="9" t="s">
        <v>486</v>
      </c>
      <c r="B183" s="30" t="s">
        <v>429</v>
      </c>
      <c r="C183" s="3" t="s">
        <v>156</v>
      </c>
      <c r="D183" s="3" t="s">
        <v>222</v>
      </c>
      <c r="E183" s="4">
        <v>23</v>
      </c>
      <c r="F183" s="4">
        <v>54</v>
      </c>
      <c r="G183" s="4">
        <v>49</v>
      </c>
      <c r="H183" s="4">
        <v>44</v>
      </c>
      <c r="I183" s="119">
        <f t="shared" si="8"/>
        <v>105497</v>
      </c>
      <c r="J183" s="120">
        <f t="shared" si="9"/>
        <v>94732</v>
      </c>
      <c r="K183" s="122">
        <f t="shared" si="7"/>
        <v>200229</v>
      </c>
    </row>
    <row r="184" spans="1:11" x14ac:dyDescent="0.25">
      <c r="A184" s="9" t="s">
        <v>486</v>
      </c>
      <c r="B184" s="30" t="s">
        <v>429</v>
      </c>
      <c r="C184" s="3" t="s">
        <v>191</v>
      </c>
      <c r="D184" s="3" t="s">
        <v>438</v>
      </c>
      <c r="E184" s="4">
        <v>3</v>
      </c>
      <c r="F184" s="4">
        <v>12</v>
      </c>
      <c r="G184" s="4">
        <v>7</v>
      </c>
      <c r="H184" s="4">
        <v>11</v>
      </c>
      <c r="I184" s="119">
        <f t="shared" si="8"/>
        <v>15071</v>
      </c>
      <c r="J184" s="120">
        <f t="shared" si="9"/>
        <v>23683</v>
      </c>
      <c r="K184" s="122">
        <f t="shared" si="7"/>
        <v>38754</v>
      </c>
    </row>
    <row r="185" spans="1:11" x14ac:dyDescent="0.25">
      <c r="A185" s="9" t="s">
        <v>486</v>
      </c>
      <c r="B185" s="30" t="s">
        <v>429</v>
      </c>
      <c r="C185" s="3" t="s">
        <v>176</v>
      </c>
      <c r="D185" s="3" t="s">
        <v>439</v>
      </c>
      <c r="E185" s="4">
        <v>5</v>
      </c>
      <c r="F185" s="4">
        <v>11</v>
      </c>
      <c r="G185" s="4">
        <v>9</v>
      </c>
      <c r="H185" s="4">
        <v>9</v>
      </c>
      <c r="I185" s="119">
        <f t="shared" si="8"/>
        <v>19377</v>
      </c>
      <c r="J185" s="120">
        <f t="shared" si="9"/>
        <v>19377</v>
      </c>
      <c r="K185" s="122">
        <f t="shared" si="7"/>
        <v>38754</v>
      </c>
    </row>
    <row r="186" spans="1:11" x14ac:dyDescent="0.25">
      <c r="A186" s="9" t="s">
        <v>486</v>
      </c>
      <c r="B186" s="30" t="s">
        <v>429</v>
      </c>
      <c r="C186" s="3" t="s">
        <v>177</v>
      </c>
      <c r="D186" s="3" t="s">
        <v>440</v>
      </c>
      <c r="E186" s="4">
        <v>25</v>
      </c>
      <c r="F186" s="4">
        <v>67</v>
      </c>
      <c r="G186" s="4">
        <v>37</v>
      </c>
      <c r="H186" s="4">
        <v>66</v>
      </c>
      <c r="I186" s="119">
        <f t="shared" si="8"/>
        <v>79661</v>
      </c>
      <c r="J186" s="120">
        <f t="shared" si="9"/>
        <v>142098</v>
      </c>
      <c r="K186" s="122">
        <f t="shared" si="7"/>
        <v>221759</v>
      </c>
    </row>
    <row r="187" spans="1:11" x14ac:dyDescent="0.25">
      <c r="A187" s="9" t="s">
        <v>486</v>
      </c>
      <c r="B187" s="30" t="s">
        <v>429</v>
      </c>
      <c r="C187" s="3" t="s">
        <v>157</v>
      </c>
      <c r="D187" s="3" t="s">
        <v>235</v>
      </c>
      <c r="E187" s="4">
        <v>4</v>
      </c>
      <c r="F187" s="4">
        <v>4</v>
      </c>
      <c r="G187" s="4">
        <v>2</v>
      </c>
      <c r="H187" s="4">
        <v>3</v>
      </c>
      <c r="I187" s="119">
        <f t="shared" si="8"/>
        <v>4306</v>
      </c>
      <c r="J187" s="120">
        <f t="shared" si="9"/>
        <v>6459</v>
      </c>
      <c r="K187" s="122">
        <f t="shared" si="7"/>
        <v>10765</v>
      </c>
    </row>
    <row r="188" spans="1:11" x14ac:dyDescent="0.25">
      <c r="A188" s="9" t="s">
        <v>486</v>
      </c>
      <c r="B188" s="30" t="s">
        <v>429</v>
      </c>
      <c r="C188" s="3" t="s">
        <v>158</v>
      </c>
      <c r="D188" s="3" t="s">
        <v>236</v>
      </c>
      <c r="E188" s="4">
        <v>9</v>
      </c>
      <c r="F188" s="4">
        <v>22</v>
      </c>
      <c r="G188" s="4">
        <v>17</v>
      </c>
      <c r="H188" s="4">
        <v>20</v>
      </c>
      <c r="I188" s="119">
        <f t="shared" si="8"/>
        <v>36601</v>
      </c>
      <c r="J188" s="120">
        <f t="shared" si="9"/>
        <v>43060</v>
      </c>
      <c r="K188" s="122">
        <f t="shared" si="7"/>
        <v>79661</v>
      </c>
    </row>
    <row r="189" spans="1:11" x14ac:dyDescent="0.25">
      <c r="A189" s="9" t="s">
        <v>486</v>
      </c>
      <c r="B189" s="30" t="s">
        <v>429</v>
      </c>
      <c r="C189" s="3" t="s">
        <v>159</v>
      </c>
      <c r="D189" s="3" t="s">
        <v>237</v>
      </c>
      <c r="E189" s="4">
        <v>9</v>
      </c>
      <c r="F189" s="4">
        <v>23</v>
      </c>
      <c r="G189" s="4">
        <v>22</v>
      </c>
      <c r="H189" s="4">
        <v>18</v>
      </c>
      <c r="I189" s="119">
        <f t="shared" si="8"/>
        <v>47366</v>
      </c>
      <c r="J189" s="120">
        <f t="shared" si="9"/>
        <v>38754</v>
      </c>
      <c r="K189" s="122">
        <f t="shared" si="7"/>
        <v>86120</v>
      </c>
    </row>
    <row r="190" spans="1:11" x14ac:dyDescent="0.25">
      <c r="A190" s="9" t="s">
        <v>486</v>
      </c>
      <c r="B190" s="30" t="s">
        <v>429</v>
      </c>
      <c r="C190" s="3" t="s">
        <v>192</v>
      </c>
      <c r="D190" s="3" t="s">
        <v>240</v>
      </c>
      <c r="E190" s="4">
        <v>15</v>
      </c>
      <c r="F190" s="4">
        <v>45</v>
      </c>
      <c r="G190" s="4">
        <v>42</v>
      </c>
      <c r="H190" s="4">
        <v>29</v>
      </c>
      <c r="I190" s="119">
        <f t="shared" si="8"/>
        <v>90426</v>
      </c>
      <c r="J190" s="120">
        <f t="shared" si="9"/>
        <v>62437</v>
      </c>
      <c r="K190" s="122">
        <f t="shared" si="7"/>
        <v>152863</v>
      </c>
    </row>
    <row r="191" spans="1:11" x14ac:dyDescent="0.25">
      <c r="A191" s="9" t="s">
        <v>486</v>
      </c>
      <c r="B191" s="30" t="s">
        <v>429</v>
      </c>
      <c r="C191" s="3" t="s">
        <v>160</v>
      </c>
      <c r="D191" s="3" t="s">
        <v>243</v>
      </c>
      <c r="E191" s="4">
        <v>6</v>
      </c>
      <c r="F191" s="4">
        <v>18</v>
      </c>
      <c r="G191" s="4">
        <v>14</v>
      </c>
      <c r="H191" s="4">
        <v>14</v>
      </c>
      <c r="I191" s="119">
        <f t="shared" si="8"/>
        <v>30142</v>
      </c>
      <c r="J191" s="120">
        <f t="shared" si="9"/>
        <v>30142</v>
      </c>
      <c r="K191" s="122">
        <f t="shared" si="7"/>
        <v>60284</v>
      </c>
    </row>
    <row r="192" spans="1:11" x14ac:dyDescent="0.25">
      <c r="A192" s="9" t="s">
        <v>486</v>
      </c>
      <c r="B192" s="30" t="s">
        <v>429</v>
      </c>
      <c r="C192" s="3" t="s">
        <v>244</v>
      </c>
      <c r="D192" s="3" t="s">
        <v>245</v>
      </c>
      <c r="E192" s="4">
        <v>3</v>
      </c>
      <c r="F192" s="4">
        <v>8</v>
      </c>
      <c r="G192" s="4">
        <v>6</v>
      </c>
      <c r="H192" s="4">
        <v>7</v>
      </c>
      <c r="I192" s="119">
        <f t="shared" si="8"/>
        <v>12918</v>
      </c>
      <c r="J192" s="120">
        <f t="shared" si="9"/>
        <v>15071</v>
      </c>
      <c r="K192" s="122">
        <f t="shared" si="7"/>
        <v>27989</v>
      </c>
    </row>
    <row r="193" spans="1:11" x14ac:dyDescent="0.25">
      <c r="A193" s="9" t="s">
        <v>486</v>
      </c>
      <c r="B193" s="30" t="s">
        <v>429</v>
      </c>
      <c r="C193" s="3" t="s">
        <v>193</v>
      </c>
      <c r="D193" s="3" t="s">
        <v>246</v>
      </c>
      <c r="E193" s="4">
        <v>5</v>
      </c>
      <c r="F193" s="4">
        <v>8</v>
      </c>
      <c r="G193" s="4">
        <v>4</v>
      </c>
      <c r="H193" s="4">
        <v>7</v>
      </c>
      <c r="I193" s="119">
        <f t="shared" si="8"/>
        <v>8612</v>
      </c>
      <c r="J193" s="120">
        <f t="shared" si="9"/>
        <v>15071</v>
      </c>
      <c r="K193" s="122">
        <f t="shared" si="7"/>
        <v>23683</v>
      </c>
    </row>
    <row r="194" spans="1:11" x14ac:dyDescent="0.25">
      <c r="A194" s="9" t="s">
        <v>486</v>
      </c>
      <c r="B194" s="30" t="s">
        <v>429</v>
      </c>
      <c r="C194" s="3" t="s">
        <v>247</v>
      </c>
      <c r="D194" s="3" t="s">
        <v>248</v>
      </c>
      <c r="E194" s="4">
        <v>9</v>
      </c>
      <c r="F194" s="4">
        <v>19</v>
      </c>
      <c r="G194" s="4">
        <v>14</v>
      </c>
      <c r="H194" s="4">
        <v>17</v>
      </c>
      <c r="I194" s="119">
        <f t="shared" si="8"/>
        <v>30142</v>
      </c>
      <c r="J194" s="120">
        <f t="shared" si="9"/>
        <v>36601</v>
      </c>
      <c r="K194" s="122">
        <f t="shared" si="7"/>
        <v>66743</v>
      </c>
    </row>
    <row r="195" spans="1:11" x14ac:dyDescent="0.25">
      <c r="A195" s="9" t="s">
        <v>486</v>
      </c>
      <c r="B195" s="30" t="s">
        <v>429</v>
      </c>
      <c r="C195" s="3" t="s">
        <v>249</v>
      </c>
      <c r="D195" s="3" t="s">
        <v>250</v>
      </c>
      <c r="E195" s="4">
        <v>115</v>
      </c>
      <c r="F195" s="4">
        <v>388</v>
      </c>
      <c r="G195" s="4">
        <v>388</v>
      </c>
      <c r="H195" s="4">
        <v>298</v>
      </c>
      <c r="I195" s="119">
        <f t="shared" si="8"/>
        <v>835364</v>
      </c>
      <c r="J195" s="120">
        <f t="shared" si="9"/>
        <v>641594</v>
      </c>
      <c r="K195" s="122">
        <f t="shared" si="7"/>
        <v>1476958</v>
      </c>
    </row>
    <row r="196" spans="1:11" x14ac:dyDescent="0.25">
      <c r="A196" s="9" t="s">
        <v>486</v>
      </c>
      <c r="B196" s="30" t="s">
        <v>429</v>
      </c>
      <c r="C196" s="3" t="s">
        <v>267</v>
      </c>
      <c r="D196" s="3" t="s">
        <v>268</v>
      </c>
      <c r="E196" s="4">
        <v>4</v>
      </c>
      <c r="F196" s="4">
        <v>9</v>
      </c>
      <c r="G196" s="4">
        <v>9</v>
      </c>
      <c r="H196" s="4">
        <v>5</v>
      </c>
      <c r="I196" s="119">
        <f t="shared" si="8"/>
        <v>19377</v>
      </c>
      <c r="J196" s="120">
        <f t="shared" si="9"/>
        <v>10765</v>
      </c>
      <c r="K196" s="122">
        <f t="shared" si="7"/>
        <v>30142</v>
      </c>
    </row>
    <row r="197" spans="1:11" x14ac:dyDescent="0.25">
      <c r="A197" s="9" t="s">
        <v>486</v>
      </c>
      <c r="B197" s="30" t="s">
        <v>429</v>
      </c>
      <c r="C197" s="3" t="s">
        <v>275</v>
      </c>
      <c r="D197" s="3" t="s">
        <v>276</v>
      </c>
      <c r="E197" s="4">
        <v>7</v>
      </c>
      <c r="F197" s="4">
        <v>14</v>
      </c>
      <c r="G197" s="4">
        <v>11</v>
      </c>
      <c r="H197" s="4">
        <v>12</v>
      </c>
      <c r="I197" s="119">
        <f t="shared" si="8"/>
        <v>23683</v>
      </c>
      <c r="J197" s="120">
        <f t="shared" si="9"/>
        <v>25836</v>
      </c>
      <c r="K197" s="122">
        <f t="shared" si="7"/>
        <v>49519</v>
      </c>
    </row>
    <row r="198" spans="1:11" x14ac:dyDescent="0.25">
      <c r="A198" s="9" t="s">
        <v>486</v>
      </c>
      <c r="B198" s="30" t="s">
        <v>429</v>
      </c>
      <c r="C198" s="3" t="s">
        <v>277</v>
      </c>
      <c r="D198" s="3" t="s">
        <v>278</v>
      </c>
      <c r="E198" s="4">
        <v>15</v>
      </c>
      <c r="F198" s="4">
        <v>28</v>
      </c>
      <c r="G198" s="4">
        <v>25</v>
      </c>
      <c r="H198" s="4">
        <v>24</v>
      </c>
      <c r="I198" s="119">
        <f t="shared" si="8"/>
        <v>53825</v>
      </c>
      <c r="J198" s="120">
        <f t="shared" si="9"/>
        <v>51672</v>
      </c>
      <c r="K198" s="122">
        <f t="shared" si="7"/>
        <v>105497</v>
      </c>
    </row>
    <row r="199" spans="1:11" x14ac:dyDescent="0.25">
      <c r="A199" s="9" t="s">
        <v>486</v>
      </c>
      <c r="B199" s="30" t="s">
        <v>429</v>
      </c>
      <c r="C199" s="3" t="s">
        <v>283</v>
      </c>
      <c r="D199" s="3" t="s">
        <v>284</v>
      </c>
      <c r="E199" s="4">
        <v>16</v>
      </c>
      <c r="F199" s="4">
        <v>31</v>
      </c>
      <c r="G199" s="4">
        <v>10</v>
      </c>
      <c r="H199" s="4">
        <v>31</v>
      </c>
      <c r="I199" s="119">
        <f t="shared" si="8"/>
        <v>21530</v>
      </c>
      <c r="J199" s="120">
        <f t="shared" si="9"/>
        <v>66743</v>
      </c>
      <c r="K199" s="122">
        <f t="shared" si="7"/>
        <v>88273</v>
      </c>
    </row>
    <row r="200" spans="1:11" x14ac:dyDescent="0.25">
      <c r="A200" s="9" t="s">
        <v>486</v>
      </c>
      <c r="B200" s="30" t="s">
        <v>429</v>
      </c>
      <c r="C200" s="3" t="s">
        <v>287</v>
      </c>
      <c r="D200" s="3" t="s">
        <v>288</v>
      </c>
      <c r="E200" s="4">
        <v>25</v>
      </c>
      <c r="F200" s="4">
        <v>71</v>
      </c>
      <c r="G200" s="4">
        <v>69</v>
      </c>
      <c r="H200" s="4">
        <v>59</v>
      </c>
      <c r="I200" s="119">
        <f t="shared" ref="I200:I240" si="10">G200*$K$2</f>
        <v>148557</v>
      </c>
      <c r="J200" s="120">
        <f t="shared" ref="J200:J240" si="11">H200*$K$2</f>
        <v>127027</v>
      </c>
      <c r="K200" s="122">
        <f t="shared" si="7"/>
        <v>275584</v>
      </c>
    </row>
    <row r="201" spans="1:11" x14ac:dyDescent="0.25">
      <c r="A201" s="9" t="s">
        <v>486</v>
      </c>
      <c r="B201" s="30" t="s">
        <v>429</v>
      </c>
      <c r="C201" s="3" t="s">
        <v>292</v>
      </c>
      <c r="D201" s="3" t="s">
        <v>293</v>
      </c>
      <c r="E201" s="4">
        <v>3</v>
      </c>
      <c r="F201" s="4">
        <v>5</v>
      </c>
      <c r="G201" s="4">
        <v>3</v>
      </c>
      <c r="H201" s="4">
        <v>4</v>
      </c>
      <c r="I201" s="119">
        <f t="shared" si="10"/>
        <v>6459</v>
      </c>
      <c r="J201" s="120">
        <f t="shared" si="11"/>
        <v>8612</v>
      </c>
      <c r="K201" s="122">
        <f t="shared" si="7"/>
        <v>15071</v>
      </c>
    </row>
    <row r="202" spans="1:11" x14ac:dyDescent="0.25">
      <c r="A202" s="9" t="s">
        <v>486</v>
      </c>
      <c r="B202" s="30" t="s">
        <v>429</v>
      </c>
      <c r="C202" s="3" t="s">
        <v>295</v>
      </c>
      <c r="D202" s="3" t="s">
        <v>296</v>
      </c>
      <c r="E202" s="4">
        <v>23</v>
      </c>
      <c r="F202" s="4">
        <v>60</v>
      </c>
      <c r="G202" s="4">
        <v>52</v>
      </c>
      <c r="H202" s="4">
        <v>56</v>
      </c>
      <c r="I202" s="119">
        <f t="shared" si="10"/>
        <v>111956</v>
      </c>
      <c r="J202" s="120">
        <f t="shared" si="11"/>
        <v>120568</v>
      </c>
      <c r="K202" s="122">
        <f t="shared" si="7"/>
        <v>232524</v>
      </c>
    </row>
    <row r="203" spans="1:11" x14ac:dyDescent="0.25">
      <c r="A203" s="9" t="s">
        <v>486</v>
      </c>
      <c r="B203" s="30" t="s">
        <v>429</v>
      </c>
      <c r="C203" s="3" t="s">
        <v>297</v>
      </c>
      <c r="D203" s="3" t="s">
        <v>298</v>
      </c>
      <c r="E203" s="4">
        <v>8</v>
      </c>
      <c r="F203" s="4">
        <v>18</v>
      </c>
      <c r="G203" s="4">
        <v>13</v>
      </c>
      <c r="H203" s="4">
        <v>17</v>
      </c>
      <c r="I203" s="119">
        <f t="shared" si="10"/>
        <v>27989</v>
      </c>
      <c r="J203" s="120">
        <f t="shared" si="11"/>
        <v>36601</v>
      </c>
      <c r="K203" s="122">
        <f t="shared" si="7"/>
        <v>64590</v>
      </c>
    </row>
    <row r="204" spans="1:11" x14ac:dyDescent="0.25">
      <c r="A204" s="9" t="s">
        <v>486</v>
      </c>
      <c r="B204" s="30" t="s">
        <v>429</v>
      </c>
      <c r="C204" s="3" t="s">
        <v>299</v>
      </c>
      <c r="D204" s="3" t="s">
        <v>441</v>
      </c>
      <c r="E204" s="4">
        <v>13</v>
      </c>
      <c r="F204" s="4">
        <v>38</v>
      </c>
      <c r="G204" s="4">
        <v>32</v>
      </c>
      <c r="H204" s="4">
        <v>27</v>
      </c>
      <c r="I204" s="119">
        <f t="shared" si="10"/>
        <v>68896</v>
      </c>
      <c r="J204" s="120">
        <f t="shared" si="11"/>
        <v>58131</v>
      </c>
      <c r="K204" s="122">
        <f t="shared" si="7"/>
        <v>127027</v>
      </c>
    </row>
    <row r="205" spans="1:11" x14ac:dyDescent="0.25">
      <c r="A205" s="9" t="s">
        <v>486</v>
      </c>
      <c r="B205" s="30" t="s">
        <v>429</v>
      </c>
      <c r="C205" s="3" t="s">
        <v>303</v>
      </c>
      <c r="D205" s="3" t="s">
        <v>304</v>
      </c>
      <c r="E205" s="4">
        <v>2</v>
      </c>
      <c r="F205" s="4">
        <v>5</v>
      </c>
      <c r="G205" s="4">
        <v>5</v>
      </c>
      <c r="H205" s="4">
        <v>4</v>
      </c>
      <c r="I205" s="119">
        <f t="shared" si="10"/>
        <v>10765</v>
      </c>
      <c r="J205" s="120">
        <f t="shared" si="11"/>
        <v>8612</v>
      </c>
      <c r="K205" s="122">
        <f t="shared" si="7"/>
        <v>19377</v>
      </c>
    </row>
    <row r="206" spans="1:11" x14ac:dyDescent="0.25">
      <c r="A206" s="9" t="s">
        <v>486</v>
      </c>
      <c r="B206" s="30" t="s">
        <v>429</v>
      </c>
      <c r="C206" s="3" t="s">
        <v>307</v>
      </c>
      <c r="D206" s="3" t="s">
        <v>308</v>
      </c>
      <c r="E206" s="4">
        <v>6</v>
      </c>
      <c r="F206" s="4">
        <v>10</v>
      </c>
      <c r="G206" s="4">
        <v>7</v>
      </c>
      <c r="H206" s="4">
        <v>10</v>
      </c>
      <c r="I206" s="119">
        <f t="shared" si="10"/>
        <v>15071</v>
      </c>
      <c r="J206" s="120">
        <f t="shared" si="11"/>
        <v>21530</v>
      </c>
      <c r="K206" s="122">
        <f t="shared" si="7"/>
        <v>36601</v>
      </c>
    </row>
    <row r="207" spans="1:11" x14ac:dyDescent="0.25">
      <c r="A207" s="9" t="s">
        <v>486</v>
      </c>
      <c r="B207" s="30" t="s">
        <v>429</v>
      </c>
      <c r="C207" s="3" t="s">
        <v>309</v>
      </c>
      <c r="D207" s="3" t="s">
        <v>310</v>
      </c>
      <c r="E207" s="4">
        <v>9</v>
      </c>
      <c r="F207" s="4">
        <v>23</v>
      </c>
      <c r="G207" s="4">
        <v>15</v>
      </c>
      <c r="H207" s="4">
        <v>23</v>
      </c>
      <c r="I207" s="119">
        <f t="shared" si="10"/>
        <v>32295</v>
      </c>
      <c r="J207" s="120">
        <f t="shared" si="11"/>
        <v>49519</v>
      </c>
      <c r="K207" s="122">
        <f t="shared" si="7"/>
        <v>81814</v>
      </c>
    </row>
    <row r="208" spans="1:11" x14ac:dyDescent="0.25">
      <c r="A208" s="9" t="s">
        <v>486</v>
      </c>
      <c r="B208" s="30" t="s">
        <v>429</v>
      </c>
      <c r="C208" s="3" t="s">
        <v>311</v>
      </c>
      <c r="D208" s="3" t="s">
        <v>312</v>
      </c>
      <c r="E208" s="4">
        <v>2</v>
      </c>
      <c r="F208" s="4">
        <v>4</v>
      </c>
      <c r="G208" s="4">
        <v>3</v>
      </c>
      <c r="H208" s="4">
        <v>4</v>
      </c>
      <c r="I208" s="119">
        <f t="shared" si="10"/>
        <v>6459</v>
      </c>
      <c r="J208" s="120">
        <f t="shared" si="11"/>
        <v>8612</v>
      </c>
      <c r="K208" s="122">
        <f t="shared" si="7"/>
        <v>15071</v>
      </c>
    </row>
    <row r="209" spans="1:11" x14ac:dyDescent="0.25">
      <c r="A209" s="9" t="s">
        <v>486</v>
      </c>
      <c r="B209" s="30" t="s">
        <v>429</v>
      </c>
      <c r="C209" s="3" t="s">
        <v>313</v>
      </c>
      <c r="D209" s="3" t="s">
        <v>314</v>
      </c>
      <c r="E209" s="4">
        <v>7</v>
      </c>
      <c r="F209" s="4">
        <v>12</v>
      </c>
      <c r="G209" s="4">
        <v>11</v>
      </c>
      <c r="H209" s="4">
        <v>11</v>
      </c>
      <c r="I209" s="119">
        <f t="shared" si="10"/>
        <v>23683</v>
      </c>
      <c r="J209" s="120">
        <f t="shared" si="11"/>
        <v>23683</v>
      </c>
      <c r="K209" s="122">
        <f t="shared" si="7"/>
        <v>47366</v>
      </c>
    </row>
    <row r="210" spans="1:11" x14ac:dyDescent="0.25">
      <c r="A210" s="9" t="s">
        <v>486</v>
      </c>
      <c r="B210" s="30" t="s">
        <v>429</v>
      </c>
      <c r="C210" s="3" t="s">
        <v>317</v>
      </c>
      <c r="D210" s="3" t="s">
        <v>318</v>
      </c>
      <c r="E210" s="4">
        <v>24</v>
      </c>
      <c r="F210" s="4">
        <v>66</v>
      </c>
      <c r="G210" s="4">
        <v>62</v>
      </c>
      <c r="H210" s="4">
        <v>50</v>
      </c>
      <c r="I210" s="119">
        <f t="shared" si="10"/>
        <v>133486</v>
      </c>
      <c r="J210" s="120">
        <f t="shared" si="11"/>
        <v>107650</v>
      </c>
      <c r="K210" s="122">
        <f t="shared" si="7"/>
        <v>241136</v>
      </c>
    </row>
    <row r="211" spans="1:11" x14ac:dyDescent="0.25">
      <c r="A211" s="9" t="s">
        <v>486</v>
      </c>
      <c r="B211" s="30" t="s">
        <v>429</v>
      </c>
      <c r="C211" s="3" t="s">
        <v>321</v>
      </c>
      <c r="D211" s="3" t="s">
        <v>322</v>
      </c>
      <c r="E211" s="4">
        <v>5</v>
      </c>
      <c r="F211" s="4">
        <v>9</v>
      </c>
      <c r="G211" s="4">
        <v>7</v>
      </c>
      <c r="H211" s="4">
        <v>6</v>
      </c>
      <c r="I211" s="119">
        <f t="shared" si="10"/>
        <v>15071</v>
      </c>
      <c r="J211" s="120">
        <f t="shared" si="11"/>
        <v>12918</v>
      </c>
      <c r="K211" s="122">
        <f t="shared" si="7"/>
        <v>27989</v>
      </c>
    </row>
    <row r="212" spans="1:11" x14ac:dyDescent="0.25">
      <c r="A212" s="9" t="s">
        <v>486</v>
      </c>
      <c r="B212" s="30" t="s">
        <v>429</v>
      </c>
      <c r="C212" s="3" t="s">
        <v>323</v>
      </c>
      <c r="D212" s="3" t="s">
        <v>442</v>
      </c>
      <c r="E212" s="4">
        <v>20</v>
      </c>
      <c r="F212" s="4">
        <v>49</v>
      </c>
      <c r="G212" s="4">
        <v>35</v>
      </c>
      <c r="H212" s="4">
        <v>42</v>
      </c>
      <c r="I212" s="119">
        <f t="shared" si="10"/>
        <v>75355</v>
      </c>
      <c r="J212" s="120">
        <f t="shared" si="11"/>
        <v>90426</v>
      </c>
      <c r="K212" s="122">
        <f t="shared" si="7"/>
        <v>165781</v>
      </c>
    </row>
    <row r="213" spans="1:11" x14ac:dyDescent="0.25">
      <c r="A213" s="9" t="s">
        <v>486</v>
      </c>
      <c r="B213" s="30" t="s">
        <v>429</v>
      </c>
      <c r="C213" s="3" t="s">
        <v>324</v>
      </c>
      <c r="D213" s="3" t="s">
        <v>325</v>
      </c>
      <c r="E213" s="4">
        <v>6</v>
      </c>
      <c r="F213" s="4">
        <v>22</v>
      </c>
      <c r="G213" s="4">
        <v>19</v>
      </c>
      <c r="H213" s="4">
        <v>17</v>
      </c>
      <c r="I213" s="119">
        <f t="shared" si="10"/>
        <v>40907</v>
      </c>
      <c r="J213" s="120">
        <f t="shared" si="11"/>
        <v>36601</v>
      </c>
      <c r="K213" s="122">
        <f t="shared" si="7"/>
        <v>77508</v>
      </c>
    </row>
    <row r="214" spans="1:11" x14ac:dyDescent="0.25">
      <c r="A214" s="9" t="s">
        <v>486</v>
      </c>
      <c r="B214" s="30" t="s">
        <v>429</v>
      </c>
      <c r="C214" s="3" t="s">
        <v>326</v>
      </c>
      <c r="D214" s="3" t="s">
        <v>327</v>
      </c>
      <c r="E214" s="4">
        <v>8</v>
      </c>
      <c r="F214" s="4">
        <v>16</v>
      </c>
      <c r="G214" s="4">
        <v>16</v>
      </c>
      <c r="H214" s="4">
        <v>12</v>
      </c>
      <c r="I214" s="119">
        <f t="shared" si="10"/>
        <v>34448</v>
      </c>
      <c r="J214" s="120">
        <f t="shared" si="11"/>
        <v>25836</v>
      </c>
      <c r="K214" s="122">
        <f t="shared" si="7"/>
        <v>60284</v>
      </c>
    </row>
    <row r="215" spans="1:11" x14ac:dyDescent="0.25">
      <c r="A215" s="9" t="s">
        <v>486</v>
      </c>
      <c r="B215" s="30" t="s">
        <v>429</v>
      </c>
      <c r="C215" s="3" t="s">
        <v>328</v>
      </c>
      <c r="D215" s="3" t="s">
        <v>443</v>
      </c>
      <c r="E215" s="4">
        <v>24</v>
      </c>
      <c r="F215" s="4">
        <v>51</v>
      </c>
      <c r="G215" s="4">
        <v>46</v>
      </c>
      <c r="H215" s="4">
        <v>44</v>
      </c>
      <c r="I215" s="119">
        <f t="shared" si="10"/>
        <v>99038</v>
      </c>
      <c r="J215" s="120">
        <f t="shared" si="11"/>
        <v>94732</v>
      </c>
      <c r="K215" s="122">
        <f t="shared" si="7"/>
        <v>193770</v>
      </c>
    </row>
    <row r="216" spans="1:11" x14ac:dyDescent="0.25">
      <c r="A216" s="9" t="s">
        <v>486</v>
      </c>
      <c r="B216" s="30" t="s">
        <v>429</v>
      </c>
      <c r="C216" s="3" t="s">
        <v>331</v>
      </c>
      <c r="D216" s="3" t="s">
        <v>332</v>
      </c>
      <c r="E216" s="4">
        <v>16</v>
      </c>
      <c r="F216" s="4">
        <v>41</v>
      </c>
      <c r="G216" s="4">
        <v>38</v>
      </c>
      <c r="H216" s="4">
        <v>27</v>
      </c>
      <c r="I216" s="119">
        <f t="shared" si="10"/>
        <v>81814</v>
      </c>
      <c r="J216" s="120">
        <f t="shared" si="11"/>
        <v>58131</v>
      </c>
      <c r="K216" s="122">
        <f t="shared" si="7"/>
        <v>139945</v>
      </c>
    </row>
    <row r="217" spans="1:11" x14ac:dyDescent="0.25">
      <c r="A217" s="9" t="s">
        <v>486</v>
      </c>
      <c r="B217" s="30" t="s">
        <v>429</v>
      </c>
      <c r="C217" s="3" t="s">
        <v>333</v>
      </c>
      <c r="D217" s="3" t="s">
        <v>334</v>
      </c>
      <c r="E217" s="4">
        <v>21</v>
      </c>
      <c r="F217" s="4">
        <v>45</v>
      </c>
      <c r="G217" s="4">
        <v>29</v>
      </c>
      <c r="H217" s="4">
        <v>45</v>
      </c>
      <c r="I217" s="119">
        <f t="shared" si="10"/>
        <v>62437</v>
      </c>
      <c r="J217" s="120">
        <f t="shared" si="11"/>
        <v>96885</v>
      </c>
      <c r="K217" s="122">
        <f t="shared" si="7"/>
        <v>159322</v>
      </c>
    </row>
    <row r="218" spans="1:11" x14ac:dyDescent="0.25">
      <c r="A218" s="9" t="s">
        <v>486</v>
      </c>
      <c r="B218" s="30" t="s">
        <v>429</v>
      </c>
      <c r="C218" s="3" t="s">
        <v>335</v>
      </c>
      <c r="D218" s="3" t="s">
        <v>336</v>
      </c>
      <c r="E218" s="4">
        <v>10</v>
      </c>
      <c r="F218" s="4">
        <v>21</v>
      </c>
      <c r="G218" s="4">
        <v>17</v>
      </c>
      <c r="H218" s="4">
        <v>18</v>
      </c>
      <c r="I218" s="119">
        <f t="shared" si="10"/>
        <v>36601</v>
      </c>
      <c r="J218" s="120">
        <f t="shared" si="11"/>
        <v>38754</v>
      </c>
      <c r="K218" s="122">
        <f t="shared" si="7"/>
        <v>75355</v>
      </c>
    </row>
    <row r="219" spans="1:11" x14ac:dyDescent="0.25">
      <c r="A219" s="9" t="s">
        <v>486</v>
      </c>
      <c r="B219" s="30" t="s">
        <v>429</v>
      </c>
      <c r="C219" s="3" t="s">
        <v>339</v>
      </c>
      <c r="D219" s="3" t="s">
        <v>340</v>
      </c>
      <c r="E219" s="4">
        <v>11</v>
      </c>
      <c r="F219" s="4">
        <v>24</v>
      </c>
      <c r="G219" s="4">
        <v>23</v>
      </c>
      <c r="H219" s="4">
        <v>15</v>
      </c>
      <c r="I219" s="119">
        <f t="shared" si="10"/>
        <v>49519</v>
      </c>
      <c r="J219" s="120">
        <f t="shared" si="11"/>
        <v>32295</v>
      </c>
      <c r="K219" s="122">
        <f t="shared" si="7"/>
        <v>81814</v>
      </c>
    </row>
    <row r="220" spans="1:11" x14ac:dyDescent="0.25">
      <c r="A220" s="9" t="s">
        <v>486</v>
      </c>
      <c r="B220" s="30" t="s">
        <v>429</v>
      </c>
      <c r="C220" s="3" t="s">
        <v>341</v>
      </c>
      <c r="D220" s="3" t="s">
        <v>342</v>
      </c>
      <c r="E220" s="4">
        <v>2</v>
      </c>
      <c r="F220" s="4">
        <v>8</v>
      </c>
      <c r="G220" s="4">
        <v>7</v>
      </c>
      <c r="H220" s="4">
        <v>5</v>
      </c>
      <c r="I220" s="119">
        <f t="shared" si="10"/>
        <v>15071</v>
      </c>
      <c r="J220" s="120">
        <f t="shared" si="11"/>
        <v>10765</v>
      </c>
      <c r="K220" s="122">
        <f t="shared" si="7"/>
        <v>25836</v>
      </c>
    </row>
    <row r="221" spans="1:11" x14ac:dyDescent="0.25">
      <c r="A221" s="9" t="s">
        <v>486</v>
      </c>
      <c r="B221" s="30" t="s">
        <v>429</v>
      </c>
      <c r="C221" s="3" t="s">
        <v>343</v>
      </c>
      <c r="D221" s="3" t="s">
        <v>344</v>
      </c>
      <c r="E221" s="4">
        <v>6</v>
      </c>
      <c r="F221" s="4">
        <v>13</v>
      </c>
      <c r="G221" s="4">
        <v>9</v>
      </c>
      <c r="H221" s="4">
        <v>11</v>
      </c>
      <c r="I221" s="119">
        <f t="shared" si="10"/>
        <v>19377</v>
      </c>
      <c r="J221" s="120">
        <f t="shared" si="11"/>
        <v>23683</v>
      </c>
      <c r="K221" s="122">
        <f t="shared" si="7"/>
        <v>43060</v>
      </c>
    </row>
    <row r="222" spans="1:11" x14ac:dyDescent="0.25">
      <c r="A222" s="9" t="s">
        <v>486</v>
      </c>
      <c r="B222" s="30" t="s">
        <v>429</v>
      </c>
      <c r="C222" s="3" t="s">
        <v>345</v>
      </c>
      <c r="D222" s="3" t="s">
        <v>346</v>
      </c>
      <c r="E222" s="4">
        <v>9</v>
      </c>
      <c r="F222" s="4">
        <v>19</v>
      </c>
      <c r="G222" s="4">
        <v>14</v>
      </c>
      <c r="H222" s="4">
        <v>16</v>
      </c>
      <c r="I222" s="119">
        <f t="shared" si="10"/>
        <v>30142</v>
      </c>
      <c r="J222" s="120">
        <f t="shared" si="11"/>
        <v>34448</v>
      </c>
      <c r="K222" s="122">
        <f t="shared" si="7"/>
        <v>64590</v>
      </c>
    </row>
    <row r="223" spans="1:11" x14ac:dyDescent="0.25">
      <c r="A223" s="9" t="s">
        <v>486</v>
      </c>
      <c r="B223" s="30" t="s">
        <v>429</v>
      </c>
      <c r="C223" s="3" t="s">
        <v>347</v>
      </c>
      <c r="D223" s="3" t="s">
        <v>348</v>
      </c>
      <c r="E223" s="4">
        <v>11</v>
      </c>
      <c r="F223" s="4">
        <v>18</v>
      </c>
      <c r="G223" s="4">
        <v>12</v>
      </c>
      <c r="H223" s="4">
        <v>17</v>
      </c>
      <c r="I223" s="119">
        <f t="shared" si="10"/>
        <v>25836</v>
      </c>
      <c r="J223" s="120">
        <f t="shared" si="11"/>
        <v>36601</v>
      </c>
      <c r="K223" s="122">
        <f t="shared" si="7"/>
        <v>62437</v>
      </c>
    </row>
    <row r="224" spans="1:11" x14ac:dyDescent="0.25">
      <c r="A224" s="9" t="s">
        <v>486</v>
      </c>
      <c r="B224" s="30" t="s">
        <v>429</v>
      </c>
      <c r="C224" s="3" t="s">
        <v>349</v>
      </c>
      <c r="D224" s="3" t="s">
        <v>350</v>
      </c>
      <c r="E224" s="4">
        <v>13</v>
      </c>
      <c r="F224" s="4">
        <v>24</v>
      </c>
      <c r="G224" s="4">
        <v>21</v>
      </c>
      <c r="H224" s="4">
        <v>23</v>
      </c>
      <c r="I224" s="119">
        <f t="shared" si="10"/>
        <v>45213</v>
      </c>
      <c r="J224" s="120">
        <f t="shared" si="11"/>
        <v>49519</v>
      </c>
      <c r="K224" s="122">
        <f t="shared" si="7"/>
        <v>94732</v>
      </c>
    </row>
    <row r="225" spans="1:11" x14ac:dyDescent="0.25">
      <c r="A225" s="9" t="s">
        <v>486</v>
      </c>
      <c r="B225" s="30" t="s">
        <v>429</v>
      </c>
      <c r="C225" s="3" t="s">
        <v>351</v>
      </c>
      <c r="D225" s="3" t="s">
        <v>352</v>
      </c>
      <c r="E225" s="4">
        <v>2</v>
      </c>
      <c r="F225" s="4">
        <v>3</v>
      </c>
      <c r="G225" s="4">
        <v>3</v>
      </c>
      <c r="H225" s="4">
        <v>3</v>
      </c>
      <c r="I225" s="119">
        <f t="shared" si="10"/>
        <v>6459</v>
      </c>
      <c r="J225" s="120">
        <f t="shared" si="11"/>
        <v>6459</v>
      </c>
      <c r="K225" s="122">
        <f t="shared" si="7"/>
        <v>12918</v>
      </c>
    </row>
    <row r="226" spans="1:11" x14ac:dyDescent="0.25">
      <c r="A226" s="9" t="s">
        <v>486</v>
      </c>
      <c r="B226" s="30" t="s">
        <v>429</v>
      </c>
      <c r="C226" s="3" t="s">
        <v>353</v>
      </c>
      <c r="D226" s="3" t="s">
        <v>354</v>
      </c>
      <c r="E226" s="4">
        <v>2</v>
      </c>
      <c r="F226" s="4">
        <v>4</v>
      </c>
      <c r="G226" s="4">
        <v>4</v>
      </c>
      <c r="H226" s="4">
        <v>3</v>
      </c>
      <c r="I226" s="119">
        <f t="shared" si="10"/>
        <v>8612</v>
      </c>
      <c r="J226" s="120">
        <f t="shared" si="11"/>
        <v>6459</v>
      </c>
      <c r="K226" s="122">
        <f t="shared" si="7"/>
        <v>15071</v>
      </c>
    </row>
    <row r="227" spans="1:11" x14ac:dyDescent="0.25">
      <c r="A227" s="9" t="s">
        <v>486</v>
      </c>
      <c r="B227" s="30" t="s">
        <v>429</v>
      </c>
      <c r="C227" s="3" t="s">
        <v>357</v>
      </c>
      <c r="D227" s="3" t="s">
        <v>358</v>
      </c>
      <c r="E227" s="4">
        <v>2</v>
      </c>
      <c r="F227" s="4">
        <v>5</v>
      </c>
      <c r="G227" s="4">
        <v>4</v>
      </c>
      <c r="H227" s="4">
        <v>4</v>
      </c>
      <c r="I227" s="119">
        <f t="shared" si="10"/>
        <v>8612</v>
      </c>
      <c r="J227" s="120">
        <f t="shared" si="11"/>
        <v>8612</v>
      </c>
      <c r="K227" s="122">
        <f t="shared" si="7"/>
        <v>17224</v>
      </c>
    </row>
    <row r="228" spans="1:11" x14ac:dyDescent="0.25">
      <c r="A228" s="9" t="s">
        <v>486</v>
      </c>
      <c r="B228" s="30" t="s">
        <v>429</v>
      </c>
      <c r="C228" s="3" t="s">
        <v>361</v>
      </c>
      <c r="D228" s="3" t="s">
        <v>362</v>
      </c>
      <c r="E228" s="4">
        <v>6</v>
      </c>
      <c r="F228" s="4">
        <v>12</v>
      </c>
      <c r="G228" s="4">
        <v>4</v>
      </c>
      <c r="H228" s="4">
        <v>12</v>
      </c>
      <c r="I228" s="119">
        <f t="shared" si="10"/>
        <v>8612</v>
      </c>
      <c r="J228" s="120">
        <f t="shared" si="11"/>
        <v>25836</v>
      </c>
      <c r="K228" s="122">
        <f t="shared" si="7"/>
        <v>34448</v>
      </c>
    </row>
    <row r="229" spans="1:11" x14ac:dyDescent="0.25">
      <c r="A229" s="9"/>
      <c r="B229" s="30"/>
      <c r="C229" s="3">
        <v>890</v>
      </c>
      <c r="D229" s="3" t="s">
        <v>366</v>
      </c>
      <c r="E229" s="4"/>
      <c r="F229" s="4"/>
      <c r="G229" s="4"/>
      <c r="H229" s="4"/>
      <c r="I229" s="119"/>
      <c r="J229" s="120"/>
      <c r="K229" s="122"/>
    </row>
    <row r="230" spans="1:11" x14ac:dyDescent="0.25">
      <c r="A230" s="9" t="s">
        <v>486</v>
      </c>
      <c r="B230" s="30" t="s">
        <v>429</v>
      </c>
      <c r="C230" s="3" t="s">
        <v>367</v>
      </c>
      <c r="D230" s="3" t="s">
        <v>368</v>
      </c>
      <c r="E230" s="4">
        <v>35</v>
      </c>
      <c r="F230" s="4">
        <v>128</v>
      </c>
      <c r="G230" s="4">
        <v>104</v>
      </c>
      <c r="H230" s="4">
        <v>112</v>
      </c>
      <c r="I230" s="119">
        <f t="shared" si="10"/>
        <v>223912</v>
      </c>
      <c r="J230" s="120">
        <f t="shared" si="11"/>
        <v>241136</v>
      </c>
      <c r="K230" s="122">
        <f t="shared" si="7"/>
        <v>465048</v>
      </c>
    </row>
    <row r="231" spans="1:11" x14ac:dyDescent="0.25">
      <c r="A231" s="9" t="s">
        <v>486</v>
      </c>
      <c r="B231" s="30" t="s">
        <v>429</v>
      </c>
      <c r="C231" s="3" t="s">
        <v>373</v>
      </c>
      <c r="D231" s="3" t="s">
        <v>374</v>
      </c>
      <c r="E231" s="4">
        <v>8</v>
      </c>
      <c r="F231" s="4">
        <v>12</v>
      </c>
      <c r="G231" s="4">
        <v>8</v>
      </c>
      <c r="H231" s="4">
        <v>12</v>
      </c>
      <c r="I231" s="119">
        <f t="shared" si="10"/>
        <v>17224</v>
      </c>
      <c r="J231" s="120">
        <f t="shared" si="11"/>
        <v>25836</v>
      </c>
      <c r="K231" s="122">
        <f t="shared" si="7"/>
        <v>43060</v>
      </c>
    </row>
    <row r="232" spans="1:11" x14ac:dyDescent="0.25">
      <c r="A232" s="9" t="s">
        <v>486</v>
      </c>
      <c r="B232" s="30" t="s">
        <v>429</v>
      </c>
      <c r="C232" s="3" t="s">
        <v>375</v>
      </c>
      <c r="D232" s="3" t="s">
        <v>376</v>
      </c>
      <c r="E232" s="4">
        <v>130</v>
      </c>
      <c r="F232" s="4">
        <v>346</v>
      </c>
      <c r="G232" s="4">
        <v>270</v>
      </c>
      <c r="H232" s="4">
        <v>335</v>
      </c>
      <c r="I232" s="119">
        <f t="shared" si="10"/>
        <v>581310</v>
      </c>
      <c r="J232" s="120">
        <f t="shared" si="11"/>
        <v>721255</v>
      </c>
      <c r="K232" s="122">
        <f t="shared" si="7"/>
        <v>1302565</v>
      </c>
    </row>
    <row r="233" spans="1:11" x14ac:dyDescent="0.25">
      <c r="A233" s="9" t="s">
        <v>486</v>
      </c>
      <c r="B233" s="30" t="s">
        <v>429</v>
      </c>
      <c r="C233" s="3" t="s">
        <v>401</v>
      </c>
      <c r="D233" s="3" t="s">
        <v>402</v>
      </c>
      <c r="E233" s="4">
        <v>3</v>
      </c>
      <c r="F233" s="4">
        <v>6</v>
      </c>
      <c r="G233" s="4">
        <v>6</v>
      </c>
      <c r="H233" s="4">
        <v>5</v>
      </c>
      <c r="I233" s="119">
        <f t="shared" si="10"/>
        <v>12918</v>
      </c>
      <c r="J233" s="120">
        <f t="shared" si="11"/>
        <v>10765</v>
      </c>
      <c r="K233" s="122">
        <f t="shared" si="7"/>
        <v>23683</v>
      </c>
    </row>
    <row r="234" spans="1:11" x14ac:dyDescent="0.25">
      <c r="A234" s="9" t="s">
        <v>486</v>
      </c>
      <c r="B234" s="30" t="s">
        <v>429</v>
      </c>
      <c r="C234" s="3" t="s">
        <v>405</v>
      </c>
      <c r="D234" s="3" t="s">
        <v>406</v>
      </c>
      <c r="E234" s="4">
        <v>4</v>
      </c>
      <c r="F234" s="4">
        <v>5</v>
      </c>
      <c r="G234" s="4">
        <v>4</v>
      </c>
      <c r="H234" s="4">
        <v>4</v>
      </c>
      <c r="I234" s="119">
        <f t="shared" si="10"/>
        <v>8612</v>
      </c>
      <c r="J234" s="120">
        <f t="shared" si="11"/>
        <v>8612</v>
      </c>
      <c r="K234" s="122">
        <f t="shared" si="7"/>
        <v>17224</v>
      </c>
    </row>
    <row r="235" spans="1:11" x14ac:dyDescent="0.25">
      <c r="A235" s="9" t="s">
        <v>486</v>
      </c>
      <c r="B235" s="30" t="s">
        <v>429</v>
      </c>
      <c r="C235" s="3" t="s">
        <v>407</v>
      </c>
      <c r="D235" s="3" t="s">
        <v>408</v>
      </c>
      <c r="E235" s="4">
        <v>7</v>
      </c>
      <c r="F235" s="4">
        <v>18</v>
      </c>
      <c r="G235" s="4">
        <v>16</v>
      </c>
      <c r="H235" s="4">
        <v>14</v>
      </c>
      <c r="I235" s="119">
        <f t="shared" si="10"/>
        <v>34448</v>
      </c>
      <c r="J235" s="120">
        <f t="shared" si="11"/>
        <v>30142</v>
      </c>
      <c r="K235" s="122">
        <f t="shared" si="7"/>
        <v>64590</v>
      </c>
    </row>
    <row r="236" spans="1:11" x14ac:dyDescent="0.25">
      <c r="A236" s="9" t="s">
        <v>486</v>
      </c>
      <c r="B236" s="30" t="s">
        <v>429</v>
      </c>
      <c r="C236" s="3" t="s">
        <v>411</v>
      </c>
      <c r="D236" s="3" t="s">
        <v>412</v>
      </c>
      <c r="E236" s="4">
        <v>15</v>
      </c>
      <c r="F236" s="4">
        <v>40</v>
      </c>
      <c r="G236" s="4">
        <v>40</v>
      </c>
      <c r="H236" s="4">
        <v>33</v>
      </c>
      <c r="I236" s="119">
        <f t="shared" si="10"/>
        <v>86120</v>
      </c>
      <c r="J236" s="120">
        <f t="shared" si="11"/>
        <v>71049</v>
      </c>
      <c r="K236" s="122">
        <f t="shared" si="7"/>
        <v>157169</v>
      </c>
    </row>
    <row r="237" spans="1:11" x14ac:dyDescent="0.25">
      <c r="A237" s="9" t="s">
        <v>486</v>
      </c>
      <c r="B237" s="30" t="s">
        <v>429</v>
      </c>
      <c r="C237" s="3" t="s">
        <v>417</v>
      </c>
      <c r="D237" s="3" t="s">
        <v>418</v>
      </c>
      <c r="E237" s="4">
        <v>13</v>
      </c>
      <c r="F237" s="4">
        <v>28</v>
      </c>
      <c r="G237" s="4">
        <v>19</v>
      </c>
      <c r="H237" s="4">
        <v>26</v>
      </c>
      <c r="I237" s="119">
        <f t="shared" si="10"/>
        <v>40907</v>
      </c>
      <c r="J237" s="120">
        <f t="shared" si="11"/>
        <v>55978</v>
      </c>
      <c r="K237" s="122">
        <f t="shared" si="7"/>
        <v>96885</v>
      </c>
    </row>
    <row r="238" spans="1:11" x14ac:dyDescent="0.25">
      <c r="A238" s="9" t="s">
        <v>486</v>
      </c>
      <c r="B238" s="30" t="s">
        <v>429</v>
      </c>
      <c r="C238" s="3" t="s">
        <v>419</v>
      </c>
      <c r="D238" s="3" t="s">
        <v>420</v>
      </c>
      <c r="E238" s="4">
        <v>15</v>
      </c>
      <c r="F238" s="4">
        <v>27</v>
      </c>
      <c r="G238" s="4">
        <v>25</v>
      </c>
      <c r="H238" s="4">
        <v>25</v>
      </c>
      <c r="I238" s="119">
        <f t="shared" si="10"/>
        <v>53825</v>
      </c>
      <c r="J238" s="120">
        <f t="shared" si="11"/>
        <v>53825</v>
      </c>
      <c r="K238" s="122">
        <f t="shared" si="7"/>
        <v>107650</v>
      </c>
    </row>
    <row r="239" spans="1:11" x14ac:dyDescent="0.25">
      <c r="A239" s="9" t="s">
        <v>486</v>
      </c>
      <c r="B239" s="30" t="s">
        <v>429</v>
      </c>
      <c r="C239" s="3" t="s">
        <v>425</v>
      </c>
      <c r="D239" s="3" t="s">
        <v>426</v>
      </c>
      <c r="E239" s="4">
        <v>10</v>
      </c>
      <c r="F239" s="4">
        <v>16</v>
      </c>
      <c r="G239" s="4">
        <v>14</v>
      </c>
      <c r="H239" s="4">
        <v>10</v>
      </c>
      <c r="I239" s="119">
        <f t="shared" si="10"/>
        <v>30142</v>
      </c>
      <c r="J239" s="120">
        <f t="shared" si="11"/>
        <v>21530</v>
      </c>
      <c r="K239" s="122">
        <f t="shared" si="7"/>
        <v>51672</v>
      </c>
    </row>
    <row r="240" spans="1:11" x14ac:dyDescent="0.25">
      <c r="A240" s="10" t="s">
        <v>486</v>
      </c>
      <c r="B240" s="31" t="s">
        <v>429</v>
      </c>
      <c r="C240" s="11" t="s">
        <v>427</v>
      </c>
      <c r="D240" s="11" t="s">
        <v>428</v>
      </c>
      <c r="E240" s="12">
        <v>5</v>
      </c>
      <c r="F240" s="12">
        <v>5</v>
      </c>
      <c r="G240" s="12">
        <v>3</v>
      </c>
      <c r="H240" s="12">
        <v>5</v>
      </c>
      <c r="I240" s="123">
        <f t="shared" si="10"/>
        <v>6459</v>
      </c>
      <c r="J240" s="124">
        <f t="shared" si="11"/>
        <v>10765</v>
      </c>
      <c r="K240" s="125">
        <f t="shared" si="7"/>
        <v>17224</v>
      </c>
    </row>
    <row r="242" spans="1:9" x14ac:dyDescent="0.25">
      <c r="A242" s="22" t="s">
        <v>431</v>
      </c>
      <c r="B242" s="22"/>
    </row>
    <row r="243" spans="1:9" x14ac:dyDescent="0.25">
      <c r="A243" s="23" t="s">
        <v>484</v>
      </c>
      <c r="B243" s="23"/>
      <c r="I243" s="18"/>
    </row>
  </sheetData>
  <autoFilter ref="A6:K240" xr:uid="{00000000-0009-0000-0000-000004000000}"/>
  <pageMargins left="0.7" right="0.7" top="0.75" bottom="0.75" header="0.3" footer="0.3"/>
  <pageSetup fitToHeight="0" orientation="landscape" r:id="rId1"/>
  <headerFooter>
    <oddFooter>&amp;L&amp;"-,Italic"&amp;9Division of School Business
NC Department of Public Instruction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74"/>
  <sheetViews>
    <sheetView workbookViewId="0">
      <pane ySplit="1" topLeftCell="A2" activePane="bottomLeft" state="frozen"/>
      <selection pane="bottomLeft" activeCell="B2" sqref="B2"/>
    </sheetView>
  </sheetViews>
  <sheetFormatPr defaultRowHeight="15" x14ac:dyDescent="0.25"/>
  <cols>
    <col min="1" max="1" width="7.42578125" style="84" bestFit="1" customWidth="1"/>
    <col min="2" max="2" width="28.85546875" style="93" customWidth="1"/>
    <col min="3" max="3" width="8.5703125" style="36" bestFit="1" customWidth="1"/>
    <col min="4" max="4" width="10.5703125" style="36" bestFit="1" customWidth="1"/>
    <col min="5" max="5" width="9.5703125" style="36" bestFit="1" customWidth="1"/>
    <col min="6" max="6" width="10.5703125" style="36" bestFit="1" customWidth="1"/>
    <col min="7" max="7" width="7" style="36" bestFit="1" customWidth="1"/>
    <col min="8" max="8" width="9" style="36" bestFit="1" customWidth="1"/>
    <col min="9" max="9" width="8" style="36" bestFit="1" customWidth="1"/>
    <col min="10" max="10" width="9" style="36" bestFit="1" customWidth="1"/>
    <col min="11" max="11" width="6.7109375" style="36" customWidth="1"/>
    <col min="12" max="12" width="8.5703125" style="36" bestFit="1" customWidth="1"/>
    <col min="13" max="13" width="6.140625" style="36" bestFit="1" customWidth="1"/>
    <col min="14" max="14" width="8.5703125" style="36" bestFit="1" customWidth="1"/>
    <col min="15" max="15" width="11.28515625" style="82" customWidth="1"/>
    <col min="16" max="16" width="11.5703125" style="36" bestFit="1" customWidth="1"/>
    <col min="17" max="16384" width="9.140625" style="36"/>
  </cols>
  <sheetData>
    <row r="1" spans="1:15" s="78" customFormat="1" ht="45" x14ac:dyDescent="0.25">
      <c r="A1" s="73" t="s">
        <v>671</v>
      </c>
      <c r="B1" s="74" t="s">
        <v>672</v>
      </c>
      <c r="C1" s="75" t="s">
        <v>673</v>
      </c>
      <c r="D1" s="76">
        <v>50</v>
      </c>
      <c r="E1" s="77">
        <v>7.6499999999999999E-2</v>
      </c>
      <c r="F1" s="75" t="s">
        <v>592</v>
      </c>
      <c r="G1" s="75" t="s">
        <v>669</v>
      </c>
      <c r="H1" s="76">
        <v>50</v>
      </c>
      <c r="I1" s="77">
        <v>7.6499999999999999E-2</v>
      </c>
      <c r="J1" s="75" t="s">
        <v>593</v>
      </c>
      <c r="K1" s="75" t="s">
        <v>668</v>
      </c>
      <c r="L1" s="76">
        <v>50</v>
      </c>
      <c r="M1" s="77">
        <v>7.6499999999999999E-2</v>
      </c>
      <c r="N1" s="75" t="s">
        <v>670</v>
      </c>
      <c r="O1" s="75" t="s">
        <v>674</v>
      </c>
    </row>
    <row r="2" spans="1:15" x14ac:dyDescent="0.25">
      <c r="A2" s="79" t="s">
        <v>2</v>
      </c>
      <c r="B2" s="80" t="s">
        <v>3</v>
      </c>
      <c r="C2" s="81">
        <v>846</v>
      </c>
      <c r="D2" s="117">
        <f t="shared" ref="D2:D65" si="0">C2*$D$1</f>
        <v>42300</v>
      </c>
      <c r="E2" s="117">
        <f t="shared" ref="E2:E65" si="1">ROUNDUP(D2*$E$1,0)</f>
        <v>3236</v>
      </c>
      <c r="F2" s="117">
        <f>E2+D2</f>
        <v>45536</v>
      </c>
      <c r="G2" s="37">
        <v>0</v>
      </c>
      <c r="H2" s="37">
        <f t="shared" ref="H2:H65" si="2">G2*$H$1</f>
        <v>0</v>
      </c>
      <c r="I2" s="37">
        <f t="shared" ref="I2:I65" si="3">ROUNDUP(H2*$I$1,0)</f>
        <v>0</v>
      </c>
      <c r="J2" s="37">
        <f t="shared" ref="J2:J14" si="4">H2+I2</f>
        <v>0</v>
      </c>
      <c r="K2" s="37">
        <v>0</v>
      </c>
      <c r="L2" s="37">
        <f>K2*$L$1</f>
        <v>0</v>
      </c>
      <c r="M2" s="37">
        <f t="shared" ref="M2:M65" si="5">ROUNDUP(L2*$M$1,0)</f>
        <v>0</v>
      </c>
      <c r="N2" s="37">
        <f t="shared" ref="N2:N14" si="6">L2+M2</f>
        <v>0</v>
      </c>
      <c r="O2" s="82">
        <f t="shared" ref="O2:O65" si="7">F2+J2+N2</f>
        <v>45536</v>
      </c>
    </row>
    <row r="3" spans="1:15" x14ac:dyDescent="0.25">
      <c r="A3" s="79" t="s">
        <v>14</v>
      </c>
      <c r="B3" s="80" t="s">
        <v>15</v>
      </c>
      <c r="C3" s="81">
        <v>141</v>
      </c>
      <c r="D3" s="117">
        <f t="shared" si="0"/>
        <v>7050</v>
      </c>
      <c r="E3" s="117">
        <f t="shared" si="1"/>
        <v>540</v>
      </c>
      <c r="F3" s="117">
        <f t="shared" ref="F3:F67" si="8">E3+D3</f>
        <v>7590</v>
      </c>
      <c r="G3" s="37">
        <v>0</v>
      </c>
      <c r="H3" s="37">
        <f t="shared" si="2"/>
        <v>0</v>
      </c>
      <c r="I3" s="37">
        <f t="shared" si="3"/>
        <v>0</v>
      </c>
      <c r="J3" s="37">
        <f t="shared" si="4"/>
        <v>0</v>
      </c>
      <c r="K3" s="37">
        <v>0</v>
      </c>
      <c r="L3" s="37">
        <f t="shared" ref="L3:L66" si="9">K3*$L$1</f>
        <v>0</v>
      </c>
      <c r="M3" s="37">
        <f t="shared" si="5"/>
        <v>0</v>
      </c>
      <c r="N3" s="37">
        <f t="shared" si="6"/>
        <v>0</v>
      </c>
      <c r="O3" s="82">
        <f t="shared" si="7"/>
        <v>7590</v>
      </c>
    </row>
    <row r="4" spans="1:15" x14ac:dyDescent="0.25">
      <c r="A4" s="79" t="s">
        <v>17</v>
      </c>
      <c r="B4" s="80" t="s">
        <v>18</v>
      </c>
      <c r="C4" s="81">
        <v>1</v>
      </c>
      <c r="D4" s="117">
        <f t="shared" si="0"/>
        <v>50</v>
      </c>
      <c r="E4" s="117">
        <f t="shared" si="1"/>
        <v>4</v>
      </c>
      <c r="F4" s="117">
        <f t="shared" si="8"/>
        <v>54</v>
      </c>
      <c r="G4" s="37">
        <v>0</v>
      </c>
      <c r="H4" s="37">
        <f t="shared" si="2"/>
        <v>0</v>
      </c>
      <c r="I4" s="37">
        <f t="shared" si="3"/>
        <v>0</v>
      </c>
      <c r="J4" s="37">
        <f t="shared" si="4"/>
        <v>0</v>
      </c>
      <c r="K4" s="37">
        <v>0</v>
      </c>
      <c r="L4" s="37">
        <f t="shared" si="9"/>
        <v>0</v>
      </c>
      <c r="M4" s="37">
        <f t="shared" si="5"/>
        <v>0</v>
      </c>
      <c r="N4" s="37">
        <f t="shared" si="6"/>
        <v>0</v>
      </c>
      <c r="O4" s="82">
        <f t="shared" si="7"/>
        <v>54</v>
      </c>
    </row>
    <row r="5" spans="1:15" x14ac:dyDescent="0.25">
      <c r="A5" s="79" t="s">
        <v>19</v>
      </c>
      <c r="B5" s="80" t="s">
        <v>20</v>
      </c>
      <c r="C5" s="81">
        <v>7</v>
      </c>
      <c r="D5" s="117">
        <f t="shared" si="0"/>
        <v>350</v>
      </c>
      <c r="E5" s="117">
        <f t="shared" si="1"/>
        <v>27</v>
      </c>
      <c r="F5" s="117">
        <f t="shared" si="8"/>
        <v>377</v>
      </c>
      <c r="G5" s="37">
        <v>0</v>
      </c>
      <c r="H5" s="37">
        <f t="shared" si="2"/>
        <v>0</v>
      </c>
      <c r="I5" s="37">
        <f t="shared" si="3"/>
        <v>0</v>
      </c>
      <c r="J5" s="37">
        <f t="shared" si="4"/>
        <v>0</v>
      </c>
      <c r="K5" s="37">
        <v>0</v>
      </c>
      <c r="L5" s="37">
        <f t="shared" si="9"/>
        <v>0</v>
      </c>
      <c r="M5" s="37">
        <f t="shared" si="5"/>
        <v>0</v>
      </c>
      <c r="N5" s="37">
        <f t="shared" si="6"/>
        <v>0</v>
      </c>
      <c r="O5" s="82">
        <f t="shared" si="7"/>
        <v>377</v>
      </c>
    </row>
    <row r="6" spans="1:15" x14ac:dyDescent="0.25">
      <c r="A6" s="79" t="s">
        <v>21</v>
      </c>
      <c r="B6" s="80" t="s">
        <v>22</v>
      </c>
      <c r="C6" s="81">
        <v>79</v>
      </c>
      <c r="D6" s="117">
        <f t="shared" si="0"/>
        <v>3950</v>
      </c>
      <c r="E6" s="117">
        <f t="shared" si="1"/>
        <v>303</v>
      </c>
      <c r="F6" s="117">
        <f t="shared" si="8"/>
        <v>4253</v>
      </c>
      <c r="G6" s="37">
        <v>0</v>
      </c>
      <c r="H6" s="37">
        <f t="shared" si="2"/>
        <v>0</v>
      </c>
      <c r="I6" s="37">
        <f t="shared" si="3"/>
        <v>0</v>
      </c>
      <c r="J6" s="37">
        <f t="shared" si="4"/>
        <v>0</v>
      </c>
      <c r="K6" s="37">
        <v>0</v>
      </c>
      <c r="L6" s="37">
        <f t="shared" si="9"/>
        <v>0</v>
      </c>
      <c r="M6" s="37">
        <f t="shared" si="5"/>
        <v>0</v>
      </c>
      <c r="N6" s="37">
        <f t="shared" si="6"/>
        <v>0</v>
      </c>
      <c r="O6" s="82">
        <f t="shared" si="7"/>
        <v>4253</v>
      </c>
    </row>
    <row r="7" spans="1:15" x14ac:dyDescent="0.25">
      <c r="A7" s="79" t="s">
        <v>23</v>
      </c>
      <c r="B7" s="80" t="s">
        <v>24</v>
      </c>
      <c r="C7" s="81">
        <v>39</v>
      </c>
      <c r="D7" s="117">
        <f t="shared" si="0"/>
        <v>1950</v>
      </c>
      <c r="E7" s="117">
        <f t="shared" si="1"/>
        <v>150</v>
      </c>
      <c r="F7" s="117">
        <f t="shared" si="8"/>
        <v>2100</v>
      </c>
      <c r="G7" s="37">
        <v>0</v>
      </c>
      <c r="H7" s="37">
        <f t="shared" si="2"/>
        <v>0</v>
      </c>
      <c r="I7" s="37">
        <f t="shared" si="3"/>
        <v>0</v>
      </c>
      <c r="J7" s="37">
        <f t="shared" si="4"/>
        <v>0</v>
      </c>
      <c r="K7" s="37">
        <v>0</v>
      </c>
      <c r="L7" s="37">
        <f t="shared" si="9"/>
        <v>0</v>
      </c>
      <c r="M7" s="37">
        <f t="shared" si="5"/>
        <v>0</v>
      </c>
      <c r="N7" s="37">
        <f t="shared" si="6"/>
        <v>0</v>
      </c>
      <c r="O7" s="82">
        <f t="shared" si="7"/>
        <v>2100</v>
      </c>
    </row>
    <row r="8" spans="1:15" x14ac:dyDescent="0.25">
      <c r="A8" s="79" t="s">
        <v>25</v>
      </c>
      <c r="B8" s="80" t="s">
        <v>26</v>
      </c>
      <c r="C8" s="81">
        <v>66</v>
      </c>
      <c r="D8" s="117">
        <f t="shared" si="0"/>
        <v>3300</v>
      </c>
      <c r="E8" s="117">
        <f t="shared" si="1"/>
        <v>253</v>
      </c>
      <c r="F8" s="117">
        <f t="shared" si="8"/>
        <v>3553</v>
      </c>
      <c r="G8" s="37">
        <v>0</v>
      </c>
      <c r="H8" s="37">
        <f t="shared" si="2"/>
        <v>0</v>
      </c>
      <c r="I8" s="37">
        <f t="shared" si="3"/>
        <v>0</v>
      </c>
      <c r="J8" s="37">
        <f t="shared" si="4"/>
        <v>0</v>
      </c>
      <c r="K8" s="37">
        <v>0</v>
      </c>
      <c r="L8" s="37">
        <f t="shared" si="9"/>
        <v>0</v>
      </c>
      <c r="M8" s="37">
        <f t="shared" si="5"/>
        <v>0</v>
      </c>
      <c r="N8" s="37">
        <f t="shared" si="6"/>
        <v>0</v>
      </c>
      <c r="O8" s="82">
        <f t="shared" si="7"/>
        <v>3553</v>
      </c>
    </row>
    <row r="9" spans="1:15" x14ac:dyDescent="0.25">
      <c r="A9" s="79" t="s">
        <v>29</v>
      </c>
      <c r="B9" s="80" t="s">
        <v>30</v>
      </c>
      <c r="C9" s="81">
        <v>1</v>
      </c>
      <c r="D9" s="117">
        <f t="shared" si="0"/>
        <v>50</v>
      </c>
      <c r="E9" s="117">
        <f t="shared" si="1"/>
        <v>4</v>
      </c>
      <c r="F9" s="117">
        <f t="shared" si="8"/>
        <v>54</v>
      </c>
      <c r="G9" s="37">
        <v>0</v>
      </c>
      <c r="H9" s="37">
        <f t="shared" si="2"/>
        <v>0</v>
      </c>
      <c r="I9" s="37">
        <f t="shared" si="3"/>
        <v>0</v>
      </c>
      <c r="J9" s="37">
        <f t="shared" si="4"/>
        <v>0</v>
      </c>
      <c r="K9" s="37">
        <v>0</v>
      </c>
      <c r="L9" s="37">
        <f t="shared" si="9"/>
        <v>0</v>
      </c>
      <c r="M9" s="37">
        <f t="shared" si="5"/>
        <v>0</v>
      </c>
      <c r="N9" s="37">
        <f t="shared" si="6"/>
        <v>0</v>
      </c>
      <c r="O9" s="82">
        <f t="shared" si="7"/>
        <v>54</v>
      </c>
    </row>
    <row r="10" spans="1:15" x14ac:dyDescent="0.25">
      <c r="A10" s="79" t="s">
        <v>33</v>
      </c>
      <c r="B10" s="80" t="s">
        <v>34</v>
      </c>
      <c r="C10" s="81">
        <v>16</v>
      </c>
      <c r="D10" s="117">
        <f t="shared" si="0"/>
        <v>800</v>
      </c>
      <c r="E10" s="117">
        <f t="shared" si="1"/>
        <v>62</v>
      </c>
      <c r="F10" s="117">
        <f t="shared" si="8"/>
        <v>862</v>
      </c>
      <c r="G10" s="37">
        <v>0</v>
      </c>
      <c r="H10" s="37">
        <f t="shared" si="2"/>
        <v>0</v>
      </c>
      <c r="I10" s="37">
        <f t="shared" si="3"/>
        <v>0</v>
      </c>
      <c r="J10" s="37">
        <f t="shared" si="4"/>
        <v>0</v>
      </c>
      <c r="K10" s="37">
        <v>0</v>
      </c>
      <c r="L10" s="37">
        <f t="shared" si="9"/>
        <v>0</v>
      </c>
      <c r="M10" s="37">
        <f t="shared" si="5"/>
        <v>0</v>
      </c>
      <c r="N10" s="37">
        <f t="shared" si="6"/>
        <v>0</v>
      </c>
      <c r="O10" s="82">
        <f t="shared" si="7"/>
        <v>862</v>
      </c>
    </row>
    <row r="11" spans="1:15" x14ac:dyDescent="0.25">
      <c r="A11" s="79" t="s">
        <v>35</v>
      </c>
      <c r="B11" s="80" t="s">
        <v>36</v>
      </c>
      <c r="C11" s="81">
        <v>397</v>
      </c>
      <c r="D11" s="117">
        <f t="shared" si="0"/>
        <v>19850</v>
      </c>
      <c r="E11" s="117">
        <f t="shared" si="1"/>
        <v>1519</v>
      </c>
      <c r="F11" s="117">
        <f t="shared" si="8"/>
        <v>21369</v>
      </c>
      <c r="G11" s="37">
        <v>0</v>
      </c>
      <c r="H11" s="37">
        <f t="shared" si="2"/>
        <v>0</v>
      </c>
      <c r="I11" s="37">
        <f t="shared" si="3"/>
        <v>0</v>
      </c>
      <c r="J11" s="37">
        <f t="shared" si="4"/>
        <v>0</v>
      </c>
      <c r="K11" s="37">
        <v>0</v>
      </c>
      <c r="L11" s="37">
        <f t="shared" si="9"/>
        <v>0</v>
      </c>
      <c r="M11" s="37">
        <f t="shared" si="5"/>
        <v>0</v>
      </c>
      <c r="N11" s="37">
        <f t="shared" si="6"/>
        <v>0</v>
      </c>
      <c r="O11" s="82">
        <f t="shared" si="7"/>
        <v>21369</v>
      </c>
    </row>
    <row r="12" spans="1:15" x14ac:dyDescent="0.25">
      <c r="A12" s="79" t="s">
        <v>40</v>
      </c>
      <c r="B12" s="80" t="s">
        <v>41</v>
      </c>
      <c r="C12" s="81">
        <v>1051</v>
      </c>
      <c r="D12" s="117">
        <f t="shared" si="0"/>
        <v>52550</v>
      </c>
      <c r="E12" s="117">
        <f t="shared" si="1"/>
        <v>4021</v>
      </c>
      <c r="F12" s="117">
        <f t="shared" si="8"/>
        <v>56571</v>
      </c>
      <c r="G12" s="37">
        <v>0</v>
      </c>
      <c r="H12" s="37">
        <f t="shared" si="2"/>
        <v>0</v>
      </c>
      <c r="I12" s="37">
        <f t="shared" si="3"/>
        <v>0</v>
      </c>
      <c r="J12" s="37">
        <f t="shared" si="4"/>
        <v>0</v>
      </c>
      <c r="K12" s="37">
        <v>0</v>
      </c>
      <c r="L12" s="37">
        <f t="shared" si="9"/>
        <v>0</v>
      </c>
      <c r="M12" s="37">
        <f t="shared" si="5"/>
        <v>0</v>
      </c>
      <c r="N12" s="37">
        <f t="shared" si="6"/>
        <v>0</v>
      </c>
      <c r="O12" s="82">
        <f t="shared" si="7"/>
        <v>56571</v>
      </c>
    </row>
    <row r="13" spans="1:15" x14ac:dyDescent="0.25">
      <c r="A13" s="79" t="s">
        <v>47</v>
      </c>
      <c r="B13" s="80" t="s">
        <v>48</v>
      </c>
      <c r="C13" s="81">
        <v>481</v>
      </c>
      <c r="D13" s="117">
        <f t="shared" si="0"/>
        <v>24050</v>
      </c>
      <c r="E13" s="117">
        <f t="shared" si="1"/>
        <v>1840</v>
      </c>
      <c r="F13" s="117">
        <f t="shared" si="8"/>
        <v>25890</v>
      </c>
      <c r="G13" s="37">
        <v>0</v>
      </c>
      <c r="H13" s="37">
        <f t="shared" si="2"/>
        <v>0</v>
      </c>
      <c r="I13" s="37">
        <f t="shared" si="3"/>
        <v>0</v>
      </c>
      <c r="J13" s="37">
        <f t="shared" si="4"/>
        <v>0</v>
      </c>
      <c r="K13" s="37">
        <v>0</v>
      </c>
      <c r="L13" s="37">
        <f t="shared" si="9"/>
        <v>0</v>
      </c>
      <c r="M13" s="37">
        <f t="shared" si="5"/>
        <v>0</v>
      </c>
      <c r="N13" s="37">
        <f t="shared" si="6"/>
        <v>0</v>
      </c>
      <c r="O13" s="82">
        <f t="shared" si="7"/>
        <v>25890</v>
      </c>
    </row>
    <row r="14" spans="1:15" x14ac:dyDescent="0.25">
      <c r="A14" s="79" t="s">
        <v>57</v>
      </c>
      <c r="B14" s="80" t="s">
        <v>58</v>
      </c>
      <c r="C14" s="81">
        <v>402</v>
      </c>
      <c r="D14" s="117">
        <f t="shared" si="0"/>
        <v>20100</v>
      </c>
      <c r="E14" s="117">
        <f t="shared" si="1"/>
        <v>1538</v>
      </c>
      <c r="F14" s="117">
        <f t="shared" si="8"/>
        <v>21638</v>
      </c>
      <c r="G14" s="37">
        <v>0</v>
      </c>
      <c r="H14" s="37">
        <f t="shared" si="2"/>
        <v>0</v>
      </c>
      <c r="I14" s="37">
        <f t="shared" si="3"/>
        <v>0</v>
      </c>
      <c r="J14" s="37">
        <f t="shared" si="4"/>
        <v>0</v>
      </c>
      <c r="K14" s="37">
        <v>0</v>
      </c>
      <c r="L14" s="37">
        <f t="shared" si="9"/>
        <v>0</v>
      </c>
      <c r="M14" s="37">
        <f t="shared" si="5"/>
        <v>0</v>
      </c>
      <c r="N14" s="37">
        <f t="shared" si="6"/>
        <v>0</v>
      </c>
      <c r="O14" s="82">
        <f t="shared" si="7"/>
        <v>21638</v>
      </c>
    </row>
    <row r="15" spans="1:15" x14ac:dyDescent="0.25">
      <c r="A15" s="79" t="s">
        <v>61</v>
      </c>
      <c r="B15" s="80" t="s">
        <v>62</v>
      </c>
      <c r="C15" s="81">
        <v>2032</v>
      </c>
      <c r="D15" s="117">
        <f t="shared" si="0"/>
        <v>101600</v>
      </c>
      <c r="E15" s="117">
        <f t="shared" si="1"/>
        <v>7773</v>
      </c>
      <c r="F15" s="117">
        <f t="shared" si="8"/>
        <v>109373</v>
      </c>
      <c r="G15" s="37">
        <v>167</v>
      </c>
      <c r="H15" s="37">
        <f t="shared" si="2"/>
        <v>8350</v>
      </c>
      <c r="I15" s="37">
        <f t="shared" si="3"/>
        <v>639</v>
      </c>
      <c r="J15" s="37">
        <f>H15+I15</f>
        <v>8989</v>
      </c>
      <c r="K15" s="37">
        <v>0</v>
      </c>
      <c r="L15" s="37">
        <f t="shared" si="9"/>
        <v>0</v>
      </c>
      <c r="M15" s="37">
        <f t="shared" si="5"/>
        <v>0</v>
      </c>
      <c r="N15" s="37">
        <f>L15+M15</f>
        <v>0</v>
      </c>
      <c r="O15" s="82">
        <f t="shared" si="7"/>
        <v>118362</v>
      </c>
    </row>
    <row r="16" spans="1:15" x14ac:dyDescent="0.25">
      <c r="A16" s="79" t="s">
        <v>63</v>
      </c>
      <c r="B16" s="80" t="s">
        <v>64</v>
      </c>
      <c r="C16" s="81">
        <v>90</v>
      </c>
      <c r="D16" s="117">
        <f t="shared" si="0"/>
        <v>4500</v>
      </c>
      <c r="E16" s="117">
        <f t="shared" si="1"/>
        <v>345</v>
      </c>
      <c r="F16" s="117">
        <f t="shared" si="8"/>
        <v>4845</v>
      </c>
      <c r="G16" s="37">
        <v>0</v>
      </c>
      <c r="H16" s="37">
        <f t="shared" si="2"/>
        <v>0</v>
      </c>
      <c r="I16" s="37">
        <f t="shared" si="3"/>
        <v>0</v>
      </c>
      <c r="J16" s="37">
        <f t="shared" ref="J16:J79" si="10">H16+I16</f>
        <v>0</v>
      </c>
      <c r="K16" s="37">
        <v>0</v>
      </c>
      <c r="L16" s="37">
        <f t="shared" si="9"/>
        <v>0</v>
      </c>
      <c r="M16" s="37">
        <f t="shared" si="5"/>
        <v>0</v>
      </c>
      <c r="N16" s="37">
        <f t="shared" ref="N16:N79" si="11">L16+M16</f>
        <v>0</v>
      </c>
      <c r="O16" s="82">
        <f t="shared" si="7"/>
        <v>4845</v>
      </c>
    </row>
    <row r="17" spans="1:15" x14ac:dyDescent="0.25">
      <c r="A17" s="79" t="s">
        <v>71</v>
      </c>
      <c r="B17" s="80" t="s">
        <v>72</v>
      </c>
      <c r="C17" s="81">
        <v>193</v>
      </c>
      <c r="D17" s="117">
        <f t="shared" si="0"/>
        <v>9650</v>
      </c>
      <c r="E17" s="117">
        <f t="shared" si="1"/>
        <v>739</v>
      </c>
      <c r="F17" s="117">
        <f t="shared" si="8"/>
        <v>10389</v>
      </c>
      <c r="G17" s="37">
        <v>0</v>
      </c>
      <c r="H17" s="37">
        <f t="shared" si="2"/>
        <v>0</v>
      </c>
      <c r="I17" s="37">
        <f t="shared" si="3"/>
        <v>0</v>
      </c>
      <c r="J17" s="37">
        <f t="shared" si="10"/>
        <v>0</v>
      </c>
      <c r="K17" s="37">
        <v>0</v>
      </c>
      <c r="L17" s="37">
        <f t="shared" si="9"/>
        <v>0</v>
      </c>
      <c r="M17" s="37">
        <f t="shared" si="5"/>
        <v>0</v>
      </c>
      <c r="N17" s="37">
        <f t="shared" si="11"/>
        <v>0</v>
      </c>
      <c r="O17" s="82">
        <f t="shared" si="7"/>
        <v>10389</v>
      </c>
    </row>
    <row r="18" spans="1:15" x14ac:dyDescent="0.25">
      <c r="A18" s="79" t="s">
        <v>73</v>
      </c>
      <c r="B18" s="80" t="s">
        <v>74</v>
      </c>
      <c r="C18" s="81">
        <v>36</v>
      </c>
      <c r="D18" s="117">
        <f t="shared" si="0"/>
        <v>1800</v>
      </c>
      <c r="E18" s="117">
        <f t="shared" si="1"/>
        <v>138</v>
      </c>
      <c r="F18" s="117">
        <f t="shared" si="8"/>
        <v>1938</v>
      </c>
      <c r="G18" s="37">
        <v>0</v>
      </c>
      <c r="H18" s="37">
        <f t="shared" si="2"/>
        <v>0</v>
      </c>
      <c r="I18" s="37">
        <f t="shared" si="3"/>
        <v>0</v>
      </c>
      <c r="J18" s="37">
        <f t="shared" si="10"/>
        <v>0</v>
      </c>
      <c r="K18" s="37">
        <v>0</v>
      </c>
      <c r="L18" s="37">
        <f t="shared" si="9"/>
        <v>0</v>
      </c>
      <c r="M18" s="37">
        <f t="shared" si="5"/>
        <v>0</v>
      </c>
      <c r="N18" s="37">
        <f t="shared" si="11"/>
        <v>0</v>
      </c>
      <c r="O18" s="82">
        <f t="shared" si="7"/>
        <v>1938</v>
      </c>
    </row>
    <row r="19" spans="1:15" x14ac:dyDescent="0.25">
      <c r="A19" s="79" t="s">
        <v>75</v>
      </c>
      <c r="B19" s="80" t="s">
        <v>76</v>
      </c>
      <c r="C19" s="81">
        <v>344</v>
      </c>
      <c r="D19" s="117">
        <f t="shared" si="0"/>
        <v>17200</v>
      </c>
      <c r="E19" s="117">
        <f t="shared" si="1"/>
        <v>1316</v>
      </c>
      <c r="F19" s="117">
        <f t="shared" si="8"/>
        <v>18516</v>
      </c>
      <c r="G19" s="37">
        <v>0</v>
      </c>
      <c r="H19" s="37">
        <f t="shared" si="2"/>
        <v>0</v>
      </c>
      <c r="I19" s="37">
        <f t="shared" si="3"/>
        <v>0</v>
      </c>
      <c r="J19" s="37">
        <f t="shared" si="10"/>
        <v>0</v>
      </c>
      <c r="K19" s="37">
        <v>0</v>
      </c>
      <c r="L19" s="37">
        <f t="shared" si="9"/>
        <v>0</v>
      </c>
      <c r="M19" s="37">
        <f t="shared" si="5"/>
        <v>0</v>
      </c>
      <c r="N19" s="37">
        <f t="shared" si="11"/>
        <v>0</v>
      </c>
      <c r="O19" s="82">
        <f t="shared" si="7"/>
        <v>18516</v>
      </c>
    </row>
    <row r="20" spans="1:15" x14ac:dyDescent="0.25">
      <c r="A20" s="79" t="s">
        <v>77</v>
      </c>
      <c r="B20" s="80" t="s">
        <v>78</v>
      </c>
      <c r="C20" s="81">
        <v>34</v>
      </c>
      <c r="D20" s="117">
        <f t="shared" si="0"/>
        <v>1700</v>
      </c>
      <c r="E20" s="117">
        <f t="shared" si="1"/>
        <v>131</v>
      </c>
      <c r="F20" s="117">
        <f t="shared" si="8"/>
        <v>1831</v>
      </c>
      <c r="G20" s="37">
        <v>0</v>
      </c>
      <c r="H20" s="37">
        <f t="shared" si="2"/>
        <v>0</v>
      </c>
      <c r="I20" s="37">
        <f t="shared" si="3"/>
        <v>0</v>
      </c>
      <c r="J20" s="37">
        <f t="shared" si="10"/>
        <v>0</v>
      </c>
      <c r="K20" s="37">
        <v>0</v>
      </c>
      <c r="L20" s="37">
        <f t="shared" si="9"/>
        <v>0</v>
      </c>
      <c r="M20" s="37">
        <f t="shared" si="5"/>
        <v>0</v>
      </c>
      <c r="N20" s="37">
        <f t="shared" si="11"/>
        <v>0</v>
      </c>
      <c r="O20" s="82">
        <f t="shared" si="7"/>
        <v>1831</v>
      </c>
    </row>
    <row r="21" spans="1:15" x14ac:dyDescent="0.25">
      <c r="A21" s="79" t="s">
        <v>79</v>
      </c>
      <c r="B21" s="80" t="s">
        <v>80</v>
      </c>
      <c r="C21" s="81">
        <v>391</v>
      </c>
      <c r="D21" s="117">
        <f t="shared" si="0"/>
        <v>19550</v>
      </c>
      <c r="E21" s="117">
        <f t="shared" si="1"/>
        <v>1496</v>
      </c>
      <c r="F21" s="117">
        <f t="shared" si="8"/>
        <v>21046</v>
      </c>
      <c r="G21" s="37">
        <v>0</v>
      </c>
      <c r="H21" s="37">
        <f t="shared" si="2"/>
        <v>0</v>
      </c>
      <c r="I21" s="37">
        <f t="shared" si="3"/>
        <v>0</v>
      </c>
      <c r="J21" s="37">
        <f t="shared" si="10"/>
        <v>0</v>
      </c>
      <c r="K21" s="37">
        <v>0</v>
      </c>
      <c r="L21" s="37">
        <f t="shared" si="9"/>
        <v>0</v>
      </c>
      <c r="M21" s="37">
        <f t="shared" si="5"/>
        <v>0</v>
      </c>
      <c r="N21" s="37">
        <f t="shared" si="11"/>
        <v>0</v>
      </c>
      <c r="O21" s="82">
        <f t="shared" si="7"/>
        <v>21046</v>
      </c>
    </row>
    <row r="22" spans="1:15" x14ac:dyDescent="0.25">
      <c r="A22" s="79" t="s">
        <v>81</v>
      </c>
      <c r="B22" s="80" t="s">
        <v>82</v>
      </c>
      <c r="C22" s="81">
        <v>154</v>
      </c>
      <c r="D22" s="117">
        <f t="shared" si="0"/>
        <v>7700</v>
      </c>
      <c r="E22" s="117">
        <f t="shared" si="1"/>
        <v>590</v>
      </c>
      <c r="F22" s="117">
        <f t="shared" si="8"/>
        <v>8290</v>
      </c>
      <c r="G22" s="37">
        <v>87</v>
      </c>
      <c r="H22" s="37">
        <f t="shared" si="2"/>
        <v>4350</v>
      </c>
      <c r="I22" s="37">
        <f t="shared" si="3"/>
        <v>333</v>
      </c>
      <c r="J22" s="37">
        <f t="shared" si="10"/>
        <v>4683</v>
      </c>
      <c r="K22" s="37">
        <v>0</v>
      </c>
      <c r="L22" s="37">
        <f t="shared" si="9"/>
        <v>0</v>
      </c>
      <c r="M22" s="37">
        <f t="shared" si="5"/>
        <v>0</v>
      </c>
      <c r="N22" s="37">
        <f t="shared" si="11"/>
        <v>0</v>
      </c>
      <c r="O22" s="82">
        <f t="shared" si="7"/>
        <v>12973</v>
      </c>
    </row>
    <row r="23" spans="1:15" x14ac:dyDescent="0.25">
      <c r="A23" s="79" t="s">
        <v>83</v>
      </c>
      <c r="B23" s="80" t="s">
        <v>435</v>
      </c>
      <c r="C23" s="81">
        <v>109</v>
      </c>
      <c r="D23" s="117">
        <f t="shared" si="0"/>
        <v>5450</v>
      </c>
      <c r="E23" s="117">
        <f t="shared" si="1"/>
        <v>417</v>
      </c>
      <c r="F23" s="117">
        <f t="shared" si="8"/>
        <v>5867</v>
      </c>
      <c r="G23" s="37">
        <v>0</v>
      </c>
      <c r="H23" s="37">
        <f t="shared" si="2"/>
        <v>0</v>
      </c>
      <c r="I23" s="37">
        <f t="shared" si="3"/>
        <v>0</v>
      </c>
      <c r="J23" s="37">
        <f t="shared" si="10"/>
        <v>0</v>
      </c>
      <c r="K23" s="37">
        <v>0</v>
      </c>
      <c r="L23" s="37">
        <f t="shared" si="9"/>
        <v>0</v>
      </c>
      <c r="M23" s="37">
        <f t="shared" si="5"/>
        <v>0</v>
      </c>
      <c r="N23" s="37">
        <f t="shared" si="11"/>
        <v>0</v>
      </c>
      <c r="O23" s="82">
        <f t="shared" si="7"/>
        <v>5867</v>
      </c>
    </row>
    <row r="24" spans="1:15" x14ac:dyDescent="0.25">
      <c r="A24" s="79" t="s">
        <v>84</v>
      </c>
      <c r="B24" s="80" t="s">
        <v>85</v>
      </c>
      <c r="C24" s="81">
        <v>407</v>
      </c>
      <c r="D24" s="117">
        <f t="shared" si="0"/>
        <v>20350</v>
      </c>
      <c r="E24" s="117">
        <f t="shared" si="1"/>
        <v>1557</v>
      </c>
      <c r="F24" s="117">
        <f t="shared" si="8"/>
        <v>21907</v>
      </c>
      <c r="G24" s="37">
        <v>0</v>
      </c>
      <c r="H24" s="37">
        <f t="shared" si="2"/>
        <v>0</v>
      </c>
      <c r="I24" s="37">
        <f t="shared" si="3"/>
        <v>0</v>
      </c>
      <c r="J24" s="37">
        <f t="shared" si="10"/>
        <v>0</v>
      </c>
      <c r="K24" s="37">
        <v>0</v>
      </c>
      <c r="L24" s="37">
        <f t="shared" si="9"/>
        <v>0</v>
      </c>
      <c r="M24" s="37">
        <f t="shared" si="5"/>
        <v>0</v>
      </c>
      <c r="N24" s="37">
        <f t="shared" si="11"/>
        <v>0</v>
      </c>
      <c r="O24" s="82">
        <f t="shared" si="7"/>
        <v>21907</v>
      </c>
    </row>
    <row r="25" spans="1:15" x14ac:dyDescent="0.25">
      <c r="A25" s="79" t="s">
        <v>90</v>
      </c>
      <c r="B25" s="80" t="s">
        <v>91</v>
      </c>
      <c r="C25" s="81">
        <v>13</v>
      </c>
      <c r="D25" s="117">
        <f t="shared" si="0"/>
        <v>650</v>
      </c>
      <c r="E25" s="117">
        <f t="shared" si="1"/>
        <v>50</v>
      </c>
      <c r="F25" s="117">
        <f t="shared" si="8"/>
        <v>700</v>
      </c>
      <c r="G25" s="37">
        <v>0</v>
      </c>
      <c r="H25" s="37">
        <f t="shared" si="2"/>
        <v>0</v>
      </c>
      <c r="I25" s="37">
        <f t="shared" si="3"/>
        <v>0</v>
      </c>
      <c r="J25" s="37">
        <f t="shared" si="10"/>
        <v>0</v>
      </c>
      <c r="K25" s="37">
        <v>0</v>
      </c>
      <c r="L25" s="37">
        <f t="shared" si="9"/>
        <v>0</v>
      </c>
      <c r="M25" s="37">
        <f t="shared" si="5"/>
        <v>0</v>
      </c>
      <c r="N25" s="37">
        <f t="shared" si="11"/>
        <v>0</v>
      </c>
      <c r="O25" s="82">
        <f t="shared" si="7"/>
        <v>700</v>
      </c>
    </row>
    <row r="26" spans="1:15" x14ac:dyDescent="0.25">
      <c r="A26" s="79" t="s">
        <v>94</v>
      </c>
      <c r="B26" s="80" t="s">
        <v>95</v>
      </c>
      <c r="C26" s="81">
        <v>27</v>
      </c>
      <c r="D26" s="117">
        <f t="shared" si="0"/>
        <v>1350</v>
      </c>
      <c r="E26" s="117">
        <f t="shared" si="1"/>
        <v>104</v>
      </c>
      <c r="F26" s="117">
        <f t="shared" si="8"/>
        <v>1454</v>
      </c>
      <c r="G26" s="37">
        <v>0</v>
      </c>
      <c r="H26" s="37">
        <f t="shared" si="2"/>
        <v>0</v>
      </c>
      <c r="I26" s="37">
        <f t="shared" si="3"/>
        <v>0</v>
      </c>
      <c r="J26" s="37">
        <f t="shared" si="10"/>
        <v>0</v>
      </c>
      <c r="K26" s="37">
        <v>0</v>
      </c>
      <c r="L26" s="37">
        <f t="shared" si="9"/>
        <v>0</v>
      </c>
      <c r="M26" s="37">
        <f t="shared" si="5"/>
        <v>0</v>
      </c>
      <c r="N26" s="37">
        <f t="shared" si="11"/>
        <v>0</v>
      </c>
      <c r="O26" s="82">
        <f t="shared" si="7"/>
        <v>1454</v>
      </c>
    </row>
    <row r="27" spans="1:15" x14ac:dyDescent="0.25">
      <c r="A27" s="79" t="s">
        <v>96</v>
      </c>
      <c r="B27" s="80" t="s">
        <v>97</v>
      </c>
      <c r="C27" s="81">
        <v>5</v>
      </c>
      <c r="D27" s="117">
        <f t="shared" si="0"/>
        <v>250</v>
      </c>
      <c r="E27" s="117">
        <f t="shared" si="1"/>
        <v>20</v>
      </c>
      <c r="F27" s="117">
        <f t="shared" si="8"/>
        <v>270</v>
      </c>
      <c r="G27" s="37">
        <v>0</v>
      </c>
      <c r="H27" s="37">
        <f t="shared" si="2"/>
        <v>0</v>
      </c>
      <c r="I27" s="37">
        <f t="shared" si="3"/>
        <v>0</v>
      </c>
      <c r="J27" s="37">
        <f t="shared" si="10"/>
        <v>0</v>
      </c>
      <c r="K27" s="37">
        <v>0</v>
      </c>
      <c r="L27" s="37">
        <f t="shared" si="9"/>
        <v>0</v>
      </c>
      <c r="M27" s="37">
        <f t="shared" si="5"/>
        <v>0</v>
      </c>
      <c r="N27" s="37">
        <f t="shared" si="11"/>
        <v>0</v>
      </c>
      <c r="O27" s="82">
        <f t="shared" si="7"/>
        <v>270</v>
      </c>
    </row>
    <row r="28" spans="1:15" x14ac:dyDescent="0.25">
      <c r="A28" s="79" t="s">
        <v>98</v>
      </c>
      <c r="B28" s="80" t="s">
        <v>99</v>
      </c>
      <c r="C28" s="81">
        <v>465</v>
      </c>
      <c r="D28" s="117">
        <f t="shared" si="0"/>
        <v>23250</v>
      </c>
      <c r="E28" s="117">
        <f t="shared" si="1"/>
        <v>1779</v>
      </c>
      <c r="F28" s="117">
        <f t="shared" si="8"/>
        <v>25029</v>
      </c>
      <c r="G28" s="37">
        <v>0</v>
      </c>
      <c r="H28" s="37">
        <f t="shared" si="2"/>
        <v>0</v>
      </c>
      <c r="I28" s="37">
        <f t="shared" si="3"/>
        <v>0</v>
      </c>
      <c r="J28" s="37">
        <f t="shared" si="10"/>
        <v>0</v>
      </c>
      <c r="K28" s="37">
        <v>0</v>
      </c>
      <c r="L28" s="37">
        <f t="shared" si="9"/>
        <v>0</v>
      </c>
      <c r="M28" s="37">
        <f t="shared" si="5"/>
        <v>0</v>
      </c>
      <c r="N28" s="37">
        <f t="shared" si="11"/>
        <v>0</v>
      </c>
      <c r="O28" s="82">
        <f t="shared" si="7"/>
        <v>25029</v>
      </c>
    </row>
    <row r="29" spans="1:15" x14ac:dyDescent="0.25">
      <c r="A29" s="79" t="s">
        <v>102</v>
      </c>
      <c r="B29" s="80" t="s">
        <v>103</v>
      </c>
      <c r="C29" s="81">
        <v>48</v>
      </c>
      <c r="D29" s="117">
        <f t="shared" si="0"/>
        <v>2400</v>
      </c>
      <c r="E29" s="117">
        <f t="shared" si="1"/>
        <v>184</v>
      </c>
      <c r="F29" s="117">
        <f t="shared" si="8"/>
        <v>2584</v>
      </c>
      <c r="G29" s="37">
        <v>0</v>
      </c>
      <c r="H29" s="37">
        <f t="shared" si="2"/>
        <v>0</v>
      </c>
      <c r="I29" s="37">
        <f t="shared" si="3"/>
        <v>0</v>
      </c>
      <c r="J29" s="37">
        <f t="shared" si="10"/>
        <v>0</v>
      </c>
      <c r="K29" s="37">
        <v>0</v>
      </c>
      <c r="L29" s="37">
        <f t="shared" si="9"/>
        <v>0</v>
      </c>
      <c r="M29" s="37">
        <f t="shared" si="5"/>
        <v>0</v>
      </c>
      <c r="N29" s="37">
        <f t="shared" si="11"/>
        <v>0</v>
      </c>
      <c r="O29" s="82">
        <f t="shared" si="7"/>
        <v>2584</v>
      </c>
    </row>
    <row r="30" spans="1:15" x14ac:dyDescent="0.25">
      <c r="A30" s="79" t="s">
        <v>104</v>
      </c>
      <c r="B30" s="80" t="s">
        <v>105</v>
      </c>
      <c r="C30" s="81">
        <v>14</v>
      </c>
      <c r="D30" s="117">
        <f t="shared" si="0"/>
        <v>700</v>
      </c>
      <c r="E30" s="117">
        <f t="shared" si="1"/>
        <v>54</v>
      </c>
      <c r="F30" s="117">
        <f t="shared" si="8"/>
        <v>754</v>
      </c>
      <c r="G30" s="37">
        <v>0</v>
      </c>
      <c r="H30" s="37">
        <f t="shared" si="2"/>
        <v>0</v>
      </c>
      <c r="I30" s="37">
        <f t="shared" si="3"/>
        <v>0</v>
      </c>
      <c r="J30" s="37">
        <f t="shared" si="10"/>
        <v>0</v>
      </c>
      <c r="K30" s="37">
        <v>0</v>
      </c>
      <c r="L30" s="37">
        <f t="shared" si="9"/>
        <v>0</v>
      </c>
      <c r="M30" s="37">
        <f t="shared" si="5"/>
        <v>0</v>
      </c>
      <c r="N30" s="37">
        <f t="shared" si="11"/>
        <v>0</v>
      </c>
      <c r="O30" s="82">
        <f t="shared" si="7"/>
        <v>754</v>
      </c>
    </row>
    <row r="31" spans="1:15" x14ac:dyDescent="0.25">
      <c r="A31" s="79" t="s">
        <v>108</v>
      </c>
      <c r="B31" s="80" t="s">
        <v>109</v>
      </c>
      <c r="C31" s="81">
        <v>173</v>
      </c>
      <c r="D31" s="117">
        <f t="shared" si="0"/>
        <v>8650</v>
      </c>
      <c r="E31" s="117">
        <f t="shared" si="1"/>
        <v>662</v>
      </c>
      <c r="F31" s="117">
        <f t="shared" si="8"/>
        <v>9312</v>
      </c>
      <c r="G31" s="37">
        <v>0</v>
      </c>
      <c r="H31" s="37">
        <f t="shared" si="2"/>
        <v>0</v>
      </c>
      <c r="I31" s="37">
        <f t="shared" si="3"/>
        <v>0</v>
      </c>
      <c r="J31" s="37">
        <f t="shared" si="10"/>
        <v>0</v>
      </c>
      <c r="K31" s="37">
        <v>0</v>
      </c>
      <c r="L31" s="37">
        <f t="shared" si="9"/>
        <v>0</v>
      </c>
      <c r="M31" s="37">
        <f t="shared" si="5"/>
        <v>0</v>
      </c>
      <c r="N31" s="37">
        <f t="shared" si="11"/>
        <v>0</v>
      </c>
      <c r="O31" s="82">
        <f t="shared" si="7"/>
        <v>9312</v>
      </c>
    </row>
    <row r="32" spans="1:15" x14ac:dyDescent="0.25">
      <c r="A32" s="79" t="s">
        <v>110</v>
      </c>
      <c r="B32" s="80" t="s">
        <v>111</v>
      </c>
      <c r="C32" s="81">
        <v>1051</v>
      </c>
      <c r="D32" s="117">
        <f t="shared" si="0"/>
        <v>52550</v>
      </c>
      <c r="E32" s="117">
        <f t="shared" si="1"/>
        <v>4021</v>
      </c>
      <c r="F32" s="117">
        <f t="shared" si="8"/>
        <v>56571</v>
      </c>
      <c r="G32" s="37">
        <v>84</v>
      </c>
      <c r="H32" s="37">
        <f t="shared" si="2"/>
        <v>4200</v>
      </c>
      <c r="I32" s="37">
        <f t="shared" si="3"/>
        <v>322</v>
      </c>
      <c r="J32" s="37">
        <f t="shared" si="10"/>
        <v>4522</v>
      </c>
      <c r="K32" s="37">
        <v>0</v>
      </c>
      <c r="L32" s="37">
        <f t="shared" si="9"/>
        <v>0</v>
      </c>
      <c r="M32" s="37">
        <f t="shared" si="5"/>
        <v>0</v>
      </c>
      <c r="N32" s="37">
        <f t="shared" si="11"/>
        <v>0</v>
      </c>
      <c r="O32" s="82">
        <f t="shared" si="7"/>
        <v>61093</v>
      </c>
    </row>
    <row r="33" spans="1:15" x14ac:dyDescent="0.25">
      <c r="A33" s="79" t="s">
        <v>119</v>
      </c>
      <c r="B33" s="80" t="s">
        <v>120</v>
      </c>
      <c r="C33" s="81">
        <v>71</v>
      </c>
      <c r="D33" s="117">
        <f t="shared" si="0"/>
        <v>3550</v>
      </c>
      <c r="E33" s="117">
        <f t="shared" si="1"/>
        <v>272</v>
      </c>
      <c r="F33" s="117">
        <f t="shared" si="8"/>
        <v>3822</v>
      </c>
      <c r="G33" s="37">
        <v>0</v>
      </c>
      <c r="H33" s="37">
        <f t="shared" si="2"/>
        <v>0</v>
      </c>
      <c r="I33" s="37">
        <f t="shared" si="3"/>
        <v>0</v>
      </c>
      <c r="J33" s="37">
        <f t="shared" si="10"/>
        <v>0</v>
      </c>
      <c r="K33" s="37">
        <v>0</v>
      </c>
      <c r="L33" s="37">
        <f t="shared" si="9"/>
        <v>0</v>
      </c>
      <c r="M33" s="37">
        <f t="shared" si="5"/>
        <v>0</v>
      </c>
      <c r="N33" s="37">
        <f t="shared" si="11"/>
        <v>0</v>
      </c>
      <c r="O33" s="82">
        <f t="shared" si="7"/>
        <v>3822</v>
      </c>
    </row>
    <row r="34" spans="1:15" x14ac:dyDescent="0.25">
      <c r="A34" s="79" t="s">
        <v>121</v>
      </c>
      <c r="B34" s="80" t="s">
        <v>122</v>
      </c>
      <c r="C34" s="81">
        <v>337</v>
      </c>
      <c r="D34" s="117">
        <f t="shared" si="0"/>
        <v>16850</v>
      </c>
      <c r="E34" s="117">
        <f t="shared" si="1"/>
        <v>1290</v>
      </c>
      <c r="F34" s="117">
        <f t="shared" si="8"/>
        <v>18140</v>
      </c>
      <c r="G34" s="37">
        <v>0</v>
      </c>
      <c r="H34" s="37">
        <f t="shared" si="2"/>
        <v>0</v>
      </c>
      <c r="I34" s="37">
        <f t="shared" si="3"/>
        <v>0</v>
      </c>
      <c r="J34" s="37">
        <f t="shared" si="10"/>
        <v>0</v>
      </c>
      <c r="K34" s="37">
        <v>0</v>
      </c>
      <c r="L34" s="37">
        <f t="shared" si="9"/>
        <v>0</v>
      </c>
      <c r="M34" s="37">
        <f t="shared" si="5"/>
        <v>0</v>
      </c>
      <c r="N34" s="37">
        <f t="shared" si="11"/>
        <v>0</v>
      </c>
      <c r="O34" s="82">
        <f t="shared" si="7"/>
        <v>18140</v>
      </c>
    </row>
    <row r="35" spans="1:15" x14ac:dyDescent="0.25">
      <c r="A35" s="79" t="s">
        <v>123</v>
      </c>
      <c r="B35" s="80" t="s">
        <v>124</v>
      </c>
      <c r="C35" s="81">
        <v>798</v>
      </c>
      <c r="D35" s="117">
        <f t="shared" si="0"/>
        <v>39900</v>
      </c>
      <c r="E35" s="117">
        <f t="shared" si="1"/>
        <v>3053</v>
      </c>
      <c r="F35" s="117">
        <f t="shared" si="8"/>
        <v>42953</v>
      </c>
      <c r="G35" s="37">
        <v>0</v>
      </c>
      <c r="H35" s="37">
        <f t="shared" si="2"/>
        <v>0</v>
      </c>
      <c r="I35" s="37">
        <f t="shared" si="3"/>
        <v>0</v>
      </c>
      <c r="J35" s="37">
        <f t="shared" si="10"/>
        <v>0</v>
      </c>
      <c r="K35" s="37">
        <v>0</v>
      </c>
      <c r="L35" s="37">
        <f t="shared" si="9"/>
        <v>0</v>
      </c>
      <c r="M35" s="37">
        <f t="shared" si="5"/>
        <v>0</v>
      </c>
      <c r="N35" s="37">
        <f t="shared" si="11"/>
        <v>0</v>
      </c>
      <c r="O35" s="82">
        <f t="shared" si="7"/>
        <v>42953</v>
      </c>
    </row>
    <row r="36" spans="1:15" x14ac:dyDescent="0.25">
      <c r="A36" s="79" t="s">
        <v>125</v>
      </c>
      <c r="B36" s="80" t="s">
        <v>126</v>
      </c>
      <c r="C36" s="81">
        <v>57</v>
      </c>
      <c r="D36" s="117">
        <f t="shared" si="0"/>
        <v>2850</v>
      </c>
      <c r="E36" s="117">
        <f t="shared" si="1"/>
        <v>219</v>
      </c>
      <c r="F36" s="117">
        <f t="shared" si="8"/>
        <v>3069</v>
      </c>
      <c r="G36" s="37">
        <v>0</v>
      </c>
      <c r="H36" s="37">
        <f t="shared" si="2"/>
        <v>0</v>
      </c>
      <c r="I36" s="37">
        <f t="shared" si="3"/>
        <v>0</v>
      </c>
      <c r="J36" s="37">
        <f t="shared" si="10"/>
        <v>0</v>
      </c>
      <c r="K36" s="37">
        <v>0</v>
      </c>
      <c r="L36" s="37">
        <f t="shared" si="9"/>
        <v>0</v>
      </c>
      <c r="M36" s="37">
        <f t="shared" si="5"/>
        <v>0</v>
      </c>
      <c r="N36" s="37">
        <f t="shared" si="11"/>
        <v>0</v>
      </c>
      <c r="O36" s="82">
        <f t="shared" si="7"/>
        <v>3069</v>
      </c>
    </row>
    <row r="37" spans="1:15" x14ac:dyDescent="0.25">
      <c r="A37" s="79" t="s">
        <v>127</v>
      </c>
      <c r="B37" s="80" t="s">
        <v>128</v>
      </c>
      <c r="C37" s="81">
        <v>16</v>
      </c>
      <c r="D37" s="117">
        <f t="shared" si="0"/>
        <v>800</v>
      </c>
      <c r="E37" s="117">
        <f t="shared" si="1"/>
        <v>62</v>
      </c>
      <c r="F37" s="117">
        <f t="shared" si="8"/>
        <v>862</v>
      </c>
      <c r="G37" s="37">
        <v>0</v>
      </c>
      <c r="H37" s="37">
        <f t="shared" si="2"/>
        <v>0</v>
      </c>
      <c r="I37" s="37">
        <f t="shared" si="3"/>
        <v>0</v>
      </c>
      <c r="J37" s="37">
        <f t="shared" si="10"/>
        <v>0</v>
      </c>
      <c r="K37" s="37">
        <v>0</v>
      </c>
      <c r="L37" s="37">
        <f t="shared" si="9"/>
        <v>0</v>
      </c>
      <c r="M37" s="37">
        <f t="shared" si="5"/>
        <v>0</v>
      </c>
      <c r="N37" s="37">
        <f t="shared" si="11"/>
        <v>0</v>
      </c>
      <c r="O37" s="82">
        <f t="shared" si="7"/>
        <v>862</v>
      </c>
    </row>
    <row r="38" spans="1:15" x14ac:dyDescent="0.25">
      <c r="A38" s="79" t="s">
        <v>129</v>
      </c>
      <c r="B38" s="80" t="s">
        <v>130</v>
      </c>
      <c r="C38" s="81">
        <v>310</v>
      </c>
      <c r="D38" s="117">
        <f t="shared" si="0"/>
        <v>15500</v>
      </c>
      <c r="E38" s="117">
        <f t="shared" si="1"/>
        <v>1186</v>
      </c>
      <c r="F38" s="117">
        <f t="shared" si="8"/>
        <v>16686</v>
      </c>
      <c r="G38" s="37">
        <v>0</v>
      </c>
      <c r="H38" s="37">
        <f t="shared" si="2"/>
        <v>0</v>
      </c>
      <c r="I38" s="37">
        <f t="shared" si="3"/>
        <v>0</v>
      </c>
      <c r="J38" s="37">
        <f t="shared" si="10"/>
        <v>0</v>
      </c>
      <c r="K38" s="37">
        <v>0</v>
      </c>
      <c r="L38" s="37">
        <f t="shared" si="9"/>
        <v>0</v>
      </c>
      <c r="M38" s="37">
        <f t="shared" si="5"/>
        <v>0</v>
      </c>
      <c r="N38" s="37">
        <f t="shared" si="11"/>
        <v>0</v>
      </c>
      <c r="O38" s="82">
        <f t="shared" si="7"/>
        <v>16686</v>
      </c>
    </row>
    <row r="39" spans="1:15" x14ac:dyDescent="0.25">
      <c r="A39" s="79" t="s">
        <v>4</v>
      </c>
      <c r="B39" s="80" t="s">
        <v>131</v>
      </c>
      <c r="C39" s="81">
        <v>76</v>
      </c>
      <c r="D39" s="117">
        <f t="shared" si="0"/>
        <v>3800</v>
      </c>
      <c r="E39" s="117">
        <f t="shared" si="1"/>
        <v>291</v>
      </c>
      <c r="F39" s="117">
        <f t="shared" si="8"/>
        <v>4091</v>
      </c>
      <c r="G39" s="37">
        <v>0</v>
      </c>
      <c r="H39" s="37">
        <f t="shared" si="2"/>
        <v>0</v>
      </c>
      <c r="I39" s="37">
        <f t="shared" si="3"/>
        <v>0</v>
      </c>
      <c r="J39" s="37">
        <f t="shared" si="10"/>
        <v>0</v>
      </c>
      <c r="K39" s="37">
        <v>0</v>
      </c>
      <c r="L39" s="37">
        <f t="shared" si="9"/>
        <v>0</v>
      </c>
      <c r="M39" s="37">
        <f t="shared" si="5"/>
        <v>0</v>
      </c>
      <c r="N39" s="37">
        <f t="shared" si="11"/>
        <v>0</v>
      </c>
      <c r="O39" s="82">
        <f t="shared" si="7"/>
        <v>4091</v>
      </c>
    </row>
    <row r="40" spans="1:15" x14ac:dyDescent="0.25">
      <c r="A40" s="79" t="s">
        <v>5</v>
      </c>
      <c r="B40" s="80" t="s">
        <v>132</v>
      </c>
      <c r="C40" s="81">
        <v>1717</v>
      </c>
      <c r="D40" s="117">
        <f t="shared" si="0"/>
        <v>85850</v>
      </c>
      <c r="E40" s="117">
        <f t="shared" si="1"/>
        <v>6568</v>
      </c>
      <c r="F40" s="117">
        <f t="shared" si="8"/>
        <v>92418</v>
      </c>
      <c r="G40" s="37">
        <v>52</v>
      </c>
      <c r="H40" s="37">
        <f t="shared" si="2"/>
        <v>2600</v>
      </c>
      <c r="I40" s="37">
        <f t="shared" si="3"/>
        <v>199</v>
      </c>
      <c r="J40" s="37">
        <f t="shared" si="10"/>
        <v>2799</v>
      </c>
      <c r="K40" s="37">
        <v>0</v>
      </c>
      <c r="L40" s="37">
        <f t="shared" si="9"/>
        <v>0</v>
      </c>
      <c r="M40" s="37">
        <f t="shared" si="5"/>
        <v>0</v>
      </c>
      <c r="N40" s="37">
        <f t="shared" si="11"/>
        <v>0</v>
      </c>
      <c r="O40" s="82">
        <f t="shared" si="7"/>
        <v>95217</v>
      </c>
    </row>
    <row r="41" spans="1:15" ht="30" x14ac:dyDescent="0.25">
      <c r="A41" s="79" t="s">
        <v>16</v>
      </c>
      <c r="B41" s="80" t="s">
        <v>594</v>
      </c>
      <c r="C41" s="81">
        <v>20</v>
      </c>
      <c r="D41" s="117">
        <f t="shared" si="0"/>
        <v>1000</v>
      </c>
      <c r="E41" s="117">
        <f t="shared" si="1"/>
        <v>77</v>
      </c>
      <c r="F41" s="117">
        <f t="shared" si="8"/>
        <v>1077</v>
      </c>
      <c r="G41" s="37">
        <v>0</v>
      </c>
      <c r="H41" s="37">
        <f t="shared" si="2"/>
        <v>0</v>
      </c>
      <c r="I41" s="37">
        <f t="shared" si="3"/>
        <v>0</v>
      </c>
      <c r="J41" s="37">
        <f t="shared" si="10"/>
        <v>0</v>
      </c>
      <c r="K41" s="37">
        <v>0</v>
      </c>
      <c r="L41" s="37">
        <f t="shared" si="9"/>
        <v>0</v>
      </c>
      <c r="M41" s="37">
        <f t="shared" si="5"/>
        <v>0</v>
      </c>
      <c r="N41" s="37">
        <f t="shared" si="11"/>
        <v>0</v>
      </c>
      <c r="O41" s="82">
        <f t="shared" si="7"/>
        <v>1077</v>
      </c>
    </row>
    <row r="42" spans="1:15" x14ac:dyDescent="0.25">
      <c r="A42" s="79" t="s">
        <v>6</v>
      </c>
      <c r="B42" s="80" t="s">
        <v>595</v>
      </c>
      <c r="C42" s="81">
        <v>4364</v>
      </c>
      <c r="D42" s="117">
        <f t="shared" si="0"/>
        <v>218200</v>
      </c>
      <c r="E42" s="117">
        <f t="shared" si="1"/>
        <v>16693</v>
      </c>
      <c r="F42" s="117">
        <f t="shared" si="8"/>
        <v>234893</v>
      </c>
      <c r="G42" s="37">
        <v>112</v>
      </c>
      <c r="H42" s="37">
        <f t="shared" si="2"/>
        <v>5600</v>
      </c>
      <c r="I42" s="37">
        <f t="shared" si="3"/>
        <v>429</v>
      </c>
      <c r="J42" s="37">
        <f t="shared" si="10"/>
        <v>6029</v>
      </c>
      <c r="K42" s="37">
        <v>0</v>
      </c>
      <c r="L42" s="37">
        <f t="shared" si="9"/>
        <v>0</v>
      </c>
      <c r="M42" s="37">
        <f t="shared" si="5"/>
        <v>0</v>
      </c>
      <c r="N42" s="37">
        <f t="shared" si="11"/>
        <v>0</v>
      </c>
      <c r="O42" s="82">
        <f t="shared" si="7"/>
        <v>240922</v>
      </c>
    </row>
    <row r="43" spans="1:15" x14ac:dyDescent="0.25">
      <c r="A43" s="79" t="s">
        <v>7</v>
      </c>
      <c r="B43" s="80" t="s">
        <v>170</v>
      </c>
      <c r="C43" s="81">
        <v>172</v>
      </c>
      <c r="D43" s="117">
        <f t="shared" si="0"/>
        <v>8600</v>
      </c>
      <c r="E43" s="117">
        <f t="shared" si="1"/>
        <v>658</v>
      </c>
      <c r="F43" s="117">
        <f t="shared" si="8"/>
        <v>9258</v>
      </c>
      <c r="G43" s="37">
        <v>0</v>
      </c>
      <c r="H43" s="37">
        <f t="shared" si="2"/>
        <v>0</v>
      </c>
      <c r="I43" s="37">
        <f t="shared" si="3"/>
        <v>0</v>
      </c>
      <c r="J43" s="37">
        <f t="shared" si="10"/>
        <v>0</v>
      </c>
      <c r="K43" s="37">
        <v>0</v>
      </c>
      <c r="L43" s="37">
        <f t="shared" si="9"/>
        <v>0</v>
      </c>
      <c r="M43" s="37">
        <f t="shared" si="5"/>
        <v>0</v>
      </c>
      <c r="N43" s="37">
        <f t="shared" si="11"/>
        <v>0</v>
      </c>
      <c r="O43" s="82">
        <f t="shared" si="7"/>
        <v>9258</v>
      </c>
    </row>
    <row r="44" spans="1:15" x14ac:dyDescent="0.25">
      <c r="A44" s="79" t="s">
        <v>31</v>
      </c>
      <c r="B44" s="80" t="s">
        <v>175</v>
      </c>
      <c r="C44" s="81">
        <v>700</v>
      </c>
      <c r="D44" s="117">
        <f t="shared" si="0"/>
        <v>35000</v>
      </c>
      <c r="E44" s="117">
        <f t="shared" si="1"/>
        <v>2678</v>
      </c>
      <c r="F44" s="117">
        <f t="shared" si="8"/>
        <v>37678</v>
      </c>
      <c r="G44" s="37">
        <v>0</v>
      </c>
      <c r="H44" s="37">
        <f t="shared" si="2"/>
        <v>0</v>
      </c>
      <c r="I44" s="37">
        <f t="shared" si="3"/>
        <v>0</v>
      </c>
      <c r="J44" s="37">
        <f t="shared" si="10"/>
        <v>0</v>
      </c>
      <c r="K44" s="37">
        <v>0</v>
      </c>
      <c r="L44" s="37">
        <f t="shared" si="9"/>
        <v>0</v>
      </c>
      <c r="M44" s="37">
        <f t="shared" si="5"/>
        <v>0</v>
      </c>
      <c r="N44" s="37">
        <f t="shared" si="11"/>
        <v>0</v>
      </c>
      <c r="O44" s="82">
        <f t="shared" si="7"/>
        <v>37678</v>
      </c>
    </row>
    <row r="45" spans="1:15" x14ac:dyDescent="0.25">
      <c r="A45" s="79" t="s">
        <v>42</v>
      </c>
      <c r="B45" s="80" t="s">
        <v>182</v>
      </c>
      <c r="C45" s="81">
        <v>2</v>
      </c>
      <c r="D45" s="117">
        <f t="shared" si="0"/>
        <v>100</v>
      </c>
      <c r="E45" s="117">
        <f t="shared" si="1"/>
        <v>8</v>
      </c>
      <c r="F45" s="117">
        <f t="shared" si="8"/>
        <v>108</v>
      </c>
      <c r="G45" s="37">
        <v>0</v>
      </c>
      <c r="H45" s="37">
        <f t="shared" si="2"/>
        <v>0</v>
      </c>
      <c r="I45" s="37">
        <f t="shared" si="3"/>
        <v>0</v>
      </c>
      <c r="J45" s="37">
        <f t="shared" si="10"/>
        <v>0</v>
      </c>
      <c r="K45" s="37">
        <v>0</v>
      </c>
      <c r="L45" s="37">
        <f t="shared" si="9"/>
        <v>0</v>
      </c>
      <c r="M45" s="37">
        <f t="shared" si="5"/>
        <v>0</v>
      </c>
      <c r="N45" s="37">
        <f t="shared" si="11"/>
        <v>0</v>
      </c>
      <c r="O45" s="82">
        <f t="shared" si="7"/>
        <v>108</v>
      </c>
    </row>
    <row r="46" spans="1:15" x14ac:dyDescent="0.25">
      <c r="A46" s="79" t="s">
        <v>8</v>
      </c>
      <c r="B46" s="80" t="s">
        <v>183</v>
      </c>
      <c r="C46" s="81">
        <v>8</v>
      </c>
      <c r="D46" s="117">
        <f t="shared" si="0"/>
        <v>400</v>
      </c>
      <c r="E46" s="117">
        <f t="shared" si="1"/>
        <v>31</v>
      </c>
      <c r="F46" s="117">
        <f t="shared" si="8"/>
        <v>431</v>
      </c>
      <c r="G46" s="37">
        <v>0</v>
      </c>
      <c r="H46" s="37">
        <f t="shared" si="2"/>
        <v>0</v>
      </c>
      <c r="I46" s="37">
        <f t="shared" si="3"/>
        <v>0</v>
      </c>
      <c r="J46" s="37">
        <f t="shared" si="10"/>
        <v>0</v>
      </c>
      <c r="K46" s="37">
        <v>0</v>
      </c>
      <c r="L46" s="37">
        <f t="shared" si="9"/>
        <v>0</v>
      </c>
      <c r="M46" s="37">
        <f t="shared" si="5"/>
        <v>0</v>
      </c>
      <c r="N46" s="37">
        <f t="shared" si="11"/>
        <v>0</v>
      </c>
      <c r="O46" s="82">
        <f t="shared" si="7"/>
        <v>431</v>
      </c>
    </row>
    <row r="47" spans="1:15" x14ac:dyDescent="0.25">
      <c r="A47" s="79" t="s">
        <v>9</v>
      </c>
      <c r="B47" s="80" t="s">
        <v>184</v>
      </c>
      <c r="C47" s="81">
        <v>54</v>
      </c>
      <c r="D47" s="117">
        <f t="shared" si="0"/>
        <v>2700</v>
      </c>
      <c r="E47" s="117">
        <f t="shared" si="1"/>
        <v>207</v>
      </c>
      <c r="F47" s="117">
        <f t="shared" si="8"/>
        <v>2907</v>
      </c>
      <c r="G47" s="37">
        <v>0</v>
      </c>
      <c r="H47" s="37">
        <f t="shared" si="2"/>
        <v>0</v>
      </c>
      <c r="I47" s="37">
        <f t="shared" si="3"/>
        <v>0</v>
      </c>
      <c r="J47" s="37">
        <f t="shared" si="10"/>
        <v>0</v>
      </c>
      <c r="K47" s="37">
        <v>0</v>
      </c>
      <c r="L47" s="37">
        <f t="shared" si="9"/>
        <v>0</v>
      </c>
      <c r="M47" s="37">
        <f t="shared" si="5"/>
        <v>0</v>
      </c>
      <c r="N47" s="37">
        <f t="shared" si="11"/>
        <v>0</v>
      </c>
      <c r="O47" s="82">
        <f t="shared" si="7"/>
        <v>2907</v>
      </c>
    </row>
    <row r="48" spans="1:15" x14ac:dyDescent="0.25">
      <c r="A48" s="79" t="s">
        <v>112</v>
      </c>
      <c r="B48" s="80" t="s">
        <v>187</v>
      </c>
      <c r="C48" s="81">
        <v>30</v>
      </c>
      <c r="D48" s="117">
        <f t="shared" si="0"/>
        <v>1500</v>
      </c>
      <c r="E48" s="117">
        <f t="shared" si="1"/>
        <v>115</v>
      </c>
      <c r="F48" s="117">
        <f t="shared" si="8"/>
        <v>1615</v>
      </c>
      <c r="G48" s="37">
        <v>0</v>
      </c>
      <c r="H48" s="37">
        <f t="shared" si="2"/>
        <v>0</v>
      </c>
      <c r="I48" s="37">
        <f t="shared" si="3"/>
        <v>0</v>
      </c>
      <c r="J48" s="37">
        <f t="shared" si="10"/>
        <v>0</v>
      </c>
      <c r="K48" s="37">
        <v>0</v>
      </c>
      <c r="L48" s="37">
        <f t="shared" si="9"/>
        <v>0</v>
      </c>
      <c r="M48" s="37">
        <f t="shared" si="5"/>
        <v>0</v>
      </c>
      <c r="N48" s="37">
        <f t="shared" si="11"/>
        <v>0</v>
      </c>
      <c r="O48" s="82">
        <f t="shared" si="7"/>
        <v>1615</v>
      </c>
    </row>
    <row r="49" spans="1:15" x14ac:dyDescent="0.25">
      <c r="A49" s="79" t="s">
        <v>43</v>
      </c>
      <c r="B49" s="80" t="s">
        <v>188</v>
      </c>
      <c r="C49" s="81">
        <v>6254</v>
      </c>
      <c r="D49" s="117">
        <f t="shared" si="0"/>
        <v>312700</v>
      </c>
      <c r="E49" s="117">
        <f t="shared" si="1"/>
        <v>23922</v>
      </c>
      <c r="F49" s="117">
        <f t="shared" si="8"/>
        <v>336622</v>
      </c>
      <c r="G49" s="37">
        <v>1138</v>
      </c>
      <c r="H49" s="37">
        <f t="shared" si="2"/>
        <v>56900</v>
      </c>
      <c r="I49" s="37">
        <f t="shared" si="3"/>
        <v>4353</v>
      </c>
      <c r="J49" s="37">
        <f t="shared" si="10"/>
        <v>61253</v>
      </c>
      <c r="K49" s="37">
        <v>0</v>
      </c>
      <c r="L49" s="37">
        <f t="shared" si="9"/>
        <v>0</v>
      </c>
      <c r="M49" s="37">
        <f t="shared" si="5"/>
        <v>0</v>
      </c>
      <c r="N49" s="37">
        <f t="shared" si="11"/>
        <v>0</v>
      </c>
      <c r="O49" s="82">
        <f t="shared" si="7"/>
        <v>397875</v>
      </c>
    </row>
    <row r="50" spans="1:15" x14ac:dyDescent="0.25">
      <c r="A50" s="79" t="s">
        <v>44</v>
      </c>
      <c r="B50" s="80" t="s">
        <v>208</v>
      </c>
      <c r="C50" s="81">
        <v>0</v>
      </c>
      <c r="D50" s="117">
        <f t="shared" si="0"/>
        <v>0</v>
      </c>
      <c r="E50" s="117">
        <f t="shared" si="1"/>
        <v>0</v>
      </c>
      <c r="F50" s="117">
        <f t="shared" si="8"/>
        <v>0</v>
      </c>
      <c r="G50" s="37">
        <v>0</v>
      </c>
      <c r="H50" s="37">
        <f t="shared" si="2"/>
        <v>0</v>
      </c>
      <c r="I50" s="37">
        <f t="shared" si="3"/>
        <v>0</v>
      </c>
      <c r="J50" s="37">
        <f t="shared" si="10"/>
        <v>0</v>
      </c>
      <c r="K50" s="37">
        <v>0</v>
      </c>
      <c r="L50" s="37">
        <f t="shared" si="9"/>
        <v>0</v>
      </c>
      <c r="M50" s="37">
        <f t="shared" si="5"/>
        <v>0</v>
      </c>
      <c r="N50" s="37">
        <f t="shared" si="11"/>
        <v>0</v>
      </c>
      <c r="O50" s="82">
        <f t="shared" si="7"/>
        <v>0</v>
      </c>
    </row>
    <row r="51" spans="1:15" x14ac:dyDescent="0.25">
      <c r="A51" s="79" t="s">
        <v>189</v>
      </c>
      <c r="B51" s="80" t="s">
        <v>209</v>
      </c>
      <c r="C51" s="81">
        <v>74</v>
      </c>
      <c r="D51" s="117">
        <f t="shared" si="0"/>
        <v>3700</v>
      </c>
      <c r="E51" s="117">
        <f t="shared" si="1"/>
        <v>284</v>
      </c>
      <c r="F51" s="117">
        <f t="shared" si="8"/>
        <v>3984</v>
      </c>
      <c r="G51" s="37">
        <v>0</v>
      </c>
      <c r="H51" s="37">
        <f t="shared" si="2"/>
        <v>0</v>
      </c>
      <c r="I51" s="37">
        <f t="shared" si="3"/>
        <v>0</v>
      </c>
      <c r="J51" s="37">
        <f t="shared" si="10"/>
        <v>0</v>
      </c>
      <c r="K51" s="37">
        <v>0</v>
      </c>
      <c r="L51" s="37">
        <f t="shared" si="9"/>
        <v>0</v>
      </c>
      <c r="M51" s="37">
        <f t="shared" si="5"/>
        <v>0</v>
      </c>
      <c r="N51" s="37">
        <f t="shared" si="11"/>
        <v>0</v>
      </c>
      <c r="O51" s="82">
        <f t="shared" si="7"/>
        <v>3984</v>
      </c>
    </row>
    <row r="52" spans="1:15" x14ac:dyDescent="0.25">
      <c r="A52" s="79" t="s">
        <v>45</v>
      </c>
      <c r="B52" s="80" t="s">
        <v>210</v>
      </c>
      <c r="C52" s="81">
        <v>2</v>
      </c>
      <c r="D52" s="117">
        <f t="shared" si="0"/>
        <v>100</v>
      </c>
      <c r="E52" s="117">
        <f t="shared" si="1"/>
        <v>8</v>
      </c>
      <c r="F52" s="117">
        <f t="shared" si="8"/>
        <v>108</v>
      </c>
      <c r="G52" s="37">
        <v>0</v>
      </c>
      <c r="H52" s="37">
        <f t="shared" si="2"/>
        <v>0</v>
      </c>
      <c r="I52" s="37">
        <f t="shared" si="3"/>
        <v>0</v>
      </c>
      <c r="J52" s="37">
        <f t="shared" si="10"/>
        <v>0</v>
      </c>
      <c r="K52" s="37">
        <v>0</v>
      </c>
      <c r="L52" s="37">
        <f t="shared" si="9"/>
        <v>0</v>
      </c>
      <c r="M52" s="37">
        <f t="shared" si="5"/>
        <v>0</v>
      </c>
      <c r="N52" s="37">
        <f t="shared" si="11"/>
        <v>0</v>
      </c>
      <c r="O52" s="82">
        <f t="shared" si="7"/>
        <v>108</v>
      </c>
    </row>
    <row r="53" spans="1:15" x14ac:dyDescent="0.25">
      <c r="A53" s="79" t="s">
        <v>113</v>
      </c>
      <c r="B53" s="80" t="s">
        <v>211</v>
      </c>
      <c r="C53" s="81">
        <v>222</v>
      </c>
      <c r="D53" s="117">
        <f t="shared" si="0"/>
        <v>11100</v>
      </c>
      <c r="E53" s="117">
        <f t="shared" si="1"/>
        <v>850</v>
      </c>
      <c r="F53" s="117">
        <f t="shared" si="8"/>
        <v>11950</v>
      </c>
      <c r="G53" s="37">
        <v>0</v>
      </c>
      <c r="H53" s="37">
        <f t="shared" si="2"/>
        <v>0</v>
      </c>
      <c r="I53" s="37">
        <f t="shared" si="3"/>
        <v>0</v>
      </c>
      <c r="J53" s="37">
        <f t="shared" si="10"/>
        <v>0</v>
      </c>
      <c r="K53" s="37">
        <v>0</v>
      </c>
      <c r="L53" s="37">
        <f t="shared" si="9"/>
        <v>0</v>
      </c>
      <c r="M53" s="37">
        <f t="shared" si="5"/>
        <v>0</v>
      </c>
      <c r="N53" s="37">
        <f t="shared" si="11"/>
        <v>0</v>
      </c>
      <c r="O53" s="82">
        <f t="shared" si="7"/>
        <v>11950</v>
      </c>
    </row>
    <row r="54" spans="1:15" x14ac:dyDescent="0.25">
      <c r="A54" s="79" t="s">
        <v>114</v>
      </c>
      <c r="B54" s="80" t="s">
        <v>213</v>
      </c>
      <c r="C54" s="81">
        <v>134</v>
      </c>
      <c r="D54" s="117">
        <f t="shared" si="0"/>
        <v>6700</v>
      </c>
      <c r="E54" s="117">
        <f t="shared" si="1"/>
        <v>513</v>
      </c>
      <c r="F54" s="117">
        <f t="shared" si="8"/>
        <v>7213</v>
      </c>
      <c r="G54" s="37">
        <v>0</v>
      </c>
      <c r="H54" s="37">
        <f t="shared" si="2"/>
        <v>0</v>
      </c>
      <c r="I54" s="37">
        <f t="shared" si="3"/>
        <v>0</v>
      </c>
      <c r="J54" s="37">
        <f t="shared" si="10"/>
        <v>0</v>
      </c>
      <c r="K54" s="37">
        <v>0</v>
      </c>
      <c r="L54" s="37">
        <f t="shared" si="9"/>
        <v>0</v>
      </c>
      <c r="M54" s="37">
        <f t="shared" si="5"/>
        <v>0</v>
      </c>
      <c r="N54" s="37">
        <f t="shared" si="11"/>
        <v>0</v>
      </c>
      <c r="O54" s="82">
        <f t="shared" si="7"/>
        <v>7213</v>
      </c>
    </row>
    <row r="55" spans="1:15" x14ac:dyDescent="0.25">
      <c r="A55" s="79" t="s">
        <v>46</v>
      </c>
      <c r="B55" s="80" t="s">
        <v>214</v>
      </c>
      <c r="C55" s="81">
        <v>636</v>
      </c>
      <c r="D55" s="117">
        <f t="shared" si="0"/>
        <v>31800</v>
      </c>
      <c r="E55" s="117">
        <f t="shared" si="1"/>
        <v>2433</v>
      </c>
      <c r="F55" s="117">
        <f t="shared" si="8"/>
        <v>34233</v>
      </c>
      <c r="G55" s="37">
        <v>0</v>
      </c>
      <c r="H55" s="37">
        <f t="shared" si="2"/>
        <v>0</v>
      </c>
      <c r="I55" s="37">
        <f t="shared" si="3"/>
        <v>0</v>
      </c>
      <c r="J55" s="37">
        <f t="shared" si="10"/>
        <v>0</v>
      </c>
      <c r="K55" s="37">
        <v>0</v>
      </c>
      <c r="L55" s="37">
        <f t="shared" si="9"/>
        <v>0</v>
      </c>
      <c r="M55" s="37">
        <f t="shared" si="5"/>
        <v>0</v>
      </c>
      <c r="N55" s="37">
        <f t="shared" si="11"/>
        <v>0</v>
      </c>
      <c r="O55" s="82">
        <f t="shared" si="7"/>
        <v>34233</v>
      </c>
    </row>
    <row r="56" spans="1:15" x14ac:dyDescent="0.25">
      <c r="A56" s="79" t="s">
        <v>190</v>
      </c>
      <c r="B56" s="80" t="s">
        <v>218</v>
      </c>
      <c r="C56" s="81"/>
      <c r="D56" s="117">
        <f t="shared" si="0"/>
        <v>0</v>
      </c>
      <c r="E56" s="117">
        <f t="shared" si="1"/>
        <v>0</v>
      </c>
      <c r="F56" s="117">
        <f t="shared" si="8"/>
        <v>0</v>
      </c>
      <c r="G56" s="37">
        <v>0</v>
      </c>
      <c r="H56" s="37">
        <f t="shared" si="2"/>
        <v>0</v>
      </c>
      <c r="I56" s="37">
        <f t="shared" si="3"/>
        <v>0</v>
      </c>
      <c r="J56" s="37">
        <f t="shared" si="10"/>
        <v>0</v>
      </c>
      <c r="K56" s="37">
        <v>0</v>
      </c>
      <c r="L56" s="37">
        <f t="shared" si="9"/>
        <v>0</v>
      </c>
      <c r="M56" s="37">
        <f t="shared" si="5"/>
        <v>0</v>
      </c>
      <c r="N56" s="37">
        <f t="shared" si="11"/>
        <v>0</v>
      </c>
      <c r="O56" s="82">
        <f t="shared" si="7"/>
        <v>0</v>
      </c>
    </row>
    <row r="57" spans="1:15" x14ac:dyDescent="0.25">
      <c r="A57" s="79" t="s">
        <v>219</v>
      </c>
      <c r="B57" s="80" t="s">
        <v>220</v>
      </c>
      <c r="C57" s="81">
        <v>47</v>
      </c>
      <c r="D57" s="117">
        <f t="shared" si="0"/>
        <v>2350</v>
      </c>
      <c r="E57" s="117">
        <f t="shared" si="1"/>
        <v>180</v>
      </c>
      <c r="F57" s="117">
        <f t="shared" si="8"/>
        <v>2530</v>
      </c>
      <c r="G57" s="37">
        <v>0</v>
      </c>
      <c r="H57" s="37">
        <f t="shared" si="2"/>
        <v>0</v>
      </c>
      <c r="I57" s="37">
        <f t="shared" si="3"/>
        <v>0</v>
      </c>
      <c r="J57" s="37">
        <f t="shared" si="10"/>
        <v>0</v>
      </c>
      <c r="K57" s="37">
        <v>0</v>
      </c>
      <c r="L57" s="37">
        <f t="shared" si="9"/>
        <v>0</v>
      </c>
      <c r="M57" s="37">
        <f t="shared" si="5"/>
        <v>0</v>
      </c>
      <c r="N57" s="37">
        <f t="shared" si="11"/>
        <v>0</v>
      </c>
      <c r="O57" s="82">
        <f t="shared" si="7"/>
        <v>2530</v>
      </c>
    </row>
    <row r="58" spans="1:15" x14ac:dyDescent="0.25">
      <c r="A58" s="79" t="s">
        <v>155</v>
      </c>
      <c r="B58" s="80" t="s">
        <v>221</v>
      </c>
      <c r="C58" s="81">
        <v>1</v>
      </c>
      <c r="D58" s="117">
        <f t="shared" si="0"/>
        <v>50</v>
      </c>
      <c r="E58" s="117">
        <f t="shared" si="1"/>
        <v>4</v>
      </c>
      <c r="F58" s="117">
        <f t="shared" si="8"/>
        <v>54</v>
      </c>
      <c r="G58" s="37">
        <v>0</v>
      </c>
      <c r="H58" s="37">
        <f t="shared" si="2"/>
        <v>0</v>
      </c>
      <c r="I58" s="37">
        <f t="shared" si="3"/>
        <v>0</v>
      </c>
      <c r="J58" s="37">
        <f t="shared" si="10"/>
        <v>0</v>
      </c>
      <c r="K58" s="37">
        <v>0</v>
      </c>
      <c r="L58" s="37">
        <f t="shared" si="9"/>
        <v>0</v>
      </c>
      <c r="M58" s="37">
        <f t="shared" si="5"/>
        <v>0</v>
      </c>
      <c r="N58" s="37">
        <f t="shared" si="11"/>
        <v>0</v>
      </c>
      <c r="O58" s="82">
        <f t="shared" si="7"/>
        <v>54</v>
      </c>
    </row>
    <row r="59" spans="1:15" x14ac:dyDescent="0.25">
      <c r="A59" s="79" t="s">
        <v>156</v>
      </c>
      <c r="B59" s="80" t="s">
        <v>222</v>
      </c>
      <c r="C59" s="81">
        <v>1217</v>
      </c>
      <c r="D59" s="117">
        <f t="shared" si="0"/>
        <v>60850</v>
      </c>
      <c r="E59" s="117">
        <f t="shared" si="1"/>
        <v>4656</v>
      </c>
      <c r="F59" s="117">
        <f t="shared" si="8"/>
        <v>65506</v>
      </c>
      <c r="G59" s="37">
        <v>529</v>
      </c>
      <c r="H59" s="37">
        <f t="shared" si="2"/>
        <v>26450</v>
      </c>
      <c r="I59" s="37">
        <f t="shared" si="3"/>
        <v>2024</v>
      </c>
      <c r="J59" s="37">
        <f t="shared" si="10"/>
        <v>28474</v>
      </c>
      <c r="K59" s="37">
        <v>0</v>
      </c>
      <c r="L59" s="37">
        <f t="shared" si="9"/>
        <v>0</v>
      </c>
      <c r="M59" s="37">
        <f t="shared" si="5"/>
        <v>0</v>
      </c>
      <c r="N59" s="37">
        <f t="shared" si="11"/>
        <v>0</v>
      </c>
      <c r="O59" s="82">
        <f t="shared" si="7"/>
        <v>93980</v>
      </c>
    </row>
    <row r="60" spans="1:15" x14ac:dyDescent="0.25">
      <c r="A60" s="79" t="s">
        <v>191</v>
      </c>
      <c r="B60" s="80" t="s">
        <v>596</v>
      </c>
      <c r="C60" s="81">
        <v>410</v>
      </c>
      <c r="D60" s="117">
        <f t="shared" si="0"/>
        <v>20500</v>
      </c>
      <c r="E60" s="117">
        <f t="shared" si="1"/>
        <v>1569</v>
      </c>
      <c r="F60" s="117">
        <f t="shared" si="8"/>
        <v>22069</v>
      </c>
      <c r="G60" s="37">
        <v>0</v>
      </c>
      <c r="H60" s="37">
        <f t="shared" si="2"/>
        <v>0</v>
      </c>
      <c r="I60" s="37">
        <f t="shared" si="3"/>
        <v>0</v>
      </c>
      <c r="J60" s="37">
        <f t="shared" si="10"/>
        <v>0</v>
      </c>
      <c r="K60" s="37">
        <v>0</v>
      </c>
      <c r="L60" s="37">
        <f t="shared" si="9"/>
        <v>0</v>
      </c>
      <c r="M60" s="37">
        <f t="shared" si="5"/>
        <v>0</v>
      </c>
      <c r="N60" s="37">
        <f t="shared" si="11"/>
        <v>0</v>
      </c>
      <c r="O60" s="82">
        <f t="shared" si="7"/>
        <v>22069</v>
      </c>
    </row>
    <row r="61" spans="1:15" x14ac:dyDescent="0.25">
      <c r="A61" s="79" t="s">
        <v>176</v>
      </c>
      <c r="B61" s="80" t="s">
        <v>597</v>
      </c>
      <c r="C61" s="81">
        <v>72</v>
      </c>
      <c r="D61" s="117">
        <f t="shared" si="0"/>
        <v>3600</v>
      </c>
      <c r="E61" s="117">
        <f t="shared" si="1"/>
        <v>276</v>
      </c>
      <c r="F61" s="117">
        <f t="shared" si="8"/>
        <v>3876</v>
      </c>
      <c r="G61" s="37">
        <v>0</v>
      </c>
      <c r="H61" s="37">
        <f t="shared" si="2"/>
        <v>0</v>
      </c>
      <c r="I61" s="37">
        <f t="shared" si="3"/>
        <v>0</v>
      </c>
      <c r="J61" s="37">
        <f t="shared" si="10"/>
        <v>0</v>
      </c>
      <c r="K61" s="37">
        <v>0</v>
      </c>
      <c r="L61" s="37">
        <f t="shared" si="9"/>
        <v>0</v>
      </c>
      <c r="M61" s="37">
        <f t="shared" si="5"/>
        <v>0</v>
      </c>
      <c r="N61" s="37">
        <f t="shared" si="11"/>
        <v>0</v>
      </c>
      <c r="O61" s="82">
        <f t="shared" si="7"/>
        <v>3876</v>
      </c>
    </row>
    <row r="62" spans="1:15" x14ac:dyDescent="0.25">
      <c r="A62" s="79" t="s">
        <v>177</v>
      </c>
      <c r="B62" s="80" t="s">
        <v>598</v>
      </c>
      <c r="C62" s="81">
        <v>728</v>
      </c>
      <c r="D62" s="117">
        <f t="shared" si="0"/>
        <v>36400</v>
      </c>
      <c r="E62" s="117">
        <f t="shared" si="1"/>
        <v>2785</v>
      </c>
      <c r="F62" s="117">
        <f t="shared" si="8"/>
        <v>39185</v>
      </c>
      <c r="G62" s="37">
        <v>65</v>
      </c>
      <c r="H62" s="37">
        <f t="shared" si="2"/>
        <v>3250</v>
      </c>
      <c r="I62" s="37">
        <f t="shared" si="3"/>
        <v>249</v>
      </c>
      <c r="J62" s="37">
        <f t="shared" si="10"/>
        <v>3499</v>
      </c>
      <c r="K62" s="37">
        <v>0</v>
      </c>
      <c r="L62" s="37">
        <f t="shared" si="9"/>
        <v>0</v>
      </c>
      <c r="M62" s="37">
        <f t="shared" si="5"/>
        <v>0</v>
      </c>
      <c r="N62" s="37">
        <f t="shared" si="11"/>
        <v>0</v>
      </c>
      <c r="O62" s="82">
        <f t="shared" si="7"/>
        <v>42684</v>
      </c>
    </row>
    <row r="63" spans="1:15" x14ac:dyDescent="0.25">
      <c r="A63" s="79" t="s">
        <v>157</v>
      </c>
      <c r="B63" s="80" t="s">
        <v>235</v>
      </c>
      <c r="C63" s="81">
        <v>0</v>
      </c>
      <c r="D63" s="117">
        <f t="shared" si="0"/>
        <v>0</v>
      </c>
      <c r="E63" s="117">
        <f t="shared" si="1"/>
        <v>0</v>
      </c>
      <c r="F63" s="117">
        <f t="shared" si="8"/>
        <v>0</v>
      </c>
      <c r="G63" s="37">
        <v>0</v>
      </c>
      <c r="H63" s="37">
        <f t="shared" si="2"/>
        <v>0</v>
      </c>
      <c r="I63" s="37">
        <f t="shared" si="3"/>
        <v>0</v>
      </c>
      <c r="J63" s="37">
        <f t="shared" si="10"/>
        <v>0</v>
      </c>
      <c r="K63" s="37">
        <v>0</v>
      </c>
      <c r="L63" s="37">
        <f t="shared" si="9"/>
        <v>0</v>
      </c>
      <c r="M63" s="37">
        <f t="shared" si="5"/>
        <v>0</v>
      </c>
      <c r="N63" s="37">
        <f t="shared" si="11"/>
        <v>0</v>
      </c>
      <c r="O63" s="82">
        <f t="shared" si="7"/>
        <v>0</v>
      </c>
    </row>
    <row r="64" spans="1:15" x14ac:dyDescent="0.25">
      <c r="A64" s="79" t="s">
        <v>158</v>
      </c>
      <c r="B64" s="80" t="s">
        <v>236</v>
      </c>
      <c r="C64" s="81">
        <v>124</v>
      </c>
      <c r="D64" s="117">
        <f t="shared" si="0"/>
        <v>6200</v>
      </c>
      <c r="E64" s="117">
        <f t="shared" si="1"/>
        <v>475</v>
      </c>
      <c r="F64" s="117">
        <f t="shared" si="8"/>
        <v>6675</v>
      </c>
      <c r="G64" s="37">
        <v>29</v>
      </c>
      <c r="H64" s="37">
        <f t="shared" si="2"/>
        <v>1450</v>
      </c>
      <c r="I64" s="37">
        <f t="shared" si="3"/>
        <v>111</v>
      </c>
      <c r="J64" s="37">
        <f t="shared" si="10"/>
        <v>1561</v>
      </c>
      <c r="K64" s="37">
        <v>0</v>
      </c>
      <c r="L64" s="37">
        <f t="shared" si="9"/>
        <v>0</v>
      </c>
      <c r="M64" s="37">
        <f t="shared" si="5"/>
        <v>0</v>
      </c>
      <c r="N64" s="37">
        <f t="shared" si="11"/>
        <v>0</v>
      </c>
      <c r="O64" s="82">
        <f t="shared" si="7"/>
        <v>8236</v>
      </c>
    </row>
    <row r="65" spans="1:15" x14ac:dyDescent="0.25">
      <c r="A65" s="79" t="s">
        <v>159</v>
      </c>
      <c r="B65" s="80" t="s">
        <v>237</v>
      </c>
      <c r="C65" s="81">
        <v>36</v>
      </c>
      <c r="D65" s="117">
        <f t="shared" si="0"/>
        <v>1800</v>
      </c>
      <c r="E65" s="117">
        <f t="shared" si="1"/>
        <v>138</v>
      </c>
      <c r="F65" s="117">
        <f t="shared" si="8"/>
        <v>1938</v>
      </c>
      <c r="G65" s="37">
        <v>15</v>
      </c>
      <c r="H65" s="37">
        <f t="shared" si="2"/>
        <v>750</v>
      </c>
      <c r="I65" s="37">
        <f t="shared" si="3"/>
        <v>58</v>
      </c>
      <c r="J65" s="37">
        <f t="shared" si="10"/>
        <v>808</v>
      </c>
      <c r="K65" s="37">
        <v>0</v>
      </c>
      <c r="L65" s="37">
        <f t="shared" si="9"/>
        <v>0</v>
      </c>
      <c r="M65" s="37">
        <f t="shared" si="5"/>
        <v>0</v>
      </c>
      <c r="N65" s="37">
        <f t="shared" si="11"/>
        <v>0</v>
      </c>
      <c r="O65" s="82">
        <f t="shared" si="7"/>
        <v>2746</v>
      </c>
    </row>
    <row r="66" spans="1:15" x14ac:dyDescent="0.25">
      <c r="A66" s="79" t="s">
        <v>192</v>
      </c>
      <c r="B66" s="80" t="s">
        <v>240</v>
      </c>
      <c r="C66" s="81">
        <v>667</v>
      </c>
      <c r="D66" s="117">
        <f t="shared" ref="D66:D129" si="12">C66*$D$1</f>
        <v>33350</v>
      </c>
      <c r="E66" s="117">
        <f t="shared" ref="E66:E129" si="13">ROUNDUP(D66*$E$1,0)</f>
        <v>2552</v>
      </c>
      <c r="F66" s="117">
        <f t="shared" si="8"/>
        <v>35902</v>
      </c>
      <c r="G66" s="37">
        <v>0</v>
      </c>
      <c r="H66" s="37">
        <f t="shared" ref="H66:H129" si="14">G66*$H$1</f>
        <v>0</v>
      </c>
      <c r="I66" s="37">
        <f t="shared" ref="I66:I129" si="15">ROUNDUP(H66*$I$1,0)</f>
        <v>0</v>
      </c>
      <c r="J66" s="37">
        <f t="shared" si="10"/>
        <v>0</v>
      </c>
      <c r="K66" s="37">
        <v>0</v>
      </c>
      <c r="L66" s="37">
        <f t="shared" si="9"/>
        <v>0</v>
      </c>
      <c r="M66" s="37">
        <f t="shared" ref="M66:M129" si="16">ROUNDUP(L66*$M$1,0)</f>
        <v>0</v>
      </c>
      <c r="N66" s="37">
        <f t="shared" si="11"/>
        <v>0</v>
      </c>
      <c r="O66" s="82">
        <f t="shared" ref="O66:O129" si="17">F66+J66+N66</f>
        <v>35902</v>
      </c>
    </row>
    <row r="67" spans="1:15" x14ac:dyDescent="0.25">
      <c r="A67" s="79" t="s">
        <v>160</v>
      </c>
      <c r="B67" s="80" t="s">
        <v>243</v>
      </c>
      <c r="C67" s="81">
        <v>100</v>
      </c>
      <c r="D67" s="117">
        <f t="shared" si="12"/>
        <v>5000</v>
      </c>
      <c r="E67" s="117">
        <f t="shared" si="13"/>
        <v>383</v>
      </c>
      <c r="F67" s="117">
        <f t="shared" si="8"/>
        <v>5383</v>
      </c>
      <c r="G67" s="37">
        <v>0</v>
      </c>
      <c r="H67" s="37">
        <f t="shared" si="14"/>
        <v>0</v>
      </c>
      <c r="I67" s="37">
        <f t="shared" si="15"/>
        <v>0</v>
      </c>
      <c r="J67" s="37">
        <f t="shared" si="10"/>
        <v>0</v>
      </c>
      <c r="K67" s="37">
        <v>0</v>
      </c>
      <c r="L67" s="37">
        <f t="shared" ref="L67:L130" si="18">K67*$L$1</f>
        <v>0</v>
      </c>
      <c r="M67" s="37">
        <f t="shared" si="16"/>
        <v>0</v>
      </c>
      <c r="N67" s="37">
        <f t="shared" si="11"/>
        <v>0</v>
      </c>
      <c r="O67" s="82">
        <f t="shared" si="17"/>
        <v>5383</v>
      </c>
    </row>
    <row r="68" spans="1:15" x14ac:dyDescent="0.25">
      <c r="A68" s="79" t="s">
        <v>244</v>
      </c>
      <c r="B68" s="80" t="s">
        <v>245</v>
      </c>
      <c r="C68" s="81">
        <v>8</v>
      </c>
      <c r="D68" s="117">
        <f t="shared" si="12"/>
        <v>400</v>
      </c>
      <c r="E68" s="117">
        <f t="shared" si="13"/>
        <v>31</v>
      </c>
      <c r="F68" s="117">
        <f t="shared" ref="F68:F116" si="19">E68+D68</f>
        <v>431</v>
      </c>
      <c r="G68" s="37">
        <v>0</v>
      </c>
      <c r="H68" s="37">
        <f t="shared" si="14"/>
        <v>0</v>
      </c>
      <c r="I68" s="37">
        <f t="shared" si="15"/>
        <v>0</v>
      </c>
      <c r="J68" s="37">
        <f t="shared" si="10"/>
        <v>0</v>
      </c>
      <c r="K68" s="37">
        <v>0</v>
      </c>
      <c r="L68" s="37">
        <f t="shared" si="18"/>
        <v>0</v>
      </c>
      <c r="M68" s="37">
        <f t="shared" si="16"/>
        <v>0</v>
      </c>
      <c r="N68" s="37">
        <f t="shared" si="11"/>
        <v>0</v>
      </c>
      <c r="O68" s="82">
        <f t="shared" si="17"/>
        <v>431</v>
      </c>
    </row>
    <row r="69" spans="1:15" x14ac:dyDescent="0.25">
      <c r="A69" s="79" t="s">
        <v>193</v>
      </c>
      <c r="B69" s="80" t="s">
        <v>246</v>
      </c>
      <c r="C69" s="81">
        <v>5</v>
      </c>
      <c r="D69" s="117">
        <f t="shared" si="12"/>
        <v>250</v>
      </c>
      <c r="E69" s="117">
        <f t="shared" si="13"/>
        <v>20</v>
      </c>
      <c r="F69" s="117">
        <f t="shared" si="19"/>
        <v>270</v>
      </c>
      <c r="G69" s="37">
        <v>0</v>
      </c>
      <c r="H69" s="37">
        <f t="shared" si="14"/>
        <v>0</v>
      </c>
      <c r="I69" s="37">
        <f t="shared" si="15"/>
        <v>0</v>
      </c>
      <c r="J69" s="37">
        <f t="shared" si="10"/>
        <v>0</v>
      </c>
      <c r="K69" s="37">
        <v>0</v>
      </c>
      <c r="L69" s="37">
        <f t="shared" si="18"/>
        <v>0</v>
      </c>
      <c r="M69" s="37">
        <f t="shared" si="16"/>
        <v>0</v>
      </c>
      <c r="N69" s="37">
        <f t="shared" si="11"/>
        <v>0</v>
      </c>
      <c r="O69" s="82">
        <f t="shared" si="17"/>
        <v>270</v>
      </c>
    </row>
    <row r="70" spans="1:15" x14ac:dyDescent="0.25">
      <c r="A70" s="79" t="s">
        <v>247</v>
      </c>
      <c r="B70" s="80" t="s">
        <v>248</v>
      </c>
      <c r="C70" s="81">
        <v>70</v>
      </c>
      <c r="D70" s="117">
        <f t="shared" si="12"/>
        <v>3500</v>
      </c>
      <c r="E70" s="117">
        <f t="shared" si="13"/>
        <v>268</v>
      </c>
      <c r="F70" s="117">
        <f t="shared" si="19"/>
        <v>3768</v>
      </c>
      <c r="G70" s="37">
        <v>0</v>
      </c>
      <c r="H70" s="37">
        <f t="shared" si="14"/>
        <v>0</v>
      </c>
      <c r="I70" s="37">
        <f t="shared" si="15"/>
        <v>0</v>
      </c>
      <c r="J70" s="37">
        <f t="shared" si="10"/>
        <v>0</v>
      </c>
      <c r="K70" s="37">
        <v>0</v>
      </c>
      <c r="L70" s="37">
        <f t="shared" si="18"/>
        <v>0</v>
      </c>
      <c r="M70" s="37">
        <f t="shared" si="16"/>
        <v>0</v>
      </c>
      <c r="N70" s="37">
        <f t="shared" si="11"/>
        <v>0</v>
      </c>
      <c r="O70" s="82">
        <f t="shared" si="17"/>
        <v>3768</v>
      </c>
    </row>
    <row r="71" spans="1:15" ht="30" x14ac:dyDescent="0.25">
      <c r="A71" s="79" t="s">
        <v>249</v>
      </c>
      <c r="B71" s="80" t="s">
        <v>250</v>
      </c>
      <c r="C71" s="81">
        <v>9781</v>
      </c>
      <c r="D71" s="117">
        <f t="shared" si="12"/>
        <v>489050</v>
      </c>
      <c r="E71" s="117">
        <f t="shared" si="13"/>
        <v>37413</v>
      </c>
      <c r="F71" s="117">
        <f t="shared" si="19"/>
        <v>526463</v>
      </c>
      <c r="G71" s="37">
        <v>1341</v>
      </c>
      <c r="H71" s="37">
        <f t="shared" si="14"/>
        <v>67050</v>
      </c>
      <c r="I71" s="37">
        <f t="shared" si="15"/>
        <v>5130</v>
      </c>
      <c r="J71" s="37">
        <f t="shared" si="10"/>
        <v>72180</v>
      </c>
      <c r="K71" s="37">
        <v>87</v>
      </c>
      <c r="L71" s="37">
        <f t="shared" si="18"/>
        <v>4350</v>
      </c>
      <c r="M71" s="37">
        <f t="shared" si="16"/>
        <v>333</v>
      </c>
      <c r="N71" s="37">
        <f t="shared" si="11"/>
        <v>4683</v>
      </c>
      <c r="O71" s="82">
        <f t="shared" si="17"/>
        <v>603326</v>
      </c>
    </row>
    <row r="72" spans="1:15" x14ac:dyDescent="0.25">
      <c r="A72" s="79" t="s">
        <v>267</v>
      </c>
      <c r="B72" s="80" t="s">
        <v>268</v>
      </c>
      <c r="C72" s="81">
        <v>53</v>
      </c>
      <c r="D72" s="117">
        <f t="shared" si="12"/>
        <v>2650</v>
      </c>
      <c r="E72" s="117">
        <f t="shared" si="13"/>
        <v>203</v>
      </c>
      <c r="F72" s="117">
        <f t="shared" si="19"/>
        <v>2853</v>
      </c>
      <c r="G72" s="37">
        <v>0</v>
      </c>
      <c r="H72" s="37">
        <f t="shared" si="14"/>
        <v>0</v>
      </c>
      <c r="I72" s="37">
        <f t="shared" si="15"/>
        <v>0</v>
      </c>
      <c r="J72" s="37">
        <f t="shared" si="10"/>
        <v>0</v>
      </c>
      <c r="K72" s="37">
        <v>0</v>
      </c>
      <c r="L72" s="37">
        <f t="shared" si="18"/>
        <v>0</v>
      </c>
      <c r="M72" s="37">
        <f t="shared" si="16"/>
        <v>0</v>
      </c>
      <c r="N72" s="37">
        <f t="shared" si="11"/>
        <v>0</v>
      </c>
      <c r="O72" s="82">
        <f t="shared" si="17"/>
        <v>2853</v>
      </c>
    </row>
    <row r="73" spans="1:15" x14ac:dyDescent="0.25">
      <c r="A73" s="79" t="s">
        <v>275</v>
      </c>
      <c r="B73" s="80" t="s">
        <v>276</v>
      </c>
      <c r="C73" s="81">
        <v>20</v>
      </c>
      <c r="D73" s="117">
        <f t="shared" si="12"/>
        <v>1000</v>
      </c>
      <c r="E73" s="117">
        <f t="shared" si="13"/>
        <v>77</v>
      </c>
      <c r="F73" s="117">
        <f t="shared" si="19"/>
        <v>1077</v>
      </c>
      <c r="G73" s="37">
        <v>0</v>
      </c>
      <c r="H73" s="37">
        <f t="shared" si="14"/>
        <v>0</v>
      </c>
      <c r="I73" s="37">
        <f t="shared" si="15"/>
        <v>0</v>
      </c>
      <c r="J73" s="37">
        <f t="shared" si="10"/>
        <v>0</v>
      </c>
      <c r="K73" s="37">
        <v>0</v>
      </c>
      <c r="L73" s="37">
        <f t="shared" si="18"/>
        <v>0</v>
      </c>
      <c r="M73" s="37">
        <f t="shared" si="16"/>
        <v>0</v>
      </c>
      <c r="N73" s="37">
        <f t="shared" si="11"/>
        <v>0</v>
      </c>
      <c r="O73" s="82">
        <f t="shared" si="17"/>
        <v>1077</v>
      </c>
    </row>
    <row r="74" spans="1:15" x14ac:dyDescent="0.25">
      <c r="A74" s="79" t="s">
        <v>277</v>
      </c>
      <c r="B74" s="80" t="s">
        <v>278</v>
      </c>
      <c r="C74" s="81">
        <v>845</v>
      </c>
      <c r="D74" s="117">
        <f t="shared" si="12"/>
        <v>42250</v>
      </c>
      <c r="E74" s="117">
        <f t="shared" si="13"/>
        <v>3233</v>
      </c>
      <c r="F74" s="117">
        <f t="shared" si="19"/>
        <v>45483</v>
      </c>
      <c r="G74" s="37">
        <v>0</v>
      </c>
      <c r="H74" s="37">
        <f t="shared" si="14"/>
        <v>0</v>
      </c>
      <c r="I74" s="37">
        <f t="shared" si="15"/>
        <v>0</v>
      </c>
      <c r="J74" s="37">
        <f t="shared" si="10"/>
        <v>0</v>
      </c>
      <c r="K74" s="37">
        <v>0</v>
      </c>
      <c r="L74" s="37">
        <f t="shared" si="18"/>
        <v>0</v>
      </c>
      <c r="M74" s="37">
        <f t="shared" si="16"/>
        <v>0</v>
      </c>
      <c r="N74" s="37">
        <f t="shared" si="11"/>
        <v>0</v>
      </c>
      <c r="O74" s="82">
        <f t="shared" si="17"/>
        <v>45483</v>
      </c>
    </row>
    <row r="75" spans="1:15" x14ac:dyDescent="0.25">
      <c r="A75" s="79" t="s">
        <v>283</v>
      </c>
      <c r="B75" s="80" t="s">
        <v>284</v>
      </c>
      <c r="C75" s="81">
        <v>126</v>
      </c>
      <c r="D75" s="117">
        <f t="shared" si="12"/>
        <v>6300</v>
      </c>
      <c r="E75" s="117">
        <f t="shared" si="13"/>
        <v>482</v>
      </c>
      <c r="F75" s="117">
        <f t="shared" si="19"/>
        <v>6782</v>
      </c>
      <c r="G75" s="37">
        <v>66</v>
      </c>
      <c r="H75" s="37">
        <f t="shared" si="14"/>
        <v>3300</v>
      </c>
      <c r="I75" s="37">
        <f t="shared" si="15"/>
        <v>253</v>
      </c>
      <c r="J75" s="37">
        <f t="shared" si="10"/>
        <v>3553</v>
      </c>
      <c r="K75" s="37">
        <v>0</v>
      </c>
      <c r="L75" s="37">
        <f t="shared" si="18"/>
        <v>0</v>
      </c>
      <c r="M75" s="37">
        <f t="shared" si="16"/>
        <v>0</v>
      </c>
      <c r="N75" s="37">
        <f t="shared" si="11"/>
        <v>0</v>
      </c>
      <c r="O75" s="82">
        <f t="shared" si="17"/>
        <v>10335</v>
      </c>
    </row>
    <row r="76" spans="1:15" x14ac:dyDescent="0.25">
      <c r="A76" s="79" t="s">
        <v>287</v>
      </c>
      <c r="B76" s="80" t="s">
        <v>288</v>
      </c>
      <c r="C76" s="81">
        <v>1417</v>
      </c>
      <c r="D76" s="117">
        <f t="shared" si="12"/>
        <v>70850</v>
      </c>
      <c r="E76" s="117">
        <f t="shared" si="13"/>
        <v>5421</v>
      </c>
      <c r="F76" s="117">
        <f t="shared" si="19"/>
        <v>76271</v>
      </c>
      <c r="G76" s="37">
        <v>218</v>
      </c>
      <c r="H76" s="37">
        <f t="shared" si="14"/>
        <v>10900</v>
      </c>
      <c r="I76" s="37">
        <f t="shared" si="15"/>
        <v>834</v>
      </c>
      <c r="J76" s="37">
        <f t="shared" si="10"/>
        <v>11734</v>
      </c>
      <c r="K76" s="37">
        <v>0</v>
      </c>
      <c r="L76" s="37">
        <f t="shared" si="18"/>
        <v>0</v>
      </c>
      <c r="M76" s="37">
        <f t="shared" si="16"/>
        <v>0</v>
      </c>
      <c r="N76" s="37">
        <f t="shared" si="11"/>
        <v>0</v>
      </c>
      <c r="O76" s="82">
        <f t="shared" si="17"/>
        <v>88005</v>
      </c>
    </row>
    <row r="77" spans="1:15" x14ac:dyDescent="0.25">
      <c r="A77" s="79" t="s">
        <v>292</v>
      </c>
      <c r="B77" s="80" t="s">
        <v>293</v>
      </c>
      <c r="C77" s="81">
        <v>2</v>
      </c>
      <c r="D77" s="117">
        <f t="shared" si="12"/>
        <v>100</v>
      </c>
      <c r="E77" s="117">
        <f t="shared" si="13"/>
        <v>8</v>
      </c>
      <c r="F77" s="117">
        <f t="shared" si="19"/>
        <v>108</v>
      </c>
      <c r="G77" s="37">
        <v>0</v>
      </c>
      <c r="H77" s="37">
        <f t="shared" si="14"/>
        <v>0</v>
      </c>
      <c r="I77" s="37">
        <f t="shared" si="15"/>
        <v>0</v>
      </c>
      <c r="J77" s="37">
        <f t="shared" si="10"/>
        <v>0</v>
      </c>
      <c r="K77" s="37">
        <v>0</v>
      </c>
      <c r="L77" s="37">
        <f t="shared" si="18"/>
        <v>0</v>
      </c>
      <c r="M77" s="37">
        <f t="shared" si="16"/>
        <v>0</v>
      </c>
      <c r="N77" s="37">
        <f t="shared" si="11"/>
        <v>0</v>
      </c>
      <c r="O77" s="82">
        <f t="shared" si="17"/>
        <v>108</v>
      </c>
    </row>
    <row r="78" spans="1:15" x14ac:dyDescent="0.25">
      <c r="A78" s="79" t="s">
        <v>295</v>
      </c>
      <c r="B78" s="80" t="s">
        <v>296</v>
      </c>
      <c r="C78" s="81">
        <v>363</v>
      </c>
      <c r="D78" s="117">
        <f t="shared" si="12"/>
        <v>18150</v>
      </c>
      <c r="E78" s="117">
        <f t="shared" si="13"/>
        <v>1389</v>
      </c>
      <c r="F78" s="117">
        <f t="shared" si="19"/>
        <v>19539</v>
      </c>
      <c r="G78" s="37">
        <v>48</v>
      </c>
      <c r="H78" s="37">
        <f t="shared" si="14"/>
        <v>2400</v>
      </c>
      <c r="I78" s="37">
        <f t="shared" si="15"/>
        <v>184</v>
      </c>
      <c r="J78" s="37">
        <f t="shared" si="10"/>
        <v>2584</v>
      </c>
      <c r="K78" s="37">
        <v>0</v>
      </c>
      <c r="L78" s="37">
        <f t="shared" si="18"/>
        <v>0</v>
      </c>
      <c r="M78" s="37">
        <f t="shared" si="16"/>
        <v>0</v>
      </c>
      <c r="N78" s="37">
        <f t="shared" si="11"/>
        <v>0</v>
      </c>
      <c r="O78" s="82">
        <f t="shared" si="17"/>
        <v>22123</v>
      </c>
    </row>
    <row r="79" spans="1:15" x14ac:dyDescent="0.25">
      <c r="A79" s="79" t="s">
        <v>297</v>
      </c>
      <c r="B79" s="80" t="s">
        <v>298</v>
      </c>
      <c r="C79" s="81">
        <v>549</v>
      </c>
      <c r="D79" s="117">
        <f t="shared" si="12"/>
        <v>27450</v>
      </c>
      <c r="E79" s="117">
        <f t="shared" si="13"/>
        <v>2100</v>
      </c>
      <c r="F79" s="117">
        <f t="shared" si="19"/>
        <v>29550</v>
      </c>
      <c r="G79" s="37">
        <v>135</v>
      </c>
      <c r="H79" s="37">
        <f t="shared" si="14"/>
        <v>6750</v>
      </c>
      <c r="I79" s="37">
        <f t="shared" si="15"/>
        <v>517</v>
      </c>
      <c r="J79" s="37">
        <f t="shared" si="10"/>
        <v>7267</v>
      </c>
      <c r="K79" s="37">
        <v>0</v>
      </c>
      <c r="L79" s="37">
        <f t="shared" si="18"/>
        <v>0</v>
      </c>
      <c r="M79" s="37">
        <f t="shared" si="16"/>
        <v>0</v>
      </c>
      <c r="N79" s="37">
        <f t="shared" si="11"/>
        <v>0</v>
      </c>
      <c r="O79" s="82">
        <f t="shared" si="17"/>
        <v>36817</v>
      </c>
    </row>
    <row r="80" spans="1:15" x14ac:dyDescent="0.25">
      <c r="A80" s="79" t="s">
        <v>299</v>
      </c>
      <c r="B80" s="80" t="s">
        <v>599</v>
      </c>
      <c r="C80" s="81">
        <v>3184</v>
      </c>
      <c r="D80" s="117">
        <f t="shared" si="12"/>
        <v>159200</v>
      </c>
      <c r="E80" s="117">
        <f t="shared" si="13"/>
        <v>12179</v>
      </c>
      <c r="F80" s="117">
        <f t="shared" si="19"/>
        <v>171379</v>
      </c>
      <c r="G80" s="37">
        <v>0</v>
      </c>
      <c r="H80" s="37">
        <f t="shared" si="14"/>
        <v>0</v>
      </c>
      <c r="I80" s="37">
        <f t="shared" si="15"/>
        <v>0</v>
      </c>
      <c r="J80" s="37">
        <f t="shared" ref="J80:J143" si="20">H80+I80</f>
        <v>0</v>
      </c>
      <c r="K80" s="37">
        <v>0</v>
      </c>
      <c r="L80" s="37">
        <f t="shared" si="18"/>
        <v>0</v>
      </c>
      <c r="M80" s="37">
        <f t="shared" si="16"/>
        <v>0</v>
      </c>
      <c r="N80" s="37">
        <f t="shared" ref="N80:N105" si="21">L80+M80</f>
        <v>0</v>
      </c>
      <c r="O80" s="82">
        <f t="shared" si="17"/>
        <v>171379</v>
      </c>
    </row>
    <row r="81" spans="1:15" x14ac:dyDescent="0.25">
      <c r="A81" s="79" t="s">
        <v>303</v>
      </c>
      <c r="B81" s="80" t="s">
        <v>304</v>
      </c>
      <c r="C81" s="81">
        <v>34</v>
      </c>
      <c r="D81" s="117">
        <f t="shared" si="12"/>
        <v>1700</v>
      </c>
      <c r="E81" s="117">
        <f t="shared" si="13"/>
        <v>131</v>
      </c>
      <c r="F81" s="117">
        <f t="shared" si="19"/>
        <v>1831</v>
      </c>
      <c r="G81" s="37">
        <v>0</v>
      </c>
      <c r="H81" s="37">
        <f t="shared" si="14"/>
        <v>0</v>
      </c>
      <c r="I81" s="37">
        <f t="shared" si="15"/>
        <v>0</v>
      </c>
      <c r="J81" s="37">
        <f t="shared" si="20"/>
        <v>0</v>
      </c>
      <c r="K81" s="37">
        <v>0</v>
      </c>
      <c r="L81" s="37">
        <f t="shared" si="18"/>
        <v>0</v>
      </c>
      <c r="M81" s="37">
        <f t="shared" si="16"/>
        <v>0</v>
      </c>
      <c r="N81" s="37">
        <f t="shared" si="21"/>
        <v>0</v>
      </c>
      <c r="O81" s="82">
        <f t="shared" si="17"/>
        <v>1831</v>
      </c>
    </row>
    <row r="82" spans="1:15" x14ac:dyDescent="0.25">
      <c r="A82" s="79" t="s">
        <v>307</v>
      </c>
      <c r="B82" s="80" t="s">
        <v>600</v>
      </c>
      <c r="C82" s="81">
        <v>42</v>
      </c>
      <c r="D82" s="117">
        <f t="shared" si="12"/>
        <v>2100</v>
      </c>
      <c r="E82" s="117">
        <f t="shared" si="13"/>
        <v>161</v>
      </c>
      <c r="F82" s="117">
        <f t="shared" si="19"/>
        <v>2261</v>
      </c>
      <c r="G82" s="37">
        <v>0</v>
      </c>
      <c r="H82" s="37">
        <f t="shared" si="14"/>
        <v>0</v>
      </c>
      <c r="I82" s="37">
        <f t="shared" si="15"/>
        <v>0</v>
      </c>
      <c r="J82" s="37">
        <f t="shared" si="20"/>
        <v>0</v>
      </c>
      <c r="K82" s="37">
        <v>0</v>
      </c>
      <c r="L82" s="37">
        <f t="shared" si="18"/>
        <v>0</v>
      </c>
      <c r="M82" s="37">
        <f t="shared" si="16"/>
        <v>0</v>
      </c>
      <c r="N82" s="37">
        <f t="shared" si="21"/>
        <v>0</v>
      </c>
      <c r="O82" s="82">
        <f t="shared" si="17"/>
        <v>2261</v>
      </c>
    </row>
    <row r="83" spans="1:15" x14ac:dyDescent="0.25">
      <c r="A83" s="79" t="s">
        <v>309</v>
      </c>
      <c r="B83" s="80" t="s">
        <v>310</v>
      </c>
      <c r="C83" s="81">
        <v>258</v>
      </c>
      <c r="D83" s="117">
        <f t="shared" si="12"/>
        <v>12900</v>
      </c>
      <c r="E83" s="117">
        <f t="shared" si="13"/>
        <v>987</v>
      </c>
      <c r="F83" s="117">
        <f t="shared" si="19"/>
        <v>13887</v>
      </c>
      <c r="G83" s="37">
        <v>0</v>
      </c>
      <c r="H83" s="37">
        <f t="shared" si="14"/>
        <v>0</v>
      </c>
      <c r="I83" s="37">
        <f t="shared" si="15"/>
        <v>0</v>
      </c>
      <c r="J83" s="37">
        <f t="shared" si="20"/>
        <v>0</v>
      </c>
      <c r="K83" s="37">
        <v>0</v>
      </c>
      <c r="L83" s="37">
        <f t="shared" si="18"/>
        <v>0</v>
      </c>
      <c r="M83" s="37">
        <f t="shared" si="16"/>
        <v>0</v>
      </c>
      <c r="N83" s="37">
        <f t="shared" si="21"/>
        <v>0</v>
      </c>
      <c r="O83" s="82">
        <f t="shared" si="17"/>
        <v>13887</v>
      </c>
    </row>
    <row r="84" spans="1:15" x14ac:dyDescent="0.25">
      <c r="A84" s="79" t="s">
        <v>311</v>
      </c>
      <c r="B84" s="80" t="s">
        <v>312</v>
      </c>
      <c r="C84" s="81">
        <v>18</v>
      </c>
      <c r="D84" s="117">
        <f t="shared" si="12"/>
        <v>900</v>
      </c>
      <c r="E84" s="117">
        <f t="shared" si="13"/>
        <v>69</v>
      </c>
      <c r="F84" s="117">
        <f t="shared" si="19"/>
        <v>969</v>
      </c>
      <c r="G84" s="37">
        <v>0</v>
      </c>
      <c r="H84" s="37">
        <f t="shared" si="14"/>
        <v>0</v>
      </c>
      <c r="I84" s="37">
        <f t="shared" si="15"/>
        <v>0</v>
      </c>
      <c r="J84" s="37">
        <f t="shared" si="20"/>
        <v>0</v>
      </c>
      <c r="K84" s="37">
        <v>0</v>
      </c>
      <c r="L84" s="37">
        <f t="shared" si="18"/>
        <v>0</v>
      </c>
      <c r="M84" s="37">
        <f t="shared" si="16"/>
        <v>0</v>
      </c>
      <c r="N84" s="37">
        <f t="shared" si="21"/>
        <v>0</v>
      </c>
      <c r="O84" s="82">
        <f t="shared" si="17"/>
        <v>969</v>
      </c>
    </row>
    <row r="85" spans="1:15" x14ac:dyDescent="0.25">
      <c r="A85" s="79" t="s">
        <v>313</v>
      </c>
      <c r="B85" s="80" t="s">
        <v>314</v>
      </c>
      <c r="C85" s="81">
        <v>93</v>
      </c>
      <c r="D85" s="117">
        <f t="shared" si="12"/>
        <v>4650</v>
      </c>
      <c r="E85" s="117">
        <f t="shared" si="13"/>
        <v>356</v>
      </c>
      <c r="F85" s="117">
        <f t="shared" si="19"/>
        <v>5006</v>
      </c>
      <c r="G85" s="37">
        <v>0</v>
      </c>
      <c r="H85" s="37">
        <f t="shared" si="14"/>
        <v>0</v>
      </c>
      <c r="I85" s="37">
        <f t="shared" si="15"/>
        <v>0</v>
      </c>
      <c r="J85" s="37">
        <f t="shared" si="20"/>
        <v>0</v>
      </c>
      <c r="K85" s="37">
        <v>0</v>
      </c>
      <c r="L85" s="37">
        <f t="shared" si="18"/>
        <v>0</v>
      </c>
      <c r="M85" s="37">
        <f t="shared" si="16"/>
        <v>0</v>
      </c>
      <c r="N85" s="37">
        <f t="shared" si="21"/>
        <v>0</v>
      </c>
      <c r="O85" s="82">
        <f t="shared" si="17"/>
        <v>5006</v>
      </c>
    </row>
    <row r="86" spans="1:15" x14ac:dyDescent="0.25">
      <c r="A86" s="79" t="s">
        <v>317</v>
      </c>
      <c r="B86" s="80" t="s">
        <v>318</v>
      </c>
      <c r="C86" s="81">
        <v>896</v>
      </c>
      <c r="D86" s="117">
        <f t="shared" si="12"/>
        <v>44800</v>
      </c>
      <c r="E86" s="117">
        <f t="shared" si="13"/>
        <v>3428</v>
      </c>
      <c r="F86" s="117">
        <f t="shared" si="19"/>
        <v>48228</v>
      </c>
      <c r="G86" s="37">
        <v>0</v>
      </c>
      <c r="H86" s="37">
        <f t="shared" si="14"/>
        <v>0</v>
      </c>
      <c r="I86" s="37">
        <f t="shared" si="15"/>
        <v>0</v>
      </c>
      <c r="J86" s="37">
        <f t="shared" si="20"/>
        <v>0</v>
      </c>
      <c r="K86" s="37">
        <v>0</v>
      </c>
      <c r="L86" s="37">
        <f t="shared" si="18"/>
        <v>0</v>
      </c>
      <c r="M86" s="37">
        <f t="shared" si="16"/>
        <v>0</v>
      </c>
      <c r="N86" s="37">
        <f t="shared" si="21"/>
        <v>0</v>
      </c>
      <c r="O86" s="82">
        <f t="shared" si="17"/>
        <v>48228</v>
      </c>
    </row>
    <row r="87" spans="1:15" x14ac:dyDescent="0.25">
      <c r="A87" s="79" t="s">
        <v>321</v>
      </c>
      <c r="B87" s="80" t="s">
        <v>322</v>
      </c>
      <c r="C87" s="81">
        <v>71</v>
      </c>
      <c r="D87" s="117">
        <f t="shared" si="12"/>
        <v>3550</v>
      </c>
      <c r="E87" s="117">
        <f t="shared" si="13"/>
        <v>272</v>
      </c>
      <c r="F87" s="117">
        <f t="shared" si="19"/>
        <v>3822</v>
      </c>
      <c r="G87" s="37">
        <v>0</v>
      </c>
      <c r="H87" s="37">
        <f t="shared" si="14"/>
        <v>0</v>
      </c>
      <c r="I87" s="37">
        <f t="shared" si="15"/>
        <v>0</v>
      </c>
      <c r="J87" s="37">
        <f t="shared" si="20"/>
        <v>0</v>
      </c>
      <c r="K87" s="37">
        <v>0</v>
      </c>
      <c r="L87" s="37">
        <f t="shared" si="18"/>
        <v>0</v>
      </c>
      <c r="M87" s="37">
        <f t="shared" si="16"/>
        <v>0</v>
      </c>
      <c r="N87" s="37">
        <f t="shared" si="21"/>
        <v>0</v>
      </c>
      <c r="O87" s="82">
        <f t="shared" si="17"/>
        <v>3822</v>
      </c>
    </row>
    <row r="88" spans="1:15" x14ac:dyDescent="0.25">
      <c r="A88" s="79" t="s">
        <v>323</v>
      </c>
      <c r="B88" s="80" t="s">
        <v>601</v>
      </c>
      <c r="C88" s="81">
        <v>318</v>
      </c>
      <c r="D88" s="117">
        <f t="shared" si="12"/>
        <v>15900</v>
      </c>
      <c r="E88" s="117">
        <f t="shared" si="13"/>
        <v>1217</v>
      </c>
      <c r="F88" s="117">
        <f t="shared" si="19"/>
        <v>17117</v>
      </c>
      <c r="G88" s="37">
        <v>0</v>
      </c>
      <c r="H88" s="37">
        <f t="shared" si="14"/>
        <v>0</v>
      </c>
      <c r="I88" s="37">
        <f t="shared" si="15"/>
        <v>0</v>
      </c>
      <c r="J88" s="37">
        <f t="shared" si="20"/>
        <v>0</v>
      </c>
      <c r="K88" s="37">
        <v>0</v>
      </c>
      <c r="L88" s="37">
        <f t="shared" si="18"/>
        <v>0</v>
      </c>
      <c r="M88" s="37">
        <f t="shared" si="16"/>
        <v>0</v>
      </c>
      <c r="N88" s="37">
        <f t="shared" si="21"/>
        <v>0</v>
      </c>
      <c r="O88" s="82">
        <f t="shared" si="17"/>
        <v>17117</v>
      </c>
    </row>
    <row r="89" spans="1:15" x14ac:dyDescent="0.25">
      <c r="A89" s="79" t="s">
        <v>324</v>
      </c>
      <c r="B89" s="80" t="s">
        <v>325</v>
      </c>
      <c r="C89" s="81">
        <v>114</v>
      </c>
      <c r="D89" s="117">
        <f t="shared" si="12"/>
        <v>5700</v>
      </c>
      <c r="E89" s="117">
        <f t="shared" si="13"/>
        <v>437</v>
      </c>
      <c r="F89" s="117">
        <f t="shared" si="19"/>
        <v>6137</v>
      </c>
      <c r="G89" s="37">
        <v>0</v>
      </c>
      <c r="H89" s="37">
        <f t="shared" si="14"/>
        <v>0</v>
      </c>
      <c r="I89" s="37">
        <f t="shared" si="15"/>
        <v>0</v>
      </c>
      <c r="J89" s="37">
        <f t="shared" si="20"/>
        <v>0</v>
      </c>
      <c r="K89" s="37">
        <v>0</v>
      </c>
      <c r="L89" s="37">
        <f t="shared" si="18"/>
        <v>0</v>
      </c>
      <c r="M89" s="37">
        <f t="shared" si="16"/>
        <v>0</v>
      </c>
      <c r="N89" s="37">
        <f t="shared" si="21"/>
        <v>0</v>
      </c>
      <c r="O89" s="82">
        <f t="shared" si="17"/>
        <v>6137</v>
      </c>
    </row>
    <row r="90" spans="1:15" x14ac:dyDescent="0.25">
      <c r="A90" s="79" t="s">
        <v>326</v>
      </c>
      <c r="B90" s="80" t="s">
        <v>327</v>
      </c>
      <c r="C90" s="81">
        <v>82</v>
      </c>
      <c r="D90" s="117">
        <f t="shared" si="12"/>
        <v>4100</v>
      </c>
      <c r="E90" s="117">
        <f t="shared" si="13"/>
        <v>314</v>
      </c>
      <c r="F90" s="117">
        <f t="shared" si="19"/>
        <v>4414</v>
      </c>
      <c r="G90" s="37">
        <v>0</v>
      </c>
      <c r="H90" s="37">
        <f t="shared" si="14"/>
        <v>0</v>
      </c>
      <c r="I90" s="37">
        <f t="shared" si="15"/>
        <v>0</v>
      </c>
      <c r="J90" s="37">
        <f t="shared" si="20"/>
        <v>0</v>
      </c>
      <c r="K90" s="37">
        <v>0</v>
      </c>
      <c r="L90" s="37">
        <f t="shared" si="18"/>
        <v>0</v>
      </c>
      <c r="M90" s="37">
        <f t="shared" si="16"/>
        <v>0</v>
      </c>
      <c r="N90" s="37">
        <f t="shared" si="21"/>
        <v>0</v>
      </c>
      <c r="O90" s="82">
        <f t="shared" si="17"/>
        <v>4414</v>
      </c>
    </row>
    <row r="91" spans="1:15" x14ac:dyDescent="0.25">
      <c r="A91" s="79" t="s">
        <v>328</v>
      </c>
      <c r="B91" s="80" t="s">
        <v>602</v>
      </c>
      <c r="C91" s="81">
        <v>90</v>
      </c>
      <c r="D91" s="117">
        <f t="shared" si="12"/>
        <v>4500</v>
      </c>
      <c r="E91" s="117">
        <f t="shared" si="13"/>
        <v>345</v>
      </c>
      <c r="F91" s="117">
        <f t="shared" si="19"/>
        <v>4845</v>
      </c>
      <c r="G91" s="37">
        <v>0</v>
      </c>
      <c r="H91" s="37">
        <f t="shared" si="14"/>
        <v>0</v>
      </c>
      <c r="I91" s="37">
        <f t="shared" si="15"/>
        <v>0</v>
      </c>
      <c r="J91" s="37">
        <f t="shared" si="20"/>
        <v>0</v>
      </c>
      <c r="K91" s="37">
        <v>0</v>
      </c>
      <c r="L91" s="37">
        <f t="shared" si="18"/>
        <v>0</v>
      </c>
      <c r="M91" s="37">
        <f t="shared" si="16"/>
        <v>0</v>
      </c>
      <c r="N91" s="37">
        <f t="shared" si="21"/>
        <v>0</v>
      </c>
      <c r="O91" s="82">
        <f t="shared" si="17"/>
        <v>4845</v>
      </c>
    </row>
    <row r="92" spans="1:15" x14ac:dyDescent="0.25">
      <c r="A92" s="79" t="s">
        <v>331</v>
      </c>
      <c r="B92" s="80" t="s">
        <v>332</v>
      </c>
      <c r="C92" s="81">
        <v>103</v>
      </c>
      <c r="D92" s="117">
        <f t="shared" si="12"/>
        <v>5150</v>
      </c>
      <c r="E92" s="117">
        <f t="shared" si="13"/>
        <v>394</v>
      </c>
      <c r="F92" s="117">
        <f t="shared" si="19"/>
        <v>5544</v>
      </c>
      <c r="G92" s="37">
        <v>22</v>
      </c>
      <c r="H92" s="37">
        <f t="shared" si="14"/>
        <v>1100</v>
      </c>
      <c r="I92" s="37">
        <f t="shared" si="15"/>
        <v>85</v>
      </c>
      <c r="J92" s="37">
        <f t="shared" si="20"/>
        <v>1185</v>
      </c>
      <c r="K92" s="37">
        <v>0</v>
      </c>
      <c r="L92" s="37">
        <f t="shared" si="18"/>
        <v>0</v>
      </c>
      <c r="M92" s="37">
        <f t="shared" si="16"/>
        <v>0</v>
      </c>
      <c r="N92" s="37">
        <f t="shared" si="21"/>
        <v>0</v>
      </c>
      <c r="O92" s="82">
        <f t="shared" si="17"/>
        <v>6729</v>
      </c>
    </row>
    <row r="93" spans="1:15" x14ac:dyDescent="0.25">
      <c r="A93" s="79" t="s">
        <v>333</v>
      </c>
      <c r="B93" s="80" t="s">
        <v>334</v>
      </c>
      <c r="C93" s="81">
        <v>512</v>
      </c>
      <c r="D93" s="117">
        <f t="shared" si="12"/>
        <v>25600</v>
      </c>
      <c r="E93" s="117">
        <f t="shared" si="13"/>
        <v>1959</v>
      </c>
      <c r="F93" s="117">
        <f t="shared" si="19"/>
        <v>27559</v>
      </c>
      <c r="G93" s="37">
        <v>0</v>
      </c>
      <c r="H93" s="37">
        <f t="shared" si="14"/>
        <v>0</v>
      </c>
      <c r="I93" s="37">
        <f t="shared" si="15"/>
        <v>0</v>
      </c>
      <c r="J93" s="37">
        <f t="shared" si="20"/>
        <v>0</v>
      </c>
      <c r="K93" s="37">
        <v>0</v>
      </c>
      <c r="L93" s="37">
        <f t="shared" si="18"/>
        <v>0</v>
      </c>
      <c r="M93" s="37">
        <f t="shared" si="16"/>
        <v>0</v>
      </c>
      <c r="N93" s="37">
        <f t="shared" si="21"/>
        <v>0</v>
      </c>
      <c r="O93" s="82">
        <f t="shared" si="17"/>
        <v>27559</v>
      </c>
    </row>
    <row r="94" spans="1:15" x14ac:dyDescent="0.25">
      <c r="A94" s="79" t="s">
        <v>335</v>
      </c>
      <c r="B94" s="80" t="s">
        <v>336</v>
      </c>
      <c r="C94" s="81">
        <v>132</v>
      </c>
      <c r="D94" s="117">
        <f t="shared" si="12"/>
        <v>6600</v>
      </c>
      <c r="E94" s="117">
        <f t="shared" si="13"/>
        <v>505</v>
      </c>
      <c r="F94" s="117">
        <f t="shared" si="19"/>
        <v>7105</v>
      </c>
      <c r="G94" s="37">
        <v>0</v>
      </c>
      <c r="H94" s="37">
        <f t="shared" si="14"/>
        <v>0</v>
      </c>
      <c r="I94" s="37">
        <f t="shared" si="15"/>
        <v>0</v>
      </c>
      <c r="J94" s="37">
        <f t="shared" si="20"/>
        <v>0</v>
      </c>
      <c r="K94" s="37">
        <v>0</v>
      </c>
      <c r="L94" s="37">
        <f t="shared" si="18"/>
        <v>0</v>
      </c>
      <c r="M94" s="37">
        <f t="shared" si="16"/>
        <v>0</v>
      </c>
      <c r="N94" s="37">
        <f t="shared" si="21"/>
        <v>0</v>
      </c>
      <c r="O94" s="82">
        <f t="shared" si="17"/>
        <v>7105</v>
      </c>
    </row>
    <row r="95" spans="1:15" x14ac:dyDescent="0.25">
      <c r="A95" s="79" t="s">
        <v>339</v>
      </c>
      <c r="B95" s="80" t="s">
        <v>340</v>
      </c>
      <c r="C95" s="81">
        <v>102</v>
      </c>
      <c r="D95" s="117">
        <f t="shared" si="12"/>
        <v>5100</v>
      </c>
      <c r="E95" s="117">
        <f t="shared" si="13"/>
        <v>391</v>
      </c>
      <c r="F95" s="117">
        <f t="shared" si="19"/>
        <v>5491</v>
      </c>
      <c r="G95" s="37">
        <v>0</v>
      </c>
      <c r="H95" s="37">
        <f t="shared" si="14"/>
        <v>0</v>
      </c>
      <c r="I95" s="37">
        <f t="shared" si="15"/>
        <v>0</v>
      </c>
      <c r="J95" s="37">
        <f t="shared" si="20"/>
        <v>0</v>
      </c>
      <c r="K95" s="37">
        <v>0</v>
      </c>
      <c r="L95" s="37">
        <f t="shared" si="18"/>
        <v>0</v>
      </c>
      <c r="M95" s="37">
        <f t="shared" si="16"/>
        <v>0</v>
      </c>
      <c r="N95" s="37">
        <f t="shared" si="21"/>
        <v>0</v>
      </c>
      <c r="O95" s="82">
        <f t="shared" si="17"/>
        <v>5491</v>
      </c>
    </row>
    <row r="96" spans="1:15" x14ac:dyDescent="0.25">
      <c r="A96" s="79" t="s">
        <v>341</v>
      </c>
      <c r="B96" s="80" t="s">
        <v>342</v>
      </c>
      <c r="C96" s="81">
        <v>98</v>
      </c>
      <c r="D96" s="117">
        <f t="shared" si="12"/>
        <v>4900</v>
      </c>
      <c r="E96" s="117">
        <f t="shared" si="13"/>
        <v>375</v>
      </c>
      <c r="F96" s="117">
        <f t="shared" si="19"/>
        <v>5275</v>
      </c>
      <c r="G96" s="37">
        <v>0</v>
      </c>
      <c r="H96" s="37">
        <f t="shared" si="14"/>
        <v>0</v>
      </c>
      <c r="I96" s="37">
        <f t="shared" si="15"/>
        <v>0</v>
      </c>
      <c r="J96" s="37">
        <f t="shared" si="20"/>
        <v>0</v>
      </c>
      <c r="K96" s="37">
        <v>0</v>
      </c>
      <c r="L96" s="37">
        <f t="shared" si="18"/>
        <v>0</v>
      </c>
      <c r="M96" s="37">
        <f t="shared" si="16"/>
        <v>0</v>
      </c>
      <c r="N96" s="37">
        <f t="shared" si="21"/>
        <v>0</v>
      </c>
      <c r="O96" s="82">
        <f t="shared" si="17"/>
        <v>5275</v>
      </c>
    </row>
    <row r="97" spans="1:15" x14ac:dyDescent="0.25">
      <c r="A97" s="79" t="s">
        <v>343</v>
      </c>
      <c r="B97" s="80" t="s">
        <v>344</v>
      </c>
      <c r="C97" s="81">
        <v>51</v>
      </c>
      <c r="D97" s="117">
        <f t="shared" si="12"/>
        <v>2550</v>
      </c>
      <c r="E97" s="117">
        <f t="shared" si="13"/>
        <v>196</v>
      </c>
      <c r="F97" s="117">
        <f t="shared" si="19"/>
        <v>2746</v>
      </c>
      <c r="G97" s="37">
        <v>0</v>
      </c>
      <c r="H97" s="37">
        <f t="shared" si="14"/>
        <v>0</v>
      </c>
      <c r="I97" s="37">
        <f t="shared" si="15"/>
        <v>0</v>
      </c>
      <c r="J97" s="37">
        <f t="shared" si="20"/>
        <v>0</v>
      </c>
      <c r="K97" s="37">
        <v>0</v>
      </c>
      <c r="L97" s="37">
        <f t="shared" si="18"/>
        <v>0</v>
      </c>
      <c r="M97" s="37">
        <f t="shared" si="16"/>
        <v>0</v>
      </c>
      <c r="N97" s="37">
        <f t="shared" si="21"/>
        <v>0</v>
      </c>
      <c r="O97" s="82">
        <f t="shared" si="17"/>
        <v>2746</v>
      </c>
    </row>
    <row r="98" spans="1:15" x14ac:dyDescent="0.25">
      <c r="A98" s="79" t="s">
        <v>345</v>
      </c>
      <c r="B98" s="80" t="s">
        <v>346</v>
      </c>
      <c r="C98" s="81">
        <v>44</v>
      </c>
      <c r="D98" s="117">
        <f t="shared" si="12"/>
        <v>2200</v>
      </c>
      <c r="E98" s="117">
        <f t="shared" si="13"/>
        <v>169</v>
      </c>
      <c r="F98" s="117">
        <f t="shared" si="19"/>
        <v>2369</v>
      </c>
      <c r="G98" s="37">
        <v>0</v>
      </c>
      <c r="H98" s="37">
        <f t="shared" si="14"/>
        <v>0</v>
      </c>
      <c r="I98" s="37">
        <f t="shared" si="15"/>
        <v>0</v>
      </c>
      <c r="J98" s="37">
        <f t="shared" si="20"/>
        <v>0</v>
      </c>
      <c r="K98" s="37">
        <v>0</v>
      </c>
      <c r="L98" s="37">
        <f t="shared" si="18"/>
        <v>0</v>
      </c>
      <c r="M98" s="37">
        <f t="shared" si="16"/>
        <v>0</v>
      </c>
      <c r="N98" s="37">
        <f t="shared" si="21"/>
        <v>0</v>
      </c>
      <c r="O98" s="82">
        <f t="shared" si="17"/>
        <v>2369</v>
      </c>
    </row>
    <row r="99" spans="1:15" x14ac:dyDescent="0.25">
      <c r="A99" s="79" t="s">
        <v>347</v>
      </c>
      <c r="B99" s="80" t="s">
        <v>348</v>
      </c>
      <c r="C99" s="81">
        <v>77</v>
      </c>
      <c r="D99" s="117">
        <f t="shared" si="12"/>
        <v>3850</v>
      </c>
      <c r="E99" s="117">
        <f t="shared" si="13"/>
        <v>295</v>
      </c>
      <c r="F99" s="117">
        <f t="shared" si="19"/>
        <v>4145</v>
      </c>
      <c r="G99" s="37">
        <v>0</v>
      </c>
      <c r="H99" s="37">
        <f t="shared" si="14"/>
        <v>0</v>
      </c>
      <c r="I99" s="37">
        <f t="shared" si="15"/>
        <v>0</v>
      </c>
      <c r="J99" s="37">
        <f t="shared" si="20"/>
        <v>0</v>
      </c>
      <c r="K99" s="37">
        <v>0</v>
      </c>
      <c r="L99" s="37">
        <f t="shared" si="18"/>
        <v>0</v>
      </c>
      <c r="M99" s="37">
        <f t="shared" si="16"/>
        <v>0</v>
      </c>
      <c r="N99" s="37">
        <f t="shared" si="21"/>
        <v>0</v>
      </c>
      <c r="O99" s="82">
        <f t="shared" si="17"/>
        <v>4145</v>
      </c>
    </row>
    <row r="100" spans="1:15" x14ac:dyDescent="0.25">
      <c r="A100" s="79" t="s">
        <v>349</v>
      </c>
      <c r="B100" s="80" t="s">
        <v>350</v>
      </c>
      <c r="C100" s="81">
        <v>139</v>
      </c>
      <c r="D100" s="117">
        <f t="shared" si="12"/>
        <v>6950</v>
      </c>
      <c r="E100" s="117">
        <f t="shared" si="13"/>
        <v>532</v>
      </c>
      <c r="F100" s="117">
        <f t="shared" si="19"/>
        <v>7482</v>
      </c>
      <c r="G100" s="37">
        <v>0</v>
      </c>
      <c r="H100" s="37">
        <f t="shared" si="14"/>
        <v>0</v>
      </c>
      <c r="I100" s="37">
        <f t="shared" si="15"/>
        <v>0</v>
      </c>
      <c r="J100" s="37">
        <f t="shared" si="20"/>
        <v>0</v>
      </c>
      <c r="K100" s="37">
        <v>0</v>
      </c>
      <c r="L100" s="37">
        <f t="shared" si="18"/>
        <v>0</v>
      </c>
      <c r="M100" s="37">
        <f t="shared" si="16"/>
        <v>0</v>
      </c>
      <c r="N100" s="37">
        <f t="shared" si="21"/>
        <v>0</v>
      </c>
      <c r="O100" s="82">
        <f t="shared" si="17"/>
        <v>7482</v>
      </c>
    </row>
    <row r="101" spans="1:15" x14ac:dyDescent="0.25">
      <c r="A101" s="79" t="s">
        <v>351</v>
      </c>
      <c r="B101" s="80" t="s">
        <v>352</v>
      </c>
      <c r="C101" s="81">
        <v>49</v>
      </c>
      <c r="D101" s="117">
        <f t="shared" si="12"/>
        <v>2450</v>
      </c>
      <c r="E101" s="117">
        <f t="shared" si="13"/>
        <v>188</v>
      </c>
      <c r="F101" s="117">
        <f t="shared" si="19"/>
        <v>2638</v>
      </c>
      <c r="G101" s="37">
        <v>0</v>
      </c>
      <c r="H101" s="37">
        <f t="shared" si="14"/>
        <v>0</v>
      </c>
      <c r="I101" s="37">
        <f t="shared" si="15"/>
        <v>0</v>
      </c>
      <c r="J101" s="37">
        <f t="shared" si="20"/>
        <v>0</v>
      </c>
      <c r="K101" s="37">
        <v>0</v>
      </c>
      <c r="L101" s="37">
        <f t="shared" si="18"/>
        <v>0</v>
      </c>
      <c r="M101" s="37">
        <f t="shared" si="16"/>
        <v>0</v>
      </c>
      <c r="N101" s="37">
        <f t="shared" si="21"/>
        <v>0</v>
      </c>
      <c r="O101" s="82">
        <f t="shared" si="17"/>
        <v>2638</v>
      </c>
    </row>
    <row r="102" spans="1:15" x14ac:dyDescent="0.25">
      <c r="A102" s="79" t="s">
        <v>353</v>
      </c>
      <c r="B102" s="80" t="s">
        <v>354</v>
      </c>
      <c r="C102" s="81">
        <v>39</v>
      </c>
      <c r="D102" s="117">
        <f t="shared" si="12"/>
        <v>1950</v>
      </c>
      <c r="E102" s="117">
        <f t="shared" si="13"/>
        <v>150</v>
      </c>
      <c r="F102" s="117">
        <f t="shared" si="19"/>
        <v>2100</v>
      </c>
      <c r="G102" s="37">
        <v>0</v>
      </c>
      <c r="H102" s="37">
        <f t="shared" si="14"/>
        <v>0</v>
      </c>
      <c r="I102" s="37">
        <f t="shared" si="15"/>
        <v>0</v>
      </c>
      <c r="J102" s="37">
        <f t="shared" si="20"/>
        <v>0</v>
      </c>
      <c r="K102" s="37">
        <v>0</v>
      </c>
      <c r="L102" s="37">
        <f t="shared" si="18"/>
        <v>0</v>
      </c>
      <c r="M102" s="37">
        <f t="shared" si="16"/>
        <v>0</v>
      </c>
      <c r="N102" s="37">
        <f t="shared" si="21"/>
        <v>0</v>
      </c>
      <c r="O102" s="82">
        <f t="shared" si="17"/>
        <v>2100</v>
      </c>
    </row>
    <row r="103" spans="1:15" x14ac:dyDescent="0.25">
      <c r="A103" s="79" t="s">
        <v>357</v>
      </c>
      <c r="B103" s="80" t="s">
        <v>358</v>
      </c>
      <c r="C103" s="81">
        <v>49</v>
      </c>
      <c r="D103" s="117">
        <f t="shared" si="12"/>
        <v>2450</v>
      </c>
      <c r="E103" s="117">
        <f t="shared" si="13"/>
        <v>188</v>
      </c>
      <c r="F103" s="117">
        <f t="shared" si="19"/>
        <v>2638</v>
      </c>
      <c r="G103" s="37">
        <v>0</v>
      </c>
      <c r="H103" s="37">
        <f t="shared" si="14"/>
        <v>0</v>
      </c>
      <c r="I103" s="37">
        <f t="shared" si="15"/>
        <v>0</v>
      </c>
      <c r="J103" s="37">
        <f t="shared" si="20"/>
        <v>0</v>
      </c>
      <c r="K103" s="37">
        <v>0</v>
      </c>
      <c r="L103" s="37">
        <f t="shared" si="18"/>
        <v>0</v>
      </c>
      <c r="M103" s="37">
        <f t="shared" si="16"/>
        <v>0</v>
      </c>
      <c r="N103" s="37">
        <f t="shared" si="21"/>
        <v>0</v>
      </c>
      <c r="O103" s="82">
        <f t="shared" si="17"/>
        <v>2638</v>
      </c>
    </row>
    <row r="104" spans="1:15" x14ac:dyDescent="0.25">
      <c r="A104" s="79" t="s">
        <v>361</v>
      </c>
      <c r="B104" s="80" t="s">
        <v>362</v>
      </c>
      <c r="C104" s="81">
        <v>120</v>
      </c>
      <c r="D104" s="117">
        <f t="shared" si="12"/>
        <v>6000</v>
      </c>
      <c r="E104" s="117">
        <f t="shared" si="13"/>
        <v>459</v>
      </c>
      <c r="F104" s="117">
        <f t="shared" si="19"/>
        <v>6459</v>
      </c>
      <c r="G104" s="37">
        <v>0</v>
      </c>
      <c r="H104" s="37">
        <f t="shared" si="14"/>
        <v>0</v>
      </c>
      <c r="I104" s="37">
        <f t="shared" si="15"/>
        <v>0</v>
      </c>
      <c r="J104" s="37">
        <f t="shared" si="20"/>
        <v>0</v>
      </c>
      <c r="K104" s="37">
        <v>0</v>
      </c>
      <c r="L104" s="37">
        <f t="shared" si="18"/>
        <v>0</v>
      </c>
      <c r="M104" s="37">
        <f t="shared" si="16"/>
        <v>0</v>
      </c>
      <c r="N104" s="37">
        <f t="shared" si="21"/>
        <v>0</v>
      </c>
      <c r="O104" s="82">
        <f t="shared" si="17"/>
        <v>6459</v>
      </c>
    </row>
    <row r="105" spans="1:15" x14ac:dyDescent="0.25">
      <c r="A105" s="79" t="s">
        <v>425</v>
      </c>
      <c r="B105" s="80" t="s">
        <v>366</v>
      </c>
      <c r="C105" s="81">
        <v>0</v>
      </c>
      <c r="D105" s="117">
        <f t="shared" si="12"/>
        <v>0</v>
      </c>
      <c r="E105" s="117">
        <f t="shared" si="13"/>
        <v>0</v>
      </c>
      <c r="F105" s="117">
        <f t="shared" si="19"/>
        <v>0</v>
      </c>
      <c r="G105" s="37">
        <v>0</v>
      </c>
      <c r="H105" s="37">
        <f t="shared" si="14"/>
        <v>0</v>
      </c>
      <c r="I105" s="37">
        <f t="shared" si="15"/>
        <v>0</v>
      </c>
      <c r="J105" s="37">
        <f t="shared" si="20"/>
        <v>0</v>
      </c>
      <c r="K105" s="37">
        <v>0</v>
      </c>
      <c r="L105" s="37">
        <f t="shared" si="18"/>
        <v>0</v>
      </c>
      <c r="M105" s="37">
        <f t="shared" si="16"/>
        <v>0</v>
      </c>
      <c r="N105" s="37">
        <f t="shared" si="21"/>
        <v>0</v>
      </c>
      <c r="O105" s="82">
        <f t="shared" si="17"/>
        <v>0</v>
      </c>
    </row>
    <row r="106" spans="1:15" x14ac:dyDescent="0.25">
      <c r="A106" s="79" t="s">
        <v>367</v>
      </c>
      <c r="B106" s="80" t="s">
        <v>368</v>
      </c>
      <c r="C106" s="81">
        <v>3449</v>
      </c>
      <c r="D106" s="117">
        <f t="shared" si="12"/>
        <v>172450</v>
      </c>
      <c r="E106" s="117">
        <f t="shared" si="13"/>
        <v>13193</v>
      </c>
      <c r="F106" s="117">
        <f>E106+D106</f>
        <v>185643</v>
      </c>
      <c r="G106" s="37">
        <v>280</v>
      </c>
      <c r="H106" s="37">
        <f t="shared" si="14"/>
        <v>14000</v>
      </c>
      <c r="I106" s="37">
        <f t="shared" si="15"/>
        <v>1071</v>
      </c>
      <c r="J106" s="37">
        <f>H106+I106</f>
        <v>15071</v>
      </c>
      <c r="K106" s="37">
        <v>0</v>
      </c>
      <c r="L106" s="37">
        <f t="shared" si="18"/>
        <v>0</v>
      </c>
      <c r="M106" s="37">
        <f t="shared" si="16"/>
        <v>0</v>
      </c>
      <c r="N106" s="37">
        <f>L106+M106</f>
        <v>0</v>
      </c>
      <c r="O106" s="82">
        <f t="shared" si="17"/>
        <v>200714</v>
      </c>
    </row>
    <row r="107" spans="1:15" x14ac:dyDescent="0.25">
      <c r="A107" s="79" t="s">
        <v>373</v>
      </c>
      <c r="B107" s="80" t="s">
        <v>374</v>
      </c>
      <c r="C107" s="81">
        <v>6</v>
      </c>
      <c r="D107" s="117">
        <f t="shared" si="12"/>
        <v>300</v>
      </c>
      <c r="E107" s="117">
        <f t="shared" si="13"/>
        <v>23</v>
      </c>
      <c r="F107" s="117">
        <f t="shared" si="19"/>
        <v>323</v>
      </c>
      <c r="G107" s="37">
        <v>0</v>
      </c>
      <c r="H107" s="37">
        <f t="shared" si="14"/>
        <v>0</v>
      </c>
      <c r="I107" s="37">
        <f t="shared" si="15"/>
        <v>0</v>
      </c>
      <c r="J107" s="37">
        <f t="shared" si="20"/>
        <v>0</v>
      </c>
      <c r="K107" s="37">
        <v>0</v>
      </c>
      <c r="L107" s="37">
        <f t="shared" si="18"/>
        <v>0</v>
      </c>
      <c r="M107" s="37">
        <f t="shared" si="16"/>
        <v>0</v>
      </c>
      <c r="N107" s="37">
        <f t="shared" ref="N107:N165" si="22">L107+M107</f>
        <v>0</v>
      </c>
      <c r="O107" s="82">
        <f t="shared" si="17"/>
        <v>323</v>
      </c>
    </row>
    <row r="108" spans="1:15" x14ac:dyDescent="0.25">
      <c r="A108" s="79" t="s">
        <v>375</v>
      </c>
      <c r="B108" s="80" t="s">
        <v>376</v>
      </c>
      <c r="C108" s="81">
        <v>17022</v>
      </c>
      <c r="D108" s="117">
        <f t="shared" si="12"/>
        <v>851100</v>
      </c>
      <c r="E108" s="117">
        <f t="shared" si="13"/>
        <v>65110</v>
      </c>
      <c r="F108" s="117">
        <f t="shared" si="19"/>
        <v>916210</v>
      </c>
      <c r="G108" s="37">
        <v>1120</v>
      </c>
      <c r="H108" s="37">
        <f t="shared" si="14"/>
        <v>56000</v>
      </c>
      <c r="I108" s="37">
        <f t="shared" si="15"/>
        <v>4284</v>
      </c>
      <c r="J108" s="37">
        <f t="shared" si="20"/>
        <v>60284</v>
      </c>
      <c r="K108" s="37">
        <v>0</v>
      </c>
      <c r="L108" s="37">
        <f t="shared" si="18"/>
        <v>0</v>
      </c>
      <c r="M108" s="37">
        <f t="shared" si="16"/>
        <v>0</v>
      </c>
      <c r="N108" s="37">
        <f t="shared" si="22"/>
        <v>0</v>
      </c>
      <c r="O108" s="82">
        <f t="shared" si="17"/>
        <v>976494</v>
      </c>
    </row>
    <row r="109" spans="1:15" x14ac:dyDescent="0.25">
      <c r="A109" s="79" t="s">
        <v>401</v>
      </c>
      <c r="B109" s="80" t="s">
        <v>402</v>
      </c>
      <c r="C109" s="81">
        <v>0</v>
      </c>
      <c r="D109" s="117">
        <f t="shared" si="12"/>
        <v>0</v>
      </c>
      <c r="E109" s="117">
        <f t="shared" si="13"/>
        <v>0</v>
      </c>
      <c r="F109" s="117">
        <f t="shared" si="19"/>
        <v>0</v>
      </c>
      <c r="G109" s="37">
        <v>0</v>
      </c>
      <c r="H109" s="37">
        <f t="shared" si="14"/>
        <v>0</v>
      </c>
      <c r="I109" s="37">
        <f t="shared" si="15"/>
        <v>0</v>
      </c>
      <c r="J109" s="37">
        <f t="shared" si="20"/>
        <v>0</v>
      </c>
      <c r="K109" s="37">
        <v>0</v>
      </c>
      <c r="L109" s="37">
        <f t="shared" si="18"/>
        <v>0</v>
      </c>
      <c r="M109" s="37">
        <f t="shared" si="16"/>
        <v>0</v>
      </c>
      <c r="N109" s="37">
        <f t="shared" si="22"/>
        <v>0</v>
      </c>
      <c r="O109" s="82">
        <f t="shared" si="17"/>
        <v>0</v>
      </c>
    </row>
    <row r="110" spans="1:15" x14ac:dyDescent="0.25">
      <c r="A110" s="79" t="s">
        <v>405</v>
      </c>
      <c r="B110" s="80" t="s">
        <v>603</v>
      </c>
      <c r="C110" s="81">
        <v>0</v>
      </c>
      <c r="D110" s="117">
        <f t="shared" si="12"/>
        <v>0</v>
      </c>
      <c r="E110" s="117">
        <f t="shared" si="13"/>
        <v>0</v>
      </c>
      <c r="F110" s="117">
        <f t="shared" si="19"/>
        <v>0</v>
      </c>
      <c r="G110" s="37">
        <v>0</v>
      </c>
      <c r="H110" s="37">
        <f t="shared" si="14"/>
        <v>0</v>
      </c>
      <c r="I110" s="37">
        <f t="shared" si="15"/>
        <v>0</v>
      </c>
      <c r="J110" s="37">
        <f t="shared" si="20"/>
        <v>0</v>
      </c>
      <c r="K110" s="37">
        <v>0</v>
      </c>
      <c r="L110" s="37">
        <f t="shared" si="18"/>
        <v>0</v>
      </c>
      <c r="M110" s="37">
        <f t="shared" si="16"/>
        <v>0</v>
      </c>
      <c r="N110" s="37">
        <f t="shared" si="22"/>
        <v>0</v>
      </c>
      <c r="O110" s="82">
        <f t="shared" si="17"/>
        <v>0</v>
      </c>
    </row>
    <row r="111" spans="1:15" x14ac:dyDescent="0.25">
      <c r="A111" s="79" t="s">
        <v>407</v>
      </c>
      <c r="B111" s="80" t="s">
        <v>408</v>
      </c>
      <c r="C111" s="81">
        <v>391</v>
      </c>
      <c r="D111" s="117">
        <f t="shared" si="12"/>
        <v>19550</v>
      </c>
      <c r="E111" s="117">
        <f t="shared" si="13"/>
        <v>1496</v>
      </c>
      <c r="F111" s="117">
        <f t="shared" si="19"/>
        <v>21046</v>
      </c>
      <c r="G111" s="37">
        <v>0</v>
      </c>
      <c r="H111" s="37">
        <f t="shared" si="14"/>
        <v>0</v>
      </c>
      <c r="I111" s="37">
        <f t="shared" si="15"/>
        <v>0</v>
      </c>
      <c r="J111" s="37">
        <f t="shared" si="20"/>
        <v>0</v>
      </c>
      <c r="K111" s="37">
        <v>0</v>
      </c>
      <c r="L111" s="37">
        <f t="shared" si="18"/>
        <v>0</v>
      </c>
      <c r="M111" s="37">
        <f t="shared" si="16"/>
        <v>0</v>
      </c>
      <c r="N111" s="37">
        <f t="shared" si="22"/>
        <v>0</v>
      </c>
      <c r="O111" s="82">
        <f t="shared" si="17"/>
        <v>21046</v>
      </c>
    </row>
    <row r="112" spans="1:15" x14ac:dyDescent="0.25">
      <c r="A112" s="79" t="s">
        <v>411</v>
      </c>
      <c r="B112" s="80" t="s">
        <v>412</v>
      </c>
      <c r="C112" s="81">
        <v>168</v>
      </c>
      <c r="D112" s="117">
        <f t="shared" si="12"/>
        <v>8400</v>
      </c>
      <c r="E112" s="117">
        <f t="shared" si="13"/>
        <v>643</v>
      </c>
      <c r="F112" s="117">
        <f t="shared" si="19"/>
        <v>9043</v>
      </c>
      <c r="G112" s="37">
        <v>0</v>
      </c>
      <c r="H112" s="37">
        <f t="shared" si="14"/>
        <v>0</v>
      </c>
      <c r="I112" s="37">
        <f t="shared" si="15"/>
        <v>0</v>
      </c>
      <c r="J112" s="37">
        <f t="shared" si="20"/>
        <v>0</v>
      </c>
      <c r="K112" s="37">
        <v>0</v>
      </c>
      <c r="L112" s="37">
        <f t="shared" si="18"/>
        <v>0</v>
      </c>
      <c r="M112" s="37">
        <f t="shared" si="16"/>
        <v>0</v>
      </c>
      <c r="N112" s="37">
        <f t="shared" si="22"/>
        <v>0</v>
      </c>
      <c r="O112" s="82">
        <f t="shared" si="17"/>
        <v>9043</v>
      </c>
    </row>
    <row r="113" spans="1:15" x14ac:dyDescent="0.25">
      <c r="A113" s="79" t="s">
        <v>417</v>
      </c>
      <c r="B113" s="80" t="s">
        <v>418</v>
      </c>
      <c r="C113" s="81">
        <v>163</v>
      </c>
      <c r="D113" s="117">
        <f t="shared" si="12"/>
        <v>8150</v>
      </c>
      <c r="E113" s="117">
        <f t="shared" si="13"/>
        <v>624</v>
      </c>
      <c r="F113" s="117">
        <f t="shared" si="19"/>
        <v>8774</v>
      </c>
      <c r="G113" s="37">
        <v>0</v>
      </c>
      <c r="H113" s="37">
        <f t="shared" si="14"/>
        <v>0</v>
      </c>
      <c r="I113" s="37">
        <f t="shared" si="15"/>
        <v>0</v>
      </c>
      <c r="J113" s="37">
        <f t="shared" si="20"/>
        <v>0</v>
      </c>
      <c r="K113" s="37">
        <v>0</v>
      </c>
      <c r="L113" s="37">
        <f t="shared" si="18"/>
        <v>0</v>
      </c>
      <c r="M113" s="37">
        <f t="shared" si="16"/>
        <v>0</v>
      </c>
      <c r="N113" s="37">
        <f t="shared" si="22"/>
        <v>0</v>
      </c>
      <c r="O113" s="82">
        <f t="shared" si="17"/>
        <v>8774</v>
      </c>
    </row>
    <row r="114" spans="1:15" x14ac:dyDescent="0.25">
      <c r="A114" s="79" t="s">
        <v>419</v>
      </c>
      <c r="B114" s="80" t="s">
        <v>420</v>
      </c>
      <c r="C114" s="81">
        <v>259</v>
      </c>
      <c r="D114" s="117">
        <f t="shared" si="12"/>
        <v>12950</v>
      </c>
      <c r="E114" s="117">
        <f t="shared" si="13"/>
        <v>991</v>
      </c>
      <c r="F114" s="117">
        <f t="shared" si="19"/>
        <v>13941</v>
      </c>
      <c r="G114" s="37">
        <v>94</v>
      </c>
      <c r="H114" s="37">
        <f t="shared" si="14"/>
        <v>4700</v>
      </c>
      <c r="I114" s="37">
        <f t="shared" si="15"/>
        <v>360</v>
      </c>
      <c r="J114" s="37">
        <f t="shared" si="20"/>
        <v>5060</v>
      </c>
      <c r="K114" s="37">
        <v>0</v>
      </c>
      <c r="L114" s="37">
        <f t="shared" si="18"/>
        <v>0</v>
      </c>
      <c r="M114" s="37">
        <f t="shared" si="16"/>
        <v>0</v>
      </c>
      <c r="N114" s="37">
        <f t="shared" si="22"/>
        <v>0</v>
      </c>
      <c r="O114" s="82">
        <f t="shared" si="17"/>
        <v>19001</v>
      </c>
    </row>
    <row r="115" spans="1:15" x14ac:dyDescent="0.25">
      <c r="A115" s="79" t="s">
        <v>425</v>
      </c>
      <c r="B115" s="80" t="s">
        <v>426</v>
      </c>
      <c r="C115" s="81">
        <v>41</v>
      </c>
      <c r="D115" s="117">
        <f t="shared" si="12"/>
        <v>2050</v>
      </c>
      <c r="E115" s="117">
        <f t="shared" si="13"/>
        <v>157</v>
      </c>
      <c r="F115" s="117">
        <f t="shared" si="19"/>
        <v>2207</v>
      </c>
      <c r="G115" s="37">
        <v>0</v>
      </c>
      <c r="H115" s="37">
        <f t="shared" si="14"/>
        <v>0</v>
      </c>
      <c r="I115" s="37">
        <f t="shared" si="15"/>
        <v>0</v>
      </c>
      <c r="J115" s="37">
        <f t="shared" si="20"/>
        <v>0</v>
      </c>
      <c r="K115" s="37">
        <v>0</v>
      </c>
      <c r="L115" s="37">
        <f t="shared" si="18"/>
        <v>0</v>
      </c>
      <c r="M115" s="37">
        <f t="shared" si="16"/>
        <v>0</v>
      </c>
      <c r="N115" s="37">
        <f t="shared" si="22"/>
        <v>0</v>
      </c>
      <c r="O115" s="82">
        <f t="shared" si="17"/>
        <v>2207</v>
      </c>
    </row>
    <row r="116" spans="1:15" x14ac:dyDescent="0.25">
      <c r="A116" s="83">
        <v>995</v>
      </c>
      <c r="B116" s="84" t="s">
        <v>604</v>
      </c>
      <c r="C116" s="85">
        <v>0</v>
      </c>
      <c r="D116" s="117">
        <f t="shared" si="12"/>
        <v>0</v>
      </c>
      <c r="E116" s="117">
        <f t="shared" si="13"/>
        <v>0</v>
      </c>
      <c r="F116" s="116">
        <f t="shared" si="19"/>
        <v>0</v>
      </c>
      <c r="G116" s="37">
        <v>0</v>
      </c>
      <c r="H116" s="37">
        <f t="shared" si="14"/>
        <v>0</v>
      </c>
      <c r="I116" s="37">
        <f t="shared" si="15"/>
        <v>0</v>
      </c>
      <c r="J116" s="37">
        <f t="shared" si="20"/>
        <v>0</v>
      </c>
      <c r="K116" s="37">
        <v>0</v>
      </c>
      <c r="L116" s="37">
        <f t="shared" si="18"/>
        <v>0</v>
      </c>
      <c r="M116" s="37">
        <f t="shared" si="16"/>
        <v>0</v>
      </c>
      <c r="N116" s="37">
        <f t="shared" si="22"/>
        <v>0</v>
      </c>
      <c r="O116" s="82">
        <f t="shared" si="17"/>
        <v>0</v>
      </c>
    </row>
    <row r="117" spans="1:15" x14ac:dyDescent="0.25">
      <c r="A117" s="79" t="s">
        <v>605</v>
      </c>
      <c r="B117" s="80" t="s">
        <v>507</v>
      </c>
      <c r="C117" s="86">
        <v>5</v>
      </c>
      <c r="D117" s="117">
        <f t="shared" si="12"/>
        <v>250</v>
      </c>
      <c r="E117" s="117">
        <f t="shared" si="13"/>
        <v>20</v>
      </c>
      <c r="F117" s="117">
        <f>E117+D117</f>
        <v>270</v>
      </c>
      <c r="G117" s="37">
        <v>0</v>
      </c>
      <c r="H117" s="37">
        <f t="shared" si="14"/>
        <v>0</v>
      </c>
      <c r="I117" s="37">
        <f t="shared" si="15"/>
        <v>0</v>
      </c>
      <c r="J117" s="37">
        <f t="shared" si="20"/>
        <v>0</v>
      </c>
      <c r="K117" s="37">
        <v>0</v>
      </c>
      <c r="L117" s="37">
        <f t="shared" si="18"/>
        <v>0</v>
      </c>
      <c r="M117" s="37">
        <f t="shared" si="16"/>
        <v>0</v>
      </c>
      <c r="N117" s="37">
        <f t="shared" si="22"/>
        <v>0</v>
      </c>
      <c r="O117" s="82">
        <f t="shared" si="17"/>
        <v>270</v>
      </c>
    </row>
    <row r="118" spans="1:15" x14ac:dyDescent="0.25">
      <c r="A118" s="79" t="s">
        <v>606</v>
      </c>
      <c r="B118" s="80" t="s">
        <v>508</v>
      </c>
      <c r="C118" s="86">
        <v>5</v>
      </c>
      <c r="D118" s="117">
        <f t="shared" si="12"/>
        <v>250</v>
      </c>
      <c r="E118" s="117">
        <f t="shared" si="13"/>
        <v>20</v>
      </c>
      <c r="F118" s="117">
        <f t="shared" ref="F118:F165" si="23">E118+D118</f>
        <v>270</v>
      </c>
      <c r="G118" s="37">
        <v>0</v>
      </c>
      <c r="H118" s="37">
        <f t="shared" si="14"/>
        <v>0</v>
      </c>
      <c r="I118" s="37">
        <f t="shared" si="15"/>
        <v>0</v>
      </c>
      <c r="J118" s="37">
        <f t="shared" si="20"/>
        <v>0</v>
      </c>
      <c r="K118" s="37">
        <v>0</v>
      </c>
      <c r="L118" s="37">
        <f t="shared" si="18"/>
        <v>0</v>
      </c>
      <c r="M118" s="37">
        <f t="shared" si="16"/>
        <v>0</v>
      </c>
      <c r="N118" s="37">
        <f t="shared" si="22"/>
        <v>0</v>
      </c>
      <c r="O118" s="82">
        <f t="shared" si="17"/>
        <v>270</v>
      </c>
    </row>
    <row r="119" spans="1:15" x14ac:dyDescent="0.25">
      <c r="A119" s="79" t="s">
        <v>607</v>
      </c>
      <c r="B119" s="80" t="s">
        <v>509</v>
      </c>
      <c r="C119" s="86">
        <v>19</v>
      </c>
      <c r="D119" s="117">
        <f t="shared" si="12"/>
        <v>950</v>
      </c>
      <c r="E119" s="117">
        <f t="shared" si="13"/>
        <v>73</v>
      </c>
      <c r="F119" s="117">
        <f t="shared" si="23"/>
        <v>1023</v>
      </c>
      <c r="G119" s="37">
        <v>0</v>
      </c>
      <c r="H119" s="37">
        <f t="shared" si="14"/>
        <v>0</v>
      </c>
      <c r="I119" s="37">
        <f t="shared" si="15"/>
        <v>0</v>
      </c>
      <c r="J119" s="37">
        <f t="shared" si="20"/>
        <v>0</v>
      </c>
      <c r="K119" s="37">
        <v>0</v>
      </c>
      <c r="L119" s="37">
        <f t="shared" si="18"/>
        <v>0</v>
      </c>
      <c r="M119" s="37">
        <f t="shared" si="16"/>
        <v>0</v>
      </c>
      <c r="N119" s="37">
        <f t="shared" si="22"/>
        <v>0</v>
      </c>
      <c r="O119" s="82">
        <f t="shared" si="17"/>
        <v>1023</v>
      </c>
    </row>
    <row r="120" spans="1:15" x14ac:dyDescent="0.25">
      <c r="A120" s="79" t="s">
        <v>608</v>
      </c>
      <c r="B120" s="80" t="s">
        <v>510</v>
      </c>
      <c r="C120" s="86">
        <v>1</v>
      </c>
      <c r="D120" s="117">
        <f t="shared" si="12"/>
        <v>50</v>
      </c>
      <c r="E120" s="117">
        <f t="shared" si="13"/>
        <v>4</v>
      </c>
      <c r="F120" s="117">
        <f t="shared" si="23"/>
        <v>54</v>
      </c>
      <c r="G120" s="37">
        <v>0</v>
      </c>
      <c r="H120" s="37">
        <f t="shared" si="14"/>
        <v>0</v>
      </c>
      <c r="I120" s="37">
        <f t="shared" si="15"/>
        <v>0</v>
      </c>
      <c r="J120" s="37">
        <f t="shared" si="20"/>
        <v>0</v>
      </c>
      <c r="K120" s="37">
        <v>0</v>
      </c>
      <c r="L120" s="37">
        <f t="shared" si="18"/>
        <v>0</v>
      </c>
      <c r="M120" s="37">
        <f t="shared" si="16"/>
        <v>0</v>
      </c>
      <c r="N120" s="37">
        <f t="shared" si="22"/>
        <v>0</v>
      </c>
      <c r="O120" s="82">
        <f t="shared" si="17"/>
        <v>54</v>
      </c>
    </row>
    <row r="121" spans="1:15" x14ac:dyDescent="0.25">
      <c r="A121" s="79" t="s">
        <v>609</v>
      </c>
      <c r="B121" s="80" t="s">
        <v>511</v>
      </c>
      <c r="C121" s="86">
        <v>43</v>
      </c>
      <c r="D121" s="117">
        <f t="shared" si="12"/>
        <v>2150</v>
      </c>
      <c r="E121" s="117">
        <f t="shared" si="13"/>
        <v>165</v>
      </c>
      <c r="F121" s="117">
        <f t="shared" si="23"/>
        <v>2315</v>
      </c>
      <c r="G121" s="37">
        <v>0</v>
      </c>
      <c r="H121" s="37">
        <f t="shared" si="14"/>
        <v>0</v>
      </c>
      <c r="I121" s="37">
        <f t="shared" si="15"/>
        <v>0</v>
      </c>
      <c r="J121" s="37">
        <f t="shared" si="20"/>
        <v>0</v>
      </c>
      <c r="K121" s="37">
        <v>0</v>
      </c>
      <c r="L121" s="37">
        <f t="shared" si="18"/>
        <v>0</v>
      </c>
      <c r="M121" s="37">
        <f t="shared" si="16"/>
        <v>0</v>
      </c>
      <c r="N121" s="37">
        <f t="shared" si="22"/>
        <v>0</v>
      </c>
      <c r="O121" s="82">
        <f t="shared" si="17"/>
        <v>2315</v>
      </c>
    </row>
    <row r="122" spans="1:15" ht="30" x14ac:dyDescent="0.25">
      <c r="A122" s="79" t="s">
        <v>610</v>
      </c>
      <c r="B122" s="80" t="s">
        <v>512</v>
      </c>
      <c r="C122" s="86">
        <v>14</v>
      </c>
      <c r="D122" s="117">
        <f t="shared" si="12"/>
        <v>700</v>
      </c>
      <c r="E122" s="117">
        <f t="shared" si="13"/>
        <v>54</v>
      </c>
      <c r="F122" s="117">
        <f t="shared" si="23"/>
        <v>754</v>
      </c>
      <c r="G122" s="37">
        <v>0</v>
      </c>
      <c r="H122" s="37">
        <f t="shared" si="14"/>
        <v>0</v>
      </c>
      <c r="I122" s="37">
        <f t="shared" si="15"/>
        <v>0</v>
      </c>
      <c r="J122" s="37">
        <f t="shared" si="20"/>
        <v>0</v>
      </c>
      <c r="K122" s="37">
        <v>0</v>
      </c>
      <c r="L122" s="37">
        <f t="shared" si="18"/>
        <v>0</v>
      </c>
      <c r="M122" s="37">
        <f t="shared" si="16"/>
        <v>0</v>
      </c>
      <c r="N122" s="37">
        <f t="shared" si="22"/>
        <v>0</v>
      </c>
      <c r="O122" s="82">
        <f t="shared" si="17"/>
        <v>754</v>
      </c>
    </row>
    <row r="123" spans="1:15" x14ac:dyDescent="0.25">
      <c r="A123" s="79" t="s">
        <v>611</v>
      </c>
      <c r="B123" s="80" t="s">
        <v>513</v>
      </c>
      <c r="C123" s="86">
        <v>7</v>
      </c>
      <c r="D123" s="117">
        <f t="shared" si="12"/>
        <v>350</v>
      </c>
      <c r="E123" s="117">
        <f t="shared" si="13"/>
        <v>27</v>
      </c>
      <c r="F123" s="117">
        <f t="shared" si="23"/>
        <v>377</v>
      </c>
      <c r="G123" s="37">
        <v>0</v>
      </c>
      <c r="H123" s="37">
        <f t="shared" si="14"/>
        <v>0</v>
      </c>
      <c r="I123" s="37">
        <f t="shared" si="15"/>
        <v>0</v>
      </c>
      <c r="J123" s="37">
        <f t="shared" si="20"/>
        <v>0</v>
      </c>
      <c r="K123" s="37">
        <v>0</v>
      </c>
      <c r="L123" s="37">
        <f t="shared" si="18"/>
        <v>0</v>
      </c>
      <c r="M123" s="37">
        <f t="shared" si="16"/>
        <v>0</v>
      </c>
      <c r="N123" s="37">
        <f t="shared" si="22"/>
        <v>0</v>
      </c>
      <c r="O123" s="82">
        <f t="shared" si="17"/>
        <v>377</v>
      </c>
    </row>
    <row r="124" spans="1:15" x14ac:dyDescent="0.25">
      <c r="A124" s="79" t="s">
        <v>612</v>
      </c>
      <c r="B124" s="80" t="s">
        <v>514</v>
      </c>
      <c r="C124" s="86">
        <v>184</v>
      </c>
      <c r="D124" s="117">
        <f t="shared" si="12"/>
        <v>9200</v>
      </c>
      <c r="E124" s="117">
        <f t="shared" si="13"/>
        <v>704</v>
      </c>
      <c r="F124" s="117">
        <f t="shared" si="23"/>
        <v>9904</v>
      </c>
      <c r="G124" s="37">
        <v>0</v>
      </c>
      <c r="H124" s="37">
        <f t="shared" si="14"/>
        <v>0</v>
      </c>
      <c r="I124" s="37">
        <f t="shared" si="15"/>
        <v>0</v>
      </c>
      <c r="J124" s="37">
        <f t="shared" si="20"/>
        <v>0</v>
      </c>
      <c r="K124" s="37">
        <v>0</v>
      </c>
      <c r="L124" s="37">
        <f t="shared" si="18"/>
        <v>0</v>
      </c>
      <c r="M124" s="37">
        <f t="shared" si="16"/>
        <v>0</v>
      </c>
      <c r="N124" s="37">
        <f t="shared" si="22"/>
        <v>0</v>
      </c>
      <c r="O124" s="82">
        <f t="shared" si="17"/>
        <v>9904</v>
      </c>
    </row>
    <row r="125" spans="1:15" x14ac:dyDescent="0.25">
      <c r="A125" s="79" t="s">
        <v>613</v>
      </c>
      <c r="B125" s="80" t="s">
        <v>515</v>
      </c>
      <c r="C125" s="86">
        <v>8</v>
      </c>
      <c r="D125" s="117">
        <f t="shared" si="12"/>
        <v>400</v>
      </c>
      <c r="E125" s="117">
        <f t="shared" si="13"/>
        <v>31</v>
      </c>
      <c r="F125" s="117">
        <f t="shared" si="23"/>
        <v>431</v>
      </c>
      <c r="G125" s="37">
        <v>0</v>
      </c>
      <c r="H125" s="37">
        <f t="shared" si="14"/>
        <v>0</v>
      </c>
      <c r="I125" s="37">
        <f t="shared" si="15"/>
        <v>0</v>
      </c>
      <c r="J125" s="37">
        <f t="shared" si="20"/>
        <v>0</v>
      </c>
      <c r="K125" s="37">
        <v>0</v>
      </c>
      <c r="L125" s="37">
        <f t="shared" si="18"/>
        <v>0</v>
      </c>
      <c r="M125" s="37">
        <f t="shared" si="16"/>
        <v>0</v>
      </c>
      <c r="N125" s="37">
        <f t="shared" si="22"/>
        <v>0</v>
      </c>
      <c r="O125" s="82">
        <f t="shared" si="17"/>
        <v>431</v>
      </c>
    </row>
    <row r="126" spans="1:15" x14ac:dyDescent="0.25">
      <c r="A126" s="79" t="s">
        <v>614</v>
      </c>
      <c r="B126" s="80" t="s">
        <v>516</v>
      </c>
      <c r="C126" s="86">
        <v>101</v>
      </c>
      <c r="D126" s="117">
        <f t="shared" si="12"/>
        <v>5050</v>
      </c>
      <c r="E126" s="117">
        <f t="shared" si="13"/>
        <v>387</v>
      </c>
      <c r="F126" s="117">
        <f t="shared" si="23"/>
        <v>5437</v>
      </c>
      <c r="G126" s="37">
        <v>0</v>
      </c>
      <c r="H126" s="37">
        <f t="shared" si="14"/>
        <v>0</v>
      </c>
      <c r="I126" s="37">
        <f t="shared" si="15"/>
        <v>0</v>
      </c>
      <c r="J126" s="37">
        <f t="shared" si="20"/>
        <v>0</v>
      </c>
      <c r="K126" s="37">
        <v>0</v>
      </c>
      <c r="L126" s="37">
        <f t="shared" si="18"/>
        <v>0</v>
      </c>
      <c r="M126" s="37">
        <f t="shared" si="16"/>
        <v>0</v>
      </c>
      <c r="N126" s="37">
        <f t="shared" si="22"/>
        <v>0</v>
      </c>
      <c r="O126" s="82">
        <f t="shared" si="17"/>
        <v>5437</v>
      </c>
    </row>
    <row r="127" spans="1:15" x14ac:dyDescent="0.25">
      <c r="A127" s="79" t="s">
        <v>615</v>
      </c>
      <c r="B127" s="80" t="s">
        <v>517</v>
      </c>
      <c r="C127" s="86">
        <v>381</v>
      </c>
      <c r="D127" s="117">
        <f t="shared" si="12"/>
        <v>19050</v>
      </c>
      <c r="E127" s="117">
        <f t="shared" si="13"/>
        <v>1458</v>
      </c>
      <c r="F127" s="117">
        <f t="shared" si="23"/>
        <v>20508</v>
      </c>
      <c r="G127" s="37">
        <v>0</v>
      </c>
      <c r="H127" s="37">
        <f t="shared" si="14"/>
        <v>0</v>
      </c>
      <c r="I127" s="37">
        <f t="shared" si="15"/>
        <v>0</v>
      </c>
      <c r="J127" s="37">
        <f t="shared" si="20"/>
        <v>0</v>
      </c>
      <c r="K127" s="37">
        <v>0</v>
      </c>
      <c r="L127" s="37">
        <f t="shared" si="18"/>
        <v>0</v>
      </c>
      <c r="M127" s="37">
        <f t="shared" si="16"/>
        <v>0</v>
      </c>
      <c r="N127" s="37">
        <f t="shared" si="22"/>
        <v>0</v>
      </c>
      <c r="O127" s="82">
        <f t="shared" si="17"/>
        <v>20508</v>
      </c>
    </row>
    <row r="128" spans="1:15" x14ac:dyDescent="0.25">
      <c r="A128" s="79" t="s">
        <v>616</v>
      </c>
      <c r="B128" s="80" t="s">
        <v>518</v>
      </c>
      <c r="C128" s="86">
        <v>7</v>
      </c>
      <c r="D128" s="117">
        <f t="shared" si="12"/>
        <v>350</v>
      </c>
      <c r="E128" s="117">
        <f t="shared" si="13"/>
        <v>27</v>
      </c>
      <c r="F128" s="117">
        <f t="shared" si="23"/>
        <v>377</v>
      </c>
      <c r="G128" s="37">
        <v>0</v>
      </c>
      <c r="H128" s="37">
        <f t="shared" si="14"/>
        <v>0</v>
      </c>
      <c r="I128" s="37">
        <f t="shared" si="15"/>
        <v>0</v>
      </c>
      <c r="J128" s="37">
        <f t="shared" si="20"/>
        <v>0</v>
      </c>
      <c r="K128" s="37">
        <v>0</v>
      </c>
      <c r="L128" s="37">
        <f t="shared" si="18"/>
        <v>0</v>
      </c>
      <c r="M128" s="37">
        <f t="shared" si="16"/>
        <v>0</v>
      </c>
      <c r="N128" s="37">
        <f t="shared" si="22"/>
        <v>0</v>
      </c>
      <c r="O128" s="82">
        <f t="shared" si="17"/>
        <v>377</v>
      </c>
    </row>
    <row r="129" spans="1:15" ht="30" x14ac:dyDescent="0.25">
      <c r="A129" s="79" t="s">
        <v>617</v>
      </c>
      <c r="B129" s="80" t="s">
        <v>519</v>
      </c>
      <c r="C129" s="86">
        <v>38</v>
      </c>
      <c r="D129" s="117">
        <f t="shared" si="12"/>
        <v>1900</v>
      </c>
      <c r="E129" s="117">
        <f t="shared" si="13"/>
        <v>146</v>
      </c>
      <c r="F129" s="117">
        <f t="shared" si="23"/>
        <v>2046</v>
      </c>
      <c r="G129" s="37">
        <v>0</v>
      </c>
      <c r="H129" s="37">
        <f t="shared" si="14"/>
        <v>0</v>
      </c>
      <c r="I129" s="37">
        <f t="shared" si="15"/>
        <v>0</v>
      </c>
      <c r="J129" s="37">
        <f t="shared" si="20"/>
        <v>0</v>
      </c>
      <c r="K129" s="37">
        <v>0</v>
      </c>
      <c r="L129" s="37">
        <f t="shared" si="18"/>
        <v>0</v>
      </c>
      <c r="M129" s="37">
        <f t="shared" si="16"/>
        <v>0</v>
      </c>
      <c r="N129" s="37">
        <f t="shared" si="22"/>
        <v>0</v>
      </c>
      <c r="O129" s="82">
        <f t="shared" si="17"/>
        <v>2046</v>
      </c>
    </row>
    <row r="130" spans="1:15" ht="30" x14ac:dyDescent="0.25">
      <c r="A130" s="79" t="s">
        <v>618</v>
      </c>
      <c r="B130" s="80" t="s">
        <v>520</v>
      </c>
      <c r="C130" s="86">
        <v>15</v>
      </c>
      <c r="D130" s="117">
        <f t="shared" ref="D130:D165" si="24">C130*$D$1</f>
        <v>750</v>
      </c>
      <c r="E130" s="117">
        <f t="shared" ref="E130:E165" si="25">ROUNDUP(D130*$E$1,0)</f>
        <v>58</v>
      </c>
      <c r="F130" s="117">
        <f t="shared" si="23"/>
        <v>808</v>
      </c>
      <c r="G130" s="37">
        <v>0</v>
      </c>
      <c r="H130" s="37">
        <f t="shared" ref="H130:H165" si="26">G130*$H$1</f>
        <v>0</v>
      </c>
      <c r="I130" s="37">
        <f t="shared" ref="I130:I165" si="27">ROUNDUP(H130*$I$1,0)</f>
        <v>0</v>
      </c>
      <c r="J130" s="37">
        <f t="shared" si="20"/>
        <v>0</v>
      </c>
      <c r="K130" s="37">
        <v>0</v>
      </c>
      <c r="L130" s="37">
        <f t="shared" si="18"/>
        <v>0</v>
      </c>
      <c r="M130" s="37">
        <f t="shared" ref="M130:M164" si="28">ROUNDUP(L130*$M$1,0)</f>
        <v>0</v>
      </c>
      <c r="N130" s="37">
        <f t="shared" si="22"/>
        <v>0</v>
      </c>
      <c r="O130" s="82">
        <f t="shared" ref="O130:O164" si="29">F130+J130+N130</f>
        <v>808</v>
      </c>
    </row>
    <row r="131" spans="1:15" ht="30" x14ac:dyDescent="0.25">
      <c r="A131" s="79" t="s">
        <v>619</v>
      </c>
      <c r="B131" s="80" t="s">
        <v>521</v>
      </c>
      <c r="C131" s="86">
        <v>153</v>
      </c>
      <c r="D131" s="117">
        <f t="shared" si="24"/>
        <v>7650</v>
      </c>
      <c r="E131" s="117">
        <f t="shared" si="25"/>
        <v>586</v>
      </c>
      <c r="F131" s="117">
        <f t="shared" si="23"/>
        <v>8236</v>
      </c>
      <c r="G131" s="37">
        <v>0</v>
      </c>
      <c r="H131" s="37">
        <f t="shared" si="26"/>
        <v>0</v>
      </c>
      <c r="I131" s="37">
        <f t="shared" si="27"/>
        <v>0</v>
      </c>
      <c r="J131" s="37">
        <f t="shared" si="20"/>
        <v>0</v>
      </c>
      <c r="K131" s="37">
        <v>0</v>
      </c>
      <c r="L131" s="37">
        <f t="shared" ref="L131:L165" si="30">K131*$L$1</f>
        <v>0</v>
      </c>
      <c r="M131" s="37">
        <f t="shared" si="28"/>
        <v>0</v>
      </c>
      <c r="N131" s="37">
        <f t="shared" si="22"/>
        <v>0</v>
      </c>
      <c r="O131" s="82">
        <f t="shared" si="29"/>
        <v>8236</v>
      </c>
    </row>
    <row r="132" spans="1:15" x14ac:dyDescent="0.25">
      <c r="A132" s="79" t="s">
        <v>620</v>
      </c>
      <c r="B132" s="80" t="s">
        <v>522</v>
      </c>
      <c r="C132" s="86">
        <v>21</v>
      </c>
      <c r="D132" s="117">
        <f t="shared" si="24"/>
        <v>1050</v>
      </c>
      <c r="E132" s="117">
        <f t="shared" si="25"/>
        <v>81</v>
      </c>
      <c r="F132" s="117">
        <f t="shared" si="23"/>
        <v>1131</v>
      </c>
      <c r="G132" s="37">
        <v>0</v>
      </c>
      <c r="H132" s="37">
        <f t="shared" si="26"/>
        <v>0</v>
      </c>
      <c r="I132" s="37">
        <f t="shared" si="27"/>
        <v>0</v>
      </c>
      <c r="J132" s="37">
        <f t="shared" si="20"/>
        <v>0</v>
      </c>
      <c r="K132" s="37">
        <v>0</v>
      </c>
      <c r="L132" s="37">
        <f t="shared" si="30"/>
        <v>0</v>
      </c>
      <c r="M132" s="37">
        <f t="shared" si="28"/>
        <v>0</v>
      </c>
      <c r="N132" s="37">
        <f t="shared" si="22"/>
        <v>0</v>
      </c>
      <c r="O132" s="82">
        <f t="shared" si="29"/>
        <v>1131</v>
      </c>
    </row>
    <row r="133" spans="1:15" x14ac:dyDescent="0.25">
      <c r="A133" s="79" t="s">
        <v>621</v>
      </c>
      <c r="B133" s="80" t="s">
        <v>523</v>
      </c>
      <c r="C133" s="86">
        <v>42</v>
      </c>
      <c r="D133" s="117">
        <f t="shared" si="24"/>
        <v>2100</v>
      </c>
      <c r="E133" s="117">
        <f t="shared" si="25"/>
        <v>161</v>
      </c>
      <c r="F133" s="117">
        <f t="shared" si="23"/>
        <v>2261</v>
      </c>
      <c r="G133" s="37">
        <v>0</v>
      </c>
      <c r="H133" s="37">
        <f t="shared" si="26"/>
        <v>0</v>
      </c>
      <c r="I133" s="37">
        <f t="shared" si="27"/>
        <v>0</v>
      </c>
      <c r="J133" s="37">
        <f t="shared" si="20"/>
        <v>0</v>
      </c>
      <c r="K133" s="37">
        <v>0</v>
      </c>
      <c r="L133" s="37">
        <f t="shared" si="30"/>
        <v>0</v>
      </c>
      <c r="M133" s="37">
        <f t="shared" si="28"/>
        <v>0</v>
      </c>
      <c r="N133" s="37">
        <f t="shared" si="22"/>
        <v>0</v>
      </c>
      <c r="O133" s="82">
        <f t="shared" si="29"/>
        <v>2261</v>
      </c>
    </row>
    <row r="134" spans="1:15" ht="30" x14ac:dyDescent="0.25">
      <c r="A134" s="79" t="s">
        <v>622</v>
      </c>
      <c r="B134" s="80" t="s">
        <v>524</v>
      </c>
      <c r="C134" s="86">
        <v>7</v>
      </c>
      <c r="D134" s="117">
        <f t="shared" si="24"/>
        <v>350</v>
      </c>
      <c r="E134" s="117">
        <f t="shared" si="25"/>
        <v>27</v>
      </c>
      <c r="F134" s="117">
        <f t="shared" si="23"/>
        <v>377</v>
      </c>
      <c r="G134" s="37">
        <v>0</v>
      </c>
      <c r="H134" s="37">
        <f t="shared" si="26"/>
        <v>0</v>
      </c>
      <c r="I134" s="37">
        <f t="shared" si="27"/>
        <v>0</v>
      </c>
      <c r="J134" s="37">
        <f t="shared" si="20"/>
        <v>0</v>
      </c>
      <c r="K134" s="37">
        <v>0</v>
      </c>
      <c r="L134" s="37">
        <f t="shared" si="30"/>
        <v>0</v>
      </c>
      <c r="M134" s="37">
        <f t="shared" si="28"/>
        <v>0</v>
      </c>
      <c r="N134" s="37">
        <f t="shared" si="22"/>
        <v>0</v>
      </c>
      <c r="O134" s="82">
        <f t="shared" si="29"/>
        <v>377</v>
      </c>
    </row>
    <row r="135" spans="1:15" ht="30" x14ac:dyDescent="0.25">
      <c r="A135" s="79" t="s">
        <v>623</v>
      </c>
      <c r="B135" s="80" t="s">
        <v>525</v>
      </c>
      <c r="C135" s="86">
        <v>71</v>
      </c>
      <c r="D135" s="117">
        <f t="shared" si="24"/>
        <v>3550</v>
      </c>
      <c r="E135" s="117">
        <f t="shared" si="25"/>
        <v>272</v>
      </c>
      <c r="F135" s="117">
        <f t="shared" si="23"/>
        <v>3822</v>
      </c>
      <c r="G135" s="37">
        <v>0</v>
      </c>
      <c r="H135" s="37">
        <f t="shared" si="26"/>
        <v>0</v>
      </c>
      <c r="I135" s="37">
        <f t="shared" si="27"/>
        <v>0</v>
      </c>
      <c r="J135" s="37">
        <f t="shared" si="20"/>
        <v>0</v>
      </c>
      <c r="K135" s="37">
        <v>0</v>
      </c>
      <c r="L135" s="37">
        <f t="shared" si="30"/>
        <v>0</v>
      </c>
      <c r="M135" s="37">
        <f t="shared" si="28"/>
        <v>0</v>
      </c>
      <c r="N135" s="37">
        <f t="shared" si="22"/>
        <v>0</v>
      </c>
      <c r="O135" s="82">
        <f t="shared" si="29"/>
        <v>3822</v>
      </c>
    </row>
    <row r="136" spans="1:15" x14ac:dyDescent="0.25">
      <c r="A136" s="79" t="s">
        <v>624</v>
      </c>
      <c r="B136" s="80" t="s">
        <v>526</v>
      </c>
      <c r="C136" s="86">
        <v>67</v>
      </c>
      <c r="D136" s="117">
        <f t="shared" si="24"/>
        <v>3350</v>
      </c>
      <c r="E136" s="117">
        <f t="shared" si="25"/>
        <v>257</v>
      </c>
      <c r="F136" s="117">
        <f t="shared" si="23"/>
        <v>3607</v>
      </c>
      <c r="G136" s="37">
        <v>0</v>
      </c>
      <c r="H136" s="37">
        <f t="shared" si="26"/>
        <v>0</v>
      </c>
      <c r="I136" s="37">
        <f t="shared" si="27"/>
        <v>0</v>
      </c>
      <c r="J136" s="37">
        <f t="shared" si="20"/>
        <v>0</v>
      </c>
      <c r="K136" s="37">
        <v>0</v>
      </c>
      <c r="L136" s="37">
        <f t="shared" si="30"/>
        <v>0</v>
      </c>
      <c r="M136" s="37">
        <f t="shared" si="28"/>
        <v>0</v>
      </c>
      <c r="N136" s="37">
        <f t="shared" si="22"/>
        <v>0</v>
      </c>
      <c r="O136" s="82">
        <f t="shared" si="29"/>
        <v>3607</v>
      </c>
    </row>
    <row r="137" spans="1:15" x14ac:dyDescent="0.25">
      <c r="A137" s="79" t="s">
        <v>625</v>
      </c>
      <c r="B137" s="80" t="s">
        <v>527</v>
      </c>
      <c r="C137" s="86">
        <v>305</v>
      </c>
      <c r="D137" s="117">
        <f t="shared" si="24"/>
        <v>15250</v>
      </c>
      <c r="E137" s="117">
        <f t="shared" si="25"/>
        <v>1167</v>
      </c>
      <c r="F137" s="117">
        <f t="shared" si="23"/>
        <v>16417</v>
      </c>
      <c r="G137" s="37">
        <v>0</v>
      </c>
      <c r="H137" s="37">
        <f t="shared" si="26"/>
        <v>0</v>
      </c>
      <c r="I137" s="37">
        <f t="shared" si="27"/>
        <v>0</v>
      </c>
      <c r="J137" s="37">
        <f t="shared" si="20"/>
        <v>0</v>
      </c>
      <c r="K137" s="37">
        <v>0</v>
      </c>
      <c r="L137" s="37">
        <f t="shared" si="30"/>
        <v>0</v>
      </c>
      <c r="M137" s="37">
        <f t="shared" si="28"/>
        <v>0</v>
      </c>
      <c r="N137" s="37">
        <f t="shared" si="22"/>
        <v>0</v>
      </c>
      <c r="O137" s="82">
        <f t="shared" si="29"/>
        <v>16417</v>
      </c>
    </row>
    <row r="138" spans="1:15" x14ac:dyDescent="0.25">
      <c r="A138" s="79" t="s">
        <v>626</v>
      </c>
      <c r="B138" s="80" t="s">
        <v>528</v>
      </c>
      <c r="C138" s="86">
        <v>3</v>
      </c>
      <c r="D138" s="117">
        <f t="shared" si="24"/>
        <v>150</v>
      </c>
      <c r="E138" s="117">
        <f t="shared" si="25"/>
        <v>12</v>
      </c>
      <c r="F138" s="117">
        <f t="shared" si="23"/>
        <v>162</v>
      </c>
      <c r="G138" s="37">
        <v>0</v>
      </c>
      <c r="H138" s="37">
        <f t="shared" si="26"/>
        <v>0</v>
      </c>
      <c r="I138" s="37">
        <f t="shared" si="27"/>
        <v>0</v>
      </c>
      <c r="J138" s="37">
        <f t="shared" si="20"/>
        <v>0</v>
      </c>
      <c r="K138" s="37">
        <v>24</v>
      </c>
      <c r="L138" s="37">
        <f t="shared" si="30"/>
        <v>1200</v>
      </c>
      <c r="M138" s="37">
        <f t="shared" si="28"/>
        <v>92</v>
      </c>
      <c r="N138" s="37">
        <f t="shared" si="22"/>
        <v>1292</v>
      </c>
      <c r="O138" s="82">
        <f t="shared" si="29"/>
        <v>1454</v>
      </c>
    </row>
    <row r="139" spans="1:15" x14ac:dyDescent="0.25">
      <c r="A139" s="79" t="s">
        <v>627</v>
      </c>
      <c r="B139" s="80" t="s">
        <v>529</v>
      </c>
      <c r="C139" s="86">
        <v>63</v>
      </c>
      <c r="D139" s="117">
        <f t="shared" si="24"/>
        <v>3150</v>
      </c>
      <c r="E139" s="117">
        <f t="shared" si="25"/>
        <v>241</v>
      </c>
      <c r="F139" s="117">
        <f t="shared" si="23"/>
        <v>3391</v>
      </c>
      <c r="G139" s="37">
        <v>0</v>
      </c>
      <c r="H139" s="37">
        <f t="shared" si="26"/>
        <v>0</v>
      </c>
      <c r="I139" s="37">
        <f t="shared" si="27"/>
        <v>0</v>
      </c>
      <c r="J139" s="37">
        <f t="shared" si="20"/>
        <v>0</v>
      </c>
      <c r="K139" s="37">
        <v>0</v>
      </c>
      <c r="L139" s="37">
        <f t="shared" si="30"/>
        <v>0</v>
      </c>
      <c r="M139" s="37">
        <f t="shared" si="28"/>
        <v>0</v>
      </c>
      <c r="N139" s="37">
        <f t="shared" si="22"/>
        <v>0</v>
      </c>
      <c r="O139" s="82">
        <f t="shared" si="29"/>
        <v>3391</v>
      </c>
    </row>
    <row r="140" spans="1:15" x14ac:dyDescent="0.25">
      <c r="A140" s="79" t="s">
        <v>628</v>
      </c>
      <c r="B140" s="80" t="s">
        <v>530</v>
      </c>
      <c r="C140" s="86">
        <v>105</v>
      </c>
      <c r="D140" s="117">
        <f t="shared" si="24"/>
        <v>5250</v>
      </c>
      <c r="E140" s="117">
        <f t="shared" si="25"/>
        <v>402</v>
      </c>
      <c r="F140" s="117">
        <f t="shared" si="23"/>
        <v>5652</v>
      </c>
      <c r="G140" s="37">
        <v>0</v>
      </c>
      <c r="H140" s="37">
        <f t="shared" si="26"/>
        <v>0</v>
      </c>
      <c r="I140" s="37">
        <f t="shared" si="27"/>
        <v>0</v>
      </c>
      <c r="J140" s="37">
        <f t="shared" si="20"/>
        <v>0</v>
      </c>
      <c r="K140" s="37">
        <v>0</v>
      </c>
      <c r="L140" s="37">
        <f t="shared" si="30"/>
        <v>0</v>
      </c>
      <c r="M140" s="37">
        <f t="shared" si="28"/>
        <v>0</v>
      </c>
      <c r="N140" s="37">
        <f t="shared" si="22"/>
        <v>0</v>
      </c>
      <c r="O140" s="82">
        <f t="shared" si="29"/>
        <v>5652</v>
      </c>
    </row>
    <row r="141" spans="1:15" x14ac:dyDescent="0.25">
      <c r="A141" s="79" t="s">
        <v>629</v>
      </c>
      <c r="B141" s="80" t="s">
        <v>531</v>
      </c>
      <c r="C141" s="86">
        <v>1</v>
      </c>
      <c r="D141" s="117">
        <f t="shared" si="24"/>
        <v>50</v>
      </c>
      <c r="E141" s="117">
        <f t="shared" si="25"/>
        <v>4</v>
      </c>
      <c r="F141" s="117">
        <f t="shared" si="23"/>
        <v>54</v>
      </c>
      <c r="G141" s="37">
        <v>0</v>
      </c>
      <c r="H141" s="37">
        <f t="shared" si="26"/>
        <v>0</v>
      </c>
      <c r="I141" s="37">
        <f t="shared" si="27"/>
        <v>0</v>
      </c>
      <c r="J141" s="37">
        <f t="shared" si="20"/>
        <v>0</v>
      </c>
      <c r="K141" s="37">
        <v>0</v>
      </c>
      <c r="L141" s="37">
        <f t="shared" si="30"/>
        <v>0</v>
      </c>
      <c r="M141" s="37">
        <f t="shared" si="28"/>
        <v>0</v>
      </c>
      <c r="N141" s="37">
        <f t="shared" si="22"/>
        <v>0</v>
      </c>
      <c r="O141" s="82">
        <f t="shared" si="29"/>
        <v>54</v>
      </c>
    </row>
    <row r="142" spans="1:15" x14ac:dyDescent="0.25">
      <c r="A142" s="79" t="s">
        <v>630</v>
      </c>
      <c r="B142" s="80" t="s">
        <v>532</v>
      </c>
      <c r="C142" s="86">
        <v>594</v>
      </c>
      <c r="D142" s="117">
        <f t="shared" si="24"/>
        <v>29700</v>
      </c>
      <c r="E142" s="117">
        <f t="shared" si="25"/>
        <v>2273</v>
      </c>
      <c r="F142" s="117">
        <f t="shared" si="23"/>
        <v>31973</v>
      </c>
      <c r="G142" s="37">
        <v>0</v>
      </c>
      <c r="H142" s="37">
        <f t="shared" si="26"/>
        <v>0</v>
      </c>
      <c r="I142" s="37">
        <f t="shared" si="27"/>
        <v>0</v>
      </c>
      <c r="J142" s="37">
        <f t="shared" si="20"/>
        <v>0</v>
      </c>
      <c r="K142" s="37">
        <v>0</v>
      </c>
      <c r="L142" s="37">
        <f t="shared" si="30"/>
        <v>0</v>
      </c>
      <c r="M142" s="37">
        <f t="shared" si="28"/>
        <v>0</v>
      </c>
      <c r="N142" s="37">
        <f t="shared" si="22"/>
        <v>0</v>
      </c>
      <c r="O142" s="82">
        <f t="shared" si="29"/>
        <v>31973</v>
      </c>
    </row>
    <row r="143" spans="1:15" ht="30" x14ac:dyDescent="0.25">
      <c r="A143" s="79" t="s">
        <v>631</v>
      </c>
      <c r="B143" s="80" t="s">
        <v>533</v>
      </c>
      <c r="C143" s="86">
        <v>40</v>
      </c>
      <c r="D143" s="117">
        <f t="shared" si="24"/>
        <v>2000</v>
      </c>
      <c r="E143" s="117">
        <f t="shared" si="25"/>
        <v>153</v>
      </c>
      <c r="F143" s="117">
        <f t="shared" si="23"/>
        <v>2153</v>
      </c>
      <c r="G143" s="37">
        <v>0</v>
      </c>
      <c r="H143" s="37">
        <f t="shared" si="26"/>
        <v>0</v>
      </c>
      <c r="I143" s="37">
        <f t="shared" si="27"/>
        <v>0</v>
      </c>
      <c r="J143" s="37">
        <f t="shared" si="20"/>
        <v>0</v>
      </c>
      <c r="K143" s="37">
        <v>0</v>
      </c>
      <c r="L143" s="37">
        <f t="shared" si="30"/>
        <v>0</v>
      </c>
      <c r="M143" s="37">
        <f t="shared" si="28"/>
        <v>0</v>
      </c>
      <c r="N143" s="37">
        <f t="shared" si="22"/>
        <v>0</v>
      </c>
      <c r="O143" s="82">
        <f t="shared" si="29"/>
        <v>2153</v>
      </c>
    </row>
    <row r="144" spans="1:15" ht="30" x14ac:dyDescent="0.25">
      <c r="A144" s="79" t="s">
        <v>632</v>
      </c>
      <c r="B144" s="80" t="s">
        <v>534</v>
      </c>
      <c r="C144" s="86">
        <v>208</v>
      </c>
      <c r="D144" s="117">
        <f t="shared" si="24"/>
        <v>10400</v>
      </c>
      <c r="E144" s="117">
        <f t="shared" si="25"/>
        <v>796</v>
      </c>
      <c r="F144" s="117">
        <f t="shared" si="23"/>
        <v>11196</v>
      </c>
      <c r="G144" s="37">
        <v>0</v>
      </c>
      <c r="H144" s="37">
        <f t="shared" si="26"/>
        <v>0</v>
      </c>
      <c r="I144" s="37">
        <f t="shared" si="27"/>
        <v>0</v>
      </c>
      <c r="J144" s="37">
        <f t="shared" ref="J144:J165" si="31">H144+I144</f>
        <v>0</v>
      </c>
      <c r="K144" s="37">
        <v>0</v>
      </c>
      <c r="L144" s="37">
        <f t="shared" si="30"/>
        <v>0</v>
      </c>
      <c r="M144" s="37">
        <f t="shared" si="28"/>
        <v>0</v>
      </c>
      <c r="N144" s="37">
        <f t="shared" si="22"/>
        <v>0</v>
      </c>
      <c r="O144" s="82">
        <f t="shared" si="29"/>
        <v>11196</v>
      </c>
    </row>
    <row r="145" spans="1:15" x14ac:dyDescent="0.25">
      <c r="A145" s="79" t="s">
        <v>633</v>
      </c>
      <c r="B145" s="80" t="s">
        <v>535</v>
      </c>
      <c r="C145" s="86">
        <v>14</v>
      </c>
      <c r="D145" s="117">
        <f t="shared" si="24"/>
        <v>700</v>
      </c>
      <c r="E145" s="117">
        <f t="shared" si="25"/>
        <v>54</v>
      </c>
      <c r="F145" s="117">
        <f t="shared" si="23"/>
        <v>754</v>
      </c>
      <c r="G145" s="37">
        <v>0</v>
      </c>
      <c r="H145" s="37">
        <f t="shared" si="26"/>
        <v>0</v>
      </c>
      <c r="I145" s="37">
        <f t="shared" si="27"/>
        <v>0</v>
      </c>
      <c r="J145" s="37">
        <f t="shared" si="31"/>
        <v>0</v>
      </c>
      <c r="K145" s="37">
        <v>0</v>
      </c>
      <c r="L145" s="37">
        <f t="shared" si="30"/>
        <v>0</v>
      </c>
      <c r="M145" s="37">
        <f t="shared" si="28"/>
        <v>0</v>
      </c>
      <c r="N145" s="37">
        <f t="shared" si="22"/>
        <v>0</v>
      </c>
      <c r="O145" s="82">
        <f t="shared" si="29"/>
        <v>754</v>
      </c>
    </row>
    <row r="146" spans="1:15" x14ac:dyDescent="0.25">
      <c r="A146" s="79" t="s">
        <v>634</v>
      </c>
      <c r="B146" s="80" t="s">
        <v>536</v>
      </c>
      <c r="C146" s="86">
        <v>0</v>
      </c>
      <c r="D146" s="117">
        <f t="shared" si="24"/>
        <v>0</v>
      </c>
      <c r="E146" s="117">
        <f t="shared" si="25"/>
        <v>0</v>
      </c>
      <c r="F146" s="117">
        <f t="shared" si="23"/>
        <v>0</v>
      </c>
      <c r="G146" s="37">
        <v>0</v>
      </c>
      <c r="H146" s="37">
        <f t="shared" si="26"/>
        <v>0</v>
      </c>
      <c r="I146" s="37">
        <f t="shared" si="27"/>
        <v>0</v>
      </c>
      <c r="J146" s="37">
        <f t="shared" si="31"/>
        <v>0</v>
      </c>
      <c r="K146" s="37">
        <v>0</v>
      </c>
      <c r="L146" s="37">
        <f t="shared" si="30"/>
        <v>0</v>
      </c>
      <c r="M146" s="37">
        <f t="shared" si="28"/>
        <v>0</v>
      </c>
      <c r="N146" s="37">
        <f t="shared" si="22"/>
        <v>0</v>
      </c>
      <c r="O146" s="82">
        <f t="shared" si="29"/>
        <v>0</v>
      </c>
    </row>
    <row r="147" spans="1:15" x14ac:dyDescent="0.25">
      <c r="A147" s="79" t="s">
        <v>635</v>
      </c>
      <c r="B147" s="80" t="s">
        <v>537</v>
      </c>
      <c r="C147" s="86">
        <v>0</v>
      </c>
      <c r="D147" s="117">
        <f t="shared" si="24"/>
        <v>0</v>
      </c>
      <c r="E147" s="117">
        <f t="shared" si="25"/>
        <v>0</v>
      </c>
      <c r="F147" s="117">
        <f t="shared" si="23"/>
        <v>0</v>
      </c>
      <c r="G147" s="37">
        <v>0</v>
      </c>
      <c r="H147" s="37">
        <f t="shared" si="26"/>
        <v>0</v>
      </c>
      <c r="I147" s="37">
        <f t="shared" si="27"/>
        <v>0</v>
      </c>
      <c r="J147" s="37">
        <f t="shared" si="31"/>
        <v>0</v>
      </c>
      <c r="K147" s="37">
        <v>0</v>
      </c>
      <c r="L147" s="37">
        <f t="shared" si="30"/>
        <v>0</v>
      </c>
      <c r="M147" s="37">
        <f t="shared" si="28"/>
        <v>0</v>
      </c>
      <c r="N147" s="37">
        <f t="shared" si="22"/>
        <v>0</v>
      </c>
      <c r="O147" s="82">
        <f t="shared" si="29"/>
        <v>0</v>
      </c>
    </row>
    <row r="148" spans="1:15" ht="30" x14ac:dyDescent="0.25">
      <c r="A148" s="79" t="s">
        <v>636</v>
      </c>
      <c r="B148" s="80" t="s">
        <v>538</v>
      </c>
      <c r="C148" s="86">
        <v>38</v>
      </c>
      <c r="D148" s="117">
        <f t="shared" si="24"/>
        <v>1900</v>
      </c>
      <c r="E148" s="117">
        <f t="shared" si="25"/>
        <v>146</v>
      </c>
      <c r="F148" s="117">
        <f t="shared" si="23"/>
        <v>2046</v>
      </c>
      <c r="G148" s="37">
        <v>0</v>
      </c>
      <c r="H148" s="37">
        <f t="shared" si="26"/>
        <v>0</v>
      </c>
      <c r="I148" s="37">
        <f t="shared" si="27"/>
        <v>0</v>
      </c>
      <c r="J148" s="37">
        <f t="shared" si="31"/>
        <v>0</v>
      </c>
      <c r="K148" s="37">
        <v>0</v>
      </c>
      <c r="L148" s="37">
        <f t="shared" si="30"/>
        <v>0</v>
      </c>
      <c r="M148" s="37">
        <f t="shared" si="28"/>
        <v>0</v>
      </c>
      <c r="N148" s="37">
        <f t="shared" si="22"/>
        <v>0</v>
      </c>
      <c r="O148" s="82">
        <f t="shared" si="29"/>
        <v>2046</v>
      </c>
    </row>
    <row r="149" spans="1:15" x14ac:dyDescent="0.25">
      <c r="A149" s="79" t="s">
        <v>637</v>
      </c>
      <c r="B149" s="80" t="s">
        <v>539</v>
      </c>
      <c r="C149" s="86">
        <v>16</v>
      </c>
      <c r="D149" s="117">
        <f t="shared" si="24"/>
        <v>800</v>
      </c>
      <c r="E149" s="117">
        <f t="shared" si="25"/>
        <v>62</v>
      </c>
      <c r="F149" s="117">
        <f t="shared" si="23"/>
        <v>862</v>
      </c>
      <c r="G149" s="37">
        <v>0</v>
      </c>
      <c r="H149" s="37">
        <f t="shared" si="26"/>
        <v>0</v>
      </c>
      <c r="I149" s="37">
        <f t="shared" si="27"/>
        <v>0</v>
      </c>
      <c r="J149" s="37">
        <f t="shared" si="31"/>
        <v>0</v>
      </c>
      <c r="K149" s="37">
        <v>0</v>
      </c>
      <c r="L149" s="37">
        <f t="shared" si="30"/>
        <v>0</v>
      </c>
      <c r="M149" s="37">
        <f t="shared" si="28"/>
        <v>0</v>
      </c>
      <c r="N149" s="37">
        <f t="shared" si="22"/>
        <v>0</v>
      </c>
      <c r="O149" s="82">
        <f t="shared" si="29"/>
        <v>862</v>
      </c>
    </row>
    <row r="150" spans="1:15" x14ac:dyDescent="0.25">
      <c r="A150" s="79" t="s">
        <v>638</v>
      </c>
      <c r="B150" s="80" t="s">
        <v>540</v>
      </c>
      <c r="C150" s="86">
        <v>84</v>
      </c>
      <c r="D150" s="117">
        <f t="shared" si="24"/>
        <v>4200</v>
      </c>
      <c r="E150" s="117">
        <f t="shared" si="25"/>
        <v>322</v>
      </c>
      <c r="F150" s="117">
        <f t="shared" si="23"/>
        <v>4522</v>
      </c>
      <c r="G150" s="37">
        <v>0</v>
      </c>
      <c r="H150" s="37">
        <f t="shared" si="26"/>
        <v>0</v>
      </c>
      <c r="I150" s="37">
        <f t="shared" si="27"/>
        <v>0</v>
      </c>
      <c r="J150" s="37">
        <f t="shared" si="31"/>
        <v>0</v>
      </c>
      <c r="K150" s="37">
        <v>0</v>
      </c>
      <c r="L150" s="37">
        <f t="shared" si="30"/>
        <v>0</v>
      </c>
      <c r="M150" s="37">
        <f t="shared" si="28"/>
        <v>0</v>
      </c>
      <c r="N150" s="37">
        <f t="shared" si="22"/>
        <v>0</v>
      </c>
      <c r="O150" s="82">
        <f t="shared" si="29"/>
        <v>4522</v>
      </c>
    </row>
    <row r="151" spans="1:15" x14ac:dyDescent="0.25">
      <c r="A151" s="79" t="s">
        <v>639</v>
      </c>
      <c r="B151" s="80" t="s">
        <v>541</v>
      </c>
      <c r="C151" s="86">
        <v>22</v>
      </c>
      <c r="D151" s="117">
        <f t="shared" si="24"/>
        <v>1100</v>
      </c>
      <c r="E151" s="117">
        <f t="shared" si="25"/>
        <v>85</v>
      </c>
      <c r="F151" s="117">
        <f t="shared" si="23"/>
        <v>1185</v>
      </c>
      <c r="G151" s="37">
        <v>0</v>
      </c>
      <c r="H151" s="37">
        <f t="shared" si="26"/>
        <v>0</v>
      </c>
      <c r="I151" s="37">
        <f t="shared" si="27"/>
        <v>0</v>
      </c>
      <c r="J151" s="37">
        <f t="shared" si="31"/>
        <v>0</v>
      </c>
      <c r="K151" s="37">
        <v>0</v>
      </c>
      <c r="L151" s="37">
        <f t="shared" si="30"/>
        <v>0</v>
      </c>
      <c r="M151" s="37">
        <f t="shared" si="28"/>
        <v>0</v>
      </c>
      <c r="N151" s="37">
        <f t="shared" si="22"/>
        <v>0</v>
      </c>
      <c r="O151" s="82">
        <f t="shared" si="29"/>
        <v>1185</v>
      </c>
    </row>
    <row r="152" spans="1:15" ht="30" x14ac:dyDescent="0.25">
      <c r="A152" s="79" t="s">
        <v>640</v>
      </c>
      <c r="B152" s="80" t="s">
        <v>542</v>
      </c>
      <c r="C152" s="86">
        <v>215</v>
      </c>
      <c r="D152" s="117">
        <f t="shared" si="24"/>
        <v>10750</v>
      </c>
      <c r="E152" s="117">
        <f t="shared" si="25"/>
        <v>823</v>
      </c>
      <c r="F152" s="117">
        <f t="shared" si="23"/>
        <v>11573</v>
      </c>
      <c r="G152" s="37">
        <v>0</v>
      </c>
      <c r="H152" s="37">
        <f t="shared" si="26"/>
        <v>0</v>
      </c>
      <c r="I152" s="37">
        <f t="shared" si="27"/>
        <v>0</v>
      </c>
      <c r="J152" s="37">
        <f t="shared" si="31"/>
        <v>0</v>
      </c>
      <c r="K152" s="37">
        <v>0</v>
      </c>
      <c r="L152" s="37">
        <f t="shared" si="30"/>
        <v>0</v>
      </c>
      <c r="M152" s="37">
        <f t="shared" si="28"/>
        <v>0</v>
      </c>
      <c r="N152" s="37">
        <f t="shared" si="22"/>
        <v>0</v>
      </c>
      <c r="O152" s="82">
        <f t="shared" si="29"/>
        <v>11573</v>
      </c>
    </row>
    <row r="153" spans="1:15" x14ac:dyDescent="0.25">
      <c r="A153" s="79" t="s">
        <v>641</v>
      </c>
      <c r="B153" s="80" t="s">
        <v>543</v>
      </c>
      <c r="C153" s="86">
        <v>1</v>
      </c>
      <c r="D153" s="117">
        <f t="shared" si="24"/>
        <v>50</v>
      </c>
      <c r="E153" s="117">
        <f t="shared" si="25"/>
        <v>4</v>
      </c>
      <c r="F153" s="117">
        <f t="shared" si="23"/>
        <v>54</v>
      </c>
      <c r="G153" s="37">
        <v>0</v>
      </c>
      <c r="H153" s="37">
        <f t="shared" si="26"/>
        <v>0</v>
      </c>
      <c r="I153" s="37">
        <f t="shared" si="27"/>
        <v>0</v>
      </c>
      <c r="J153" s="37">
        <f t="shared" si="31"/>
        <v>0</v>
      </c>
      <c r="K153" s="37">
        <v>0</v>
      </c>
      <c r="L153" s="37">
        <f t="shared" si="30"/>
        <v>0</v>
      </c>
      <c r="M153" s="37">
        <f t="shared" si="28"/>
        <v>0</v>
      </c>
      <c r="N153" s="37">
        <f t="shared" si="22"/>
        <v>0</v>
      </c>
      <c r="O153" s="82">
        <f t="shared" si="29"/>
        <v>54</v>
      </c>
    </row>
    <row r="154" spans="1:15" x14ac:dyDescent="0.25">
      <c r="A154" s="79" t="s">
        <v>642</v>
      </c>
      <c r="B154" s="80" t="s">
        <v>544</v>
      </c>
      <c r="C154" s="86">
        <v>211</v>
      </c>
      <c r="D154" s="117">
        <f t="shared" si="24"/>
        <v>10550</v>
      </c>
      <c r="E154" s="117">
        <f t="shared" si="25"/>
        <v>808</v>
      </c>
      <c r="F154" s="117">
        <f t="shared" si="23"/>
        <v>11358</v>
      </c>
      <c r="G154" s="37">
        <v>0</v>
      </c>
      <c r="H154" s="37">
        <f t="shared" si="26"/>
        <v>0</v>
      </c>
      <c r="I154" s="37">
        <f t="shared" si="27"/>
        <v>0</v>
      </c>
      <c r="J154" s="37">
        <f t="shared" si="31"/>
        <v>0</v>
      </c>
      <c r="K154" s="37">
        <v>0</v>
      </c>
      <c r="L154" s="37">
        <f t="shared" si="30"/>
        <v>0</v>
      </c>
      <c r="M154" s="37">
        <f t="shared" si="28"/>
        <v>0</v>
      </c>
      <c r="N154" s="37">
        <f t="shared" si="22"/>
        <v>0</v>
      </c>
      <c r="O154" s="82">
        <f t="shared" si="29"/>
        <v>11358</v>
      </c>
    </row>
    <row r="155" spans="1:15" x14ac:dyDescent="0.25">
      <c r="A155" s="79" t="s">
        <v>643</v>
      </c>
      <c r="B155" s="80" t="s">
        <v>545</v>
      </c>
      <c r="C155" s="86">
        <v>11</v>
      </c>
      <c r="D155" s="117">
        <f t="shared" si="24"/>
        <v>550</v>
      </c>
      <c r="E155" s="117">
        <f t="shared" si="25"/>
        <v>43</v>
      </c>
      <c r="F155" s="117">
        <f t="shared" si="23"/>
        <v>593</v>
      </c>
      <c r="G155" s="37">
        <v>0</v>
      </c>
      <c r="H155" s="37">
        <f t="shared" si="26"/>
        <v>0</v>
      </c>
      <c r="I155" s="37">
        <f t="shared" si="27"/>
        <v>0</v>
      </c>
      <c r="J155" s="37">
        <f t="shared" si="31"/>
        <v>0</v>
      </c>
      <c r="K155" s="37">
        <v>0</v>
      </c>
      <c r="L155" s="37">
        <f t="shared" si="30"/>
        <v>0</v>
      </c>
      <c r="M155" s="37">
        <f t="shared" si="28"/>
        <v>0</v>
      </c>
      <c r="N155" s="37">
        <f t="shared" si="22"/>
        <v>0</v>
      </c>
      <c r="O155" s="82">
        <f t="shared" si="29"/>
        <v>593</v>
      </c>
    </row>
    <row r="156" spans="1:15" x14ac:dyDescent="0.25">
      <c r="A156" s="79" t="s">
        <v>644</v>
      </c>
      <c r="B156" s="80" t="s">
        <v>546</v>
      </c>
      <c r="C156" s="86">
        <v>165</v>
      </c>
      <c r="D156" s="117">
        <f t="shared" si="24"/>
        <v>8250</v>
      </c>
      <c r="E156" s="117">
        <f t="shared" si="25"/>
        <v>632</v>
      </c>
      <c r="F156" s="117">
        <f t="shared" si="23"/>
        <v>8882</v>
      </c>
      <c r="G156" s="37">
        <v>0</v>
      </c>
      <c r="H156" s="37">
        <f t="shared" si="26"/>
        <v>0</v>
      </c>
      <c r="I156" s="37">
        <f t="shared" si="27"/>
        <v>0</v>
      </c>
      <c r="J156" s="37">
        <f t="shared" si="31"/>
        <v>0</v>
      </c>
      <c r="K156" s="37">
        <v>0</v>
      </c>
      <c r="L156" s="37">
        <f t="shared" si="30"/>
        <v>0</v>
      </c>
      <c r="M156" s="37">
        <f t="shared" si="28"/>
        <v>0</v>
      </c>
      <c r="N156" s="37">
        <f t="shared" si="22"/>
        <v>0</v>
      </c>
      <c r="O156" s="82">
        <f t="shared" si="29"/>
        <v>8882</v>
      </c>
    </row>
    <row r="157" spans="1:15" x14ac:dyDescent="0.25">
      <c r="A157" s="79" t="s">
        <v>645</v>
      </c>
      <c r="B157" s="80" t="s">
        <v>547</v>
      </c>
      <c r="C157" s="86">
        <v>12</v>
      </c>
      <c r="D157" s="117">
        <f t="shared" si="24"/>
        <v>600</v>
      </c>
      <c r="E157" s="117">
        <f t="shared" si="25"/>
        <v>46</v>
      </c>
      <c r="F157" s="117">
        <f t="shared" si="23"/>
        <v>646</v>
      </c>
      <c r="G157" s="37">
        <v>0</v>
      </c>
      <c r="H157" s="37">
        <f t="shared" si="26"/>
        <v>0</v>
      </c>
      <c r="I157" s="37">
        <f t="shared" si="27"/>
        <v>0</v>
      </c>
      <c r="J157" s="37">
        <f t="shared" si="31"/>
        <v>0</v>
      </c>
      <c r="K157" s="37">
        <v>0</v>
      </c>
      <c r="L157" s="37">
        <f t="shared" si="30"/>
        <v>0</v>
      </c>
      <c r="M157" s="37">
        <f t="shared" si="28"/>
        <v>0</v>
      </c>
      <c r="N157" s="37">
        <f t="shared" si="22"/>
        <v>0</v>
      </c>
      <c r="O157" s="82">
        <f t="shared" si="29"/>
        <v>646</v>
      </c>
    </row>
    <row r="158" spans="1:15" x14ac:dyDescent="0.25">
      <c r="A158" s="79" t="s">
        <v>646</v>
      </c>
      <c r="B158" s="80" t="s">
        <v>548</v>
      </c>
      <c r="C158" s="86">
        <v>56</v>
      </c>
      <c r="D158" s="117">
        <f t="shared" si="24"/>
        <v>2800</v>
      </c>
      <c r="E158" s="117">
        <f t="shared" si="25"/>
        <v>215</v>
      </c>
      <c r="F158" s="117">
        <f t="shared" si="23"/>
        <v>3015</v>
      </c>
      <c r="G158" s="37">
        <v>0</v>
      </c>
      <c r="H158" s="37">
        <f t="shared" si="26"/>
        <v>0</v>
      </c>
      <c r="I158" s="37">
        <f t="shared" si="27"/>
        <v>0</v>
      </c>
      <c r="J158" s="37">
        <f t="shared" si="31"/>
        <v>0</v>
      </c>
      <c r="K158" s="37">
        <v>0</v>
      </c>
      <c r="L158" s="37">
        <f t="shared" si="30"/>
        <v>0</v>
      </c>
      <c r="M158" s="37">
        <f t="shared" si="28"/>
        <v>0</v>
      </c>
      <c r="N158" s="37">
        <f t="shared" si="22"/>
        <v>0</v>
      </c>
      <c r="O158" s="82">
        <f t="shared" si="29"/>
        <v>3015</v>
      </c>
    </row>
    <row r="159" spans="1:15" x14ac:dyDescent="0.25">
      <c r="A159" s="79" t="s">
        <v>647</v>
      </c>
      <c r="B159" s="80" t="s">
        <v>549</v>
      </c>
      <c r="C159" s="86">
        <v>211</v>
      </c>
      <c r="D159" s="117">
        <f t="shared" si="24"/>
        <v>10550</v>
      </c>
      <c r="E159" s="117">
        <f t="shared" si="25"/>
        <v>808</v>
      </c>
      <c r="F159" s="117">
        <f t="shared" si="23"/>
        <v>11358</v>
      </c>
      <c r="G159" s="37">
        <v>0</v>
      </c>
      <c r="H159" s="37">
        <f t="shared" si="26"/>
        <v>0</v>
      </c>
      <c r="I159" s="37">
        <f t="shared" si="27"/>
        <v>0</v>
      </c>
      <c r="J159" s="37">
        <f t="shared" si="31"/>
        <v>0</v>
      </c>
      <c r="K159" s="37">
        <v>0</v>
      </c>
      <c r="L159" s="37">
        <f t="shared" si="30"/>
        <v>0</v>
      </c>
      <c r="M159" s="37">
        <f t="shared" si="28"/>
        <v>0</v>
      </c>
      <c r="N159" s="37">
        <f t="shared" si="22"/>
        <v>0</v>
      </c>
      <c r="O159" s="82">
        <f t="shared" si="29"/>
        <v>11358</v>
      </c>
    </row>
    <row r="160" spans="1:15" x14ac:dyDescent="0.25">
      <c r="A160" s="79" t="s">
        <v>648</v>
      </c>
      <c r="B160" s="80" t="s">
        <v>550</v>
      </c>
      <c r="C160" s="86">
        <v>63</v>
      </c>
      <c r="D160" s="117">
        <f t="shared" si="24"/>
        <v>3150</v>
      </c>
      <c r="E160" s="117">
        <f t="shared" si="25"/>
        <v>241</v>
      </c>
      <c r="F160" s="117">
        <f t="shared" si="23"/>
        <v>3391</v>
      </c>
      <c r="G160" s="37">
        <v>0</v>
      </c>
      <c r="H160" s="37">
        <f t="shared" si="26"/>
        <v>0</v>
      </c>
      <c r="I160" s="37">
        <f t="shared" si="27"/>
        <v>0</v>
      </c>
      <c r="J160" s="37">
        <f t="shared" si="31"/>
        <v>0</v>
      </c>
      <c r="K160" s="37">
        <v>0</v>
      </c>
      <c r="L160" s="37">
        <f t="shared" si="30"/>
        <v>0</v>
      </c>
      <c r="M160" s="37">
        <f t="shared" si="28"/>
        <v>0</v>
      </c>
      <c r="N160" s="37">
        <f t="shared" si="22"/>
        <v>0</v>
      </c>
      <c r="O160" s="82">
        <f t="shared" si="29"/>
        <v>3391</v>
      </c>
    </row>
    <row r="161" spans="1:16" x14ac:dyDescent="0.25">
      <c r="A161" s="79" t="s">
        <v>649</v>
      </c>
      <c r="B161" s="80" t="s">
        <v>551</v>
      </c>
      <c r="C161" s="86">
        <v>790</v>
      </c>
      <c r="D161" s="117">
        <f t="shared" si="24"/>
        <v>39500</v>
      </c>
      <c r="E161" s="117">
        <f t="shared" si="25"/>
        <v>3022</v>
      </c>
      <c r="F161" s="117">
        <f t="shared" si="23"/>
        <v>42522</v>
      </c>
      <c r="G161" s="37">
        <v>0</v>
      </c>
      <c r="H161" s="37">
        <f t="shared" si="26"/>
        <v>0</v>
      </c>
      <c r="I161" s="37">
        <f t="shared" si="27"/>
        <v>0</v>
      </c>
      <c r="J161" s="37">
        <f t="shared" si="31"/>
        <v>0</v>
      </c>
      <c r="K161" s="37">
        <v>0</v>
      </c>
      <c r="L161" s="37">
        <f t="shared" si="30"/>
        <v>0</v>
      </c>
      <c r="M161" s="37">
        <f t="shared" si="28"/>
        <v>0</v>
      </c>
      <c r="N161" s="37">
        <f t="shared" si="22"/>
        <v>0</v>
      </c>
      <c r="O161" s="82">
        <f t="shared" si="29"/>
        <v>42522</v>
      </c>
    </row>
    <row r="162" spans="1:16" x14ac:dyDescent="0.25">
      <c r="A162" s="79" t="s">
        <v>650</v>
      </c>
      <c r="B162" s="80" t="s">
        <v>552</v>
      </c>
      <c r="C162" s="86">
        <v>24</v>
      </c>
      <c r="D162" s="117">
        <f t="shared" si="24"/>
        <v>1200</v>
      </c>
      <c r="E162" s="117">
        <f t="shared" si="25"/>
        <v>92</v>
      </c>
      <c r="F162" s="117">
        <f t="shared" si="23"/>
        <v>1292</v>
      </c>
      <c r="G162" s="37">
        <v>0</v>
      </c>
      <c r="H162" s="37">
        <f t="shared" si="26"/>
        <v>0</v>
      </c>
      <c r="I162" s="37">
        <f t="shared" si="27"/>
        <v>0</v>
      </c>
      <c r="J162" s="37">
        <f t="shared" si="31"/>
        <v>0</v>
      </c>
      <c r="K162" s="37">
        <v>0</v>
      </c>
      <c r="L162" s="37">
        <f t="shared" si="30"/>
        <v>0</v>
      </c>
      <c r="M162" s="37">
        <f t="shared" si="28"/>
        <v>0</v>
      </c>
      <c r="N162" s="37">
        <f t="shared" si="22"/>
        <v>0</v>
      </c>
      <c r="O162" s="82">
        <f t="shared" si="29"/>
        <v>1292</v>
      </c>
    </row>
    <row r="163" spans="1:16" ht="30" x14ac:dyDescent="0.25">
      <c r="A163" s="79" t="s">
        <v>651</v>
      </c>
      <c r="B163" s="80" t="s">
        <v>553</v>
      </c>
      <c r="C163" s="86">
        <v>74</v>
      </c>
      <c r="D163" s="117">
        <f t="shared" si="24"/>
        <v>3700</v>
      </c>
      <c r="E163" s="117">
        <f t="shared" si="25"/>
        <v>284</v>
      </c>
      <c r="F163" s="117">
        <f t="shared" si="23"/>
        <v>3984</v>
      </c>
      <c r="G163" s="37">
        <v>0</v>
      </c>
      <c r="H163" s="37">
        <f t="shared" si="26"/>
        <v>0</v>
      </c>
      <c r="I163" s="37">
        <f t="shared" si="27"/>
        <v>0</v>
      </c>
      <c r="J163" s="37">
        <f t="shared" si="31"/>
        <v>0</v>
      </c>
      <c r="K163" s="37">
        <v>0</v>
      </c>
      <c r="L163" s="37">
        <f t="shared" si="30"/>
        <v>0</v>
      </c>
      <c r="M163" s="37">
        <f t="shared" si="28"/>
        <v>0</v>
      </c>
      <c r="N163" s="37">
        <f t="shared" si="22"/>
        <v>0</v>
      </c>
      <c r="O163" s="82">
        <f t="shared" si="29"/>
        <v>3984</v>
      </c>
    </row>
    <row r="164" spans="1:16" x14ac:dyDescent="0.25">
      <c r="A164" s="79" t="s">
        <v>652</v>
      </c>
      <c r="B164" s="80" t="s">
        <v>554</v>
      </c>
      <c r="C164" s="86">
        <v>78</v>
      </c>
      <c r="D164" s="117">
        <f t="shared" si="24"/>
        <v>3900</v>
      </c>
      <c r="E164" s="117">
        <f t="shared" si="25"/>
        <v>299</v>
      </c>
      <c r="F164" s="117">
        <f t="shared" si="23"/>
        <v>4199</v>
      </c>
      <c r="G164" s="37">
        <v>0</v>
      </c>
      <c r="H164" s="37">
        <f t="shared" si="26"/>
        <v>0</v>
      </c>
      <c r="I164" s="37">
        <f t="shared" si="27"/>
        <v>0</v>
      </c>
      <c r="J164" s="37">
        <f t="shared" si="31"/>
        <v>0</v>
      </c>
      <c r="K164" s="37">
        <v>0</v>
      </c>
      <c r="L164" s="37">
        <f t="shared" si="30"/>
        <v>0</v>
      </c>
      <c r="M164" s="37">
        <f t="shared" si="28"/>
        <v>0</v>
      </c>
      <c r="N164" s="37">
        <f t="shared" si="22"/>
        <v>0</v>
      </c>
      <c r="O164" s="82">
        <f t="shared" si="29"/>
        <v>4199</v>
      </c>
    </row>
    <row r="165" spans="1:16" x14ac:dyDescent="0.25">
      <c r="A165" s="79" t="s">
        <v>653</v>
      </c>
      <c r="B165" s="80" t="s">
        <v>555</v>
      </c>
      <c r="C165" s="86">
        <v>4</v>
      </c>
      <c r="D165" s="117">
        <f t="shared" si="24"/>
        <v>200</v>
      </c>
      <c r="E165" s="117">
        <f t="shared" si="25"/>
        <v>16</v>
      </c>
      <c r="F165" s="117">
        <f t="shared" si="23"/>
        <v>216</v>
      </c>
      <c r="G165" s="37">
        <v>0</v>
      </c>
      <c r="H165" s="37">
        <f t="shared" si="26"/>
        <v>0</v>
      </c>
      <c r="I165" s="37">
        <f t="shared" si="27"/>
        <v>0</v>
      </c>
      <c r="J165" s="37">
        <f t="shared" si="31"/>
        <v>0</v>
      </c>
      <c r="K165" s="37">
        <v>0</v>
      </c>
      <c r="L165" s="37">
        <f t="shared" si="30"/>
        <v>0</v>
      </c>
      <c r="M165" s="37">
        <f>ROUNDUP(L165*$M$1,0)</f>
        <v>0</v>
      </c>
      <c r="N165" s="37">
        <f t="shared" si="22"/>
        <v>0</v>
      </c>
      <c r="O165" s="82">
        <f>F165+J165+N165</f>
        <v>216</v>
      </c>
    </row>
    <row r="167" spans="1:16" s="78" customFormat="1" x14ac:dyDescent="0.25">
      <c r="A167" s="87"/>
      <c r="B167" s="88"/>
      <c r="C167" s="89">
        <f>SUM(C2:C166)</f>
        <v>74619</v>
      </c>
      <c r="D167" s="89">
        <f t="shared" ref="D167:O167" si="32">SUM(D2:D166)</f>
        <v>3730950</v>
      </c>
      <c r="E167" s="89">
        <f t="shared" si="32"/>
        <v>285496</v>
      </c>
      <c r="F167" s="89">
        <f t="shared" si="32"/>
        <v>4016446</v>
      </c>
      <c r="G167" s="89">
        <f t="shared" si="32"/>
        <v>5602</v>
      </c>
      <c r="H167" s="89">
        <f t="shared" si="32"/>
        <v>280100</v>
      </c>
      <c r="I167" s="89">
        <f t="shared" si="32"/>
        <v>21435</v>
      </c>
      <c r="J167" s="89">
        <f t="shared" si="32"/>
        <v>301535</v>
      </c>
      <c r="K167" s="89">
        <f t="shared" ref="K167:N167" si="33">SUM(K2:K166)</f>
        <v>111</v>
      </c>
      <c r="L167" s="89">
        <f t="shared" si="33"/>
        <v>5550</v>
      </c>
      <c r="M167" s="89">
        <f t="shared" si="33"/>
        <v>425</v>
      </c>
      <c r="N167" s="89">
        <f t="shared" si="33"/>
        <v>5975</v>
      </c>
      <c r="O167" s="89">
        <f t="shared" si="32"/>
        <v>4323956</v>
      </c>
    </row>
    <row r="169" spans="1:16" x14ac:dyDescent="0.25">
      <c r="B169" s="88" t="s">
        <v>654</v>
      </c>
      <c r="C169" s="82">
        <f>SUM(C2:C116)</f>
        <v>70022</v>
      </c>
      <c r="D169" s="82">
        <f t="shared" ref="D169:O169" si="34">SUM(D2:D116)</f>
        <v>3501100</v>
      </c>
      <c r="E169" s="82">
        <f t="shared" si="34"/>
        <v>267888</v>
      </c>
      <c r="F169" s="82">
        <f t="shared" si="34"/>
        <v>3768988</v>
      </c>
      <c r="G169" s="82">
        <f t="shared" si="34"/>
        <v>5602</v>
      </c>
      <c r="H169" s="82">
        <f t="shared" si="34"/>
        <v>280100</v>
      </c>
      <c r="I169" s="82">
        <f t="shared" si="34"/>
        <v>21435</v>
      </c>
      <c r="J169" s="82">
        <f t="shared" si="34"/>
        <v>301535</v>
      </c>
      <c r="K169" s="82">
        <f t="shared" ref="K169:N169" si="35">SUM(K2:K116)</f>
        <v>87</v>
      </c>
      <c r="L169" s="82">
        <f t="shared" si="35"/>
        <v>4350</v>
      </c>
      <c r="M169" s="82">
        <f t="shared" si="35"/>
        <v>333</v>
      </c>
      <c r="N169" s="82">
        <f t="shared" si="35"/>
        <v>4683</v>
      </c>
      <c r="O169" s="89">
        <f t="shared" si="34"/>
        <v>4075206</v>
      </c>
    </row>
    <row r="170" spans="1:16" x14ac:dyDescent="0.25">
      <c r="B170" s="88"/>
      <c r="O170" s="89"/>
    </row>
    <row r="171" spans="1:16" x14ac:dyDescent="0.25">
      <c r="B171" s="88" t="s">
        <v>655</v>
      </c>
      <c r="C171" s="90">
        <f>SUM(C117:C165)</f>
        <v>4597</v>
      </c>
      <c r="D171" s="90">
        <f t="shared" ref="D171:O171" si="36">SUM(D117:D165)</f>
        <v>229850</v>
      </c>
      <c r="E171" s="90">
        <f t="shared" si="36"/>
        <v>17608</v>
      </c>
      <c r="F171" s="90">
        <f t="shared" si="36"/>
        <v>247458</v>
      </c>
      <c r="G171" s="90">
        <f t="shared" si="36"/>
        <v>0</v>
      </c>
      <c r="H171" s="90">
        <f t="shared" si="36"/>
        <v>0</v>
      </c>
      <c r="I171" s="90">
        <f t="shared" si="36"/>
        <v>0</v>
      </c>
      <c r="J171" s="90">
        <f t="shared" si="36"/>
        <v>0</v>
      </c>
      <c r="K171" s="90">
        <f t="shared" ref="K171:N171" si="37">SUM(K117:K165)</f>
        <v>24</v>
      </c>
      <c r="L171" s="90">
        <f t="shared" si="37"/>
        <v>1200</v>
      </c>
      <c r="M171" s="90">
        <f t="shared" si="37"/>
        <v>92</v>
      </c>
      <c r="N171" s="90">
        <f t="shared" si="37"/>
        <v>1292</v>
      </c>
      <c r="O171" s="91">
        <f t="shared" si="36"/>
        <v>248750</v>
      </c>
      <c r="P171" s="92"/>
    </row>
    <row r="172" spans="1:16" x14ac:dyDescent="0.25">
      <c r="C172" s="82"/>
      <c r="D172" s="82"/>
      <c r="E172" s="82"/>
      <c r="F172" s="82"/>
      <c r="G172" s="82"/>
      <c r="H172" s="82"/>
      <c r="I172" s="82"/>
      <c r="J172" s="82"/>
      <c r="K172" s="82"/>
      <c r="L172" s="82"/>
      <c r="M172" s="82"/>
      <c r="N172" s="82"/>
    </row>
    <row r="173" spans="1:16" x14ac:dyDescent="0.25">
      <c r="C173" s="82"/>
      <c r="D173" s="82"/>
      <c r="E173" s="82"/>
      <c r="F173" s="82"/>
      <c r="G173" s="82"/>
      <c r="H173" s="82"/>
      <c r="I173" s="82"/>
      <c r="J173" s="82"/>
      <c r="K173" s="82"/>
      <c r="L173" s="82"/>
      <c r="M173" s="82"/>
      <c r="N173" s="82"/>
    </row>
    <row r="174" spans="1:16" x14ac:dyDescent="0.25">
      <c r="C174" s="82"/>
      <c r="D174" s="82"/>
      <c r="E174" s="82"/>
      <c r="F174" s="82"/>
      <c r="G174" s="82"/>
      <c r="H174" s="82"/>
      <c r="I174" s="82"/>
      <c r="J174" s="82"/>
      <c r="K174" s="82"/>
      <c r="L174" s="82"/>
      <c r="M174" s="82"/>
      <c r="N174" s="82"/>
    </row>
  </sheetData>
  <pageMargins left="0.7" right="0.7" top="0.75" bottom="0.75" header="0.3" footer="0.3"/>
  <pageSetup scale="85" orientation="landscape" r:id="rId1"/>
  <headerFooter>
    <oddFooter>&amp;L&amp;"-,Italic"&amp;9Division of School Business
NC Department of Public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7"/>
  <sheetViews>
    <sheetView workbookViewId="0">
      <pane ySplit="5" topLeftCell="A6" activePane="bottomLeft" state="frozen"/>
      <selection pane="bottomLeft" activeCell="A4" sqref="A4"/>
    </sheetView>
  </sheetViews>
  <sheetFormatPr defaultRowHeight="15" x14ac:dyDescent="0.25"/>
  <cols>
    <col min="3" max="3" width="31.7109375" customWidth="1"/>
    <col min="4" max="4" width="13.28515625" bestFit="1" customWidth="1"/>
    <col min="5" max="5" width="11.5703125" bestFit="1" customWidth="1"/>
    <col min="6" max="6" width="13.28515625" bestFit="1" customWidth="1"/>
    <col min="7" max="7" width="11.5703125" bestFit="1" customWidth="1"/>
  </cols>
  <sheetData>
    <row r="1" spans="1:13" x14ac:dyDescent="0.25">
      <c r="A1" s="66" t="s">
        <v>579</v>
      </c>
      <c r="B1" s="66"/>
      <c r="C1" s="66"/>
      <c r="D1" s="51"/>
      <c r="E1" s="36"/>
      <c r="F1" s="37"/>
      <c r="G1" s="38"/>
      <c r="H1" s="38"/>
      <c r="I1" s="38"/>
      <c r="J1" s="36"/>
      <c r="K1" s="39"/>
    </row>
    <row r="2" spans="1:13" x14ac:dyDescent="0.25">
      <c r="A2" s="51"/>
      <c r="B2" s="51"/>
      <c r="C2" s="53"/>
      <c r="D2" s="51"/>
      <c r="E2" s="51"/>
      <c r="F2" s="51"/>
      <c r="G2" s="36"/>
      <c r="H2" s="37"/>
      <c r="I2" s="38"/>
      <c r="J2" s="38"/>
      <c r="K2" s="38"/>
      <c r="L2" s="36"/>
      <c r="M2" s="39"/>
    </row>
    <row r="3" spans="1:13" ht="6.75" customHeight="1" thickBot="1" x14ac:dyDescent="0.35">
      <c r="A3" s="129"/>
      <c r="B3" s="130"/>
      <c r="C3" s="130"/>
      <c r="D3" s="51"/>
      <c r="E3" s="51"/>
      <c r="F3" s="51"/>
      <c r="G3" s="92"/>
      <c r="H3" s="37"/>
      <c r="I3" s="38"/>
      <c r="J3" s="38"/>
      <c r="K3" s="38"/>
      <c r="L3" s="36"/>
      <c r="M3" s="39"/>
    </row>
    <row r="4" spans="1:13" ht="15.75" thickBot="1" x14ac:dyDescent="0.3">
      <c r="A4" s="51"/>
      <c r="B4" s="51"/>
      <c r="C4" s="72" t="s">
        <v>434</v>
      </c>
      <c r="D4" s="71">
        <f>SUM(D6:D123)</f>
        <v>1971875</v>
      </c>
      <c r="E4" s="71">
        <f t="shared" ref="E4:F4" si="0">SUM(E6:E123)</f>
        <v>150848.58000000005</v>
      </c>
      <c r="F4" s="71">
        <f t="shared" si="0"/>
        <v>2122782</v>
      </c>
      <c r="G4" s="36"/>
      <c r="H4" s="37"/>
      <c r="I4" s="38"/>
      <c r="J4" s="38"/>
      <c r="K4" s="38"/>
      <c r="L4" s="36"/>
      <c r="M4" s="39"/>
    </row>
    <row r="5" spans="1:13" ht="76.5" x14ac:dyDescent="0.25">
      <c r="A5" s="57" t="s">
        <v>580</v>
      </c>
      <c r="B5" s="58" t="s">
        <v>429</v>
      </c>
      <c r="C5" s="67" t="s">
        <v>462</v>
      </c>
      <c r="D5" s="68" t="s">
        <v>581</v>
      </c>
      <c r="E5" s="69" t="s">
        <v>582</v>
      </c>
      <c r="F5" s="70" t="s">
        <v>583</v>
      </c>
      <c r="G5" s="36"/>
      <c r="H5" s="37"/>
      <c r="I5" s="38"/>
      <c r="J5" s="38"/>
      <c r="K5" s="38"/>
      <c r="L5" s="36"/>
      <c r="M5" s="39"/>
    </row>
    <row r="6" spans="1:13" x14ac:dyDescent="0.25">
      <c r="A6" s="54" t="s">
        <v>430</v>
      </c>
      <c r="B6" s="52" t="s">
        <v>65</v>
      </c>
      <c r="C6" s="52" t="s">
        <v>66</v>
      </c>
      <c r="D6" s="60">
        <v>50</v>
      </c>
      <c r="E6" s="59">
        <v>3.83</v>
      </c>
      <c r="F6" s="63">
        <v>54</v>
      </c>
      <c r="G6" s="36"/>
      <c r="H6" s="37"/>
      <c r="I6" s="38"/>
      <c r="J6" s="38"/>
      <c r="K6" s="38"/>
      <c r="L6" s="36"/>
      <c r="M6" s="39"/>
    </row>
    <row r="7" spans="1:13" x14ac:dyDescent="0.25">
      <c r="A7" s="54" t="s">
        <v>430</v>
      </c>
      <c r="B7" s="52" t="s">
        <v>100</v>
      </c>
      <c r="C7" s="52" t="s">
        <v>101</v>
      </c>
      <c r="D7" s="60">
        <v>475</v>
      </c>
      <c r="E7" s="59">
        <v>36.340000000000003</v>
      </c>
      <c r="F7" s="63">
        <v>512</v>
      </c>
      <c r="G7" s="36"/>
      <c r="H7" s="37"/>
      <c r="I7" s="38"/>
      <c r="J7" s="38"/>
      <c r="K7" s="38"/>
      <c r="L7" s="36"/>
      <c r="M7" s="39"/>
    </row>
    <row r="8" spans="1:13" x14ac:dyDescent="0.25">
      <c r="A8" s="54" t="s">
        <v>430</v>
      </c>
      <c r="B8" s="52" t="s">
        <v>145</v>
      </c>
      <c r="C8" s="52" t="s">
        <v>146</v>
      </c>
      <c r="D8" s="60">
        <v>2400</v>
      </c>
      <c r="E8" s="59">
        <v>183.6</v>
      </c>
      <c r="F8" s="63">
        <v>2584</v>
      </c>
      <c r="G8" s="36"/>
      <c r="H8" s="37"/>
      <c r="I8" s="38"/>
      <c r="J8" s="38"/>
      <c r="K8" s="38"/>
      <c r="L8" s="36"/>
      <c r="M8" s="39"/>
    </row>
    <row r="9" spans="1:13" x14ac:dyDescent="0.25">
      <c r="A9" s="54" t="s">
        <v>429</v>
      </c>
      <c r="B9" s="52" t="s">
        <v>2</v>
      </c>
      <c r="C9" s="52" t="s">
        <v>3</v>
      </c>
      <c r="D9" s="60">
        <v>29100</v>
      </c>
      <c r="E9" s="59">
        <v>2226.15</v>
      </c>
      <c r="F9" s="63">
        <v>31327</v>
      </c>
      <c r="G9" s="36"/>
      <c r="H9" s="37"/>
      <c r="I9" s="38"/>
      <c r="J9" s="38"/>
      <c r="K9" s="38"/>
      <c r="L9" s="36"/>
      <c r="M9" s="39"/>
    </row>
    <row r="10" spans="1:13" x14ac:dyDescent="0.25">
      <c r="A10" s="54" t="s">
        <v>429</v>
      </c>
      <c r="B10" s="52" t="s">
        <v>14</v>
      </c>
      <c r="C10" s="52" t="s">
        <v>15</v>
      </c>
      <c r="D10" s="60">
        <v>4725</v>
      </c>
      <c r="E10" s="59">
        <v>361.46</v>
      </c>
      <c r="F10" s="63">
        <v>5087</v>
      </c>
      <c r="G10" s="36"/>
      <c r="H10" s="37"/>
      <c r="I10" s="38"/>
      <c r="J10" s="38"/>
      <c r="K10" s="38"/>
      <c r="L10" s="36"/>
      <c r="M10" s="39"/>
    </row>
    <row r="11" spans="1:13" x14ac:dyDescent="0.25">
      <c r="A11" s="54" t="s">
        <v>429</v>
      </c>
      <c r="B11" s="52" t="s">
        <v>17</v>
      </c>
      <c r="C11" s="52" t="s">
        <v>18</v>
      </c>
      <c r="D11" s="60">
        <v>2725</v>
      </c>
      <c r="E11" s="59">
        <v>208.46</v>
      </c>
      <c r="F11" s="63">
        <v>2934</v>
      </c>
      <c r="G11" s="36"/>
      <c r="H11" s="37"/>
      <c r="I11" s="38"/>
      <c r="J11" s="38"/>
      <c r="K11" s="38"/>
      <c r="L11" s="36"/>
      <c r="M11" s="39"/>
    </row>
    <row r="12" spans="1:13" x14ac:dyDescent="0.25">
      <c r="A12" s="54" t="s">
        <v>429</v>
      </c>
      <c r="B12" s="52" t="s">
        <v>19</v>
      </c>
      <c r="C12" s="52" t="s">
        <v>20</v>
      </c>
      <c r="D12" s="60">
        <v>6875</v>
      </c>
      <c r="E12" s="59">
        <v>525.94000000000005</v>
      </c>
      <c r="F12" s="63">
        <v>7401</v>
      </c>
      <c r="G12" s="36"/>
      <c r="H12" s="37"/>
      <c r="I12" s="38"/>
      <c r="J12" s="38"/>
      <c r="K12" s="38"/>
      <c r="L12" s="36"/>
      <c r="M12" s="39"/>
    </row>
    <row r="13" spans="1:13" x14ac:dyDescent="0.25">
      <c r="A13" s="54" t="s">
        <v>429</v>
      </c>
      <c r="B13" s="52" t="s">
        <v>21</v>
      </c>
      <c r="C13" s="52" t="s">
        <v>22</v>
      </c>
      <c r="D13" s="60">
        <v>3800</v>
      </c>
      <c r="E13" s="59">
        <v>290.7</v>
      </c>
      <c r="F13" s="63">
        <v>4091</v>
      </c>
      <c r="G13" s="36"/>
      <c r="H13" s="37"/>
      <c r="I13" s="38"/>
      <c r="J13" s="38"/>
      <c r="K13" s="38"/>
      <c r="L13" s="36"/>
      <c r="M13" s="39"/>
    </row>
    <row r="14" spans="1:13" x14ac:dyDescent="0.25">
      <c r="A14" s="54" t="s">
        <v>429</v>
      </c>
      <c r="B14" s="52" t="s">
        <v>23</v>
      </c>
      <c r="C14" s="52" t="s">
        <v>24</v>
      </c>
      <c r="D14" s="60">
        <v>925</v>
      </c>
      <c r="E14" s="59">
        <v>70.760000000000005</v>
      </c>
      <c r="F14" s="63">
        <v>996</v>
      </c>
      <c r="G14" s="36"/>
      <c r="H14" s="37"/>
      <c r="I14" s="38"/>
      <c r="J14" s="38"/>
      <c r="K14" s="38"/>
      <c r="L14" s="36"/>
      <c r="M14" s="39"/>
    </row>
    <row r="15" spans="1:13" x14ac:dyDescent="0.25">
      <c r="A15" s="54" t="s">
        <v>429</v>
      </c>
      <c r="B15" s="52" t="s">
        <v>25</v>
      </c>
      <c r="C15" s="52" t="s">
        <v>26</v>
      </c>
      <c r="D15" s="60">
        <v>19600</v>
      </c>
      <c r="E15" s="59">
        <v>1499.4</v>
      </c>
      <c r="F15" s="63">
        <v>21100</v>
      </c>
      <c r="G15" s="36"/>
      <c r="H15" s="37"/>
      <c r="I15" s="38"/>
      <c r="J15" s="38"/>
      <c r="K15" s="38"/>
      <c r="L15" s="36"/>
      <c r="M15" s="39"/>
    </row>
    <row r="16" spans="1:13" x14ac:dyDescent="0.25">
      <c r="A16" s="54" t="s">
        <v>429</v>
      </c>
      <c r="B16" s="52" t="s">
        <v>29</v>
      </c>
      <c r="C16" s="52" t="s">
        <v>30</v>
      </c>
      <c r="D16" s="60">
        <v>325</v>
      </c>
      <c r="E16" s="59">
        <v>24.86</v>
      </c>
      <c r="F16" s="63">
        <v>350</v>
      </c>
      <c r="G16" s="36"/>
      <c r="H16" s="37"/>
      <c r="I16" s="38"/>
      <c r="J16" s="38"/>
      <c r="K16" s="38"/>
      <c r="L16" s="36"/>
      <c r="M16" s="39"/>
    </row>
    <row r="17" spans="1:13" x14ac:dyDescent="0.25">
      <c r="A17" s="54" t="s">
        <v>429</v>
      </c>
      <c r="B17" s="52" t="s">
        <v>33</v>
      </c>
      <c r="C17" s="52" t="s">
        <v>34</v>
      </c>
      <c r="D17" s="60">
        <v>14875</v>
      </c>
      <c r="E17" s="59">
        <v>1137.94</v>
      </c>
      <c r="F17" s="63">
        <v>16013</v>
      </c>
      <c r="G17" s="36"/>
      <c r="H17" s="37"/>
      <c r="I17" s="38"/>
      <c r="J17" s="38"/>
      <c r="K17" s="38"/>
      <c r="L17" s="36"/>
      <c r="M17" s="39"/>
    </row>
    <row r="18" spans="1:13" x14ac:dyDescent="0.25">
      <c r="A18" s="54" t="s">
        <v>429</v>
      </c>
      <c r="B18" s="52" t="s">
        <v>35</v>
      </c>
      <c r="C18" s="52" t="s">
        <v>36</v>
      </c>
      <c r="D18" s="60">
        <v>19950</v>
      </c>
      <c r="E18" s="59">
        <v>1526.18</v>
      </c>
      <c r="F18" s="63">
        <v>21477</v>
      </c>
      <c r="G18" s="36"/>
      <c r="H18" s="37"/>
      <c r="I18" s="38"/>
      <c r="J18" s="38"/>
      <c r="K18" s="38"/>
      <c r="L18" s="36"/>
      <c r="M18" s="39"/>
    </row>
    <row r="19" spans="1:13" x14ac:dyDescent="0.25">
      <c r="A19" s="54" t="s">
        <v>429</v>
      </c>
      <c r="B19" s="52" t="s">
        <v>40</v>
      </c>
      <c r="C19" s="52" t="s">
        <v>41</v>
      </c>
      <c r="D19" s="60">
        <v>27600</v>
      </c>
      <c r="E19" s="59">
        <v>2111.4</v>
      </c>
      <c r="F19" s="63">
        <v>29712</v>
      </c>
      <c r="G19" s="36"/>
      <c r="H19" s="37"/>
      <c r="I19" s="38"/>
      <c r="J19" s="38"/>
      <c r="K19" s="38"/>
      <c r="L19" s="36"/>
      <c r="M19" s="39"/>
    </row>
    <row r="20" spans="1:13" x14ac:dyDescent="0.25">
      <c r="A20" s="54" t="s">
        <v>429</v>
      </c>
      <c r="B20" s="52" t="s">
        <v>47</v>
      </c>
      <c r="C20" s="52" t="s">
        <v>48</v>
      </c>
      <c r="D20" s="60">
        <v>3625</v>
      </c>
      <c r="E20" s="59">
        <v>277.31</v>
      </c>
      <c r="F20" s="63">
        <v>3903</v>
      </c>
      <c r="G20" s="36"/>
      <c r="H20" s="37"/>
      <c r="I20" s="38"/>
      <c r="J20" s="38"/>
      <c r="K20" s="38"/>
      <c r="L20" s="36"/>
      <c r="M20" s="39"/>
    </row>
    <row r="21" spans="1:13" x14ac:dyDescent="0.25">
      <c r="A21" s="54" t="s">
        <v>429</v>
      </c>
      <c r="B21" s="52" t="s">
        <v>57</v>
      </c>
      <c r="C21" s="52" t="s">
        <v>58</v>
      </c>
      <c r="D21" s="60">
        <v>16300</v>
      </c>
      <c r="E21" s="59">
        <v>1246.95</v>
      </c>
      <c r="F21" s="63">
        <v>17547</v>
      </c>
      <c r="G21" s="36"/>
      <c r="H21" s="37"/>
      <c r="I21" s="38"/>
      <c r="J21" s="38"/>
      <c r="K21" s="38"/>
      <c r="L21" s="36"/>
      <c r="M21" s="39"/>
    </row>
    <row r="22" spans="1:13" x14ac:dyDescent="0.25">
      <c r="A22" s="54" t="s">
        <v>429</v>
      </c>
      <c r="B22" s="52" t="s">
        <v>61</v>
      </c>
      <c r="C22" s="52" t="s">
        <v>62</v>
      </c>
      <c r="D22" s="60">
        <v>37500</v>
      </c>
      <c r="E22" s="59">
        <v>2868.75</v>
      </c>
      <c r="F22" s="63">
        <v>40369</v>
      </c>
      <c r="G22" s="36"/>
      <c r="H22" s="37"/>
      <c r="I22" s="38"/>
      <c r="J22" s="38"/>
      <c r="K22" s="38"/>
      <c r="L22" s="36"/>
      <c r="M22" s="39"/>
    </row>
    <row r="23" spans="1:13" x14ac:dyDescent="0.25">
      <c r="A23" s="54" t="s">
        <v>429</v>
      </c>
      <c r="B23" s="52" t="s">
        <v>63</v>
      </c>
      <c r="C23" s="52" t="s">
        <v>64</v>
      </c>
      <c r="D23" s="60">
        <v>12000</v>
      </c>
      <c r="E23" s="59">
        <v>918</v>
      </c>
      <c r="F23" s="63">
        <v>12918</v>
      </c>
      <c r="G23" s="36"/>
      <c r="H23" s="37"/>
      <c r="I23" s="38"/>
      <c r="J23" s="38"/>
      <c r="K23" s="38"/>
      <c r="L23" s="36"/>
      <c r="M23" s="39"/>
    </row>
    <row r="24" spans="1:13" x14ac:dyDescent="0.25">
      <c r="A24" s="54" t="s">
        <v>429</v>
      </c>
      <c r="B24" s="52" t="s">
        <v>71</v>
      </c>
      <c r="C24" s="52" t="s">
        <v>72</v>
      </c>
      <c r="D24" s="60">
        <v>21475</v>
      </c>
      <c r="E24" s="59">
        <v>1642.84</v>
      </c>
      <c r="F24" s="63">
        <v>23118</v>
      </c>
      <c r="G24" s="36"/>
      <c r="H24" s="37"/>
      <c r="I24" s="38"/>
      <c r="J24" s="38"/>
      <c r="K24" s="38"/>
      <c r="L24" s="36"/>
      <c r="M24" s="39"/>
    </row>
    <row r="25" spans="1:13" x14ac:dyDescent="0.25">
      <c r="A25" s="54" t="s">
        <v>429</v>
      </c>
      <c r="B25" s="52" t="s">
        <v>73</v>
      </c>
      <c r="C25" s="52" t="s">
        <v>74</v>
      </c>
      <c r="D25" s="60">
        <v>1500</v>
      </c>
      <c r="E25" s="59">
        <v>114.75</v>
      </c>
      <c r="F25" s="63">
        <v>1615</v>
      </c>
      <c r="G25" s="36"/>
      <c r="H25" s="37"/>
      <c r="I25" s="38"/>
      <c r="J25" s="38"/>
      <c r="K25" s="38"/>
      <c r="L25" s="36"/>
      <c r="M25" s="39"/>
    </row>
    <row r="26" spans="1:13" x14ac:dyDescent="0.25">
      <c r="A26" s="54" t="s">
        <v>429</v>
      </c>
      <c r="B26" s="52" t="s">
        <v>75</v>
      </c>
      <c r="C26" s="52" t="s">
        <v>76</v>
      </c>
      <c r="D26" s="60">
        <v>12075</v>
      </c>
      <c r="E26" s="59">
        <v>923.74</v>
      </c>
      <c r="F26" s="63">
        <v>12999</v>
      </c>
      <c r="G26" s="36"/>
      <c r="H26" s="37"/>
      <c r="I26" s="38"/>
      <c r="J26" s="38"/>
      <c r="K26" s="38"/>
      <c r="L26" s="36"/>
      <c r="M26" s="39"/>
    </row>
    <row r="27" spans="1:13" x14ac:dyDescent="0.25">
      <c r="A27" s="54" t="s">
        <v>429</v>
      </c>
      <c r="B27" s="52" t="s">
        <v>77</v>
      </c>
      <c r="C27" s="52" t="s">
        <v>78</v>
      </c>
      <c r="D27" s="60">
        <v>1650</v>
      </c>
      <c r="E27" s="59">
        <v>126.23</v>
      </c>
      <c r="F27" s="63">
        <v>1777</v>
      </c>
      <c r="G27" s="36"/>
      <c r="H27" s="37"/>
      <c r="I27" s="38"/>
      <c r="J27" s="38"/>
      <c r="K27" s="38"/>
      <c r="L27" s="36"/>
      <c r="M27" s="39"/>
    </row>
    <row r="28" spans="1:13" x14ac:dyDescent="0.25">
      <c r="A28" s="54" t="s">
        <v>429</v>
      </c>
      <c r="B28" s="52" t="s">
        <v>79</v>
      </c>
      <c r="C28" s="52" t="s">
        <v>80</v>
      </c>
      <c r="D28" s="60">
        <v>31650</v>
      </c>
      <c r="E28" s="59">
        <v>2421.23</v>
      </c>
      <c r="F28" s="63">
        <v>34072</v>
      </c>
      <c r="G28" s="36"/>
      <c r="H28" s="37"/>
      <c r="I28" s="38"/>
      <c r="J28" s="38"/>
      <c r="K28" s="38"/>
      <c r="L28" s="36"/>
      <c r="M28" s="39"/>
    </row>
    <row r="29" spans="1:13" x14ac:dyDescent="0.25">
      <c r="A29" s="54" t="s">
        <v>429</v>
      </c>
      <c r="B29" s="52" t="s">
        <v>81</v>
      </c>
      <c r="C29" s="52" t="s">
        <v>82</v>
      </c>
      <c r="D29" s="60">
        <v>11400</v>
      </c>
      <c r="E29" s="59">
        <v>872.1</v>
      </c>
      <c r="F29" s="63">
        <v>12273</v>
      </c>
      <c r="G29" s="36"/>
      <c r="H29" s="37"/>
      <c r="I29" s="38"/>
      <c r="J29" s="38"/>
      <c r="K29" s="38"/>
      <c r="L29" s="36"/>
      <c r="M29" s="39"/>
    </row>
    <row r="30" spans="1:13" x14ac:dyDescent="0.25">
      <c r="A30" s="54" t="s">
        <v>429</v>
      </c>
      <c r="B30" s="52" t="s">
        <v>83</v>
      </c>
      <c r="C30" s="52" t="s">
        <v>435</v>
      </c>
      <c r="D30" s="60">
        <v>5575</v>
      </c>
      <c r="E30" s="59">
        <v>426.49</v>
      </c>
      <c r="F30" s="63">
        <v>6002</v>
      </c>
      <c r="G30" s="36"/>
      <c r="H30" s="37"/>
      <c r="I30" s="38"/>
      <c r="J30" s="38"/>
      <c r="K30" s="38"/>
      <c r="L30" s="36"/>
      <c r="M30" s="39"/>
    </row>
    <row r="31" spans="1:13" x14ac:dyDescent="0.25">
      <c r="A31" s="54" t="s">
        <v>429</v>
      </c>
      <c r="B31" s="52" t="s">
        <v>84</v>
      </c>
      <c r="C31" s="52" t="s">
        <v>85</v>
      </c>
      <c r="D31" s="60">
        <v>5375</v>
      </c>
      <c r="E31" s="59">
        <v>411.19</v>
      </c>
      <c r="F31" s="63">
        <v>5787</v>
      </c>
      <c r="G31" s="36"/>
      <c r="H31" s="37"/>
      <c r="I31" s="38"/>
      <c r="J31" s="38"/>
      <c r="K31" s="38"/>
      <c r="L31" s="36"/>
      <c r="M31" s="39"/>
    </row>
    <row r="32" spans="1:13" x14ac:dyDescent="0.25">
      <c r="A32" s="54" t="s">
        <v>429</v>
      </c>
      <c r="B32" s="52" t="s">
        <v>90</v>
      </c>
      <c r="C32" s="52" t="s">
        <v>91</v>
      </c>
      <c r="D32" s="60">
        <v>6125</v>
      </c>
      <c r="E32" s="59">
        <v>468.56</v>
      </c>
      <c r="F32" s="63">
        <v>6594</v>
      </c>
      <c r="G32" s="36"/>
      <c r="H32" s="37"/>
      <c r="I32" s="38"/>
      <c r="J32" s="38"/>
      <c r="K32" s="38"/>
      <c r="L32" s="36"/>
      <c r="M32" s="39"/>
    </row>
    <row r="33" spans="1:13" x14ac:dyDescent="0.25">
      <c r="A33" s="54" t="s">
        <v>429</v>
      </c>
      <c r="B33" s="52" t="s">
        <v>94</v>
      </c>
      <c r="C33" s="52" t="s">
        <v>95</v>
      </c>
      <c r="D33" s="60">
        <v>7350</v>
      </c>
      <c r="E33" s="59">
        <v>562.28</v>
      </c>
      <c r="F33" s="63">
        <v>7913</v>
      </c>
      <c r="G33" s="36"/>
      <c r="H33" s="37"/>
      <c r="I33" s="38"/>
      <c r="J33" s="38"/>
      <c r="K33" s="38"/>
      <c r="L33" s="36"/>
      <c r="M33" s="39"/>
    </row>
    <row r="34" spans="1:13" x14ac:dyDescent="0.25">
      <c r="A34" s="54" t="s">
        <v>429</v>
      </c>
      <c r="B34" s="52" t="s">
        <v>96</v>
      </c>
      <c r="C34" s="52" t="s">
        <v>97</v>
      </c>
      <c r="D34" s="60">
        <v>3500</v>
      </c>
      <c r="E34" s="59">
        <v>267.75</v>
      </c>
      <c r="F34" s="63">
        <v>3768</v>
      </c>
      <c r="G34" s="36"/>
      <c r="H34" s="37"/>
      <c r="I34" s="38"/>
      <c r="J34" s="38"/>
      <c r="K34" s="38"/>
      <c r="L34" s="36"/>
      <c r="M34" s="39"/>
    </row>
    <row r="35" spans="1:13" x14ac:dyDescent="0.25">
      <c r="A35" s="54" t="s">
        <v>429</v>
      </c>
      <c r="B35" s="52" t="s">
        <v>98</v>
      </c>
      <c r="C35" s="52" t="s">
        <v>99</v>
      </c>
      <c r="D35" s="60">
        <v>32425</v>
      </c>
      <c r="E35" s="59">
        <v>2480.5100000000002</v>
      </c>
      <c r="F35" s="63">
        <v>34906</v>
      </c>
      <c r="G35" s="36"/>
      <c r="H35" s="37"/>
      <c r="I35" s="38"/>
      <c r="J35" s="38"/>
      <c r="K35" s="38"/>
      <c r="L35" s="36"/>
      <c r="M35" s="39"/>
    </row>
    <row r="36" spans="1:13" x14ac:dyDescent="0.25">
      <c r="A36" s="54" t="s">
        <v>429</v>
      </c>
      <c r="B36" s="52" t="s">
        <v>102</v>
      </c>
      <c r="C36" s="52" t="s">
        <v>103</v>
      </c>
      <c r="D36" s="60">
        <v>13625</v>
      </c>
      <c r="E36" s="59">
        <v>1042.31</v>
      </c>
      <c r="F36" s="63">
        <v>14668</v>
      </c>
      <c r="G36" s="36"/>
      <c r="H36" s="37"/>
      <c r="I36" s="38"/>
      <c r="J36" s="38"/>
      <c r="K36" s="38"/>
      <c r="L36" s="36"/>
      <c r="M36" s="39"/>
    </row>
    <row r="37" spans="1:13" x14ac:dyDescent="0.25">
      <c r="A37" s="54" t="s">
        <v>429</v>
      </c>
      <c r="B37" s="52" t="s">
        <v>104</v>
      </c>
      <c r="C37" s="52" t="s">
        <v>105</v>
      </c>
      <c r="D37" s="60">
        <v>2325</v>
      </c>
      <c r="E37" s="59">
        <v>177.86</v>
      </c>
      <c r="F37" s="63">
        <v>2503</v>
      </c>
      <c r="G37" s="36"/>
      <c r="H37" s="37"/>
      <c r="I37" s="38"/>
      <c r="J37" s="38"/>
      <c r="K37" s="38"/>
      <c r="L37" s="36"/>
      <c r="M37" s="39"/>
    </row>
    <row r="38" spans="1:13" x14ac:dyDescent="0.25">
      <c r="A38" s="54" t="s">
        <v>429</v>
      </c>
      <c r="B38" s="52" t="s">
        <v>108</v>
      </c>
      <c r="C38" s="52" t="s">
        <v>109</v>
      </c>
      <c r="D38" s="60">
        <v>26750</v>
      </c>
      <c r="E38" s="59">
        <v>2046.38</v>
      </c>
      <c r="F38" s="63">
        <v>28797</v>
      </c>
      <c r="G38" s="36"/>
      <c r="H38" s="37"/>
      <c r="I38" s="38"/>
      <c r="J38" s="38"/>
      <c r="K38" s="38"/>
      <c r="L38" s="36"/>
      <c r="M38" s="39"/>
    </row>
    <row r="39" spans="1:13" x14ac:dyDescent="0.25">
      <c r="A39" s="54" t="s">
        <v>429</v>
      </c>
      <c r="B39" s="52" t="s">
        <v>110</v>
      </c>
      <c r="C39" s="52" t="s">
        <v>111</v>
      </c>
      <c r="D39" s="60">
        <v>83050</v>
      </c>
      <c r="E39" s="59">
        <v>6353.33</v>
      </c>
      <c r="F39" s="63">
        <v>89404</v>
      </c>
      <c r="G39" s="36"/>
      <c r="H39" s="37"/>
      <c r="I39" s="38"/>
      <c r="J39" s="38"/>
      <c r="K39" s="38"/>
      <c r="L39" s="36"/>
      <c r="M39" s="39"/>
    </row>
    <row r="40" spans="1:13" x14ac:dyDescent="0.25">
      <c r="A40" s="54" t="s">
        <v>429</v>
      </c>
      <c r="B40" s="52" t="s">
        <v>119</v>
      </c>
      <c r="C40" s="52" t="s">
        <v>120</v>
      </c>
      <c r="D40" s="60">
        <v>2075</v>
      </c>
      <c r="E40" s="59">
        <v>158.74</v>
      </c>
      <c r="F40" s="63">
        <v>2234</v>
      </c>
      <c r="G40" s="36"/>
      <c r="H40" s="37"/>
      <c r="I40" s="38"/>
      <c r="J40" s="38"/>
      <c r="K40" s="38"/>
      <c r="L40" s="36"/>
      <c r="M40" s="39"/>
    </row>
    <row r="41" spans="1:13" x14ac:dyDescent="0.25">
      <c r="A41" s="54" t="s">
        <v>429</v>
      </c>
      <c r="B41" s="52" t="s">
        <v>121</v>
      </c>
      <c r="C41" s="52" t="s">
        <v>122</v>
      </c>
      <c r="D41" s="60">
        <v>5950</v>
      </c>
      <c r="E41" s="59">
        <v>455.18</v>
      </c>
      <c r="F41" s="63">
        <v>6406</v>
      </c>
      <c r="G41" s="36"/>
      <c r="H41" s="37"/>
      <c r="I41" s="38"/>
      <c r="J41" s="38"/>
      <c r="K41" s="38"/>
      <c r="L41" s="36"/>
      <c r="M41" s="39"/>
    </row>
    <row r="42" spans="1:13" x14ac:dyDescent="0.25">
      <c r="A42" s="54" t="s">
        <v>429</v>
      </c>
      <c r="B42" s="52" t="s">
        <v>123</v>
      </c>
      <c r="C42" s="52" t="s">
        <v>124</v>
      </c>
      <c r="D42" s="60">
        <v>54375</v>
      </c>
      <c r="E42" s="59">
        <v>4159.6899999999996</v>
      </c>
      <c r="F42" s="63">
        <v>58535</v>
      </c>
      <c r="G42" s="36"/>
      <c r="H42" s="37"/>
      <c r="I42" s="38"/>
      <c r="J42" s="38"/>
      <c r="K42" s="38"/>
      <c r="L42" s="36"/>
      <c r="M42" s="39"/>
    </row>
    <row r="43" spans="1:13" x14ac:dyDescent="0.25">
      <c r="A43" s="54" t="s">
        <v>429</v>
      </c>
      <c r="B43" s="52" t="s">
        <v>125</v>
      </c>
      <c r="C43" s="52" t="s">
        <v>126</v>
      </c>
      <c r="D43" s="60">
        <v>3000</v>
      </c>
      <c r="E43" s="59">
        <v>229.5</v>
      </c>
      <c r="F43" s="63">
        <v>3230</v>
      </c>
      <c r="G43" s="36"/>
      <c r="H43" s="37"/>
      <c r="I43" s="38"/>
      <c r="J43" s="38"/>
      <c r="K43" s="38"/>
      <c r="L43" s="36"/>
      <c r="M43" s="39"/>
    </row>
    <row r="44" spans="1:13" x14ac:dyDescent="0.25">
      <c r="A44" s="54" t="s">
        <v>429</v>
      </c>
      <c r="B44" s="52" t="s">
        <v>127</v>
      </c>
      <c r="C44" s="52" t="s">
        <v>128</v>
      </c>
      <c r="D44" s="60">
        <v>5525</v>
      </c>
      <c r="E44" s="59">
        <v>422.66</v>
      </c>
      <c r="F44" s="63">
        <v>5948</v>
      </c>
      <c r="G44" s="36"/>
      <c r="H44" s="37"/>
      <c r="I44" s="38"/>
      <c r="J44" s="38"/>
      <c r="K44" s="38"/>
      <c r="L44" s="36"/>
      <c r="M44" s="39"/>
    </row>
    <row r="45" spans="1:13" x14ac:dyDescent="0.25">
      <c r="A45" s="54" t="s">
        <v>429</v>
      </c>
      <c r="B45" s="52" t="s">
        <v>129</v>
      </c>
      <c r="C45" s="52" t="s">
        <v>130</v>
      </c>
      <c r="D45" s="60">
        <v>8525</v>
      </c>
      <c r="E45" s="59">
        <v>652.16</v>
      </c>
      <c r="F45" s="63">
        <v>9178</v>
      </c>
      <c r="G45" s="36"/>
      <c r="H45" s="37"/>
      <c r="I45" s="38"/>
      <c r="J45" s="38"/>
      <c r="K45" s="38"/>
      <c r="L45" s="36"/>
      <c r="M45" s="39"/>
    </row>
    <row r="46" spans="1:13" x14ac:dyDescent="0.25">
      <c r="A46" s="54" t="s">
        <v>429</v>
      </c>
      <c r="B46" s="52" t="s">
        <v>4</v>
      </c>
      <c r="C46" s="52" t="s">
        <v>131</v>
      </c>
      <c r="D46" s="60">
        <v>22400</v>
      </c>
      <c r="E46" s="59">
        <v>1713.6</v>
      </c>
      <c r="F46" s="63">
        <v>24114</v>
      </c>
      <c r="G46" s="36"/>
      <c r="H46" s="37"/>
      <c r="I46" s="38"/>
      <c r="J46" s="38"/>
      <c r="K46" s="38"/>
      <c r="L46" s="36"/>
      <c r="M46" s="39"/>
    </row>
    <row r="47" spans="1:13" x14ac:dyDescent="0.25">
      <c r="A47" s="54" t="s">
        <v>429</v>
      </c>
      <c r="B47" s="52" t="s">
        <v>5</v>
      </c>
      <c r="C47" s="52" t="s">
        <v>132</v>
      </c>
      <c r="D47" s="60">
        <v>17150</v>
      </c>
      <c r="E47" s="59">
        <v>1311.98</v>
      </c>
      <c r="F47" s="63">
        <v>18462</v>
      </c>
      <c r="G47" s="36"/>
      <c r="H47" s="37"/>
      <c r="I47" s="38"/>
      <c r="J47" s="38"/>
      <c r="K47" s="38"/>
      <c r="L47" s="36"/>
      <c r="M47" s="39"/>
    </row>
    <row r="48" spans="1:13" x14ac:dyDescent="0.25">
      <c r="A48" s="54" t="s">
        <v>429</v>
      </c>
      <c r="B48" s="52" t="s">
        <v>16</v>
      </c>
      <c r="C48" s="52" t="s">
        <v>436</v>
      </c>
      <c r="D48" s="60">
        <v>2425</v>
      </c>
      <c r="E48" s="59">
        <v>185.51</v>
      </c>
      <c r="F48" s="63">
        <v>2611</v>
      </c>
      <c r="G48" s="36"/>
      <c r="H48" s="37"/>
      <c r="I48" s="38"/>
      <c r="J48" s="38"/>
      <c r="K48" s="38"/>
      <c r="L48" s="36"/>
      <c r="M48" s="39"/>
    </row>
    <row r="49" spans="1:13" x14ac:dyDescent="0.25">
      <c r="A49" s="54" t="s">
        <v>429</v>
      </c>
      <c r="B49" s="52" t="s">
        <v>6</v>
      </c>
      <c r="C49" s="52" t="s">
        <v>437</v>
      </c>
      <c r="D49" s="60">
        <v>31475</v>
      </c>
      <c r="E49" s="59">
        <v>2407.84</v>
      </c>
      <c r="F49" s="63">
        <v>33883</v>
      </c>
      <c r="G49" s="36"/>
      <c r="H49" s="37"/>
      <c r="I49" s="38"/>
      <c r="J49" s="38"/>
      <c r="K49" s="38"/>
      <c r="L49" s="36"/>
      <c r="M49" s="39"/>
    </row>
    <row r="50" spans="1:13" x14ac:dyDescent="0.25">
      <c r="A50" s="54" t="s">
        <v>429</v>
      </c>
      <c r="B50" s="52" t="s">
        <v>7</v>
      </c>
      <c r="C50" s="52" t="s">
        <v>170</v>
      </c>
      <c r="D50" s="60">
        <v>18775</v>
      </c>
      <c r="E50" s="59">
        <v>1436.29</v>
      </c>
      <c r="F50" s="63">
        <v>20212</v>
      </c>
      <c r="G50" s="36"/>
      <c r="H50" s="37"/>
      <c r="I50" s="38"/>
      <c r="J50" s="38"/>
      <c r="K50" s="38"/>
      <c r="L50" s="36"/>
      <c r="M50" s="39"/>
    </row>
    <row r="51" spans="1:13" x14ac:dyDescent="0.25">
      <c r="A51" s="54" t="s">
        <v>429</v>
      </c>
      <c r="B51" s="52" t="s">
        <v>31</v>
      </c>
      <c r="C51" s="52" t="s">
        <v>175</v>
      </c>
      <c r="D51" s="60">
        <v>80025</v>
      </c>
      <c r="E51" s="59">
        <v>6121.91</v>
      </c>
      <c r="F51" s="63">
        <v>86147</v>
      </c>
      <c r="G51" s="36"/>
      <c r="H51" s="37"/>
      <c r="I51" s="38"/>
      <c r="J51" s="38"/>
      <c r="K51" s="38"/>
      <c r="L51" s="36"/>
      <c r="M51" s="39"/>
    </row>
    <row r="52" spans="1:13" x14ac:dyDescent="0.25">
      <c r="A52" s="54" t="s">
        <v>429</v>
      </c>
      <c r="B52" s="52" t="s">
        <v>42</v>
      </c>
      <c r="C52" s="52" t="s">
        <v>584</v>
      </c>
      <c r="D52" s="60">
        <v>1275</v>
      </c>
      <c r="E52" s="59">
        <v>97.54</v>
      </c>
      <c r="F52" s="63">
        <v>1373</v>
      </c>
      <c r="G52" s="36"/>
      <c r="H52" s="37"/>
      <c r="I52" s="38"/>
      <c r="J52" s="38"/>
      <c r="K52" s="38"/>
      <c r="L52" s="36"/>
      <c r="M52" s="39"/>
    </row>
    <row r="53" spans="1:13" x14ac:dyDescent="0.25">
      <c r="A53" s="54" t="s">
        <v>429</v>
      </c>
      <c r="B53" s="52" t="s">
        <v>8</v>
      </c>
      <c r="C53" s="52" t="s">
        <v>183</v>
      </c>
      <c r="D53" s="60">
        <v>1625</v>
      </c>
      <c r="E53" s="59">
        <v>124.31</v>
      </c>
      <c r="F53" s="63">
        <v>1750</v>
      </c>
      <c r="G53" s="36"/>
      <c r="H53" s="37"/>
      <c r="I53" s="38"/>
      <c r="J53" s="38"/>
      <c r="K53" s="38"/>
      <c r="L53" s="36"/>
      <c r="M53" s="39"/>
    </row>
    <row r="54" spans="1:13" x14ac:dyDescent="0.25">
      <c r="A54" s="54" t="s">
        <v>429</v>
      </c>
      <c r="B54" s="52" t="s">
        <v>9</v>
      </c>
      <c r="C54" s="52" t="s">
        <v>184</v>
      </c>
      <c r="D54" s="60">
        <v>3050</v>
      </c>
      <c r="E54" s="59">
        <v>233.33</v>
      </c>
      <c r="F54" s="63">
        <v>3284</v>
      </c>
      <c r="G54" s="36"/>
      <c r="H54" s="37"/>
      <c r="I54" s="38"/>
      <c r="J54" s="38"/>
      <c r="K54" s="38"/>
      <c r="L54" s="36"/>
      <c r="M54" s="39"/>
    </row>
    <row r="55" spans="1:13" x14ac:dyDescent="0.25">
      <c r="A55" s="54" t="s">
        <v>429</v>
      </c>
      <c r="B55" s="52" t="s">
        <v>112</v>
      </c>
      <c r="C55" s="52" t="s">
        <v>187</v>
      </c>
      <c r="D55" s="60">
        <v>2675</v>
      </c>
      <c r="E55" s="59">
        <v>204.64</v>
      </c>
      <c r="F55" s="63">
        <v>2880</v>
      </c>
      <c r="G55" s="36"/>
      <c r="H55" s="37"/>
      <c r="I55" s="38"/>
      <c r="J55" s="38"/>
      <c r="K55" s="38"/>
      <c r="L55" s="36"/>
      <c r="M55" s="39"/>
    </row>
    <row r="56" spans="1:13" x14ac:dyDescent="0.25">
      <c r="A56" s="54" t="s">
        <v>429</v>
      </c>
      <c r="B56" s="52" t="s">
        <v>43</v>
      </c>
      <c r="C56" s="52" t="s">
        <v>188</v>
      </c>
      <c r="D56" s="60">
        <v>77350</v>
      </c>
      <c r="E56" s="59">
        <v>5917.28</v>
      </c>
      <c r="F56" s="63">
        <v>83268</v>
      </c>
      <c r="G56" s="36"/>
      <c r="H56" s="37"/>
      <c r="I56" s="38"/>
      <c r="J56" s="38"/>
      <c r="K56" s="38"/>
      <c r="L56" s="36"/>
      <c r="M56" s="39"/>
    </row>
    <row r="57" spans="1:13" x14ac:dyDescent="0.25">
      <c r="A57" s="54" t="s">
        <v>429</v>
      </c>
      <c r="B57" s="52" t="s">
        <v>44</v>
      </c>
      <c r="C57" s="52" t="s">
        <v>208</v>
      </c>
      <c r="D57" s="60">
        <v>1875</v>
      </c>
      <c r="E57" s="59">
        <v>143.44</v>
      </c>
      <c r="F57" s="63">
        <v>2019</v>
      </c>
      <c r="G57" s="36"/>
      <c r="H57" s="37"/>
      <c r="I57" s="38"/>
      <c r="J57" s="38"/>
      <c r="K57" s="38"/>
      <c r="L57" s="36"/>
      <c r="M57" s="39"/>
    </row>
    <row r="58" spans="1:13" x14ac:dyDescent="0.25">
      <c r="A58" s="54" t="s">
        <v>429</v>
      </c>
      <c r="B58" s="52" t="s">
        <v>189</v>
      </c>
      <c r="C58" s="52" t="s">
        <v>209</v>
      </c>
      <c r="D58" s="60">
        <v>9525</v>
      </c>
      <c r="E58" s="59">
        <v>728.66</v>
      </c>
      <c r="F58" s="63">
        <v>10254</v>
      </c>
      <c r="G58" s="36"/>
      <c r="H58" s="37"/>
      <c r="I58" s="38"/>
      <c r="J58" s="38"/>
      <c r="K58" s="38"/>
      <c r="L58" s="36"/>
      <c r="M58" s="39"/>
    </row>
    <row r="59" spans="1:13" x14ac:dyDescent="0.25">
      <c r="A59" s="54" t="s">
        <v>429</v>
      </c>
      <c r="B59" s="52" t="s">
        <v>45</v>
      </c>
      <c r="C59" s="52" t="s">
        <v>506</v>
      </c>
      <c r="D59" s="60">
        <v>1500</v>
      </c>
      <c r="E59" s="59">
        <v>114.75</v>
      </c>
      <c r="F59" s="63">
        <v>1615</v>
      </c>
      <c r="G59" s="36"/>
      <c r="H59" s="37"/>
      <c r="I59" s="38"/>
      <c r="J59" s="38"/>
      <c r="K59" s="38"/>
      <c r="L59" s="36"/>
      <c r="M59" s="39"/>
    </row>
    <row r="60" spans="1:13" x14ac:dyDescent="0.25">
      <c r="A60" s="54" t="s">
        <v>429</v>
      </c>
      <c r="B60" s="52" t="s">
        <v>113</v>
      </c>
      <c r="C60" s="52" t="s">
        <v>211</v>
      </c>
      <c r="D60" s="60">
        <v>71875</v>
      </c>
      <c r="E60" s="59">
        <v>5498.44</v>
      </c>
      <c r="F60" s="63">
        <v>77374</v>
      </c>
      <c r="G60" s="36"/>
      <c r="H60" s="37"/>
      <c r="I60" s="38"/>
      <c r="J60" s="38"/>
      <c r="K60" s="38"/>
      <c r="L60" s="36"/>
      <c r="M60" s="39"/>
    </row>
    <row r="61" spans="1:13" x14ac:dyDescent="0.25">
      <c r="A61" s="54" t="s">
        <v>429</v>
      </c>
      <c r="B61" s="52" t="s">
        <v>114</v>
      </c>
      <c r="C61" s="52" t="s">
        <v>213</v>
      </c>
      <c r="D61" s="60">
        <v>8175</v>
      </c>
      <c r="E61" s="59">
        <v>625.39</v>
      </c>
      <c r="F61" s="63">
        <v>8801</v>
      </c>
      <c r="G61" s="36"/>
      <c r="H61" s="37"/>
      <c r="I61" s="38"/>
      <c r="J61" s="38"/>
      <c r="K61" s="38"/>
      <c r="L61" s="36"/>
      <c r="M61" s="39"/>
    </row>
    <row r="62" spans="1:13" x14ac:dyDescent="0.25">
      <c r="A62" s="54" t="s">
        <v>429</v>
      </c>
      <c r="B62" s="52" t="s">
        <v>46</v>
      </c>
      <c r="C62" s="52" t="s">
        <v>214</v>
      </c>
      <c r="D62" s="60">
        <v>17900</v>
      </c>
      <c r="E62" s="59">
        <v>1369.35</v>
      </c>
      <c r="F62" s="63">
        <v>19270</v>
      </c>
      <c r="G62" s="36"/>
      <c r="H62" s="37"/>
      <c r="I62" s="38"/>
      <c r="J62" s="38"/>
      <c r="K62" s="38"/>
      <c r="L62" s="36"/>
      <c r="M62" s="39"/>
    </row>
    <row r="63" spans="1:13" x14ac:dyDescent="0.25">
      <c r="A63" s="54" t="s">
        <v>429</v>
      </c>
      <c r="B63" s="52" t="s">
        <v>190</v>
      </c>
      <c r="C63" s="52" t="s">
        <v>218</v>
      </c>
      <c r="D63" s="60">
        <v>3825</v>
      </c>
      <c r="E63" s="59">
        <v>292.61</v>
      </c>
      <c r="F63" s="63">
        <v>4118</v>
      </c>
      <c r="G63" s="36"/>
      <c r="H63" s="37"/>
      <c r="I63" s="38"/>
      <c r="J63" s="38"/>
      <c r="K63" s="38"/>
      <c r="L63" s="36"/>
      <c r="M63" s="39"/>
    </row>
    <row r="64" spans="1:13" x14ac:dyDescent="0.25">
      <c r="A64" s="54" t="s">
        <v>429</v>
      </c>
      <c r="B64" s="52" t="s">
        <v>219</v>
      </c>
      <c r="C64" s="52" t="s">
        <v>220</v>
      </c>
      <c r="D64" s="60">
        <v>6025</v>
      </c>
      <c r="E64" s="59">
        <v>460.91</v>
      </c>
      <c r="F64" s="63">
        <v>6486</v>
      </c>
      <c r="G64" s="36"/>
      <c r="H64" s="37"/>
      <c r="I64" s="38"/>
      <c r="J64" s="38"/>
      <c r="K64" s="38"/>
      <c r="L64" s="36"/>
      <c r="M64" s="39"/>
    </row>
    <row r="65" spans="1:13" x14ac:dyDescent="0.25">
      <c r="A65" s="54" t="s">
        <v>429</v>
      </c>
      <c r="B65" s="52" t="s">
        <v>155</v>
      </c>
      <c r="C65" s="52" t="s">
        <v>221</v>
      </c>
      <c r="D65" s="60">
        <v>575</v>
      </c>
      <c r="E65" s="59">
        <v>43.99</v>
      </c>
      <c r="F65" s="63">
        <v>619</v>
      </c>
      <c r="G65" s="36"/>
      <c r="H65" s="37"/>
      <c r="I65" s="38"/>
      <c r="J65" s="38"/>
      <c r="K65" s="38"/>
      <c r="L65" s="36"/>
      <c r="M65" s="39"/>
    </row>
    <row r="66" spans="1:13" x14ac:dyDescent="0.25">
      <c r="A66" s="54" t="s">
        <v>429</v>
      </c>
      <c r="B66" s="52" t="s">
        <v>156</v>
      </c>
      <c r="C66" s="52" t="s">
        <v>222</v>
      </c>
      <c r="D66" s="60">
        <v>25075</v>
      </c>
      <c r="E66" s="59">
        <v>1918.24</v>
      </c>
      <c r="F66" s="63">
        <v>26994</v>
      </c>
      <c r="G66" s="36"/>
      <c r="H66" s="37"/>
      <c r="I66" s="38"/>
      <c r="J66" s="38"/>
      <c r="K66" s="38"/>
      <c r="L66" s="36"/>
      <c r="M66" s="39"/>
    </row>
    <row r="67" spans="1:13" x14ac:dyDescent="0.25">
      <c r="A67" s="54" t="s">
        <v>429</v>
      </c>
      <c r="B67" s="52" t="s">
        <v>191</v>
      </c>
      <c r="C67" s="52" t="s">
        <v>438</v>
      </c>
      <c r="D67" s="60">
        <v>11900</v>
      </c>
      <c r="E67" s="59">
        <v>910.35</v>
      </c>
      <c r="F67" s="63">
        <v>12811</v>
      </c>
      <c r="G67" s="36"/>
      <c r="H67" s="37"/>
      <c r="I67" s="38"/>
      <c r="J67" s="38"/>
      <c r="K67" s="38"/>
      <c r="L67" s="36"/>
      <c r="M67" s="39"/>
    </row>
    <row r="68" spans="1:13" x14ac:dyDescent="0.25">
      <c r="A68" s="54" t="s">
        <v>429</v>
      </c>
      <c r="B68" s="52" t="s">
        <v>176</v>
      </c>
      <c r="C68" s="52" t="s">
        <v>439</v>
      </c>
      <c r="D68" s="60">
        <v>5375</v>
      </c>
      <c r="E68" s="59">
        <v>411.19</v>
      </c>
      <c r="F68" s="63">
        <v>5787</v>
      </c>
      <c r="G68" s="36"/>
      <c r="H68" s="37"/>
      <c r="I68" s="38"/>
      <c r="J68" s="38"/>
      <c r="K68" s="38"/>
      <c r="L68" s="36"/>
      <c r="M68" s="39"/>
    </row>
    <row r="69" spans="1:13" x14ac:dyDescent="0.25">
      <c r="A69" s="54" t="s">
        <v>429</v>
      </c>
      <c r="B69" s="52" t="s">
        <v>177</v>
      </c>
      <c r="C69" s="52" t="s">
        <v>440</v>
      </c>
      <c r="D69" s="60">
        <v>56200</v>
      </c>
      <c r="E69" s="59">
        <v>4299.3</v>
      </c>
      <c r="F69" s="63">
        <v>60500</v>
      </c>
      <c r="G69" s="36"/>
      <c r="H69" s="37"/>
      <c r="I69" s="38"/>
      <c r="J69" s="38"/>
      <c r="K69" s="38"/>
      <c r="L69" s="36"/>
      <c r="M69" s="39"/>
    </row>
    <row r="70" spans="1:13" x14ac:dyDescent="0.25">
      <c r="A70" s="54" t="s">
        <v>429</v>
      </c>
      <c r="B70" s="52" t="s">
        <v>157</v>
      </c>
      <c r="C70" s="52" t="s">
        <v>235</v>
      </c>
      <c r="D70" s="60">
        <v>1400</v>
      </c>
      <c r="E70" s="59">
        <v>107.1</v>
      </c>
      <c r="F70" s="63">
        <v>1508</v>
      </c>
      <c r="G70" s="36"/>
      <c r="H70" s="37"/>
      <c r="I70" s="38"/>
      <c r="J70" s="38"/>
      <c r="K70" s="38"/>
      <c r="L70" s="36"/>
      <c r="M70" s="39"/>
    </row>
    <row r="71" spans="1:13" x14ac:dyDescent="0.25">
      <c r="A71" s="54" t="s">
        <v>429</v>
      </c>
      <c r="B71" s="52" t="s">
        <v>158</v>
      </c>
      <c r="C71" s="52" t="s">
        <v>236</v>
      </c>
      <c r="D71" s="60">
        <v>36825</v>
      </c>
      <c r="E71" s="59">
        <v>2817.11</v>
      </c>
      <c r="F71" s="63">
        <v>39643</v>
      </c>
      <c r="G71" s="36"/>
      <c r="H71" s="37"/>
      <c r="I71" s="38"/>
      <c r="J71" s="38"/>
      <c r="K71" s="38"/>
      <c r="L71" s="36"/>
      <c r="M71" s="39"/>
    </row>
    <row r="72" spans="1:13" x14ac:dyDescent="0.25">
      <c r="A72" s="54" t="s">
        <v>429</v>
      </c>
      <c r="B72" s="52" t="s">
        <v>159</v>
      </c>
      <c r="C72" s="52" t="s">
        <v>237</v>
      </c>
      <c r="D72" s="60">
        <v>9125</v>
      </c>
      <c r="E72" s="59">
        <v>698.06</v>
      </c>
      <c r="F72" s="63">
        <v>9824</v>
      </c>
      <c r="G72" s="36"/>
      <c r="H72" s="37"/>
      <c r="I72" s="38"/>
      <c r="J72" s="38"/>
      <c r="K72" s="38"/>
      <c r="L72" s="36"/>
      <c r="M72" s="39"/>
    </row>
    <row r="73" spans="1:13" x14ac:dyDescent="0.25">
      <c r="A73" s="54" t="s">
        <v>429</v>
      </c>
      <c r="B73" s="52" t="s">
        <v>192</v>
      </c>
      <c r="C73" s="52" t="s">
        <v>240</v>
      </c>
      <c r="D73" s="60">
        <v>26550</v>
      </c>
      <c r="E73" s="59">
        <v>2031.08</v>
      </c>
      <c r="F73" s="63">
        <v>28582</v>
      </c>
      <c r="G73" s="36"/>
      <c r="H73" s="37"/>
      <c r="I73" s="38"/>
      <c r="J73" s="38"/>
      <c r="K73" s="38"/>
      <c r="L73" s="36"/>
      <c r="M73" s="39"/>
    </row>
    <row r="74" spans="1:13" x14ac:dyDescent="0.25">
      <c r="A74" s="54" t="s">
        <v>429</v>
      </c>
      <c r="B74" s="52" t="s">
        <v>160</v>
      </c>
      <c r="C74" s="52" t="s">
        <v>243</v>
      </c>
      <c r="D74" s="60">
        <v>575</v>
      </c>
      <c r="E74" s="59">
        <v>43.99</v>
      </c>
      <c r="F74" s="63">
        <v>619</v>
      </c>
      <c r="G74" s="36"/>
      <c r="H74" s="37"/>
      <c r="I74" s="38"/>
      <c r="J74" s="38"/>
      <c r="K74" s="38"/>
      <c r="L74" s="36"/>
      <c r="M74" s="39"/>
    </row>
    <row r="75" spans="1:13" x14ac:dyDescent="0.25">
      <c r="A75" s="54" t="s">
        <v>429</v>
      </c>
      <c r="B75" s="52" t="s">
        <v>244</v>
      </c>
      <c r="C75" s="52" t="s">
        <v>245</v>
      </c>
      <c r="D75" s="60">
        <v>425</v>
      </c>
      <c r="E75" s="59">
        <v>32.51</v>
      </c>
      <c r="F75" s="63">
        <v>458</v>
      </c>
      <c r="G75" s="36"/>
      <c r="H75" s="37"/>
      <c r="I75" s="38"/>
      <c r="J75" s="38"/>
      <c r="K75" s="38"/>
      <c r="L75" s="36"/>
      <c r="M75" s="39"/>
    </row>
    <row r="76" spans="1:13" x14ac:dyDescent="0.25">
      <c r="A76" s="54" t="s">
        <v>429</v>
      </c>
      <c r="B76" s="52" t="s">
        <v>193</v>
      </c>
      <c r="C76" s="52" t="s">
        <v>246</v>
      </c>
      <c r="D76" s="60">
        <v>6775</v>
      </c>
      <c r="E76" s="59">
        <v>518.29</v>
      </c>
      <c r="F76" s="63">
        <v>7294</v>
      </c>
      <c r="G76" s="36"/>
      <c r="H76" s="37"/>
      <c r="I76" s="38"/>
      <c r="J76" s="38"/>
      <c r="K76" s="38"/>
      <c r="L76" s="36"/>
      <c r="M76" s="39"/>
    </row>
    <row r="77" spans="1:13" x14ac:dyDescent="0.25">
      <c r="A77" s="54" t="s">
        <v>429</v>
      </c>
      <c r="B77" s="52" t="s">
        <v>247</v>
      </c>
      <c r="C77" s="52" t="s">
        <v>248</v>
      </c>
      <c r="D77" s="60">
        <v>5050</v>
      </c>
      <c r="E77" s="59">
        <v>386.33</v>
      </c>
      <c r="F77" s="63">
        <v>5437</v>
      </c>
      <c r="G77" s="36"/>
      <c r="H77" s="37"/>
      <c r="I77" s="38"/>
      <c r="J77" s="38"/>
      <c r="K77" s="38"/>
      <c r="L77" s="36"/>
      <c r="M77" s="39"/>
    </row>
    <row r="78" spans="1:13" x14ac:dyDescent="0.25">
      <c r="A78" s="54" t="s">
        <v>429</v>
      </c>
      <c r="B78" s="52" t="s">
        <v>249</v>
      </c>
      <c r="C78" s="52" t="s">
        <v>250</v>
      </c>
      <c r="D78" s="60">
        <v>73325</v>
      </c>
      <c r="E78" s="59">
        <v>5609.36</v>
      </c>
      <c r="F78" s="63">
        <v>78935</v>
      </c>
      <c r="G78" s="36"/>
      <c r="H78" s="37"/>
      <c r="I78" s="38"/>
      <c r="J78" s="38"/>
      <c r="K78" s="38"/>
      <c r="L78" s="36"/>
      <c r="M78" s="39"/>
    </row>
    <row r="79" spans="1:13" x14ac:dyDescent="0.25">
      <c r="A79" s="54" t="s">
        <v>429</v>
      </c>
      <c r="B79" s="52" t="s">
        <v>267</v>
      </c>
      <c r="C79" s="52" t="s">
        <v>268</v>
      </c>
      <c r="D79" s="60">
        <v>3500</v>
      </c>
      <c r="E79" s="59">
        <v>267.75</v>
      </c>
      <c r="F79" s="63">
        <v>3768</v>
      </c>
      <c r="G79" s="36"/>
      <c r="H79" s="37"/>
      <c r="I79" s="38"/>
      <c r="J79" s="38"/>
      <c r="K79" s="38"/>
      <c r="L79" s="36"/>
      <c r="M79" s="39"/>
    </row>
    <row r="80" spans="1:13" x14ac:dyDescent="0.25">
      <c r="A80" s="54" t="s">
        <v>429</v>
      </c>
      <c r="B80" s="52" t="s">
        <v>275</v>
      </c>
      <c r="C80" s="52" t="s">
        <v>276</v>
      </c>
      <c r="D80" s="60">
        <v>8375</v>
      </c>
      <c r="E80" s="59">
        <v>640.69000000000005</v>
      </c>
      <c r="F80" s="63">
        <v>9016</v>
      </c>
      <c r="G80" s="36"/>
      <c r="H80" s="37"/>
      <c r="I80" s="38"/>
      <c r="J80" s="38"/>
      <c r="K80" s="38"/>
      <c r="L80" s="36"/>
      <c r="M80" s="39"/>
    </row>
    <row r="81" spans="1:13" x14ac:dyDescent="0.25">
      <c r="A81" s="54" t="s">
        <v>429</v>
      </c>
      <c r="B81" s="52" t="s">
        <v>277</v>
      </c>
      <c r="C81" s="52" t="s">
        <v>278</v>
      </c>
      <c r="D81" s="60">
        <v>14650</v>
      </c>
      <c r="E81" s="59">
        <v>1120.73</v>
      </c>
      <c r="F81" s="63">
        <v>15771</v>
      </c>
      <c r="G81" s="36"/>
      <c r="H81" s="37"/>
      <c r="I81" s="38"/>
      <c r="J81" s="38"/>
      <c r="K81" s="38"/>
      <c r="L81" s="36"/>
      <c r="M81" s="39"/>
    </row>
    <row r="82" spans="1:13" x14ac:dyDescent="0.25">
      <c r="A82" s="54" t="s">
        <v>429</v>
      </c>
      <c r="B82" s="52" t="s">
        <v>283</v>
      </c>
      <c r="C82" s="52" t="s">
        <v>284</v>
      </c>
      <c r="D82" s="60">
        <v>20975</v>
      </c>
      <c r="E82" s="59">
        <v>1604.59</v>
      </c>
      <c r="F82" s="63">
        <v>22580</v>
      </c>
      <c r="G82" s="36"/>
      <c r="H82" s="37"/>
      <c r="I82" s="38"/>
      <c r="J82" s="38"/>
      <c r="K82" s="38"/>
      <c r="L82" s="36"/>
      <c r="M82" s="39"/>
    </row>
    <row r="83" spans="1:13" x14ac:dyDescent="0.25">
      <c r="A83" s="54" t="s">
        <v>429</v>
      </c>
      <c r="B83" s="52" t="s">
        <v>287</v>
      </c>
      <c r="C83" s="52" t="s">
        <v>288</v>
      </c>
      <c r="D83" s="60">
        <v>43425</v>
      </c>
      <c r="E83" s="59">
        <v>3322.01</v>
      </c>
      <c r="F83" s="63">
        <v>46748</v>
      </c>
      <c r="G83" s="36"/>
      <c r="H83" s="37"/>
      <c r="I83" s="38"/>
      <c r="J83" s="38"/>
      <c r="K83" s="38"/>
      <c r="L83" s="36"/>
      <c r="M83" s="39"/>
    </row>
    <row r="84" spans="1:13" x14ac:dyDescent="0.25">
      <c r="A84" s="54" t="s">
        <v>429</v>
      </c>
      <c r="B84" s="52" t="s">
        <v>292</v>
      </c>
      <c r="C84" s="52" t="s">
        <v>293</v>
      </c>
      <c r="D84" s="60">
        <v>2575</v>
      </c>
      <c r="E84" s="59">
        <v>196.99</v>
      </c>
      <c r="F84" s="63">
        <v>2772</v>
      </c>
      <c r="G84" s="36"/>
      <c r="H84" s="37"/>
      <c r="I84" s="38"/>
      <c r="J84" s="38"/>
      <c r="K84" s="38"/>
      <c r="L84" s="36"/>
      <c r="M84" s="39"/>
    </row>
    <row r="85" spans="1:13" x14ac:dyDescent="0.25">
      <c r="A85" s="54" t="s">
        <v>429</v>
      </c>
      <c r="B85" s="52" t="s">
        <v>295</v>
      </c>
      <c r="C85" s="52" t="s">
        <v>296</v>
      </c>
      <c r="D85" s="60">
        <v>41675</v>
      </c>
      <c r="E85" s="59">
        <v>3188.14</v>
      </c>
      <c r="F85" s="63">
        <v>44864</v>
      </c>
      <c r="G85" s="36"/>
      <c r="H85" s="37"/>
      <c r="I85" s="38"/>
      <c r="J85" s="38"/>
      <c r="K85" s="38"/>
      <c r="L85" s="36"/>
      <c r="M85" s="39"/>
    </row>
    <row r="86" spans="1:13" x14ac:dyDescent="0.25">
      <c r="A86" s="54" t="s">
        <v>429</v>
      </c>
      <c r="B86" s="52" t="s">
        <v>297</v>
      </c>
      <c r="C86" s="52" t="s">
        <v>298</v>
      </c>
      <c r="D86" s="60">
        <v>5125</v>
      </c>
      <c r="E86" s="59">
        <v>392.06</v>
      </c>
      <c r="F86" s="63">
        <v>5518</v>
      </c>
      <c r="G86" s="36"/>
      <c r="H86" s="37"/>
      <c r="I86" s="38"/>
      <c r="J86" s="38"/>
      <c r="K86" s="38"/>
      <c r="L86" s="36"/>
      <c r="M86" s="39"/>
    </row>
    <row r="87" spans="1:13" x14ac:dyDescent="0.25">
      <c r="A87" s="54" t="s">
        <v>429</v>
      </c>
      <c r="B87" s="52" t="s">
        <v>299</v>
      </c>
      <c r="C87" s="52" t="s">
        <v>441</v>
      </c>
      <c r="D87" s="60">
        <v>3850</v>
      </c>
      <c r="E87" s="59">
        <v>294.52999999999997</v>
      </c>
      <c r="F87" s="63">
        <v>4145</v>
      </c>
      <c r="G87" s="36"/>
      <c r="H87" s="37"/>
      <c r="I87" s="38"/>
      <c r="J87" s="38"/>
      <c r="K87" s="38"/>
      <c r="L87" s="36"/>
      <c r="M87" s="39"/>
    </row>
    <row r="88" spans="1:13" x14ac:dyDescent="0.25">
      <c r="A88" s="54" t="s">
        <v>429</v>
      </c>
      <c r="B88" s="52" t="s">
        <v>303</v>
      </c>
      <c r="C88" s="52" t="s">
        <v>304</v>
      </c>
      <c r="D88" s="60">
        <v>1800</v>
      </c>
      <c r="E88" s="59">
        <v>137.69999999999999</v>
      </c>
      <c r="F88" s="63">
        <v>1938</v>
      </c>
      <c r="G88" s="36"/>
      <c r="H88" s="37"/>
      <c r="I88" s="38"/>
      <c r="J88" s="38"/>
      <c r="K88" s="38"/>
      <c r="L88" s="36"/>
      <c r="M88" s="39"/>
    </row>
    <row r="89" spans="1:13" x14ac:dyDescent="0.25">
      <c r="A89" s="54" t="s">
        <v>429</v>
      </c>
      <c r="B89" s="52" t="s">
        <v>307</v>
      </c>
      <c r="C89" s="52" t="s">
        <v>308</v>
      </c>
      <c r="D89" s="60">
        <v>4550</v>
      </c>
      <c r="E89" s="59">
        <v>348.08</v>
      </c>
      <c r="F89" s="63">
        <v>4899</v>
      </c>
      <c r="G89" s="36"/>
      <c r="H89" s="37"/>
      <c r="I89" s="38"/>
      <c r="J89" s="38"/>
      <c r="K89" s="38"/>
      <c r="L89" s="36"/>
      <c r="M89" s="39"/>
    </row>
    <row r="90" spans="1:13" x14ac:dyDescent="0.25">
      <c r="A90" s="54" t="s">
        <v>429</v>
      </c>
      <c r="B90" s="52" t="s">
        <v>309</v>
      </c>
      <c r="C90" s="52" t="s">
        <v>310</v>
      </c>
      <c r="D90" s="60">
        <v>14650</v>
      </c>
      <c r="E90" s="59">
        <v>1120.73</v>
      </c>
      <c r="F90" s="63">
        <v>15771</v>
      </c>
      <c r="G90" s="36"/>
      <c r="H90" s="37"/>
      <c r="I90" s="38"/>
      <c r="J90" s="38"/>
      <c r="K90" s="38"/>
      <c r="L90" s="36"/>
      <c r="M90" s="39"/>
    </row>
    <row r="91" spans="1:13" x14ac:dyDescent="0.25">
      <c r="A91" s="54" t="s">
        <v>429</v>
      </c>
      <c r="B91" s="52" t="s">
        <v>311</v>
      </c>
      <c r="C91" s="52" t="s">
        <v>312</v>
      </c>
      <c r="D91" s="60">
        <v>1575</v>
      </c>
      <c r="E91" s="59">
        <v>120.49</v>
      </c>
      <c r="F91" s="63">
        <v>1696</v>
      </c>
      <c r="G91" s="36"/>
      <c r="H91" s="37"/>
      <c r="I91" s="38"/>
      <c r="J91" s="38"/>
      <c r="K91" s="38"/>
      <c r="L91" s="36"/>
      <c r="M91" s="39"/>
    </row>
    <row r="92" spans="1:13" x14ac:dyDescent="0.25">
      <c r="A92" s="54" t="s">
        <v>429</v>
      </c>
      <c r="B92" s="52" t="s">
        <v>313</v>
      </c>
      <c r="C92" s="52" t="s">
        <v>314</v>
      </c>
      <c r="D92" s="60">
        <v>6900</v>
      </c>
      <c r="E92" s="59">
        <v>527.85</v>
      </c>
      <c r="F92" s="63">
        <v>7428</v>
      </c>
      <c r="G92" s="36"/>
      <c r="H92" s="37"/>
      <c r="I92" s="38"/>
      <c r="J92" s="38"/>
      <c r="K92" s="38"/>
      <c r="L92" s="36"/>
      <c r="M92" s="39"/>
    </row>
    <row r="93" spans="1:13" x14ac:dyDescent="0.25">
      <c r="A93" s="54" t="s">
        <v>429</v>
      </c>
      <c r="B93" s="52" t="s">
        <v>317</v>
      </c>
      <c r="C93" s="52" t="s">
        <v>318</v>
      </c>
      <c r="D93" s="60">
        <v>41675</v>
      </c>
      <c r="E93" s="59">
        <v>3188.14</v>
      </c>
      <c r="F93" s="63">
        <v>44864</v>
      </c>
      <c r="G93" s="36"/>
      <c r="H93" s="37"/>
      <c r="I93" s="38"/>
      <c r="J93" s="38"/>
      <c r="K93" s="38"/>
      <c r="L93" s="36"/>
      <c r="M93" s="39"/>
    </row>
    <row r="94" spans="1:13" x14ac:dyDescent="0.25">
      <c r="A94" s="54" t="s">
        <v>429</v>
      </c>
      <c r="B94" s="52" t="s">
        <v>321</v>
      </c>
      <c r="C94" s="52" t="s">
        <v>322</v>
      </c>
      <c r="D94" s="60">
        <v>4800</v>
      </c>
      <c r="E94" s="59">
        <v>367.2</v>
      </c>
      <c r="F94" s="63">
        <v>5168</v>
      </c>
      <c r="G94" s="36"/>
      <c r="H94" s="37"/>
      <c r="I94" s="38"/>
      <c r="J94" s="38"/>
      <c r="K94" s="38"/>
      <c r="L94" s="36"/>
      <c r="M94" s="39"/>
    </row>
    <row r="95" spans="1:13" x14ac:dyDescent="0.25">
      <c r="A95" s="54" t="s">
        <v>429</v>
      </c>
      <c r="B95" s="52" t="s">
        <v>323</v>
      </c>
      <c r="C95" s="52" t="s">
        <v>442</v>
      </c>
      <c r="D95" s="60">
        <v>46550</v>
      </c>
      <c r="E95" s="59">
        <v>3561.08</v>
      </c>
      <c r="F95" s="63">
        <v>50112</v>
      </c>
      <c r="G95" s="36"/>
      <c r="H95" s="37"/>
      <c r="I95" s="38"/>
      <c r="J95" s="38"/>
      <c r="K95" s="38"/>
      <c r="L95" s="36"/>
      <c r="M95" s="39"/>
    </row>
    <row r="96" spans="1:13" x14ac:dyDescent="0.25">
      <c r="A96" s="54" t="s">
        <v>429</v>
      </c>
      <c r="B96" s="52" t="s">
        <v>324</v>
      </c>
      <c r="C96" s="52" t="s">
        <v>325</v>
      </c>
      <c r="D96" s="60">
        <v>4900</v>
      </c>
      <c r="E96" s="59">
        <v>374.85</v>
      </c>
      <c r="F96" s="63">
        <v>5275</v>
      </c>
      <c r="G96" s="36"/>
      <c r="H96" s="37"/>
      <c r="I96" s="38"/>
      <c r="J96" s="38"/>
      <c r="K96" s="38"/>
      <c r="L96" s="36"/>
      <c r="M96" s="39"/>
    </row>
    <row r="97" spans="1:13" x14ac:dyDescent="0.25">
      <c r="A97" s="54" t="s">
        <v>429</v>
      </c>
      <c r="B97" s="52" t="s">
        <v>326</v>
      </c>
      <c r="C97" s="52" t="s">
        <v>327</v>
      </c>
      <c r="D97" s="60">
        <v>28425</v>
      </c>
      <c r="E97" s="59">
        <v>2174.5100000000002</v>
      </c>
      <c r="F97" s="63">
        <v>30600</v>
      </c>
      <c r="G97" s="36"/>
      <c r="H97" s="37"/>
      <c r="I97" s="38"/>
      <c r="J97" s="38"/>
      <c r="K97" s="38"/>
      <c r="L97" s="36"/>
      <c r="M97" s="39"/>
    </row>
    <row r="98" spans="1:13" x14ac:dyDescent="0.25">
      <c r="A98" s="54" t="s">
        <v>429</v>
      </c>
      <c r="B98" s="52" t="s">
        <v>328</v>
      </c>
      <c r="C98" s="52" t="s">
        <v>443</v>
      </c>
      <c r="D98" s="60">
        <v>26600</v>
      </c>
      <c r="E98" s="59">
        <v>2034.9</v>
      </c>
      <c r="F98" s="63">
        <v>28635</v>
      </c>
      <c r="G98" s="36"/>
      <c r="H98" s="37"/>
      <c r="I98" s="38"/>
      <c r="J98" s="38"/>
      <c r="K98" s="38"/>
      <c r="L98" s="36"/>
      <c r="M98" s="39"/>
    </row>
    <row r="99" spans="1:13" x14ac:dyDescent="0.25">
      <c r="A99" s="54" t="s">
        <v>429</v>
      </c>
      <c r="B99" s="52" t="s">
        <v>331</v>
      </c>
      <c r="C99" s="52" t="s">
        <v>332</v>
      </c>
      <c r="D99" s="60">
        <v>14200</v>
      </c>
      <c r="E99" s="59">
        <v>1086.3</v>
      </c>
      <c r="F99" s="63">
        <v>15287</v>
      </c>
      <c r="G99" s="36"/>
      <c r="H99" s="37"/>
      <c r="I99" s="38"/>
      <c r="J99" s="38"/>
      <c r="K99" s="38"/>
      <c r="L99" s="36"/>
      <c r="M99" s="39"/>
    </row>
    <row r="100" spans="1:13" x14ac:dyDescent="0.25">
      <c r="A100" s="54" t="s">
        <v>429</v>
      </c>
      <c r="B100" s="52" t="s">
        <v>333</v>
      </c>
      <c r="C100" s="52" t="s">
        <v>334</v>
      </c>
      <c r="D100" s="60">
        <v>41675</v>
      </c>
      <c r="E100" s="59">
        <v>3188.14</v>
      </c>
      <c r="F100" s="63">
        <v>44864</v>
      </c>
      <c r="G100" s="36"/>
      <c r="H100" s="37"/>
      <c r="I100" s="38"/>
      <c r="J100" s="38"/>
      <c r="K100" s="38"/>
      <c r="L100" s="36"/>
      <c r="M100" s="39"/>
    </row>
    <row r="101" spans="1:13" x14ac:dyDescent="0.25">
      <c r="A101" s="54" t="s">
        <v>429</v>
      </c>
      <c r="B101" s="52" t="s">
        <v>335</v>
      </c>
      <c r="C101" s="52" t="s">
        <v>336</v>
      </c>
      <c r="D101" s="60">
        <v>6725</v>
      </c>
      <c r="E101" s="59">
        <v>514.46</v>
      </c>
      <c r="F101" s="63">
        <v>7240</v>
      </c>
      <c r="G101" s="36"/>
      <c r="H101" s="37"/>
      <c r="I101" s="38"/>
      <c r="J101" s="38"/>
      <c r="K101" s="38"/>
      <c r="L101" s="36"/>
      <c r="M101" s="39"/>
    </row>
    <row r="102" spans="1:13" x14ac:dyDescent="0.25">
      <c r="A102" s="54" t="s">
        <v>429</v>
      </c>
      <c r="B102" s="52" t="s">
        <v>339</v>
      </c>
      <c r="C102" s="52" t="s">
        <v>340</v>
      </c>
      <c r="D102" s="60">
        <v>9650</v>
      </c>
      <c r="E102" s="59">
        <v>738.23</v>
      </c>
      <c r="F102" s="63">
        <v>10389</v>
      </c>
      <c r="G102" s="36"/>
      <c r="H102" s="37"/>
      <c r="I102" s="38"/>
      <c r="J102" s="38"/>
      <c r="K102" s="38"/>
      <c r="L102" s="36"/>
      <c r="M102" s="39"/>
    </row>
    <row r="103" spans="1:13" x14ac:dyDescent="0.25">
      <c r="A103" s="54" t="s">
        <v>429</v>
      </c>
      <c r="B103" s="52" t="s">
        <v>341</v>
      </c>
      <c r="C103" s="52" t="s">
        <v>342</v>
      </c>
      <c r="D103" s="60">
        <v>1100</v>
      </c>
      <c r="E103" s="59">
        <v>84.15</v>
      </c>
      <c r="F103" s="63">
        <v>1185</v>
      </c>
      <c r="G103" s="36"/>
      <c r="H103" s="37"/>
      <c r="I103" s="38"/>
      <c r="J103" s="38"/>
      <c r="K103" s="38"/>
      <c r="L103" s="36"/>
      <c r="M103" s="39"/>
    </row>
    <row r="104" spans="1:13" x14ac:dyDescent="0.25">
      <c r="A104" s="54" t="s">
        <v>429</v>
      </c>
      <c r="B104" s="52" t="s">
        <v>343</v>
      </c>
      <c r="C104" s="52" t="s">
        <v>344</v>
      </c>
      <c r="D104" s="60">
        <v>7250</v>
      </c>
      <c r="E104" s="59">
        <v>554.63</v>
      </c>
      <c r="F104" s="63">
        <v>7805</v>
      </c>
      <c r="G104" s="36"/>
      <c r="H104" s="37"/>
      <c r="I104" s="38"/>
      <c r="J104" s="38"/>
      <c r="K104" s="38"/>
      <c r="L104" s="36"/>
      <c r="M104" s="39"/>
    </row>
    <row r="105" spans="1:13" x14ac:dyDescent="0.25">
      <c r="A105" s="54" t="s">
        <v>429</v>
      </c>
      <c r="B105" s="52" t="s">
        <v>345</v>
      </c>
      <c r="C105" s="52" t="s">
        <v>346</v>
      </c>
      <c r="D105" s="60">
        <v>10300</v>
      </c>
      <c r="E105" s="59">
        <v>787.95</v>
      </c>
      <c r="F105" s="63">
        <v>11088</v>
      </c>
      <c r="G105" s="36"/>
      <c r="H105" s="37"/>
      <c r="I105" s="38"/>
      <c r="J105" s="38"/>
      <c r="K105" s="38"/>
      <c r="L105" s="36"/>
      <c r="M105" s="39"/>
    </row>
    <row r="106" spans="1:13" x14ac:dyDescent="0.25">
      <c r="A106" s="54" t="s">
        <v>429</v>
      </c>
      <c r="B106" s="52" t="s">
        <v>347</v>
      </c>
      <c r="C106" s="52" t="s">
        <v>348</v>
      </c>
      <c r="D106" s="60">
        <v>6500</v>
      </c>
      <c r="E106" s="59">
        <v>497.25</v>
      </c>
      <c r="F106" s="63">
        <v>6998</v>
      </c>
      <c r="G106" s="36"/>
      <c r="H106" s="37"/>
      <c r="I106" s="38"/>
      <c r="J106" s="38"/>
      <c r="K106" s="38"/>
      <c r="L106" s="36"/>
      <c r="M106" s="39"/>
    </row>
    <row r="107" spans="1:13" x14ac:dyDescent="0.25">
      <c r="A107" s="54" t="s">
        <v>429</v>
      </c>
      <c r="B107" s="52" t="s">
        <v>349</v>
      </c>
      <c r="C107" s="52" t="s">
        <v>350</v>
      </c>
      <c r="D107" s="60">
        <v>15200</v>
      </c>
      <c r="E107" s="59">
        <v>1162.8</v>
      </c>
      <c r="F107" s="63">
        <v>16363</v>
      </c>
      <c r="G107" s="36"/>
      <c r="H107" s="37"/>
      <c r="I107" s="38"/>
      <c r="J107" s="38"/>
      <c r="K107" s="38"/>
      <c r="L107" s="36"/>
      <c r="M107" s="39"/>
    </row>
    <row r="108" spans="1:13" x14ac:dyDescent="0.25">
      <c r="A108" s="54" t="s">
        <v>429</v>
      </c>
      <c r="B108" s="52" t="s">
        <v>351</v>
      </c>
      <c r="C108" s="52" t="s">
        <v>352</v>
      </c>
      <c r="D108" s="60">
        <v>5575</v>
      </c>
      <c r="E108" s="59">
        <v>426.49</v>
      </c>
      <c r="F108" s="63">
        <v>6002</v>
      </c>
      <c r="G108" s="36"/>
      <c r="H108" s="37"/>
      <c r="I108" s="38"/>
      <c r="J108" s="38"/>
      <c r="K108" s="38"/>
      <c r="L108" s="36"/>
      <c r="M108" s="39"/>
    </row>
    <row r="109" spans="1:13" x14ac:dyDescent="0.25">
      <c r="A109" s="54" t="s">
        <v>429</v>
      </c>
      <c r="B109" s="52" t="s">
        <v>353</v>
      </c>
      <c r="C109" s="52" t="s">
        <v>354</v>
      </c>
      <c r="D109" s="60">
        <v>1650</v>
      </c>
      <c r="E109" s="59">
        <v>126.23</v>
      </c>
      <c r="F109" s="63">
        <v>1777</v>
      </c>
      <c r="G109" s="36"/>
      <c r="H109" s="37"/>
      <c r="I109" s="38"/>
      <c r="J109" s="38"/>
      <c r="K109" s="38"/>
      <c r="L109" s="36"/>
      <c r="M109" s="39"/>
    </row>
    <row r="110" spans="1:13" x14ac:dyDescent="0.25">
      <c r="A110" s="54" t="s">
        <v>429</v>
      </c>
      <c r="B110" s="52" t="s">
        <v>357</v>
      </c>
      <c r="C110" s="52" t="s">
        <v>358</v>
      </c>
      <c r="D110" s="60">
        <v>375</v>
      </c>
      <c r="E110" s="59">
        <v>28.69</v>
      </c>
      <c r="F110" s="63">
        <v>404</v>
      </c>
      <c r="G110" s="36"/>
      <c r="H110" s="37"/>
      <c r="I110" s="38"/>
      <c r="J110" s="38"/>
      <c r="K110" s="38"/>
      <c r="L110" s="36"/>
      <c r="M110" s="39"/>
    </row>
    <row r="111" spans="1:13" x14ac:dyDescent="0.25">
      <c r="A111" s="54" t="s">
        <v>429</v>
      </c>
      <c r="B111" s="52" t="s">
        <v>361</v>
      </c>
      <c r="C111" s="52" t="s">
        <v>362</v>
      </c>
      <c r="D111" s="60">
        <v>8325</v>
      </c>
      <c r="E111" s="59">
        <v>636.86</v>
      </c>
      <c r="F111" s="63">
        <v>8962</v>
      </c>
      <c r="G111" s="36"/>
      <c r="H111" s="37"/>
      <c r="I111" s="38"/>
      <c r="J111" s="38"/>
      <c r="K111" s="38"/>
      <c r="L111" s="36"/>
      <c r="M111" s="39"/>
    </row>
    <row r="112" spans="1:13" x14ac:dyDescent="0.25">
      <c r="A112" s="54" t="s">
        <v>429</v>
      </c>
      <c r="B112" s="52" t="s">
        <v>365</v>
      </c>
      <c r="C112" s="52" t="s">
        <v>366</v>
      </c>
      <c r="D112" s="60">
        <v>400</v>
      </c>
      <c r="E112" s="59">
        <v>30.6</v>
      </c>
      <c r="F112" s="63">
        <v>431</v>
      </c>
      <c r="G112" s="36"/>
      <c r="H112" s="37"/>
      <c r="I112" s="38"/>
      <c r="J112" s="38"/>
      <c r="K112" s="38"/>
      <c r="L112" s="36"/>
      <c r="M112" s="39"/>
    </row>
    <row r="113" spans="1:13" x14ac:dyDescent="0.25">
      <c r="A113" s="54" t="s">
        <v>429</v>
      </c>
      <c r="B113" s="52" t="s">
        <v>367</v>
      </c>
      <c r="C113" s="52" t="s">
        <v>368</v>
      </c>
      <c r="D113" s="60">
        <v>58200</v>
      </c>
      <c r="E113" s="59">
        <v>4452.3</v>
      </c>
      <c r="F113" s="63">
        <v>62653</v>
      </c>
      <c r="G113" s="36"/>
      <c r="H113" s="37"/>
      <c r="I113" s="38"/>
      <c r="J113" s="38"/>
      <c r="K113" s="38"/>
      <c r="L113" s="36"/>
      <c r="M113" s="39"/>
    </row>
    <row r="114" spans="1:13" x14ac:dyDescent="0.25">
      <c r="A114" s="54" t="s">
        <v>429</v>
      </c>
      <c r="B114" s="52" t="s">
        <v>373</v>
      </c>
      <c r="C114" s="52" t="s">
        <v>374</v>
      </c>
      <c r="D114" s="60">
        <v>5550</v>
      </c>
      <c r="E114" s="59">
        <v>424.58</v>
      </c>
      <c r="F114" s="63">
        <v>5975</v>
      </c>
      <c r="G114" s="36"/>
      <c r="H114" s="37"/>
      <c r="I114" s="38"/>
      <c r="J114" s="38"/>
      <c r="K114" s="38"/>
      <c r="L114" s="36"/>
      <c r="M114" s="39"/>
    </row>
    <row r="115" spans="1:13" x14ac:dyDescent="0.25">
      <c r="A115" s="54" t="s">
        <v>429</v>
      </c>
      <c r="B115" s="52" t="s">
        <v>375</v>
      </c>
      <c r="C115" s="52" t="s">
        <v>376</v>
      </c>
      <c r="D115" s="60">
        <v>173725</v>
      </c>
      <c r="E115" s="59">
        <v>13289.96</v>
      </c>
      <c r="F115" s="63">
        <v>187015</v>
      </c>
      <c r="G115" s="36"/>
      <c r="H115" s="37"/>
      <c r="I115" s="38"/>
      <c r="J115" s="38"/>
      <c r="K115" s="38"/>
      <c r="L115" s="36"/>
      <c r="M115" s="39"/>
    </row>
    <row r="116" spans="1:13" x14ac:dyDescent="0.25">
      <c r="A116" s="54" t="s">
        <v>429</v>
      </c>
      <c r="B116" s="52" t="s">
        <v>401</v>
      </c>
      <c r="C116" s="52" t="s">
        <v>402</v>
      </c>
      <c r="D116" s="60">
        <v>175</v>
      </c>
      <c r="E116" s="59">
        <v>13.39</v>
      </c>
      <c r="F116" s="63">
        <v>189</v>
      </c>
    </row>
    <row r="117" spans="1:13" x14ac:dyDescent="0.25">
      <c r="A117" s="54" t="s">
        <v>429</v>
      </c>
      <c r="B117" s="52" t="s">
        <v>405</v>
      </c>
      <c r="C117" s="52" t="s">
        <v>406</v>
      </c>
      <c r="D117" s="60">
        <v>2375</v>
      </c>
      <c r="E117" s="59">
        <v>181.69</v>
      </c>
      <c r="F117" s="63">
        <v>2557</v>
      </c>
    </row>
    <row r="118" spans="1:13" x14ac:dyDescent="0.25">
      <c r="A118" s="54" t="s">
        <v>429</v>
      </c>
      <c r="B118" s="52" t="s">
        <v>407</v>
      </c>
      <c r="C118" s="52" t="s">
        <v>408</v>
      </c>
      <c r="D118" s="60">
        <v>1700</v>
      </c>
      <c r="E118" s="59">
        <v>130.05000000000001</v>
      </c>
      <c r="F118" s="63">
        <v>1831</v>
      </c>
    </row>
    <row r="119" spans="1:13" x14ac:dyDescent="0.25">
      <c r="A119" s="54" t="s">
        <v>429</v>
      </c>
      <c r="B119" s="52" t="s">
        <v>411</v>
      </c>
      <c r="C119" s="52" t="s">
        <v>412</v>
      </c>
      <c r="D119" s="60">
        <v>39275</v>
      </c>
      <c r="E119" s="59">
        <v>3004.54</v>
      </c>
      <c r="F119" s="63">
        <v>42280</v>
      </c>
    </row>
    <row r="120" spans="1:13" x14ac:dyDescent="0.25">
      <c r="A120" s="54" t="s">
        <v>429</v>
      </c>
      <c r="B120" s="52" t="s">
        <v>417</v>
      </c>
      <c r="C120" s="52" t="s">
        <v>418</v>
      </c>
      <c r="D120" s="60">
        <v>20850</v>
      </c>
      <c r="E120" s="59">
        <v>1595.03</v>
      </c>
      <c r="F120" s="63">
        <v>22446</v>
      </c>
    </row>
    <row r="121" spans="1:13" x14ac:dyDescent="0.25">
      <c r="A121" s="54" t="s">
        <v>429</v>
      </c>
      <c r="B121" s="52" t="s">
        <v>419</v>
      </c>
      <c r="C121" s="52" t="s">
        <v>420</v>
      </c>
      <c r="D121" s="60">
        <v>14075</v>
      </c>
      <c r="E121" s="59">
        <v>1076.74</v>
      </c>
      <c r="F121" s="63">
        <v>15152</v>
      </c>
    </row>
    <row r="122" spans="1:13" x14ac:dyDescent="0.25">
      <c r="A122" s="54" t="s">
        <v>429</v>
      </c>
      <c r="B122" s="52" t="s">
        <v>425</v>
      </c>
      <c r="C122" s="52" t="s">
        <v>426</v>
      </c>
      <c r="D122" s="60">
        <v>9050</v>
      </c>
      <c r="E122" s="59">
        <v>692.33</v>
      </c>
      <c r="F122" s="63">
        <v>9743</v>
      </c>
    </row>
    <row r="123" spans="1:13" x14ac:dyDescent="0.25">
      <c r="A123" s="55" t="s">
        <v>429</v>
      </c>
      <c r="B123" s="56" t="s">
        <v>427</v>
      </c>
      <c r="C123" s="56" t="s">
        <v>428</v>
      </c>
      <c r="D123" s="62">
        <v>5150</v>
      </c>
      <c r="E123" s="61">
        <v>393.98</v>
      </c>
      <c r="F123" s="64">
        <v>5544</v>
      </c>
    </row>
    <row r="125" spans="1:13" x14ac:dyDescent="0.25">
      <c r="A125" s="65" t="s">
        <v>431</v>
      </c>
      <c r="B125" s="51"/>
      <c r="C125" s="51"/>
      <c r="D125" s="51"/>
      <c r="E125" s="51"/>
      <c r="F125" s="51"/>
    </row>
    <row r="126" spans="1:13" x14ac:dyDescent="0.25">
      <c r="A126" s="138" t="s">
        <v>585</v>
      </c>
      <c r="B126" s="139"/>
      <c r="C126" s="139"/>
      <c r="D126" s="139"/>
      <c r="E126" s="139"/>
      <c r="F126" s="139"/>
    </row>
    <row r="127" spans="1:13" x14ac:dyDescent="0.25">
      <c r="A127" s="138" t="s">
        <v>586</v>
      </c>
      <c r="B127" s="139"/>
      <c r="C127" s="139"/>
      <c r="D127" s="139"/>
      <c r="E127" s="139"/>
      <c r="F127" s="139"/>
    </row>
  </sheetData>
  <mergeCells count="2">
    <mergeCell ref="A127:F127"/>
    <mergeCell ref="A126:F126"/>
  </mergeCells>
  <pageMargins left="0.7" right="0.7" top="0.75" bottom="0.75" header="0.3" footer="0.3"/>
  <pageSetup orientation="portrait" r:id="rId1"/>
  <headerFooter>
    <oddFooter>&amp;L&amp;"-,Italic"&amp;9Division of School Business
NC Department of Public Instruction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Notes</vt:lpstr>
      <vt:lpstr>SummaryLEA</vt:lpstr>
      <vt:lpstr>Summary_Charters</vt:lpstr>
      <vt:lpstr>4-5Gr Read Allotment</vt:lpstr>
      <vt:lpstr>4-8Gr Math Allotment</vt:lpstr>
      <vt:lpstr>AP_IB_AICE</vt:lpstr>
      <vt:lpstr>CTE</vt:lpstr>
      <vt:lpstr>'4-5Gr Read Allotment'!Print_Area</vt:lpstr>
      <vt:lpstr>'4-8Gr Math Allotment'!Print_Area</vt:lpstr>
      <vt:lpstr>'4-5Gr Read Allotment'!Print_Titles</vt:lpstr>
      <vt:lpstr>'4-8Gr Math Allotment'!Print_Titles</vt:lpstr>
      <vt:lpstr>AP_IB_AICE!Print_Titles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feldman</dc:creator>
  <cp:lastModifiedBy>Nicola Lefler</cp:lastModifiedBy>
  <cp:lastPrinted>2018-12-21T18:00:58Z</cp:lastPrinted>
  <dcterms:created xsi:type="dcterms:W3CDTF">2011-02-11T15:45:55Z</dcterms:created>
  <dcterms:modified xsi:type="dcterms:W3CDTF">2019-01-15T20:16:54Z</dcterms:modified>
</cp:coreProperties>
</file>