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la.lefler\Desktop\"/>
    </mc:Choice>
  </mc:AlternateContent>
  <xr:revisionPtr revIDLastSave="0" documentId="8_{E35929A1-199E-40CC-8BA8-27408A31BDD0}" xr6:coauthVersionLast="45" xr6:coauthVersionMax="45" xr10:uidLastSave="{00000000-0000-0000-0000-000000000000}"/>
  <bookViews>
    <workbookView xWindow="760" yWindow="340" windowWidth="10260" windowHeight="10460" xr2:uid="{893321D9-EB8F-4D16-BF20-43A395256DD4}"/>
  </bookViews>
  <sheets>
    <sheet name="Calculation Summary" sheetId="1" r:id="rId1"/>
  </sheets>
  <externalReferences>
    <externalReference r:id="rId2"/>
    <externalReference r:id="rId3"/>
    <externalReference r:id="rId4"/>
  </externalReferences>
  <definedNames>
    <definedName name="_Fill" localSheetId="0" hidden="1">#REF!</definedName>
    <definedName name="_Fill" hidden="1">#REF!</definedName>
    <definedName name="_xlnm._FilterDatabase" localSheetId="0">#REF!</definedName>
    <definedName name="_xlnm._FilterDatabase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ccountTItle">[1]Choices!$A$2:$A$70</definedName>
    <definedName name="Address">[1]Choices!$Q$2:$Q$11</definedName>
    <definedName name="AdjustedAllottedADM">'[2](Adjusted) Allotted ADM'!$AH$3:$AV$136</definedName>
    <definedName name="AllottedADM">'[2](Adjusted) Allotted ADM'!$A$6:$O$135</definedName>
    <definedName name="BASIC1" localSheetId="0">#REF!</definedName>
    <definedName name="BASIC1">#REF!</definedName>
    <definedName name="BASIC2" localSheetId="0">#REF!</definedName>
    <definedName name="BASIC2">#REF!</definedName>
    <definedName name="BASIC3" localSheetId="0">#REF!</definedName>
    <definedName name="BASIC3">#REF!</definedName>
    <definedName name="BASIC4" localSheetId="0">#REF!</definedName>
    <definedName name="BASIC4">#REF!</definedName>
    <definedName name="CONT1" localSheetId="0">#REF!</definedName>
    <definedName name="CONT1">#REF!</definedName>
    <definedName name="CONT2" localSheetId="0">#REF!</definedName>
    <definedName name="CONT2">#REF!</definedName>
    <definedName name="CONT3" localSheetId="0">#REF!</definedName>
    <definedName name="CONT3">#REF!</definedName>
    <definedName name="Grants">[1]Choices!$AJ$3:$AJ$16</definedName>
    <definedName name="new_print_area">#REF!</definedName>
    <definedName name="PAGE1" localSheetId="0">#REF!</definedName>
    <definedName name="PAGE1">#REF!</definedName>
    <definedName name="PAGE2" localSheetId="0">#REF!</definedName>
    <definedName name="PAGE2">#REF!</definedName>
    <definedName name="PAGE3" localSheetId="0">#REF!</definedName>
    <definedName name="PAGE3">#REF!</definedName>
    <definedName name="Period">[1]Choices!$I$2:$I$52</definedName>
    <definedName name="_xlnm.Print_Area">#REF!</definedName>
    <definedName name="PRINT_AREA_MI" localSheetId="0">#REF!</definedName>
    <definedName name="PRINT_AREA_MI">#REF!</definedName>
    <definedName name="_xlnm.Print_Titles" localSheetId="0">'Calculation Summary'!$1:$4</definedName>
    <definedName name="qryChildrenAge5_17_Step_01" localSheetId="0">#REF!</definedName>
    <definedName name="qryChildrenAge5_17_Step_01">#REF!</definedName>
    <definedName name="qryMaster_Step02" localSheetId="0">#REF!</definedName>
    <definedName name="qryMaster_Step02">#REF!</definedName>
    <definedName name="qryPoverty_Step_03" localSheetId="0">#REF!</definedName>
    <definedName name="qryPoverty_Step_03">#REF!</definedName>
    <definedName name="SchoolEntity">[1]Choices!$M$2:$M$12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17" i="1" l="1"/>
  <c r="C318" i="1" s="1"/>
  <c r="C311" i="1"/>
  <c r="C310" i="1"/>
  <c r="C309" i="1"/>
  <c r="C308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29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122" i="1" l="1"/>
  <c r="C302" i="1"/>
  <c r="C312" i="1"/>
  <c r="C322" i="1" l="1"/>
  <c r="D326" i="1" s="1"/>
  <c r="D327" i="1" s="1"/>
  <c r="D329" i="1" s="1"/>
  <c r="D6" i="1" s="1"/>
  <c r="D298" i="1" s="1"/>
  <c r="D242" i="1"/>
  <c r="D186" i="1"/>
  <c r="D178" i="1"/>
  <c r="D110" i="1"/>
  <c r="D82" i="1"/>
  <c r="D78" i="1"/>
  <c r="D46" i="1"/>
  <c r="D260" i="1"/>
  <c r="D252" i="1"/>
  <c r="D259" i="1"/>
  <c r="D235" i="1"/>
  <c r="D203" i="1"/>
  <c r="D171" i="1"/>
  <c r="D164" i="1"/>
  <c r="D42" i="1"/>
  <c r="D72" i="1"/>
  <c r="D53" i="1"/>
  <c r="D142" i="1"/>
  <c r="D59" i="1"/>
  <c r="D60" i="1"/>
  <c r="D248" i="1"/>
  <c r="D286" i="1"/>
  <c r="D153" i="1"/>
  <c r="D167" i="1"/>
  <c r="D271" i="1"/>
  <c r="D310" i="1"/>
  <c r="D80" i="1"/>
  <c r="D13" i="1"/>
  <c r="D150" i="1"/>
  <c r="D83" i="1"/>
  <c r="D205" i="1"/>
  <c r="D237" i="1"/>
  <c r="D184" i="1"/>
  <c r="D216" i="1"/>
  <c r="D206" i="1"/>
  <c r="D160" i="1"/>
  <c r="D172" i="1"/>
  <c r="D204" i="1"/>
  <c r="D24" i="1"/>
  <c r="D88" i="1"/>
  <c r="D81" i="1"/>
  <c r="D45" i="1"/>
  <c r="D47" i="1"/>
  <c r="D12" i="1"/>
  <c r="D146" i="1"/>
  <c r="D214" i="1"/>
  <c r="D225" i="1"/>
  <c r="D289" i="1"/>
  <c r="D247" i="1"/>
  <c r="D279" i="1"/>
  <c r="D31" i="1"/>
  <c r="D96" i="1"/>
  <c r="D14" i="1"/>
  <c r="D25" i="1"/>
  <c r="D40" i="1"/>
  <c r="D104" i="1"/>
  <c r="D156" i="1"/>
  <c r="D97" i="1"/>
  <c r="D30" i="1"/>
  <c r="D35" i="1"/>
  <c r="D18" i="1"/>
  <c r="D28" i="1"/>
  <c r="D92" i="1"/>
  <c r="D280" i="1"/>
  <c r="D162" i="1"/>
  <c r="D230" i="1"/>
  <c r="D317" i="1"/>
  <c r="D318" i="1" s="1"/>
  <c r="D177" i="1"/>
  <c r="D241" i="1"/>
  <c r="D149" i="1"/>
  <c r="D191" i="1"/>
  <c r="D223" i="1"/>
  <c r="D255" i="1"/>
  <c r="D287" i="1"/>
  <c r="D37" i="1"/>
  <c r="D87" i="1"/>
  <c r="D48" i="1"/>
  <c r="D112" i="1"/>
  <c r="D39" i="1"/>
  <c r="D41" i="1"/>
  <c r="D105" i="1"/>
  <c r="D23" i="1"/>
  <c r="D51" i="1"/>
  <c r="D29" i="1"/>
  <c r="D19" i="1"/>
  <c r="D36" i="1"/>
  <c r="D100" i="1"/>
  <c r="D189" i="1"/>
  <c r="D221" i="1"/>
  <c r="D253" i="1"/>
  <c r="D285" i="1"/>
  <c r="D159" i="1"/>
  <c r="D200" i="1"/>
  <c r="D232" i="1"/>
  <c r="D288" i="1"/>
  <c r="D174" i="1"/>
  <c r="D238" i="1"/>
  <c r="D135" i="1"/>
  <c r="D185" i="1"/>
  <c r="D249" i="1"/>
  <c r="D188" i="1"/>
  <c r="D220" i="1"/>
  <c r="D69" i="1"/>
  <c r="D103" i="1"/>
  <c r="D56" i="1"/>
  <c r="D120" i="1"/>
  <c r="D71" i="1"/>
  <c r="D49" i="1"/>
  <c r="D113" i="1"/>
  <c r="D55" i="1"/>
  <c r="D67" i="1"/>
  <c r="D61" i="1"/>
  <c r="D27" i="1"/>
  <c r="D44" i="1"/>
  <c r="D108" i="1"/>
  <c r="D296" i="1"/>
  <c r="D182" i="1"/>
  <c r="D246" i="1"/>
  <c r="D278" i="1"/>
  <c r="D137" i="1"/>
  <c r="D193" i="1"/>
  <c r="D257" i="1"/>
  <c r="D151" i="1"/>
  <c r="D165" i="1"/>
  <c r="D199" i="1"/>
  <c r="D231" i="1"/>
  <c r="D263" i="1"/>
  <c r="D295" i="1"/>
  <c r="D101" i="1"/>
  <c r="D119" i="1"/>
  <c r="D64" i="1"/>
  <c r="D21" i="1"/>
  <c r="D95" i="1"/>
  <c r="D293" i="1"/>
  <c r="D43" i="1"/>
  <c r="D121" i="1"/>
  <c r="D212" i="1"/>
  <c r="D144" i="1"/>
  <c r="D222" i="1"/>
  <c r="D224" i="1"/>
  <c r="D245" i="1"/>
  <c r="D79" i="1"/>
  <c r="D89" i="1"/>
  <c r="D190" i="1"/>
  <c r="D176" i="1"/>
  <c r="D197" i="1"/>
  <c r="D145" i="1"/>
  <c r="D93" i="1"/>
  <c r="D57" i="1"/>
  <c r="D244" i="1"/>
  <c r="D297" i="1"/>
  <c r="D155" i="1"/>
  <c r="D277" i="1"/>
  <c r="D115" i="1"/>
  <c r="D196" i="1"/>
  <c r="D265" i="1"/>
  <c r="D208" i="1"/>
  <c r="D229" i="1"/>
  <c r="D116" i="1"/>
  <c r="D75" i="1"/>
  <c r="D233" i="1"/>
  <c r="D272" i="1"/>
  <c r="D143" i="1"/>
  <c r="D181" i="1"/>
  <c r="D84" i="1"/>
  <c r="D11" i="1"/>
  <c r="D228" i="1"/>
  <c r="D201" i="1"/>
  <c r="D240" i="1"/>
  <c r="D261" i="1"/>
  <c r="D52" i="1"/>
  <c r="D10" i="1"/>
  <c r="D180" i="1"/>
  <c r="D169" i="1"/>
  <c r="D192" i="1"/>
  <c r="D213" i="1"/>
  <c r="D161" i="1"/>
  <c r="D20" i="1"/>
  <c r="D77" i="1"/>
  <c r="D68" i="1" l="1"/>
  <c r="D85" i="1"/>
  <c r="D175" i="1"/>
  <c r="D8" i="1"/>
  <c r="D26" i="1"/>
  <c r="D128" i="1"/>
  <c r="D129" i="1" s="1"/>
  <c r="D195" i="1"/>
  <c r="D267" i="1"/>
  <c r="D50" i="1"/>
  <c r="D114" i="1"/>
  <c r="D250" i="1"/>
  <c r="D227" i="1"/>
  <c r="D291" i="1"/>
  <c r="D284" i="1"/>
  <c r="D62" i="1"/>
  <c r="D94" i="1"/>
  <c r="D147" i="1"/>
  <c r="D210" i="1"/>
  <c r="D274" i="1"/>
  <c r="D299" i="1"/>
  <c r="D292" i="1"/>
  <c r="D66" i="1"/>
  <c r="D98" i="1"/>
  <c r="D154" i="1"/>
  <c r="D218" i="1"/>
  <c r="D282" i="1"/>
  <c r="D308" i="1"/>
  <c r="D270" i="1"/>
  <c r="D152" i="1"/>
  <c r="D166" i="1"/>
  <c r="D33" i="1"/>
  <c r="D63" i="1"/>
  <c r="D32" i="1"/>
  <c r="D215" i="1"/>
  <c r="D294" i="1"/>
  <c r="D264" i="1"/>
  <c r="D107" i="1"/>
  <c r="D17" i="1"/>
  <c r="D311" i="1"/>
  <c r="D281" i="1"/>
  <c r="D139" i="1"/>
  <c r="D301" i="1"/>
  <c r="D173" i="1"/>
  <c r="D15" i="1"/>
  <c r="D73" i="1"/>
  <c r="D16" i="1"/>
  <c r="D239" i="1"/>
  <c r="D273" i="1"/>
  <c r="D254" i="1"/>
  <c r="D168" i="1"/>
  <c r="D117" i="1"/>
  <c r="D65" i="1"/>
  <c r="D140" i="1"/>
  <c r="D148" i="1"/>
  <c r="D179" i="1"/>
  <c r="D211" i="1"/>
  <c r="D243" i="1"/>
  <c r="D275" i="1"/>
  <c r="D141" i="1"/>
  <c r="D268" i="1"/>
  <c r="D300" i="1"/>
  <c r="D54" i="1"/>
  <c r="D70" i="1"/>
  <c r="D86" i="1"/>
  <c r="D102" i="1"/>
  <c r="D118" i="1"/>
  <c r="D163" i="1"/>
  <c r="D194" i="1"/>
  <c r="D226" i="1"/>
  <c r="D258" i="1"/>
  <c r="D290" i="1"/>
  <c r="D183" i="1"/>
  <c r="D262" i="1"/>
  <c r="D76" i="1"/>
  <c r="D158" i="1"/>
  <c r="D109" i="1"/>
  <c r="D236" i="1"/>
  <c r="D217" i="1"/>
  <c r="D256" i="1"/>
  <c r="D269" i="1"/>
  <c r="D136" i="1"/>
  <c r="D99" i="1"/>
  <c r="D9" i="1"/>
  <c r="D22" i="1"/>
  <c r="D207" i="1"/>
  <c r="D209" i="1"/>
  <c r="D198" i="1"/>
  <c r="D309" i="1"/>
  <c r="D91" i="1"/>
  <c r="D111" i="1"/>
  <c r="D34" i="1"/>
  <c r="D157" i="1"/>
  <c r="D187" i="1"/>
  <c r="D219" i="1"/>
  <c r="D251" i="1"/>
  <c r="D283" i="1"/>
  <c r="D320" i="1"/>
  <c r="D276" i="1"/>
  <c r="D38" i="1"/>
  <c r="D58" i="1"/>
  <c r="D74" i="1"/>
  <c r="D90" i="1"/>
  <c r="D106" i="1"/>
  <c r="D138" i="1"/>
  <c r="D170" i="1"/>
  <c r="D202" i="1"/>
  <c r="D234" i="1"/>
  <c r="D266" i="1"/>
  <c r="D122" i="1" l="1"/>
  <c r="D302" i="1"/>
  <c r="D312" i="1"/>
  <c r="D322" i="1" l="1"/>
  <c r="D330" i="1" s="1"/>
</calcChain>
</file>

<file path=xl/sharedStrings.xml><?xml version="1.0" encoding="utf-8"?>
<sst xmlns="http://schemas.openxmlformats.org/spreadsheetml/2006/main" count="620" uniqueCount="605">
  <si>
    <t>PRC 085, CAT 085</t>
  </si>
  <si>
    <t>FY 2020-21</t>
  </si>
  <si>
    <t>*ADM based on FY20-21 Allotted ADM</t>
  </si>
  <si>
    <t>LEA #</t>
  </si>
  <si>
    <t>LEA NAME</t>
  </si>
  <si>
    <t>K-3 ADM</t>
  </si>
  <si>
    <t>100% Allotment</t>
  </si>
  <si>
    <t>010</t>
  </si>
  <si>
    <t>Alamance-Burlington</t>
  </si>
  <si>
    <t>020</t>
  </si>
  <si>
    <t>Alexander County</t>
  </si>
  <si>
    <t>030</t>
  </si>
  <si>
    <t>Alleghany County</t>
  </si>
  <si>
    <t>040</t>
  </si>
  <si>
    <t>Anson County</t>
  </si>
  <si>
    <t>050</t>
  </si>
  <si>
    <t>Ashe County</t>
  </si>
  <si>
    <t>060</t>
  </si>
  <si>
    <t>Avery County</t>
  </si>
  <si>
    <t>070</t>
  </si>
  <si>
    <t>Beaufort County</t>
  </si>
  <si>
    <t>080</t>
  </si>
  <si>
    <t>Bertie County</t>
  </si>
  <si>
    <t>090</t>
  </si>
  <si>
    <t>Bladen County</t>
  </si>
  <si>
    <t>100</t>
  </si>
  <si>
    <t>Brunswick County</t>
  </si>
  <si>
    <t>110</t>
  </si>
  <si>
    <t>Buncombe County</t>
  </si>
  <si>
    <t>111</t>
  </si>
  <si>
    <t>Asheville City</t>
  </si>
  <si>
    <t>120</t>
  </si>
  <si>
    <t>Burke County</t>
  </si>
  <si>
    <t>130</t>
  </si>
  <si>
    <t>Cabarrus County</t>
  </si>
  <si>
    <t>132</t>
  </si>
  <si>
    <t>Kannapolis City</t>
  </si>
  <si>
    <t>140</t>
  </si>
  <si>
    <t>Caldwell County</t>
  </si>
  <si>
    <t>150</t>
  </si>
  <si>
    <t>Camden County</t>
  </si>
  <si>
    <t>160</t>
  </si>
  <si>
    <t>Carteret County</t>
  </si>
  <si>
    <t>170</t>
  </si>
  <si>
    <t>Caswell County</t>
  </si>
  <si>
    <t>180</t>
  </si>
  <si>
    <t>Catawba County</t>
  </si>
  <si>
    <t>181</t>
  </si>
  <si>
    <t>Hickory City</t>
  </si>
  <si>
    <t>182</t>
  </si>
  <si>
    <t>Newton-Conover</t>
  </si>
  <si>
    <t>190</t>
  </si>
  <si>
    <t>Chatham County</t>
  </si>
  <si>
    <t>200</t>
  </si>
  <si>
    <t>Cherokee County</t>
  </si>
  <si>
    <t>210</t>
  </si>
  <si>
    <t>Edenton/Chowan</t>
  </si>
  <si>
    <t>220</t>
  </si>
  <si>
    <t>Clay County</t>
  </si>
  <si>
    <t>230</t>
  </si>
  <si>
    <t>Cleveland County</t>
  </si>
  <si>
    <t>240</t>
  </si>
  <si>
    <t>Columbus County</t>
  </si>
  <si>
    <t>241</t>
  </si>
  <si>
    <t>Whiteville City</t>
  </si>
  <si>
    <t>250</t>
  </si>
  <si>
    <t>Craven County</t>
  </si>
  <si>
    <t>260</t>
  </si>
  <si>
    <t>Cumberland County</t>
  </si>
  <si>
    <t>270</t>
  </si>
  <si>
    <t>Currituck County</t>
  </si>
  <si>
    <t>280</t>
  </si>
  <si>
    <t>Dare County</t>
  </si>
  <si>
    <t>290</t>
  </si>
  <si>
    <t>Davidson County</t>
  </si>
  <si>
    <t>291</t>
  </si>
  <si>
    <t>Lexington City</t>
  </si>
  <si>
    <t>292</t>
  </si>
  <si>
    <t>Thomasville City</t>
  </si>
  <si>
    <t>300</t>
  </si>
  <si>
    <t>Davie County</t>
  </si>
  <si>
    <t>310</t>
  </si>
  <si>
    <t>Duplin County</t>
  </si>
  <si>
    <t>320</t>
  </si>
  <si>
    <t>Durham County</t>
  </si>
  <si>
    <t>330</t>
  </si>
  <si>
    <t>Edgecombe County</t>
  </si>
  <si>
    <t>340</t>
  </si>
  <si>
    <t>Forsyth County</t>
  </si>
  <si>
    <t>350</t>
  </si>
  <si>
    <t>Franklin County</t>
  </si>
  <si>
    <t>360</t>
  </si>
  <si>
    <t>Gaston County</t>
  </si>
  <si>
    <t>370</t>
  </si>
  <si>
    <t>Gates County</t>
  </si>
  <si>
    <t>380</t>
  </si>
  <si>
    <t>Graham County</t>
  </si>
  <si>
    <t>390</t>
  </si>
  <si>
    <t>Granville County</t>
  </si>
  <si>
    <t>400</t>
  </si>
  <si>
    <t>Greene County</t>
  </si>
  <si>
    <t>410</t>
  </si>
  <si>
    <t>Guilford County</t>
  </si>
  <si>
    <t>420</t>
  </si>
  <si>
    <t>Halifax County</t>
  </si>
  <si>
    <t>421</t>
  </si>
  <si>
    <t>Roanoke Rapids City</t>
  </si>
  <si>
    <t>422</t>
  </si>
  <si>
    <t>Weldon City</t>
  </si>
  <si>
    <t>430</t>
  </si>
  <si>
    <t>Harnett County</t>
  </si>
  <si>
    <t>440</t>
  </si>
  <si>
    <t>Haywood County</t>
  </si>
  <si>
    <t>450</t>
  </si>
  <si>
    <t>Henderson County</t>
  </si>
  <si>
    <t>460</t>
  </si>
  <si>
    <t>Hertford County</t>
  </si>
  <si>
    <t>470</t>
  </si>
  <si>
    <t>Hoke County</t>
  </si>
  <si>
    <t>480</t>
  </si>
  <si>
    <t>Hyde County</t>
  </si>
  <si>
    <t>490</t>
  </si>
  <si>
    <t>Iredell-Statesville</t>
  </si>
  <si>
    <t>491</t>
  </si>
  <si>
    <t>Mooresville City</t>
  </si>
  <si>
    <t>500</t>
  </si>
  <si>
    <t>Jackson County</t>
  </si>
  <si>
    <t>510</t>
  </si>
  <si>
    <t>Johnston County</t>
  </si>
  <si>
    <t>520</t>
  </si>
  <si>
    <t>Jones County</t>
  </si>
  <si>
    <t>530</t>
  </si>
  <si>
    <t>Lee County</t>
  </si>
  <si>
    <t>540</t>
  </si>
  <si>
    <t>Lenoir County</t>
  </si>
  <si>
    <t>550</t>
  </si>
  <si>
    <t>Lincoln County</t>
  </si>
  <si>
    <t>560</t>
  </si>
  <si>
    <t>Macon County</t>
  </si>
  <si>
    <t>570</t>
  </si>
  <si>
    <t>Madison County</t>
  </si>
  <si>
    <t>580</t>
  </si>
  <si>
    <t>Martin County</t>
  </si>
  <si>
    <t>590</t>
  </si>
  <si>
    <t>McDowell County</t>
  </si>
  <si>
    <t>600</t>
  </si>
  <si>
    <t>Mecklenburg County</t>
  </si>
  <si>
    <t>610</t>
  </si>
  <si>
    <t>Mitchell County</t>
  </si>
  <si>
    <t>620</t>
  </si>
  <si>
    <t>Montgomery County</t>
  </si>
  <si>
    <t>630</t>
  </si>
  <si>
    <t>Moore County</t>
  </si>
  <si>
    <t>640</t>
  </si>
  <si>
    <t>Nash County</t>
  </si>
  <si>
    <t>650</t>
  </si>
  <si>
    <t>New Hanover County</t>
  </si>
  <si>
    <t>660</t>
  </si>
  <si>
    <t>Northampton County</t>
  </si>
  <si>
    <t>670</t>
  </si>
  <si>
    <t>Onslow County</t>
  </si>
  <si>
    <t>680</t>
  </si>
  <si>
    <t>Orange County</t>
  </si>
  <si>
    <t>681</t>
  </si>
  <si>
    <t>Chapel Hill-Carrboro</t>
  </si>
  <si>
    <t>690</t>
  </si>
  <si>
    <t>Pamlico County</t>
  </si>
  <si>
    <t>700</t>
  </si>
  <si>
    <t>Pasquotank County</t>
  </si>
  <si>
    <t>710</t>
  </si>
  <si>
    <t>Pender County</t>
  </si>
  <si>
    <t>720</t>
  </si>
  <si>
    <t>Perquimans County</t>
  </si>
  <si>
    <t>730</t>
  </si>
  <si>
    <t>Person County</t>
  </si>
  <si>
    <t>740</t>
  </si>
  <si>
    <t>Pitt County</t>
  </si>
  <si>
    <t>750</t>
  </si>
  <si>
    <t>Polk County</t>
  </si>
  <si>
    <t>760</t>
  </si>
  <si>
    <t>Randolph County</t>
  </si>
  <si>
    <t>761</t>
  </si>
  <si>
    <t>Asheboro City</t>
  </si>
  <si>
    <t>770</t>
  </si>
  <si>
    <t>Richmond County</t>
  </si>
  <si>
    <t>780</t>
  </si>
  <si>
    <t>Robeson County</t>
  </si>
  <si>
    <t>790</t>
  </si>
  <si>
    <t>Rockingham County</t>
  </si>
  <si>
    <t>810</t>
  </si>
  <si>
    <t>Rutherford County</t>
  </si>
  <si>
    <t>820</t>
  </si>
  <si>
    <t>Sampson County</t>
  </si>
  <si>
    <t>821</t>
  </si>
  <si>
    <t>Clinton City</t>
  </si>
  <si>
    <t>830</t>
  </si>
  <si>
    <t>Scotland County</t>
  </si>
  <si>
    <t>840</t>
  </si>
  <si>
    <t>Stanly County</t>
  </si>
  <si>
    <t>850</t>
  </si>
  <si>
    <t>Stokes County</t>
  </si>
  <si>
    <t>860</t>
  </si>
  <si>
    <t>Surry County</t>
  </si>
  <si>
    <t>861</t>
  </si>
  <si>
    <t>Elkin City</t>
  </si>
  <si>
    <t>862</t>
  </si>
  <si>
    <t>Mount Airy City</t>
  </si>
  <si>
    <t>870</t>
  </si>
  <si>
    <t>Swain County</t>
  </si>
  <si>
    <t>880</t>
  </si>
  <si>
    <t>Transylvania County</t>
  </si>
  <si>
    <t>890</t>
  </si>
  <si>
    <t>Tyrrell County</t>
  </si>
  <si>
    <t>900</t>
  </si>
  <si>
    <t>Union County</t>
  </si>
  <si>
    <t>910</t>
  </si>
  <si>
    <t>Vance County</t>
  </si>
  <si>
    <t>920</t>
  </si>
  <si>
    <t>Wake County</t>
  </si>
  <si>
    <t>930</t>
  </si>
  <si>
    <t>Warren County</t>
  </si>
  <si>
    <t>940</t>
  </si>
  <si>
    <t>Washington County</t>
  </si>
  <si>
    <t>950</t>
  </si>
  <si>
    <t>Watauga County</t>
  </si>
  <si>
    <t>960</t>
  </si>
  <si>
    <t>Wayne County</t>
  </si>
  <si>
    <t>970</t>
  </si>
  <si>
    <t>Wilkes County</t>
  </si>
  <si>
    <t>980</t>
  </si>
  <si>
    <t>Wilson County</t>
  </si>
  <si>
    <t>990</t>
  </si>
  <si>
    <t>Yadkin County</t>
  </si>
  <si>
    <t>995</t>
  </si>
  <si>
    <t>Yancey County</t>
  </si>
  <si>
    <t>SUBTOTAL</t>
  </si>
  <si>
    <t>Renewal School To be allotted in PRC 037</t>
  </si>
  <si>
    <t xml:space="preserve"> #</t>
  </si>
  <si>
    <t>RENEWAL SCHOOL NAME</t>
  </si>
  <si>
    <t>800</t>
  </si>
  <si>
    <t>Rowan-Salisbury</t>
  </si>
  <si>
    <t>Charter Schools Allotted in PRC 036</t>
  </si>
  <si>
    <t>*ADM based on FY19-20 1st Month ADM</t>
  </si>
  <si>
    <t>CS #</t>
  </si>
  <si>
    <t>NAME</t>
  </si>
  <si>
    <t>00A</t>
  </si>
  <si>
    <t>NC Connections Academy</t>
  </si>
  <si>
    <t>00B</t>
  </si>
  <si>
    <t>NC Virtual Academy</t>
  </si>
  <si>
    <t>01B</t>
  </si>
  <si>
    <t>River Mill Academy</t>
  </si>
  <si>
    <t>01C</t>
  </si>
  <si>
    <t>Clover Garden</t>
  </si>
  <si>
    <t>06B</t>
  </si>
  <si>
    <t>Marjorie Williams Academy</t>
  </si>
  <si>
    <t>07A</t>
  </si>
  <si>
    <t>Washington Montessori</t>
  </si>
  <si>
    <t>08A</t>
  </si>
  <si>
    <t>Three Rivers Academy</t>
  </si>
  <si>
    <t>09B</t>
  </si>
  <si>
    <t>Emereau: Bladen</t>
  </si>
  <si>
    <t>10A</t>
  </si>
  <si>
    <t>Charter Day School</t>
  </si>
  <si>
    <t>10B</t>
  </si>
  <si>
    <t>South Brunswick Charter School</t>
  </si>
  <si>
    <t>11A</t>
  </si>
  <si>
    <t>Evergreen Community Charter</t>
  </si>
  <si>
    <t>11B</t>
  </si>
  <si>
    <t>ArtSpace Charter</t>
  </si>
  <si>
    <t>11C</t>
  </si>
  <si>
    <t>Invest Collegiate - Imagine</t>
  </si>
  <si>
    <t>11K</t>
  </si>
  <si>
    <t>Francine Delany New School</t>
  </si>
  <si>
    <t>12A</t>
  </si>
  <si>
    <t>The New Dimensions School</t>
  </si>
  <si>
    <t>13A</t>
  </si>
  <si>
    <t>Carolina International School</t>
  </si>
  <si>
    <t>13B</t>
  </si>
  <si>
    <t>Cabarrus Charter Academy</t>
  </si>
  <si>
    <t>13C</t>
  </si>
  <si>
    <t>A.C.E. Academy</t>
  </si>
  <si>
    <t>13D</t>
  </si>
  <si>
    <t>Concord Lake STEAM Academy</t>
  </si>
  <si>
    <t>16B</t>
  </si>
  <si>
    <t>Tiller School</t>
  </si>
  <si>
    <t>19A</t>
  </si>
  <si>
    <t>Chatham Charter</t>
  </si>
  <si>
    <t>19B</t>
  </si>
  <si>
    <t>Woods Charter School</t>
  </si>
  <si>
    <t>19C</t>
  </si>
  <si>
    <t>Willow Oak Montessori</t>
  </si>
  <si>
    <t>20A</t>
  </si>
  <si>
    <t>The Learning Center</t>
  </si>
  <si>
    <t>23A</t>
  </si>
  <si>
    <t>Pinnacle Classical Academy</t>
  </si>
  <si>
    <t>24N</t>
  </si>
  <si>
    <t>Columbus Charter School</t>
  </si>
  <si>
    <t>26B</t>
  </si>
  <si>
    <t>Alpha Academy</t>
  </si>
  <si>
    <t>26C</t>
  </si>
  <si>
    <t>The Capitol Encore Academy</t>
  </si>
  <si>
    <t>27A</t>
  </si>
  <si>
    <t>Water's Edge Village School</t>
  </si>
  <si>
    <t>29A</t>
  </si>
  <si>
    <t>Davidson Charter Academy: CFA</t>
  </si>
  <si>
    <t>32A</t>
  </si>
  <si>
    <t>Maureen Joy Charter</t>
  </si>
  <si>
    <t>32B</t>
  </si>
  <si>
    <t>Healthy Start Academy</t>
  </si>
  <si>
    <t>32C</t>
  </si>
  <si>
    <t>Carter Community Charter</t>
  </si>
  <si>
    <t>32D</t>
  </si>
  <si>
    <t>Kestrel Heights School</t>
  </si>
  <si>
    <t>32H</t>
  </si>
  <si>
    <t>Research Triangle Charter</t>
  </si>
  <si>
    <t>32K</t>
  </si>
  <si>
    <t>Central Park School For Children</t>
  </si>
  <si>
    <t>32L</t>
  </si>
  <si>
    <t>Voyager Academy</t>
  </si>
  <si>
    <t>32M</t>
  </si>
  <si>
    <t>Global Scholars Academy</t>
  </si>
  <si>
    <t>32P</t>
  </si>
  <si>
    <t>The Institute for the Development of You</t>
  </si>
  <si>
    <t>32Q</t>
  </si>
  <si>
    <t>Reaching All Minds Academy</t>
  </si>
  <si>
    <t>32R</t>
  </si>
  <si>
    <t>Excelsior Classical Academy</t>
  </si>
  <si>
    <t>33A</t>
  </si>
  <si>
    <t>North East Carolina Preparatory School</t>
  </si>
  <si>
    <t>34B</t>
  </si>
  <si>
    <t>Quality Education Academy</t>
  </si>
  <si>
    <t>34D</t>
  </si>
  <si>
    <t>Carter G Woodson School</t>
  </si>
  <si>
    <t>34F</t>
  </si>
  <si>
    <t>Forsyth Academy</t>
  </si>
  <si>
    <t>34G</t>
  </si>
  <si>
    <t>Arts Based School</t>
  </si>
  <si>
    <t>34H</t>
  </si>
  <si>
    <t>The North Carolina Leadership Academy</t>
  </si>
  <si>
    <t>35A</t>
  </si>
  <si>
    <t>Crosscreek Charter School</t>
  </si>
  <si>
    <t>35B</t>
  </si>
  <si>
    <t>Youngsville Academy</t>
  </si>
  <si>
    <t>36B</t>
  </si>
  <si>
    <t>Piedmont Community Charter</t>
  </si>
  <si>
    <t>36C</t>
  </si>
  <si>
    <t>Mountain Island Charter</t>
  </si>
  <si>
    <t>36F</t>
  </si>
  <si>
    <t>Ridgeview Charter School</t>
  </si>
  <si>
    <t>36G</t>
  </si>
  <si>
    <t>Community Public Charter</t>
  </si>
  <si>
    <t>39A</t>
  </si>
  <si>
    <t>Falls Lake Academy</t>
  </si>
  <si>
    <t>41B</t>
  </si>
  <si>
    <t>Greensboro Academy</t>
  </si>
  <si>
    <t>41C</t>
  </si>
  <si>
    <t>Guilford Preparatory Academy</t>
  </si>
  <si>
    <t>41D</t>
  </si>
  <si>
    <t>Phoenix Academy Inc</t>
  </si>
  <si>
    <t>41F</t>
  </si>
  <si>
    <t>Triad Math and Science Academy</t>
  </si>
  <si>
    <t>41G</t>
  </si>
  <si>
    <t>Cornerstone Charter Academy</t>
  </si>
  <si>
    <t>41H</t>
  </si>
  <si>
    <t>The College Preparatory and Leadership A</t>
  </si>
  <si>
    <t>41J</t>
  </si>
  <si>
    <t>Summerfield Charter Academy</t>
  </si>
  <si>
    <t>41L</t>
  </si>
  <si>
    <t>Gate City Charter Academy</t>
  </si>
  <si>
    <t>41M</t>
  </si>
  <si>
    <t>Next Generation Academy</t>
  </si>
  <si>
    <t>41N</t>
  </si>
  <si>
    <t>The Experiential School of Greensboro</t>
  </si>
  <si>
    <t>42A</t>
  </si>
  <si>
    <t>KIPP Halifax College Preparatory</t>
  </si>
  <si>
    <t>42B</t>
  </si>
  <si>
    <t>Hobgood Charter Academy</t>
  </si>
  <si>
    <t>43C</t>
  </si>
  <si>
    <t>Anderson Creek Club Charter School</t>
  </si>
  <si>
    <t>44A</t>
  </si>
  <si>
    <t>Shining Rock Classical Academy: CFA</t>
  </si>
  <si>
    <t>45A</t>
  </si>
  <si>
    <t>The Mountain Community Sch</t>
  </si>
  <si>
    <t>45B</t>
  </si>
  <si>
    <t>FernLeaf Community Charter School</t>
  </si>
  <si>
    <t>49B</t>
  </si>
  <si>
    <t>American Renaissance School</t>
  </si>
  <si>
    <t>49D</t>
  </si>
  <si>
    <t>Success Charter School</t>
  </si>
  <si>
    <t>49E</t>
  </si>
  <si>
    <t>Pine Lake Preparatory</t>
  </si>
  <si>
    <t>49F</t>
  </si>
  <si>
    <t>Langtree Charter Academy</t>
  </si>
  <si>
    <t>49G</t>
  </si>
  <si>
    <t>Iredell Charter Academy</t>
  </si>
  <si>
    <t>50A</t>
  </si>
  <si>
    <t>Summit Charter</t>
  </si>
  <si>
    <t>51A</t>
  </si>
  <si>
    <t>Neuse Charter</t>
  </si>
  <si>
    <t>51B</t>
  </si>
  <si>
    <t>Johnston Charter Academy</t>
  </si>
  <si>
    <t>54A</t>
  </si>
  <si>
    <t>Children's Village Academy</t>
  </si>
  <si>
    <t>55A</t>
  </si>
  <si>
    <t>Lincoln Charter School</t>
  </si>
  <si>
    <t>55B</t>
  </si>
  <si>
    <t>West Lake Preparatory Academy</t>
  </si>
  <si>
    <t>60B</t>
  </si>
  <si>
    <t>Sugar Creek Charter</t>
  </si>
  <si>
    <t>60D</t>
  </si>
  <si>
    <t>Lake Norman Charter</t>
  </si>
  <si>
    <t>60F</t>
  </si>
  <si>
    <t>Metrolina Regional Scholars Academy</t>
  </si>
  <si>
    <t>60G</t>
  </si>
  <si>
    <t>Queens Grant Community School</t>
  </si>
  <si>
    <t>60I</t>
  </si>
  <si>
    <t>Community School of Davidson</t>
  </si>
  <si>
    <t>60J</t>
  </si>
  <si>
    <t>Socrates Academy</t>
  </si>
  <si>
    <t>60L</t>
  </si>
  <si>
    <t>KIPP: Charlotte</t>
  </si>
  <si>
    <t>60M</t>
  </si>
  <si>
    <t>Corvian Community School</t>
  </si>
  <si>
    <t>60N</t>
  </si>
  <si>
    <t>Aristotle Preparatory Academy</t>
  </si>
  <si>
    <t>60P</t>
  </si>
  <si>
    <t>Eastside STREAM Academy</t>
  </si>
  <si>
    <t>60Q</t>
  </si>
  <si>
    <t>Invest Collegiate</t>
  </si>
  <si>
    <t>60S</t>
  </si>
  <si>
    <t>Bradford Preparatory School</t>
  </si>
  <si>
    <t>60Y</t>
  </si>
  <si>
    <t>Pioneer Springs Community School</t>
  </si>
  <si>
    <t>61J</t>
  </si>
  <si>
    <t>Lakeside Charter Academy</t>
  </si>
  <si>
    <t>61K</t>
  </si>
  <si>
    <t>United Community School</t>
  </si>
  <si>
    <t>61M</t>
  </si>
  <si>
    <t>Charlotte Lab School</t>
  </si>
  <si>
    <t>61N</t>
  </si>
  <si>
    <t>Queen City STEM School</t>
  </si>
  <si>
    <t>61P</t>
  </si>
  <si>
    <t>VERITAS Community School</t>
  </si>
  <si>
    <t>61Q</t>
  </si>
  <si>
    <t>Mallard Creek STEM Academy</t>
  </si>
  <si>
    <t>61R</t>
  </si>
  <si>
    <t>Matthews-Mint Hill Charter Academy</t>
  </si>
  <si>
    <t>61S</t>
  </si>
  <si>
    <t>Unity Classical Charter School</t>
  </si>
  <si>
    <t>61T</t>
  </si>
  <si>
    <t>Movement Charter School</t>
  </si>
  <si>
    <t>61V</t>
  </si>
  <si>
    <t>Bonnie Cone Classical Academy</t>
  </si>
  <si>
    <t>61W</t>
  </si>
  <si>
    <t>East Voyager Academy</t>
  </si>
  <si>
    <t>61X</t>
  </si>
  <si>
    <t>Mountain Island Day School</t>
  </si>
  <si>
    <t>61Y</t>
  </si>
  <si>
    <t>Steele Creek Preparatory Academy</t>
  </si>
  <si>
    <t>62A</t>
  </si>
  <si>
    <t>Tillery Charter Academy</t>
  </si>
  <si>
    <t>62J</t>
  </si>
  <si>
    <t>Southwest Charlotte STEM Academy</t>
  </si>
  <si>
    <t>63A</t>
  </si>
  <si>
    <t>The Academy of Moore County</t>
  </si>
  <si>
    <t>63B</t>
  </si>
  <si>
    <t>Sandhills Theatre Arts Renaiss</t>
  </si>
  <si>
    <t>63C</t>
  </si>
  <si>
    <t>Moore Montessori Community School</t>
  </si>
  <si>
    <t>64A</t>
  </si>
  <si>
    <t>Rocky Mount Preparatory</t>
  </si>
  <si>
    <t>65A</t>
  </si>
  <si>
    <t>Cape Fear Center for Inquiry</t>
  </si>
  <si>
    <t>65B</t>
  </si>
  <si>
    <t>Wilmington Preparatory Academy</t>
  </si>
  <si>
    <t>65C</t>
  </si>
  <si>
    <t>Douglass Academy</t>
  </si>
  <si>
    <t>65D</t>
  </si>
  <si>
    <t>Island Montessori Charter</t>
  </si>
  <si>
    <t>65F</t>
  </si>
  <si>
    <t>Coastal Preparatory Academy</t>
  </si>
  <si>
    <t>66A</t>
  </si>
  <si>
    <t>Gaston College Preparatory</t>
  </si>
  <si>
    <t>67B</t>
  </si>
  <si>
    <t>Z.E.C.A. School of Arts and Technology</t>
  </si>
  <si>
    <t>68A</t>
  </si>
  <si>
    <t>Eno River Academy</t>
  </si>
  <si>
    <t>68C</t>
  </si>
  <si>
    <t>The Expedition School</t>
  </si>
  <si>
    <t>69A</t>
  </si>
  <si>
    <t>Arapahoe Charter School</t>
  </si>
  <si>
    <t>73A</t>
  </si>
  <si>
    <t>Bethel Hill Charter</t>
  </si>
  <si>
    <t>74C</t>
  </si>
  <si>
    <t>Winterville Charter Academy</t>
  </si>
  <si>
    <t>76A</t>
  </si>
  <si>
    <t>Uwharrie Charter Academy</t>
  </si>
  <si>
    <t>78B</t>
  </si>
  <si>
    <t>Southeastern Academy</t>
  </si>
  <si>
    <t>80B</t>
  </si>
  <si>
    <t>Essie Mae Kiser Foxx Charter</t>
  </si>
  <si>
    <t>81A</t>
  </si>
  <si>
    <t>Thomas Jefferson Classical Academy</t>
  </si>
  <si>
    <t>81B</t>
  </si>
  <si>
    <t>Lake Lure Classical Academy</t>
  </si>
  <si>
    <t>86T</t>
  </si>
  <si>
    <t>Millennium Charter Academy</t>
  </si>
  <si>
    <t>87A</t>
  </si>
  <si>
    <t>Mountain Discovery Charter School</t>
  </si>
  <si>
    <t>88A</t>
  </si>
  <si>
    <t>Brevard Academy</t>
  </si>
  <si>
    <t>90A</t>
  </si>
  <si>
    <t>Union Academy Charter School</t>
  </si>
  <si>
    <t>90B</t>
  </si>
  <si>
    <t>Union Day School</t>
  </si>
  <si>
    <t>90C</t>
  </si>
  <si>
    <t>Union Preparatory Academy at Indian Trai</t>
  </si>
  <si>
    <t>90D</t>
  </si>
  <si>
    <t>Monroe Charter Academy</t>
  </si>
  <si>
    <t>91A</t>
  </si>
  <si>
    <t>Vance Charter School</t>
  </si>
  <si>
    <t>91B</t>
  </si>
  <si>
    <t>Henderson Collegiate</t>
  </si>
  <si>
    <t>92B</t>
  </si>
  <si>
    <t>The Exploris School</t>
  </si>
  <si>
    <t>92D</t>
  </si>
  <si>
    <t>Magellan Charter</t>
  </si>
  <si>
    <t>92E</t>
  </si>
  <si>
    <t>Sterling Montessori Academy</t>
  </si>
  <si>
    <t>92F</t>
  </si>
  <si>
    <t>Franklin Academy</t>
  </si>
  <si>
    <t>92G</t>
  </si>
  <si>
    <t>East Wake Academy</t>
  </si>
  <si>
    <t>92L</t>
  </si>
  <si>
    <t>Torchlight Academy</t>
  </si>
  <si>
    <t>92M</t>
  </si>
  <si>
    <t>PreEminent Charter School</t>
  </si>
  <si>
    <t>92N</t>
  </si>
  <si>
    <t>Quest Academy</t>
  </si>
  <si>
    <t>92R</t>
  </si>
  <si>
    <t>Casa Esperanza Montessori</t>
  </si>
  <si>
    <t>92S</t>
  </si>
  <si>
    <t>Endeavor Charter</t>
  </si>
  <si>
    <t>92T</t>
  </si>
  <si>
    <t>Triangle Math and Science Academy</t>
  </si>
  <si>
    <t>92V</t>
  </si>
  <si>
    <t>Wake Forest Charter Academy</t>
  </si>
  <si>
    <t>92W</t>
  </si>
  <si>
    <t>Cardinal Charter</t>
  </si>
  <si>
    <t>92Y</t>
  </si>
  <si>
    <t>Envision Science Academy</t>
  </si>
  <si>
    <t>93A</t>
  </si>
  <si>
    <t>Haliwa-Saponi Tribal School</t>
  </si>
  <si>
    <t>93J</t>
  </si>
  <si>
    <t>PAVE Southeast Raleigh Charter School</t>
  </si>
  <si>
    <t>93M</t>
  </si>
  <si>
    <t>Peak Charter Academy</t>
  </si>
  <si>
    <t>93N</t>
  </si>
  <si>
    <t>Pine Springs Preparatory Academy: CFA</t>
  </si>
  <si>
    <t>93P</t>
  </si>
  <si>
    <t>Rolesville Charter Academy</t>
  </si>
  <si>
    <t>93Q</t>
  </si>
  <si>
    <t>Carolina Charter Academy</t>
  </si>
  <si>
    <t>93R</t>
  </si>
  <si>
    <t>Raleigh Oak Charter</t>
  </si>
  <si>
    <t>94A</t>
  </si>
  <si>
    <t>Pocosin Innovative Charter</t>
  </si>
  <si>
    <t>95A</t>
  </si>
  <si>
    <t>Two Rivers Community School</t>
  </si>
  <si>
    <t>96C</t>
  </si>
  <si>
    <t>Dillard Academy</t>
  </si>
  <si>
    <t>96F</t>
  </si>
  <si>
    <t>Wayne Preparatory</t>
  </si>
  <si>
    <t>97D</t>
  </si>
  <si>
    <t>Bridges Academy</t>
  </si>
  <si>
    <t>98A</t>
  </si>
  <si>
    <t>Sallie B Howard School</t>
  </si>
  <si>
    <t>98B</t>
  </si>
  <si>
    <t>Wilson Preparatory Academy</t>
  </si>
  <si>
    <t>"Z" Lab Schools Allotted in PRC 038</t>
  </si>
  <si>
    <t>LAB #</t>
  </si>
  <si>
    <t>LAB NAME</t>
  </si>
  <si>
    <t>34Z</t>
  </si>
  <si>
    <t>ASU Academy at Middle Fork</t>
  </si>
  <si>
    <t>65Z</t>
  </si>
  <si>
    <t>D.C. Virgo Preparatory Academy</t>
  </si>
  <si>
    <t>74Z</t>
  </si>
  <si>
    <t>East Carolina Laboratory School</t>
  </si>
  <si>
    <t>79Z</t>
  </si>
  <si>
    <t>Moss Street Partnership School</t>
  </si>
  <si>
    <t>Innovative School District Allotted in PRC 044</t>
  </si>
  <si>
    <t>#</t>
  </si>
  <si>
    <t>295</t>
  </si>
  <si>
    <t>Innovative School District</t>
  </si>
  <si>
    <t>RESERVE FOR NEW CHARTERS</t>
  </si>
  <si>
    <t>GRAND TOTAL</t>
  </si>
  <si>
    <t>Budget</t>
  </si>
  <si>
    <t>ADM</t>
  </si>
  <si>
    <t>$ per ADM</t>
  </si>
  <si>
    <t>adj</t>
  </si>
  <si>
    <t>Final Factor</t>
  </si>
  <si>
    <t>recon</t>
  </si>
  <si>
    <t>calculates correctly</t>
  </si>
  <si>
    <t>Early Grade Reading Proficiency</t>
  </si>
  <si>
    <t xml:space="preserve"> Allocation based on 2020-2021 Allotted ADM - Updated July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</si>
</sst>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.0000000_);_(&quot;$&quot;* \(#,##0.0000000\);_(&quot;$&quot;* &quot;-&quot;??_);_(@_)"/>
    <numFmt numFmtId="166" formatCode="_(* #,##0.000000_);_(* \(#,##0.0000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1"/>
      <name val="Wingdings 2"/>
      <family val="1"/>
      <charset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SWISS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Wingdings 2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54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164" fontId="0" fillId="0" borderId="0" xfId="1" applyNumberFormat="1" applyFont="1"/>
    <xf numFmtId="165" fontId="0" fillId="0" borderId="0" xfId="1" applyNumberFormat="1" applyFont="1"/>
    <xf numFmtId="0" fontId="6" fillId="2" borderId="1" xfId="0" applyFont="1" applyFill="1" applyBorder="1"/>
    <xf numFmtId="164" fontId="6" fillId="2" borderId="1" xfId="1" applyNumberFormat="1" applyFont="1" applyFill="1" applyBorder="1"/>
    <xf numFmtId="0" fontId="0" fillId="0" borderId="1" xfId="0" applyBorder="1"/>
    <xf numFmtId="164" fontId="0" fillId="0" borderId="1" xfId="1" applyNumberFormat="1" applyFont="1" applyBorder="1"/>
    <xf numFmtId="0" fontId="0" fillId="0" borderId="2" xfId="0" quotePrefix="1" applyBorder="1"/>
    <xf numFmtId="0" fontId="0" fillId="0" borderId="2" xfId="0" applyBorder="1"/>
    <xf numFmtId="0" fontId="0" fillId="0" borderId="3" xfId="0" applyBorder="1"/>
    <xf numFmtId="0" fontId="2" fillId="0" borderId="3" xfId="0" applyFont="1" applyBorder="1" applyAlignment="1">
      <alignment horizontal="center"/>
    </xf>
    <xf numFmtId="164" fontId="2" fillId="0" borderId="3" xfId="1" applyNumberFormat="1" applyFont="1" applyBorder="1"/>
    <xf numFmtId="164" fontId="2" fillId="0" borderId="0" xfId="1" applyNumberFormat="1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1" fillId="0" borderId="0" xfId="1" applyNumberFormat="1" applyFont="1" applyBorder="1"/>
    <xf numFmtId="0" fontId="2" fillId="0" borderId="0" xfId="0" applyFont="1"/>
    <xf numFmtId="44" fontId="0" fillId="0" borderId="0" xfId="1" applyNumberFormat="1" applyFont="1"/>
    <xf numFmtId="0" fontId="2" fillId="2" borderId="1" xfId="0" applyFont="1" applyFill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/>
    <xf numFmtId="0" fontId="7" fillId="3" borderId="1" xfId="0" applyFont="1" applyFill="1" applyBorder="1"/>
    <xf numFmtId="0" fontId="0" fillId="0" borderId="4" xfId="0" applyBorder="1"/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164" fontId="2" fillId="0" borderId="5" xfId="1" applyNumberFormat="1" applyFont="1" applyBorder="1"/>
    <xf numFmtId="0" fontId="0" fillId="0" borderId="6" xfId="0" applyBorder="1"/>
    <xf numFmtId="0" fontId="0" fillId="0" borderId="7" xfId="0" applyBorder="1" applyAlignment="1">
      <alignment horizontal="center"/>
    </xf>
    <xf numFmtId="164" fontId="0" fillId="0" borderId="7" xfId="1" applyNumberFormat="1" applyFont="1" applyBorder="1"/>
    <xf numFmtId="44" fontId="1" fillId="0" borderId="0" xfId="1" applyNumberFormat="1" applyFont="1" applyBorder="1"/>
    <xf numFmtId="41" fontId="9" fillId="2" borderId="4" xfId="2" applyNumberFormat="1" applyFont="1" applyFill="1" applyBorder="1"/>
    <xf numFmtId="164" fontId="2" fillId="3" borderId="0" xfId="1" applyNumberFormat="1" applyFont="1" applyFill="1" applyBorder="1"/>
    <xf numFmtId="41" fontId="10" fillId="0" borderId="1" xfId="2" applyNumberFormat="1" applyFont="1" applyBorder="1"/>
    <xf numFmtId="164" fontId="0" fillId="3" borderId="0" xfId="1" applyNumberFormat="1" applyFont="1" applyFill="1"/>
    <xf numFmtId="41" fontId="9" fillId="0" borderId="1" xfId="2" applyNumberFormat="1" applyFont="1" applyBorder="1" applyAlignment="1">
      <alignment horizontal="center"/>
    </xf>
    <xf numFmtId="41" fontId="9" fillId="0" borderId="0" xfId="2" applyNumberFormat="1" applyFont="1" applyAlignment="1">
      <alignment horizontal="center"/>
    </xf>
    <xf numFmtId="166" fontId="0" fillId="0" borderId="0" xfId="1" applyNumberFormat="1" applyFont="1"/>
    <xf numFmtId="49" fontId="0" fillId="3" borderId="1" xfId="0" quotePrefix="1" applyNumberFormat="1" applyFill="1" applyBorder="1" applyAlignment="1">
      <alignment horizontal="left"/>
    </xf>
    <xf numFmtId="0" fontId="0" fillId="3" borderId="1" xfId="0" applyFill="1" applyBorder="1"/>
    <xf numFmtId="164" fontId="0" fillId="3" borderId="1" xfId="1" applyNumberFormat="1" applyFont="1" applyFill="1" applyBorder="1"/>
    <xf numFmtId="0" fontId="0" fillId="3" borderId="1" xfId="0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164" fontId="2" fillId="3" borderId="1" xfId="1" applyNumberFormat="1" applyFont="1" applyFill="1" applyBorder="1"/>
    <xf numFmtId="0" fontId="0" fillId="3" borderId="0" xfId="0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left"/>
    </xf>
    <xf numFmtId="0" fontId="0" fillId="3" borderId="0" xfId="0" applyFill="1"/>
    <xf numFmtId="0" fontId="0" fillId="0" borderId="0" xfId="0" applyAlignment="1">
      <alignment horizontal="right"/>
    </xf>
    <xf numFmtId="0" fontId="11" fillId="0" borderId="0" xfId="0" applyFont="1"/>
    <xf numFmtId="0" fontId="3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3" xfId="2" xr:uid="{1C6179A8-1A4E-42FE-8407-9ED8B35F15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ika.berry/Downloads/EB%20July17%20Expense%20Repor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Bud\School%20Allotments\FY2016-17\State%20Allotment\1st2ndMonthADM\FY17_Higher1st2ndMonthAdmAllotment_revised%20_incr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Bud\School%20Allotments\FY2020-21\State%20Allotments\PRC085_Early%20Grade%20Reading%20Proficiency\FY21_CAT85_PRC85_Early%20Grade%20Reading%20Proficiency_Revis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icy, Directions &amp; FAQ"/>
      <sheetName val="Expense Report"/>
      <sheetName val="Expense Report Sample"/>
      <sheetName val="Choices"/>
    </sheetNames>
    <sheetDataSet>
      <sheetData sheetId="0"/>
      <sheetData sheetId="1"/>
      <sheetData sheetId="2"/>
      <sheetData sheetId="3">
        <row r="2">
          <cell r="A2" t="str">
            <v>Enter Account Title</v>
          </cell>
          <cell r="I2" t="str">
            <v>Enter Period</v>
          </cell>
          <cell r="M2" t="str">
            <v>Enter School</v>
          </cell>
          <cell r="Q2" t="str">
            <v>Direct Deposit (Employees)</v>
          </cell>
        </row>
        <row r="3">
          <cell r="A3" t="str">
            <v>Athletic Supplies</v>
          </cell>
          <cell r="I3" t="str">
            <v>July 2015</v>
          </cell>
          <cell r="M3" t="str">
            <v>Liberty</v>
          </cell>
          <cell r="Q3" t="str">
            <v>Address on Form</v>
          </cell>
          <cell r="AJ3" t="str">
            <v>No grant</v>
          </cell>
        </row>
        <row r="4">
          <cell r="A4" t="str">
            <v>Equipment &amp; Furniture (Non-Capital)</v>
          </cell>
          <cell r="I4" t="str">
            <v>August 2015</v>
          </cell>
          <cell r="M4" t="str">
            <v>NACS</v>
          </cell>
          <cell r="Q4" t="str">
            <v>Liberty</v>
          </cell>
          <cell r="AJ4" t="str">
            <v>Title IA</v>
          </cell>
        </row>
        <row r="5">
          <cell r="A5" t="str">
            <v>Instructional Supplies</v>
          </cell>
          <cell r="I5" t="str">
            <v>September 2015</v>
          </cell>
          <cell r="M5" t="str">
            <v>Nashville Prep</v>
          </cell>
          <cell r="Q5" t="str">
            <v>NACS</v>
          </cell>
          <cell r="AJ5" t="str">
            <v>Title IIA</v>
          </cell>
        </row>
        <row r="6">
          <cell r="A6" t="str">
            <v>Library Books</v>
          </cell>
          <cell r="I6" t="str">
            <v>October 2015</v>
          </cell>
          <cell r="M6" t="str">
            <v>Reimagine Prep</v>
          </cell>
          <cell r="Q6" t="str">
            <v>Nashville Prep</v>
          </cell>
          <cell r="AJ6" t="str">
            <v>Title IV</v>
          </cell>
        </row>
        <row r="7">
          <cell r="A7" t="str">
            <v>Office Supplies</v>
          </cell>
          <cell r="I7" t="str">
            <v>November 2015</v>
          </cell>
          <cell r="M7" t="str">
            <v>RHS</v>
          </cell>
          <cell r="Q7" t="str">
            <v>Reimagine Prep</v>
          </cell>
          <cell r="AJ7" t="str">
            <v>Title V</v>
          </cell>
        </row>
        <row r="8">
          <cell r="A8" t="str">
            <v>PD - Staff development</v>
          </cell>
          <cell r="I8" t="str">
            <v>December 2015</v>
          </cell>
          <cell r="M8" t="str">
            <v>Smilow Collegiate</v>
          </cell>
          <cell r="Q8" t="str">
            <v>RHS</v>
          </cell>
          <cell r="AJ8" t="str">
            <v>PCSP</v>
          </cell>
        </row>
        <row r="9">
          <cell r="A9" t="str">
            <v>PD - Travel</v>
          </cell>
          <cell r="I9" t="str">
            <v>January 2016</v>
          </cell>
          <cell r="M9" t="str">
            <v>Smilow Prep</v>
          </cell>
          <cell r="Q9" t="str">
            <v>Smilow Collegiate</v>
          </cell>
          <cell r="AJ9" t="str">
            <v>School Improvement</v>
          </cell>
        </row>
        <row r="10">
          <cell r="A10" t="str">
            <v>Staff Recruiting - Applicant Travel</v>
          </cell>
          <cell r="I10" t="str">
            <v>February 2016</v>
          </cell>
          <cell r="M10" t="str">
            <v>CMO</v>
          </cell>
          <cell r="Q10" t="str">
            <v>Smilow Prep</v>
          </cell>
          <cell r="AJ10" t="str">
            <v>Title IID</v>
          </cell>
        </row>
        <row r="11">
          <cell r="A11" t="str">
            <v>Student culture</v>
          </cell>
          <cell r="I11" t="str">
            <v>March 2016</v>
          </cell>
          <cell r="M11" t="str">
            <v>MS Region</v>
          </cell>
          <cell r="Q11" t="str">
            <v>CMO</v>
          </cell>
          <cell r="AJ11" t="str">
            <v>IDEA</v>
          </cell>
        </row>
        <row r="12">
          <cell r="A12" t="str">
            <v>Textbooks</v>
          </cell>
          <cell r="I12" t="str">
            <v>April 2016</v>
          </cell>
          <cell r="M12" t="str">
            <v>TN Region</v>
          </cell>
          <cell r="AJ12" t="str">
            <v>Federal Food Service</v>
          </cell>
        </row>
        <row r="13">
          <cell r="A13" t="str">
            <v>After School Consultants</v>
          </cell>
          <cell r="I13" t="str">
            <v>May 2016</v>
          </cell>
          <cell r="AJ13" t="str">
            <v>State Food Service</v>
          </cell>
        </row>
        <row r="14">
          <cell r="A14" t="str">
            <v>After School Supplies</v>
          </cell>
          <cell r="I14" t="str">
            <v>June 2016</v>
          </cell>
          <cell r="AJ14" t="str">
            <v>Food Service Cash</v>
          </cell>
        </row>
        <row r="15">
          <cell r="A15" t="str">
            <v xml:space="preserve">Assessment </v>
          </cell>
          <cell r="I15" t="str">
            <v>July 2016</v>
          </cell>
        </row>
        <row r="16">
          <cell r="A16" t="str">
            <v>Athletic Consultants</v>
          </cell>
          <cell r="I16" t="str">
            <v>August 2016</v>
          </cell>
        </row>
        <row r="17">
          <cell r="A17" t="str">
            <v>Athletic Supplies</v>
          </cell>
          <cell r="I17" t="str">
            <v>September 2016</v>
          </cell>
        </row>
        <row r="18">
          <cell r="A18" t="str">
            <v>Building Decorum</v>
          </cell>
          <cell r="I18" t="str">
            <v>October 2016</v>
          </cell>
        </row>
        <row r="19">
          <cell r="A19" t="str">
            <v>Business Other</v>
          </cell>
          <cell r="I19" t="str">
            <v>November 2016</v>
          </cell>
        </row>
        <row r="20">
          <cell r="A20" t="str">
            <v>Communication</v>
          </cell>
          <cell r="I20" t="str">
            <v>December 2016</v>
          </cell>
        </row>
        <row r="21">
          <cell r="A21" t="str">
            <v>Deposits</v>
          </cell>
          <cell r="I21" t="str">
            <v>January 2017</v>
          </cell>
        </row>
        <row r="22">
          <cell r="A22" t="str">
            <v>Disposal Fees</v>
          </cell>
          <cell r="I22" t="str">
            <v>February 2017</v>
          </cell>
        </row>
        <row r="23">
          <cell r="A23" t="str">
            <v>Due to/from CMO</v>
          </cell>
          <cell r="I23" t="str">
            <v>March 2017</v>
          </cell>
        </row>
        <row r="24">
          <cell r="A24" t="str">
            <v>Due to/from Nashville Region</v>
          </cell>
          <cell r="I24" t="str">
            <v>April 2017</v>
          </cell>
        </row>
        <row r="25">
          <cell r="A25" t="str">
            <v>Electricity</v>
          </cell>
          <cell r="I25" t="str">
            <v>May 2017</v>
          </cell>
        </row>
        <row r="26">
          <cell r="A26" t="str">
            <v>Equipment &amp; Furniture (Non-Capital)</v>
          </cell>
          <cell r="I26" t="str">
            <v>June 2017</v>
          </cell>
        </row>
        <row r="27">
          <cell r="A27" t="str">
            <v>Equipment (Cap)</v>
          </cell>
          <cell r="I27" t="str">
            <v>Jul 1-15, 2017</v>
          </cell>
        </row>
        <row r="28">
          <cell r="A28" t="str">
            <v>Equipment Leases</v>
          </cell>
          <cell r="I28" t="str">
            <v>Jul 16-31, 2017</v>
          </cell>
        </row>
        <row r="29">
          <cell r="A29" t="str">
            <v>Field Trips</v>
          </cell>
          <cell r="I29" t="str">
            <v>Aug 1-15, 2017</v>
          </cell>
        </row>
        <row r="30">
          <cell r="A30" t="str">
            <v>Field Trips - Parent Funded</v>
          </cell>
          <cell r="I30" t="str">
            <v>Aug 16-31, 2017</v>
          </cell>
        </row>
        <row r="31">
          <cell r="A31" t="str">
            <v>Fundraising Consultants</v>
          </cell>
          <cell r="I31" t="str">
            <v>Sep 1-15, 2017</v>
          </cell>
        </row>
        <row r="32">
          <cell r="A32" t="str">
            <v>Fundraising Other</v>
          </cell>
          <cell r="I32" t="str">
            <v>Sep 16-30, 2017</v>
          </cell>
        </row>
        <row r="33">
          <cell r="A33" t="str">
            <v>Furniture &amp; Fixtures (Cap)</v>
          </cell>
          <cell r="I33" t="str">
            <v>Oct 1-15, 2017</v>
          </cell>
        </row>
        <row r="34">
          <cell r="A34" t="str">
            <v>Gas</v>
          </cell>
          <cell r="I34" t="str">
            <v>Oct 16-31, 2017</v>
          </cell>
        </row>
        <row r="35">
          <cell r="A35" t="str">
            <v>Health Supplies</v>
          </cell>
          <cell r="I35" t="str">
            <v>Nov 1-15, 2017</v>
          </cell>
        </row>
        <row r="36">
          <cell r="A36" t="str">
            <v>Instructional Supplies</v>
          </cell>
          <cell r="I36" t="str">
            <v>Nov 16-30, 2017</v>
          </cell>
        </row>
        <row r="37">
          <cell r="A37" t="str">
            <v>Janitorial Service</v>
          </cell>
          <cell r="I37" t="str">
            <v>Dec 1-15, 2017</v>
          </cell>
        </row>
        <row r="38">
          <cell r="A38" t="str">
            <v>Janitorial Supplies</v>
          </cell>
          <cell r="I38" t="str">
            <v>Dec 16-31, 2017</v>
          </cell>
        </row>
        <row r="39">
          <cell r="A39" t="str">
            <v>Leasehold Improvements</v>
          </cell>
          <cell r="I39" t="str">
            <v>Jan 1-15, 2018</v>
          </cell>
        </row>
        <row r="40">
          <cell r="A40" t="str">
            <v>Legal</v>
          </cell>
          <cell r="I40" t="str">
            <v>Jan 16-31, 2018</v>
          </cell>
        </row>
        <row r="41">
          <cell r="A41" t="str">
            <v>Library Books</v>
          </cell>
          <cell r="I41" t="str">
            <v>Feb 1-15, 2018</v>
          </cell>
        </row>
        <row r="42">
          <cell r="A42" t="str">
            <v>Maintenance &amp; Repairs</v>
          </cell>
          <cell r="I42" t="str">
            <v>Feb 16-28, 2018</v>
          </cell>
        </row>
        <row r="43">
          <cell r="A43" t="str">
            <v>Marketing</v>
          </cell>
          <cell r="I43" t="str">
            <v>Mar 1-15, 2018</v>
          </cell>
        </row>
        <row r="44">
          <cell r="A44" t="str">
            <v>Media Consultants</v>
          </cell>
          <cell r="I44" t="str">
            <v>Mar 16-31, 2018</v>
          </cell>
        </row>
        <row r="45">
          <cell r="A45" t="str">
            <v>Non-Instructional Travel &amp; Food</v>
          </cell>
          <cell r="I45" t="str">
            <v>Apr 1-15, 2018</v>
          </cell>
        </row>
        <row r="46">
          <cell r="A46" t="str">
            <v>Office Supplies</v>
          </cell>
          <cell r="I46" t="str">
            <v>Apr 16-30, 2018</v>
          </cell>
        </row>
        <row r="47">
          <cell r="A47" t="str">
            <v>Other Instructional Materials</v>
          </cell>
          <cell r="I47" t="str">
            <v>May 1-15, 2018</v>
          </cell>
        </row>
        <row r="48">
          <cell r="A48" t="str">
            <v>Paper</v>
          </cell>
          <cell r="I48" t="str">
            <v>May 16-31, 2018</v>
          </cell>
        </row>
        <row r="49">
          <cell r="A49" t="str">
            <v>Parent involvement</v>
          </cell>
          <cell r="I49" t="str">
            <v>Jun 1-15, 2018</v>
          </cell>
        </row>
        <row r="50">
          <cell r="A50" t="str">
            <v>PD - Staff development</v>
          </cell>
          <cell r="I50" t="str">
            <v>Jun 16-30, 2018</v>
          </cell>
        </row>
        <row r="51">
          <cell r="A51" t="str">
            <v>PD - Travel</v>
          </cell>
        </row>
        <row r="52">
          <cell r="A52" t="str">
            <v>Postage &amp; Shipping</v>
          </cell>
        </row>
        <row r="53">
          <cell r="A53" t="str">
            <v>Prepaid Expenses</v>
          </cell>
        </row>
        <row r="54">
          <cell r="A54" t="str">
            <v>Printing &amp; Copying</v>
          </cell>
        </row>
        <row r="55">
          <cell r="A55" t="str">
            <v>Rent &amp; Rentals</v>
          </cell>
        </row>
        <row r="56">
          <cell r="A56" t="str">
            <v>Software</v>
          </cell>
        </row>
        <row r="57">
          <cell r="A57" t="str">
            <v>Software (Cap)</v>
          </cell>
        </row>
        <row r="58">
          <cell r="A58" t="str">
            <v>Sped Supplies</v>
          </cell>
        </row>
        <row r="59">
          <cell r="A59" t="str">
            <v>Staff Recruiting - Advertising</v>
          </cell>
        </row>
        <row r="60">
          <cell r="A60" t="str">
            <v>Staff Recruiting - Applicant Travel</v>
          </cell>
        </row>
        <row r="61">
          <cell r="A61" t="str">
            <v>Staff Recruiting - Other</v>
          </cell>
        </row>
        <row r="62">
          <cell r="A62" t="str">
            <v>Staff Recruiting - Staff Travel</v>
          </cell>
        </row>
        <row r="63">
          <cell r="A63" t="str">
            <v>Staff Rewards</v>
          </cell>
        </row>
        <row r="64">
          <cell r="A64" t="str">
            <v>Student culture</v>
          </cell>
        </row>
        <row r="65">
          <cell r="A65" t="str">
            <v>Student Recruiting</v>
          </cell>
        </row>
        <row r="66">
          <cell r="A66" t="str">
            <v>Student Security</v>
          </cell>
        </row>
        <row r="67">
          <cell r="A67" t="str">
            <v>Summer School Supplies</v>
          </cell>
        </row>
        <row r="68">
          <cell r="A68" t="str">
            <v>Textbooks</v>
          </cell>
        </row>
        <row r="69">
          <cell r="A69" t="str">
            <v>Water &amp; Sewer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teps"/>
      <sheetName val="Eligibility"/>
      <sheetName val="Letter"/>
      <sheetName val="1st,2nd Month ADM"/>
      <sheetName val="CS ADM Adj"/>
      <sheetName val="1st Mo Red to LEA"/>
      <sheetName val="(Adjusted) Allotted ADM"/>
      <sheetName val="All LEAs"/>
      <sheetName val="FOCUS"/>
      <sheetName val="By LEA (Decrease)"/>
      <sheetName val="By LEA (Increase)"/>
      <sheetName val="Focus Rev XX"/>
      <sheetName val="LEA Allotted 2016-17 "/>
      <sheetName val="PROJECTD.B1F2.Y2016-17-16Format"/>
      <sheetName val="FY14 1st Month ADM"/>
      <sheetName val="FY14 2nd Month ADM"/>
      <sheetName val="Salary"/>
      <sheetName val="Module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AI3" t="str">
            <v>Adjusted Allotted ADM</v>
          </cell>
          <cell r="AN3"/>
          <cell r="AS3"/>
          <cell r="AV3" t="str">
            <v>Adjusted</v>
          </cell>
        </row>
        <row r="4">
          <cell r="AI4"/>
          <cell r="AJ4"/>
          <cell r="AK4"/>
          <cell r="AL4"/>
          <cell r="AM4"/>
          <cell r="AN4"/>
          <cell r="AO4"/>
          <cell r="AP4"/>
          <cell r="AQ4"/>
          <cell r="AR4"/>
          <cell r="AS4"/>
          <cell r="AT4"/>
          <cell r="AU4"/>
          <cell r="AV4" t="str">
            <v>Allotted</v>
          </cell>
        </row>
        <row r="5">
          <cell r="AH5" t="str">
            <v>LEANO</v>
          </cell>
          <cell r="AI5" t="str">
            <v xml:space="preserve"> KIND </v>
          </cell>
          <cell r="AJ5" t="str">
            <v xml:space="preserve"> GRADE 1 </v>
          </cell>
          <cell r="AK5" t="str">
            <v xml:space="preserve"> GRADE 2 </v>
          </cell>
          <cell r="AL5" t="str">
            <v xml:space="preserve"> GRADE 3 </v>
          </cell>
          <cell r="AM5" t="str">
            <v xml:space="preserve"> GRADE 4 </v>
          </cell>
          <cell r="AN5" t="str">
            <v xml:space="preserve"> GRADE 5 </v>
          </cell>
          <cell r="AO5" t="str">
            <v xml:space="preserve"> GRADE 6 </v>
          </cell>
          <cell r="AP5" t="str">
            <v xml:space="preserve"> GRADE 7 </v>
          </cell>
          <cell r="AQ5" t="str">
            <v xml:space="preserve"> GRADE 8 </v>
          </cell>
          <cell r="AR5" t="str">
            <v xml:space="preserve"> GRADE 9 </v>
          </cell>
          <cell r="AS5" t="str">
            <v xml:space="preserve"> GRADE 10 </v>
          </cell>
          <cell r="AT5" t="str">
            <v xml:space="preserve"> GRADE 11 </v>
          </cell>
          <cell r="AU5" t="str">
            <v xml:space="preserve"> GRADE 12 </v>
          </cell>
          <cell r="AV5" t="str">
            <v>Total</v>
          </cell>
        </row>
        <row r="6">
          <cell r="A6" t="str">
            <v>010</v>
          </cell>
          <cell r="B6">
            <v>1575</v>
          </cell>
          <cell r="C6">
            <v>1715</v>
          </cell>
          <cell r="D6">
            <v>1768</v>
          </cell>
          <cell r="E6">
            <v>1923</v>
          </cell>
          <cell r="F6">
            <v>1806</v>
          </cell>
          <cell r="G6">
            <v>1709</v>
          </cell>
          <cell r="H6">
            <v>1683</v>
          </cell>
          <cell r="I6">
            <v>1613</v>
          </cell>
          <cell r="J6">
            <v>1751</v>
          </cell>
          <cell r="K6">
            <v>2059</v>
          </cell>
          <cell r="L6">
            <v>1776</v>
          </cell>
          <cell r="M6">
            <v>1828</v>
          </cell>
          <cell r="N6">
            <v>1454</v>
          </cell>
          <cell r="O6">
            <v>22660</v>
          </cell>
          <cell r="AH6" t="str">
            <v>010</v>
          </cell>
          <cell r="AI6">
            <v>1572</v>
          </cell>
          <cell r="AJ6">
            <v>1714</v>
          </cell>
          <cell r="AK6">
            <v>1764</v>
          </cell>
          <cell r="AL6">
            <v>1919</v>
          </cell>
          <cell r="AM6">
            <v>1802</v>
          </cell>
          <cell r="AN6">
            <v>1706</v>
          </cell>
          <cell r="AO6">
            <v>1680</v>
          </cell>
          <cell r="AP6">
            <v>1608</v>
          </cell>
          <cell r="AQ6">
            <v>1745</v>
          </cell>
          <cell r="AR6">
            <v>2054</v>
          </cell>
          <cell r="AS6">
            <v>1773</v>
          </cell>
          <cell r="AT6">
            <v>1827</v>
          </cell>
          <cell r="AU6">
            <v>1454</v>
          </cell>
          <cell r="AV6">
            <v>22618</v>
          </cell>
        </row>
        <row r="7">
          <cell r="A7" t="str">
            <v>020</v>
          </cell>
          <cell r="B7">
            <v>335</v>
          </cell>
          <cell r="C7">
            <v>369</v>
          </cell>
          <cell r="D7">
            <v>374</v>
          </cell>
          <cell r="E7">
            <v>388</v>
          </cell>
          <cell r="F7">
            <v>407</v>
          </cell>
          <cell r="G7">
            <v>398</v>
          </cell>
          <cell r="H7">
            <v>392</v>
          </cell>
          <cell r="I7">
            <v>329</v>
          </cell>
          <cell r="J7">
            <v>369</v>
          </cell>
          <cell r="K7">
            <v>373</v>
          </cell>
          <cell r="L7">
            <v>369</v>
          </cell>
          <cell r="M7">
            <v>382</v>
          </cell>
          <cell r="N7">
            <v>339</v>
          </cell>
          <cell r="O7">
            <v>4824</v>
          </cell>
          <cell r="AH7" t="str">
            <v>020</v>
          </cell>
          <cell r="AI7">
            <v>335</v>
          </cell>
          <cell r="AJ7">
            <v>369</v>
          </cell>
          <cell r="AK7">
            <v>374</v>
          </cell>
          <cell r="AL7">
            <v>387</v>
          </cell>
          <cell r="AM7">
            <v>406</v>
          </cell>
          <cell r="AN7">
            <v>398</v>
          </cell>
          <cell r="AO7">
            <v>391</v>
          </cell>
          <cell r="AP7">
            <v>328</v>
          </cell>
          <cell r="AQ7">
            <v>367</v>
          </cell>
          <cell r="AR7">
            <v>371</v>
          </cell>
          <cell r="AS7">
            <v>369</v>
          </cell>
          <cell r="AT7">
            <v>382</v>
          </cell>
          <cell r="AU7">
            <v>339</v>
          </cell>
          <cell r="AV7">
            <v>4816</v>
          </cell>
        </row>
        <row r="8">
          <cell r="A8" t="str">
            <v>030</v>
          </cell>
          <cell r="B8">
            <v>95</v>
          </cell>
          <cell r="C8">
            <v>107</v>
          </cell>
          <cell r="D8">
            <v>86</v>
          </cell>
          <cell r="E8">
            <v>112</v>
          </cell>
          <cell r="F8">
            <v>117</v>
          </cell>
          <cell r="G8">
            <v>121</v>
          </cell>
          <cell r="H8">
            <v>103</v>
          </cell>
          <cell r="I8">
            <v>92</v>
          </cell>
          <cell r="J8">
            <v>101</v>
          </cell>
          <cell r="K8">
            <v>117</v>
          </cell>
          <cell r="L8">
            <v>130</v>
          </cell>
          <cell r="M8">
            <v>93</v>
          </cell>
          <cell r="N8">
            <v>106</v>
          </cell>
          <cell r="O8">
            <v>1380</v>
          </cell>
          <cell r="AH8" t="str">
            <v>030</v>
          </cell>
          <cell r="AI8">
            <v>95</v>
          </cell>
          <cell r="AJ8">
            <v>107</v>
          </cell>
          <cell r="AK8">
            <v>86</v>
          </cell>
          <cell r="AL8">
            <v>112</v>
          </cell>
          <cell r="AM8">
            <v>117</v>
          </cell>
          <cell r="AN8">
            <v>121</v>
          </cell>
          <cell r="AO8">
            <v>103</v>
          </cell>
          <cell r="AP8">
            <v>92</v>
          </cell>
          <cell r="AQ8">
            <v>101</v>
          </cell>
          <cell r="AR8">
            <v>117</v>
          </cell>
          <cell r="AS8">
            <v>130</v>
          </cell>
          <cell r="AT8">
            <v>93</v>
          </cell>
          <cell r="AU8">
            <v>106</v>
          </cell>
          <cell r="AV8">
            <v>1380</v>
          </cell>
        </row>
        <row r="9">
          <cell r="A9" t="str">
            <v>040</v>
          </cell>
          <cell r="B9">
            <v>297</v>
          </cell>
          <cell r="C9">
            <v>264</v>
          </cell>
          <cell r="D9">
            <v>263</v>
          </cell>
          <cell r="E9">
            <v>266</v>
          </cell>
          <cell r="F9">
            <v>242</v>
          </cell>
          <cell r="G9">
            <v>239</v>
          </cell>
          <cell r="H9">
            <v>248</v>
          </cell>
          <cell r="I9">
            <v>216</v>
          </cell>
          <cell r="J9">
            <v>292</v>
          </cell>
          <cell r="K9">
            <v>340</v>
          </cell>
          <cell r="L9">
            <v>274</v>
          </cell>
          <cell r="M9">
            <v>239</v>
          </cell>
          <cell r="N9">
            <v>221</v>
          </cell>
          <cell r="O9">
            <v>3401</v>
          </cell>
          <cell r="AH9" t="str">
            <v>040</v>
          </cell>
          <cell r="AI9">
            <v>296</v>
          </cell>
          <cell r="AJ9">
            <v>264</v>
          </cell>
          <cell r="AK9">
            <v>263</v>
          </cell>
          <cell r="AL9">
            <v>266</v>
          </cell>
          <cell r="AM9">
            <v>242</v>
          </cell>
          <cell r="AN9">
            <v>239</v>
          </cell>
          <cell r="AO9">
            <v>247</v>
          </cell>
          <cell r="AP9">
            <v>216</v>
          </cell>
          <cell r="AQ9">
            <v>291</v>
          </cell>
          <cell r="AR9">
            <v>340</v>
          </cell>
          <cell r="AS9">
            <v>274</v>
          </cell>
          <cell r="AT9">
            <v>239</v>
          </cell>
          <cell r="AU9">
            <v>221</v>
          </cell>
          <cell r="AV9">
            <v>3398</v>
          </cell>
        </row>
        <row r="10">
          <cell r="A10" t="str">
            <v>050</v>
          </cell>
          <cell r="B10">
            <v>211</v>
          </cell>
          <cell r="C10">
            <v>227</v>
          </cell>
          <cell r="D10">
            <v>236</v>
          </cell>
          <cell r="E10">
            <v>234</v>
          </cell>
          <cell r="F10">
            <v>265</v>
          </cell>
          <cell r="G10">
            <v>237</v>
          </cell>
          <cell r="H10">
            <v>230</v>
          </cell>
          <cell r="I10">
            <v>215</v>
          </cell>
          <cell r="J10">
            <v>241</v>
          </cell>
          <cell r="K10">
            <v>265</v>
          </cell>
          <cell r="L10">
            <v>247</v>
          </cell>
          <cell r="M10">
            <v>222</v>
          </cell>
          <cell r="N10">
            <v>215</v>
          </cell>
          <cell r="O10">
            <v>3045</v>
          </cell>
          <cell r="AH10" t="str">
            <v>050</v>
          </cell>
          <cell r="AI10">
            <v>211</v>
          </cell>
          <cell r="AJ10">
            <v>227</v>
          </cell>
          <cell r="AK10">
            <v>236</v>
          </cell>
          <cell r="AL10">
            <v>234</v>
          </cell>
          <cell r="AM10">
            <v>265</v>
          </cell>
          <cell r="AN10">
            <v>237</v>
          </cell>
          <cell r="AO10">
            <v>229</v>
          </cell>
          <cell r="AP10">
            <v>215</v>
          </cell>
          <cell r="AQ10">
            <v>239</v>
          </cell>
          <cell r="AR10">
            <v>264</v>
          </cell>
          <cell r="AS10">
            <v>247</v>
          </cell>
          <cell r="AT10">
            <v>222</v>
          </cell>
          <cell r="AU10">
            <v>215</v>
          </cell>
          <cell r="AV10">
            <v>3041</v>
          </cell>
        </row>
        <row r="11">
          <cell r="A11" t="str">
            <v>060</v>
          </cell>
          <cell r="B11">
            <v>154</v>
          </cell>
          <cell r="C11">
            <v>158</v>
          </cell>
          <cell r="D11">
            <v>149</v>
          </cell>
          <cell r="E11">
            <v>166</v>
          </cell>
          <cell r="F11">
            <v>179</v>
          </cell>
          <cell r="G11">
            <v>174</v>
          </cell>
          <cell r="H11">
            <v>150</v>
          </cell>
          <cell r="I11">
            <v>161</v>
          </cell>
          <cell r="J11">
            <v>181</v>
          </cell>
          <cell r="K11">
            <v>150</v>
          </cell>
          <cell r="L11">
            <v>174</v>
          </cell>
          <cell r="M11">
            <v>143</v>
          </cell>
          <cell r="N11">
            <v>140</v>
          </cell>
          <cell r="O11">
            <v>2079</v>
          </cell>
          <cell r="AH11" t="str">
            <v>060</v>
          </cell>
          <cell r="AI11">
            <v>153</v>
          </cell>
          <cell r="AJ11">
            <v>158</v>
          </cell>
          <cell r="AK11">
            <v>149</v>
          </cell>
          <cell r="AL11">
            <v>166</v>
          </cell>
          <cell r="AM11">
            <v>179</v>
          </cell>
          <cell r="AN11">
            <v>174</v>
          </cell>
          <cell r="AO11">
            <v>150</v>
          </cell>
          <cell r="AP11">
            <v>161</v>
          </cell>
          <cell r="AQ11">
            <v>180</v>
          </cell>
          <cell r="AR11">
            <v>150</v>
          </cell>
          <cell r="AS11">
            <v>174</v>
          </cell>
          <cell r="AT11">
            <v>143</v>
          </cell>
          <cell r="AU11">
            <v>140</v>
          </cell>
          <cell r="AV11">
            <v>2077</v>
          </cell>
        </row>
        <row r="12">
          <cell r="A12" t="str">
            <v>070</v>
          </cell>
          <cell r="B12">
            <v>497</v>
          </cell>
          <cell r="C12">
            <v>502</v>
          </cell>
          <cell r="D12">
            <v>524</v>
          </cell>
          <cell r="E12">
            <v>504</v>
          </cell>
          <cell r="F12">
            <v>545</v>
          </cell>
          <cell r="G12">
            <v>509</v>
          </cell>
          <cell r="H12">
            <v>539</v>
          </cell>
          <cell r="I12">
            <v>473</v>
          </cell>
          <cell r="J12">
            <v>497</v>
          </cell>
          <cell r="K12">
            <v>667</v>
          </cell>
          <cell r="L12">
            <v>584</v>
          </cell>
          <cell r="M12">
            <v>555</v>
          </cell>
          <cell r="N12">
            <v>484</v>
          </cell>
          <cell r="O12">
            <v>6880</v>
          </cell>
          <cell r="AH12" t="str">
            <v>070</v>
          </cell>
          <cell r="AI12">
            <v>497</v>
          </cell>
          <cell r="AJ12">
            <v>502</v>
          </cell>
          <cell r="AK12">
            <v>524</v>
          </cell>
          <cell r="AL12">
            <v>504</v>
          </cell>
          <cell r="AM12">
            <v>545</v>
          </cell>
          <cell r="AN12">
            <v>509</v>
          </cell>
          <cell r="AO12">
            <v>538</v>
          </cell>
          <cell r="AP12">
            <v>472</v>
          </cell>
          <cell r="AQ12">
            <v>495</v>
          </cell>
          <cell r="AR12">
            <v>667</v>
          </cell>
          <cell r="AS12">
            <v>584</v>
          </cell>
          <cell r="AT12">
            <v>555</v>
          </cell>
          <cell r="AU12">
            <v>484</v>
          </cell>
          <cell r="AV12">
            <v>6876</v>
          </cell>
        </row>
        <row r="13">
          <cell r="A13" t="str">
            <v>080</v>
          </cell>
          <cell r="B13">
            <v>161</v>
          </cell>
          <cell r="C13">
            <v>143</v>
          </cell>
          <cell r="D13">
            <v>185</v>
          </cell>
          <cell r="E13">
            <v>166</v>
          </cell>
          <cell r="F13">
            <v>169</v>
          </cell>
          <cell r="G13">
            <v>159</v>
          </cell>
          <cell r="H13">
            <v>159</v>
          </cell>
          <cell r="I13">
            <v>170</v>
          </cell>
          <cell r="J13">
            <v>163</v>
          </cell>
          <cell r="K13">
            <v>254</v>
          </cell>
          <cell r="L13">
            <v>216</v>
          </cell>
          <cell r="M13">
            <v>177</v>
          </cell>
          <cell r="N13">
            <v>160</v>
          </cell>
          <cell r="O13">
            <v>2282</v>
          </cell>
          <cell r="AH13" t="str">
            <v>080</v>
          </cell>
          <cell r="AI13">
            <v>161</v>
          </cell>
          <cell r="AJ13">
            <v>143</v>
          </cell>
          <cell r="AK13">
            <v>185</v>
          </cell>
          <cell r="AL13">
            <v>166</v>
          </cell>
          <cell r="AM13">
            <v>169</v>
          </cell>
          <cell r="AN13">
            <v>159</v>
          </cell>
          <cell r="AO13">
            <v>159</v>
          </cell>
          <cell r="AP13">
            <v>170</v>
          </cell>
          <cell r="AQ13">
            <v>162</v>
          </cell>
          <cell r="AR13">
            <v>254</v>
          </cell>
          <cell r="AS13">
            <v>216</v>
          </cell>
          <cell r="AT13">
            <v>177</v>
          </cell>
          <cell r="AU13">
            <v>160</v>
          </cell>
          <cell r="AV13">
            <v>2281</v>
          </cell>
        </row>
        <row r="14">
          <cell r="A14" t="str">
            <v>090</v>
          </cell>
          <cell r="B14">
            <v>340</v>
          </cell>
          <cell r="C14">
            <v>363</v>
          </cell>
          <cell r="D14">
            <v>351</v>
          </cell>
          <cell r="E14">
            <v>363</v>
          </cell>
          <cell r="F14">
            <v>359</v>
          </cell>
          <cell r="G14">
            <v>362</v>
          </cell>
          <cell r="H14">
            <v>361</v>
          </cell>
          <cell r="I14">
            <v>322</v>
          </cell>
          <cell r="J14">
            <v>327</v>
          </cell>
          <cell r="K14">
            <v>389</v>
          </cell>
          <cell r="L14">
            <v>395</v>
          </cell>
          <cell r="M14">
            <v>342</v>
          </cell>
          <cell r="N14">
            <v>306</v>
          </cell>
          <cell r="O14">
            <v>4580</v>
          </cell>
          <cell r="AH14" t="str">
            <v>090</v>
          </cell>
          <cell r="AI14">
            <v>340</v>
          </cell>
          <cell r="AJ14">
            <v>363</v>
          </cell>
          <cell r="AK14">
            <v>351</v>
          </cell>
          <cell r="AL14">
            <v>363</v>
          </cell>
          <cell r="AM14">
            <v>358</v>
          </cell>
          <cell r="AN14">
            <v>362</v>
          </cell>
          <cell r="AO14">
            <v>359</v>
          </cell>
          <cell r="AP14">
            <v>322</v>
          </cell>
          <cell r="AQ14">
            <v>324</v>
          </cell>
          <cell r="AR14">
            <v>387</v>
          </cell>
          <cell r="AS14">
            <v>394</v>
          </cell>
          <cell r="AT14">
            <v>342</v>
          </cell>
          <cell r="AU14">
            <v>306</v>
          </cell>
          <cell r="AV14">
            <v>4571</v>
          </cell>
        </row>
        <row r="15">
          <cell r="A15" t="str">
            <v>100</v>
          </cell>
          <cell r="B15">
            <v>882</v>
          </cell>
          <cell r="C15">
            <v>938</v>
          </cell>
          <cell r="D15">
            <v>927</v>
          </cell>
          <cell r="E15">
            <v>957</v>
          </cell>
          <cell r="F15">
            <v>969</v>
          </cell>
          <cell r="G15">
            <v>986</v>
          </cell>
          <cell r="H15">
            <v>963</v>
          </cell>
          <cell r="I15">
            <v>883</v>
          </cell>
          <cell r="J15">
            <v>970</v>
          </cell>
          <cell r="K15">
            <v>1188</v>
          </cell>
          <cell r="L15">
            <v>1065</v>
          </cell>
          <cell r="M15">
            <v>983</v>
          </cell>
          <cell r="N15">
            <v>907</v>
          </cell>
          <cell r="O15">
            <v>12618</v>
          </cell>
          <cell r="AH15" t="str">
            <v>100</v>
          </cell>
          <cell r="AI15">
            <v>865</v>
          </cell>
          <cell r="AJ15">
            <v>922</v>
          </cell>
          <cell r="AK15">
            <v>913</v>
          </cell>
          <cell r="AL15">
            <v>947</v>
          </cell>
          <cell r="AM15">
            <v>961</v>
          </cell>
          <cell r="AN15">
            <v>984</v>
          </cell>
          <cell r="AO15">
            <v>961</v>
          </cell>
          <cell r="AP15">
            <v>881</v>
          </cell>
          <cell r="AQ15">
            <v>966</v>
          </cell>
          <cell r="AR15">
            <v>1185</v>
          </cell>
          <cell r="AS15">
            <v>1063</v>
          </cell>
          <cell r="AT15">
            <v>983</v>
          </cell>
          <cell r="AU15">
            <v>907</v>
          </cell>
          <cell r="AV15">
            <v>12538</v>
          </cell>
        </row>
        <row r="16">
          <cell r="A16" t="str">
            <v>110</v>
          </cell>
          <cell r="B16">
            <v>1864</v>
          </cell>
          <cell r="C16">
            <v>1759</v>
          </cell>
          <cell r="D16">
            <v>1752</v>
          </cell>
          <cell r="E16">
            <v>1942</v>
          </cell>
          <cell r="F16">
            <v>1921</v>
          </cell>
          <cell r="G16">
            <v>1921</v>
          </cell>
          <cell r="H16">
            <v>1859</v>
          </cell>
          <cell r="I16">
            <v>1750</v>
          </cell>
          <cell r="J16">
            <v>1861</v>
          </cell>
          <cell r="K16">
            <v>2168</v>
          </cell>
          <cell r="L16">
            <v>2101</v>
          </cell>
          <cell r="M16">
            <v>1926</v>
          </cell>
          <cell r="N16">
            <v>1863</v>
          </cell>
          <cell r="O16">
            <v>24687</v>
          </cell>
          <cell r="AH16" t="str">
            <v>110</v>
          </cell>
          <cell r="AI16">
            <v>1847</v>
          </cell>
          <cell r="AJ16">
            <v>1739</v>
          </cell>
          <cell r="AK16">
            <v>1735</v>
          </cell>
          <cell r="AL16">
            <v>1923</v>
          </cell>
          <cell r="AM16">
            <v>1916</v>
          </cell>
          <cell r="AN16">
            <v>1915</v>
          </cell>
          <cell r="AO16">
            <v>1852</v>
          </cell>
          <cell r="AP16">
            <v>1744</v>
          </cell>
          <cell r="AQ16">
            <v>1854</v>
          </cell>
          <cell r="AR16">
            <v>2163</v>
          </cell>
          <cell r="AS16">
            <v>2097</v>
          </cell>
          <cell r="AT16">
            <v>1925</v>
          </cell>
          <cell r="AU16">
            <v>1863</v>
          </cell>
          <cell r="AV16">
            <v>24573</v>
          </cell>
        </row>
        <row r="17">
          <cell r="A17" t="str">
            <v>111</v>
          </cell>
          <cell r="B17">
            <v>400</v>
          </cell>
          <cell r="C17">
            <v>381</v>
          </cell>
          <cell r="D17">
            <v>431</v>
          </cell>
          <cell r="E17">
            <v>397</v>
          </cell>
          <cell r="F17">
            <v>405</v>
          </cell>
          <cell r="G17">
            <v>342</v>
          </cell>
          <cell r="H17">
            <v>287</v>
          </cell>
          <cell r="I17">
            <v>261</v>
          </cell>
          <cell r="J17">
            <v>248</v>
          </cell>
          <cell r="K17">
            <v>325</v>
          </cell>
          <cell r="L17">
            <v>364</v>
          </cell>
          <cell r="M17">
            <v>359</v>
          </cell>
          <cell r="N17">
            <v>301</v>
          </cell>
          <cell r="O17">
            <v>4501</v>
          </cell>
          <cell r="AH17" t="str">
            <v>111</v>
          </cell>
          <cell r="AI17">
            <v>399</v>
          </cell>
          <cell r="AJ17">
            <v>380</v>
          </cell>
          <cell r="AK17">
            <v>430</v>
          </cell>
          <cell r="AL17">
            <v>396</v>
          </cell>
          <cell r="AM17">
            <v>404</v>
          </cell>
          <cell r="AN17">
            <v>341</v>
          </cell>
          <cell r="AO17">
            <v>286</v>
          </cell>
          <cell r="AP17">
            <v>261</v>
          </cell>
          <cell r="AQ17">
            <v>246</v>
          </cell>
          <cell r="AR17">
            <v>325</v>
          </cell>
          <cell r="AS17">
            <v>364</v>
          </cell>
          <cell r="AT17">
            <v>359</v>
          </cell>
          <cell r="AU17">
            <v>301</v>
          </cell>
          <cell r="AV17">
            <v>4492</v>
          </cell>
        </row>
        <row r="18">
          <cell r="A18" t="str">
            <v>120</v>
          </cell>
          <cell r="B18">
            <v>812</v>
          </cell>
          <cell r="C18">
            <v>891</v>
          </cell>
          <cell r="D18">
            <v>919</v>
          </cell>
          <cell r="E18">
            <v>991</v>
          </cell>
          <cell r="F18">
            <v>954</v>
          </cell>
          <cell r="G18">
            <v>892</v>
          </cell>
          <cell r="H18">
            <v>945</v>
          </cell>
          <cell r="I18">
            <v>848</v>
          </cell>
          <cell r="J18">
            <v>889</v>
          </cell>
          <cell r="K18">
            <v>1017</v>
          </cell>
          <cell r="L18">
            <v>1046</v>
          </cell>
          <cell r="M18">
            <v>1038</v>
          </cell>
          <cell r="N18">
            <v>940</v>
          </cell>
          <cell r="O18">
            <v>12182</v>
          </cell>
          <cell r="AH18" t="str">
            <v>120</v>
          </cell>
          <cell r="AI18">
            <v>811</v>
          </cell>
          <cell r="AJ18">
            <v>890</v>
          </cell>
          <cell r="AK18">
            <v>918</v>
          </cell>
          <cell r="AL18">
            <v>990</v>
          </cell>
          <cell r="AM18">
            <v>953</v>
          </cell>
          <cell r="AN18">
            <v>890</v>
          </cell>
          <cell r="AO18">
            <v>943</v>
          </cell>
          <cell r="AP18">
            <v>846</v>
          </cell>
          <cell r="AQ18">
            <v>887</v>
          </cell>
          <cell r="AR18">
            <v>1015</v>
          </cell>
          <cell r="AS18">
            <v>1045</v>
          </cell>
          <cell r="AT18">
            <v>1038</v>
          </cell>
          <cell r="AU18">
            <v>940</v>
          </cell>
          <cell r="AV18">
            <v>12166</v>
          </cell>
        </row>
        <row r="19">
          <cell r="A19" t="str">
            <v>130</v>
          </cell>
          <cell r="B19">
            <v>2152</v>
          </cell>
          <cell r="C19">
            <v>2267</v>
          </cell>
          <cell r="D19">
            <v>2431</v>
          </cell>
          <cell r="E19">
            <v>2492</v>
          </cell>
          <cell r="F19">
            <v>2501</v>
          </cell>
          <cell r="G19">
            <v>2426</v>
          </cell>
          <cell r="H19">
            <v>2537</v>
          </cell>
          <cell r="I19">
            <v>2314</v>
          </cell>
          <cell r="J19">
            <v>2632</v>
          </cell>
          <cell r="K19">
            <v>2816</v>
          </cell>
          <cell r="L19">
            <v>2728</v>
          </cell>
          <cell r="M19">
            <v>2394</v>
          </cell>
          <cell r="N19">
            <v>2251</v>
          </cell>
          <cell r="O19">
            <v>31941</v>
          </cell>
          <cell r="AH19" t="str">
            <v>130</v>
          </cell>
          <cell r="AI19">
            <v>2082</v>
          </cell>
          <cell r="AJ19">
            <v>2217</v>
          </cell>
          <cell r="AK19">
            <v>2380</v>
          </cell>
          <cell r="AL19">
            <v>2446</v>
          </cell>
          <cell r="AM19">
            <v>2457</v>
          </cell>
          <cell r="AN19">
            <v>2383</v>
          </cell>
          <cell r="AO19">
            <v>2491</v>
          </cell>
          <cell r="AP19">
            <v>2297</v>
          </cell>
          <cell r="AQ19">
            <v>2616</v>
          </cell>
          <cell r="AR19">
            <v>2803</v>
          </cell>
          <cell r="AS19">
            <v>2722</v>
          </cell>
          <cell r="AT19">
            <v>2393</v>
          </cell>
          <cell r="AU19">
            <v>2251</v>
          </cell>
          <cell r="AV19">
            <v>31538</v>
          </cell>
        </row>
        <row r="20">
          <cell r="A20" t="str">
            <v>132</v>
          </cell>
          <cell r="B20">
            <v>424</v>
          </cell>
          <cell r="C20">
            <v>427</v>
          </cell>
          <cell r="D20">
            <v>453</v>
          </cell>
          <cell r="E20">
            <v>448</v>
          </cell>
          <cell r="F20">
            <v>442</v>
          </cell>
          <cell r="G20">
            <v>429</v>
          </cell>
          <cell r="H20">
            <v>430</v>
          </cell>
          <cell r="I20">
            <v>377</v>
          </cell>
          <cell r="J20">
            <v>411</v>
          </cell>
          <cell r="K20">
            <v>490</v>
          </cell>
          <cell r="L20">
            <v>357</v>
          </cell>
          <cell r="M20">
            <v>362</v>
          </cell>
          <cell r="N20">
            <v>305</v>
          </cell>
          <cell r="O20">
            <v>5355</v>
          </cell>
          <cell r="AH20" t="str">
            <v>132</v>
          </cell>
          <cell r="AI20">
            <v>407</v>
          </cell>
          <cell r="AJ20">
            <v>415</v>
          </cell>
          <cell r="AK20">
            <v>442</v>
          </cell>
          <cell r="AL20">
            <v>438</v>
          </cell>
          <cell r="AM20">
            <v>432</v>
          </cell>
          <cell r="AN20">
            <v>419</v>
          </cell>
          <cell r="AO20">
            <v>420</v>
          </cell>
          <cell r="AP20">
            <v>374</v>
          </cell>
          <cell r="AQ20">
            <v>408</v>
          </cell>
          <cell r="AR20">
            <v>487</v>
          </cell>
          <cell r="AS20">
            <v>356</v>
          </cell>
          <cell r="AT20">
            <v>362</v>
          </cell>
          <cell r="AU20">
            <v>305</v>
          </cell>
          <cell r="AV20">
            <v>5265</v>
          </cell>
        </row>
        <row r="21">
          <cell r="A21" t="str">
            <v>140</v>
          </cell>
          <cell r="B21">
            <v>811</v>
          </cell>
          <cell r="C21">
            <v>853</v>
          </cell>
          <cell r="D21">
            <v>821</v>
          </cell>
          <cell r="E21">
            <v>926</v>
          </cell>
          <cell r="F21">
            <v>974</v>
          </cell>
          <cell r="G21">
            <v>884</v>
          </cell>
          <cell r="H21">
            <v>873</v>
          </cell>
          <cell r="I21">
            <v>896</v>
          </cell>
          <cell r="J21">
            <v>941</v>
          </cell>
          <cell r="K21">
            <v>1013</v>
          </cell>
          <cell r="L21">
            <v>945</v>
          </cell>
          <cell r="M21">
            <v>984</v>
          </cell>
          <cell r="N21">
            <v>985</v>
          </cell>
          <cell r="O21">
            <v>11906</v>
          </cell>
          <cell r="AH21" t="str">
            <v>140</v>
          </cell>
          <cell r="AI21">
            <v>811</v>
          </cell>
          <cell r="AJ21">
            <v>853</v>
          </cell>
          <cell r="AK21">
            <v>821</v>
          </cell>
          <cell r="AL21">
            <v>926</v>
          </cell>
          <cell r="AM21">
            <v>973</v>
          </cell>
          <cell r="AN21">
            <v>884</v>
          </cell>
          <cell r="AO21">
            <v>872</v>
          </cell>
          <cell r="AP21">
            <v>894</v>
          </cell>
          <cell r="AQ21">
            <v>939</v>
          </cell>
          <cell r="AR21">
            <v>1011</v>
          </cell>
          <cell r="AS21">
            <v>944</v>
          </cell>
          <cell r="AT21">
            <v>984</v>
          </cell>
          <cell r="AU21">
            <v>985</v>
          </cell>
          <cell r="AV21">
            <v>11897</v>
          </cell>
        </row>
        <row r="22">
          <cell r="A22" t="str">
            <v>150</v>
          </cell>
          <cell r="B22">
            <v>118</v>
          </cell>
          <cell r="C22">
            <v>117</v>
          </cell>
          <cell r="D22">
            <v>114</v>
          </cell>
          <cell r="E22">
            <v>144</v>
          </cell>
          <cell r="F22">
            <v>153</v>
          </cell>
          <cell r="G22">
            <v>157</v>
          </cell>
          <cell r="H22">
            <v>140</v>
          </cell>
          <cell r="I22">
            <v>136</v>
          </cell>
          <cell r="J22">
            <v>150</v>
          </cell>
          <cell r="K22">
            <v>168</v>
          </cell>
          <cell r="L22">
            <v>145</v>
          </cell>
          <cell r="M22">
            <v>143</v>
          </cell>
          <cell r="N22">
            <v>120</v>
          </cell>
          <cell r="O22">
            <v>1805</v>
          </cell>
          <cell r="AH22" t="str">
            <v>150</v>
          </cell>
          <cell r="AI22">
            <v>118</v>
          </cell>
          <cell r="AJ22">
            <v>117</v>
          </cell>
          <cell r="AK22">
            <v>114</v>
          </cell>
          <cell r="AL22">
            <v>144</v>
          </cell>
          <cell r="AM22">
            <v>153</v>
          </cell>
          <cell r="AN22">
            <v>157</v>
          </cell>
          <cell r="AO22">
            <v>140</v>
          </cell>
          <cell r="AP22">
            <v>134</v>
          </cell>
          <cell r="AQ22">
            <v>148</v>
          </cell>
          <cell r="AR22">
            <v>166</v>
          </cell>
          <cell r="AS22">
            <v>144</v>
          </cell>
          <cell r="AT22">
            <v>143</v>
          </cell>
          <cell r="AU22">
            <v>120</v>
          </cell>
          <cell r="AV22">
            <v>1798</v>
          </cell>
        </row>
        <row r="23">
          <cell r="A23" t="str">
            <v>160</v>
          </cell>
          <cell r="B23">
            <v>574</v>
          </cell>
          <cell r="C23">
            <v>587</v>
          </cell>
          <cell r="D23">
            <v>572</v>
          </cell>
          <cell r="E23">
            <v>569</v>
          </cell>
          <cell r="F23">
            <v>606</v>
          </cell>
          <cell r="G23">
            <v>604</v>
          </cell>
          <cell r="H23">
            <v>705</v>
          </cell>
          <cell r="I23">
            <v>625</v>
          </cell>
          <cell r="J23">
            <v>706</v>
          </cell>
          <cell r="K23">
            <v>703</v>
          </cell>
          <cell r="L23">
            <v>791</v>
          </cell>
          <cell r="M23">
            <v>719</v>
          </cell>
          <cell r="N23">
            <v>566</v>
          </cell>
          <cell r="O23">
            <v>8327</v>
          </cell>
          <cell r="AH23" t="str">
            <v>160</v>
          </cell>
          <cell r="AI23">
            <v>574</v>
          </cell>
          <cell r="AJ23">
            <v>587</v>
          </cell>
          <cell r="AK23">
            <v>571</v>
          </cell>
          <cell r="AL23">
            <v>568</v>
          </cell>
          <cell r="AM23">
            <v>605</v>
          </cell>
          <cell r="AN23">
            <v>603</v>
          </cell>
          <cell r="AO23">
            <v>703</v>
          </cell>
          <cell r="AP23">
            <v>623</v>
          </cell>
          <cell r="AQ23">
            <v>704</v>
          </cell>
          <cell r="AR23">
            <v>701</v>
          </cell>
          <cell r="AS23">
            <v>790</v>
          </cell>
          <cell r="AT23">
            <v>719</v>
          </cell>
          <cell r="AU23">
            <v>566</v>
          </cell>
          <cell r="AV23">
            <v>8314</v>
          </cell>
        </row>
        <row r="24">
          <cell r="A24" t="str">
            <v>170</v>
          </cell>
          <cell r="B24">
            <v>217</v>
          </cell>
          <cell r="C24">
            <v>194</v>
          </cell>
          <cell r="D24">
            <v>209</v>
          </cell>
          <cell r="E24">
            <v>208</v>
          </cell>
          <cell r="F24">
            <v>212</v>
          </cell>
          <cell r="G24">
            <v>212</v>
          </cell>
          <cell r="H24">
            <v>206</v>
          </cell>
          <cell r="I24">
            <v>180</v>
          </cell>
          <cell r="J24">
            <v>222</v>
          </cell>
          <cell r="K24">
            <v>250</v>
          </cell>
          <cell r="L24">
            <v>228</v>
          </cell>
          <cell r="M24">
            <v>190</v>
          </cell>
          <cell r="N24">
            <v>172</v>
          </cell>
          <cell r="O24">
            <v>2700</v>
          </cell>
          <cell r="AH24" t="str">
            <v>170</v>
          </cell>
          <cell r="AI24">
            <v>217</v>
          </cell>
          <cell r="AJ24">
            <v>194</v>
          </cell>
          <cell r="AK24">
            <v>208</v>
          </cell>
          <cell r="AL24">
            <v>208</v>
          </cell>
          <cell r="AM24">
            <v>212</v>
          </cell>
          <cell r="AN24">
            <v>212</v>
          </cell>
          <cell r="AO24">
            <v>205</v>
          </cell>
          <cell r="AP24">
            <v>179</v>
          </cell>
          <cell r="AQ24">
            <v>220</v>
          </cell>
          <cell r="AR24">
            <v>249</v>
          </cell>
          <cell r="AS24">
            <v>228</v>
          </cell>
          <cell r="AT24">
            <v>190</v>
          </cell>
          <cell r="AU24">
            <v>172</v>
          </cell>
          <cell r="AV24">
            <v>2694</v>
          </cell>
        </row>
        <row r="25">
          <cell r="A25" t="str">
            <v>180</v>
          </cell>
          <cell r="B25">
            <v>1060</v>
          </cell>
          <cell r="C25">
            <v>1101</v>
          </cell>
          <cell r="D25">
            <v>1187</v>
          </cell>
          <cell r="E25">
            <v>1223</v>
          </cell>
          <cell r="F25">
            <v>1262</v>
          </cell>
          <cell r="G25">
            <v>1273</v>
          </cell>
          <cell r="H25">
            <v>1252</v>
          </cell>
          <cell r="I25">
            <v>1125</v>
          </cell>
          <cell r="J25">
            <v>1295</v>
          </cell>
          <cell r="K25">
            <v>1445</v>
          </cell>
          <cell r="L25">
            <v>1410</v>
          </cell>
          <cell r="M25">
            <v>1347</v>
          </cell>
          <cell r="N25">
            <v>1226</v>
          </cell>
          <cell r="O25">
            <v>16206</v>
          </cell>
          <cell r="AH25" t="str">
            <v>180</v>
          </cell>
          <cell r="AI25">
            <v>1058</v>
          </cell>
          <cell r="AJ25">
            <v>1099</v>
          </cell>
          <cell r="AK25">
            <v>1185</v>
          </cell>
          <cell r="AL25">
            <v>1220</v>
          </cell>
          <cell r="AM25">
            <v>1260</v>
          </cell>
          <cell r="AN25">
            <v>1271</v>
          </cell>
          <cell r="AO25">
            <v>1250</v>
          </cell>
          <cell r="AP25">
            <v>1122</v>
          </cell>
          <cell r="AQ25">
            <v>1293</v>
          </cell>
          <cell r="AR25">
            <v>1443</v>
          </cell>
          <cell r="AS25">
            <v>1408</v>
          </cell>
          <cell r="AT25">
            <v>1347</v>
          </cell>
          <cell r="AU25">
            <v>1226</v>
          </cell>
          <cell r="AV25">
            <v>16182</v>
          </cell>
        </row>
        <row r="26">
          <cell r="A26" t="str">
            <v>181</v>
          </cell>
          <cell r="B26">
            <v>308</v>
          </cell>
          <cell r="C26">
            <v>311</v>
          </cell>
          <cell r="D26">
            <v>351</v>
          </cell>
          <cell r="E26">
            <v>331</v>
          </cell>
          <cell r="F26">
            <v>347</v>
          </cell>
          <cell r="G26">
            <v>369</v>
          </cell>
          <cell r="H26">
            <v>357</v>
          </cell>
          <cell r="I26">
            <v>302</v>
          </cell>
          <cell r="J26">
            <v>338</v>
          </cell>
          <cell r="K26">
            <v>409</v>
          </cell>
          <cell r="L26">
            <v>312</v>
          </cell>
          <cell r="M26">
            <v>316</v>
          </cell>
          <cell r="N26">
            <v>230</v>
          </cell>
          <cell r="O26">
            <v>4281</v>
          </cell>
          <cell r="AH26" t="str">
            <v>181</v>
          </cell>
          <cell r="AI26">
            <v>307</v>
          </cell>
          <cell r="AJ26">
            <v>311</v>
          </cell>
          <cell r="AK26">
            <v>351</v>
          </cell>
          <cell r="AL26">
            <v>331</v>
          </cell>
          <cell r="AM26">
            <v>347</v>
          </cell>
          <cell r="AN26">
            <v>369</v>
          </cell>
          <cell r="AO26">
            <v>356</v>
          </cell>
          <cell r="AP26">
            <v>301</v>
          </cell>
          <cell r="AQ26">
            <v>336</v>
          </cell>
          <cell r="AR26">
            <v>409</v>
          </cell>
          <cell r="AS26">
            <v>312</v>
          </cell>
          <cell r="AT26">
            <v>316</v>
          </cell>
          <cell r="AU26">
            <v>230</v>
          </cell>
          <cell r="AV26">
            <v>4276</v>
          </cell>
        </row>
        <row r="27">
          <cell r="A27" t="str">
            <v>182</v>
          </cell>
          <cell r="B27">
            <v>209</v>
          </cell>
          <cell r="C27">
            <v>198</v>
          </cell>
          <cell r="D27">
            <v>265</v>
          </cell>
          <cell r="E27">
            <v>249</v>
          </cell>
          <cell r="F27">
            <v>248</v>
          </cell>
          <cell r="G27">
            <v>216</v>
          </cell>
          <cell r="H27">
            <v>222</v>
          </cell>
          <cell r="I27">
            <v>213</v>
          </cell>
          <cell r="J27">
            <v>241</v>
          </cell>
          <cell r="K27">
            <v>279</v>
          </cell>
          <cell r="L27">
            <v>252</v>
          </cell>
          <cell r="M27">
            <v>264</v>
          </cell>
          <cell r="N27">
            <v>264</v>
          </cell>
          <cell r="O27">
            <v>3120</v>
          </cell>
          <cell r="AH27" t="str">
            <v>182</v>
          </cell>
          <cell r="AI27">
            <v>209</v>
          </cell>
          <cell r="AJ27">
            <v>198</v>
          </cell>
          <cell r="AK27">
            <v>265</v>
          </cell>
          <cell r="AL27">
            <v>249</v>
          </cell>
          <cell r="AM27">
            <v>248</v>
          </cell>
          <cell r="AN27">
            <v>216</v>
          </cell>
          <cell r="AO27">
            <v>221</v>
          </cell>
          <cell r="AP27">
            <v>212</v>
          </cell>
          <cell r="AQ27">
            <v>240</v>
          </cell>
          <cell r="AR27">
            <v>278</v>
          </cell>
          <cell r="AS27">
            <v>252</v>
          </cell>
          <cell r="AT27">
            <v>264</v>
          </cell>
          <cell r="AU27">
            <v>264</v>
          </cell>
          <cell r="AV27">
            <v>3116</v>
          </cell>
        </row>
        <row r="28">
          <cell r="A28" t="str">
            <v>190</v>
          </cell>
          <cell r="B28">
            <v>588</v>
          </cell>
          <cell r="C28">
            <v>611</v>
          </cell>
          <cell r="D28">
            <v>664</v>
          </cell>
          <cell r="E28">
            <v>705</v>
          </cell>
          <cell r="F28">
            <v>672</v>
          </cell>
          <cell r="G28">
            <v>697</v>
          </cell>
          <cell r="H28">
            <v>695</v>
          </cell>
          <cell r="I28">
            <v>675</v>
          </cell>
          <cell r="J28">
            <v>665</v>
          </cell>
          <cell r="K28">
            <v>789</v>
          </cell>
          <cell r="L28">
            <v>651</v>
          </cell>
          <cell r="M28">
            <v>653</v>
          </cell>
          <cell r="N28">
            <v>543</v>
          </cell>
          <cell r="O28">
            <v>8608</v>
          </cell>
          <cell r="AH28" t="str">
            <v>190</v>
          </cell>
          <cell r="AI28">
            <v>587</v>
          </cell>
          <cell r="AJ28">
            <v>611</v>
          </cell>
          <cell r="AK28">
            <v>663</v>
          </cell>
          <cell r="AL28">
            <v>705</v>
          </cell>
          <cell r="AM28">
            <v>671</v>
          </cell>
          <cell r="AN28">
            <v>697</v>
          </cell>
          <cell r="AO28">
            <v>693</v>
          </cell>
          <cell r="AP28">
            <v>674</v>
          </cell>
          <cell r="AQ28">
            <v>663</v>
          </cell>
          <cell r="AR28">
            <v>787</v>
          </cell>
          <cell r="AS28">
            <v>650</v>
          </cell>
          <cell r="AT28">
            <v>653</v>
          </cell>
          <cell r="AU28">
            <v>543</v>
          </cell>
          <cell r="AV28">
            <v>8597</v>
          </cell>
        </row>
        <row r="29">
          <cell r="A29" t="str">
            <v>200</v>
          </cell>
          <cell r="B29">
            <v>238</v>
          </cell>
          <cell r="C29">
            <v>249</v>
          </cell>
          <cell r="D29">
            <v>231</v>
          </cell>
          <cell r="E29">
            <v>264</v>
          </cell>
          <cell r="F29">
            <v>246</v>
          </cell>
          <cell r="G29">
            <v>258</v>
          </cell>
          <cell r="H29">
            <v>241</v>
          </cell>
          <cell r="I29">
            <v>224</v>
          </cell>
          <cell r="J29">
            <v>271</v>
          </cell>
          <cell r="K29">
            <v>334</v>
          </cell>
          <cell r="L29">
            <v>332</v>
          </cell>
          <cell r="M29">
            <v>275</v>
          </cell>
          <cell r="N29">
            <v>234</v>
          </cell>
          <cell r="O29">
            <v>3397</v>
          </cell>
          <cell r="AH29" t="str">
            <v>200</v>
          </cell>
          <cell r="AI29">
            <v>238</v>
          </cell>
          <cell r="AJ29">
            <v>249</v>
          </cell>
          <cell r="AK29">
            <v>231</v>
          </cell>
          <cell r="AL29">
            <v>264</v>
          </cell>
          <cell r="AM29">
            <v>245</v>
          </cell>
          <cell r="AN29">
            <v>258</v>
          </cell>
          <cell r="AO29">
            <v>240</v>
          </cell>
          <cell r="AP29">
            <v>223</v>
          </cell>
          <cell r="AQ29">
            <v>269</v>
          </cell>
          <cell r="AR29">
            <v>333</v>
          </cell>
          <cell r="AS29">
            <v>332</v>
          </cell>
          <cell r="AT29">
            <v>275</v>
          </cell>
          <cell r="AU29">
            <v>234</v>
          </cell>
          <cell r="AV29">
            <v>3391</v>
          </cell>
        </row>
        <row r="30">
          <cell r="A30" t="str">
            <v>210</v>
          </cell>
          <cell r="B30">
            <v>150</v>
          </cell>
          <cell r="C30">
            <v>162</v>
          </cell>
          <cell r="D30">
            <v>159</v>
          </cell>
          <cell r="E30">
            <v>176</v>
          </cell>
          <cell r="F30">
            <v>167</v>
          </cell>
          <cell r="G30">
            <v>159</v>
          </cell>
          <cell r="H30">
            <v>154</v>
          </cell>
          <cell r="I30">
            <v>144</v>
          </cell>
          <cell r="J30">
            <v>152</v>
          </cell>
          <cell r="K30">
            <v>167</v>
          </cell>
          <cell r="L30">
            <v>151</v>
          </cell>
          <cell r="M30">
            <v>150</v>
          </cell>
          <cell r="N30">
            <v>123</v>
          </cell>
          <cell r="O30">
            <v>2014</v>
          </cell>
          <cell r="AH30" t="str">
            <v>210</v>
          </cell>
          <cell r="AI30">
            <v>150</v>
          </cell>
          <cell r="AJ30">
            <v>162</v>
          </cell>
          <cell r="AK30">
            <v>159</v>
          </cell>
          <cell r="AL30">
            <v>176</v>
          </cell>
          <cell r="AM30">
            <v>167</v>
          </cell>
          <cell r="AN30">
            <v>159</v>
          </cell>
          <cell r="AO30">
            <v>153</v>
          </cell>
          <cell r="AP30">
            <v>140</v>
          </cell>
          <cell r="AQ30">
            <v>147</v>
          </cell>
          <cell r="AR30">
            <v>163</v>
          </cell>
          <cell r="AS30">
            <v>147</v>
          </cell>
          <cell r="AT30">
            <v>150</v>
          </cell>
          <cell r="AU30">
            <v>123</v>
          </cell>
          <cell r="AV30">
            <v>1996</v>
          </cell>
        </row>
        <row r="31">
          <cell r="A31" t="str">
            <v>220</v>
          </cell>
          <cell r="B31">
            <v>112</v>
          </cell>
          <cell r="C31">
            <v>103</v>
          </cell>
          <cell r="D31">
            <v>107</v>
          </cell>
          <cell r="E31">
            <v>114</v>
          </cell>
          <cell r="F31">
            <v>84</v>
          </cell>
          <cell r="G31">
            <v>105</v>
          </cell>
          <cell r="H31">
            <v>115</v>
          </cell>
          <cell r="I31">
            <v>103</v>
          </cell>
          <cell r="J31">
            <v>111</v>
          </cell>
          <cell r="K31">
            <v>113</v>
          </cell>
          <cell r="L31">
            <v>85</v>
          </cell>
          <cell r="M31">
            <v>104</v>
          </cell>
          <cell r="N31">
            <v>81</v>
          </cell>
          <cell r="O31">
            <v>1337</v>
          </cell>
          <cell r="AH31" t="str">
            <v>220</v>
          </cell>
          <cell r="AI31">
            <v>112</v>
          </cell>
          <cell r="AJ31">
            <v>103</v>
          </cell>
          <cell r="AK31">
            <v>107</v>
          </cell>
          <cell r="AL31">
            <v>114</v>
          </cell>
          <cell r="AM31">
            <v>84</v>
          </cell>
          <cell r="AN31">
            <v>105</v>
          </cell>
          <cell r="AO31">
            <v>115</v>
          </cell>
          <cell r="AP31">
            <v>102</v>
          </cell>
          <cell r="AQ31">
            <v>110</v>
          </cell>
          <cell r="AR31">
            <v>112</v>
          </cell>
          <cell r="AS31">
            <v>85</v>
          </cell>
          <cell r="AT31">
            <v>104</v>
          </cell>
          <cell r="AU31">
            <v>81</v>
          </cell>
          <cell r="AV31">
            <v>1334</v>
          </cell>
        </row>
        <row r="32">
          <cell r="A32" t="str">
            <v>230</v>
          </cell>
          <cell r="B32">
            <v>1036</v>
          </cell>
          <cell r="C32">
            <v>1103</v>
          </cell>
          <cell r="D32">
            <v>1137</v>
          </cell>
          <cell r="E32">
            <v>1177</v>
          </cell>
          <cell r="F32">
            <v>1180</v>
          </cell>
          <cell r="G32">
            <v>1059</v>
          </cell>
          <cell r="H32">
            <v>1200</v>
          </cell>
          <cell r="I32">
            <v>1077</v>
          </cell>
          <cell r="J32">
            <v>1129</v>
          </cell>
          <cell r="K32">
            <v>1284</v>
          </cell>
          <cell r="L32">
            <v>1219</v>
          </cell>
          <cell r="M32">
            <v>1134</v>
          </cell>
          <cell r="N32">
            <v>1100</v>
          </cell>
          <cell r="O32">
            <v>14835</v>
          </cell>
          <cell r="AH32" t="str">
            <v>230</v>
          </cell>
          <cell r="AI32">
            <v>1029</v>
          </cell>
          <cell r="AJ32">
            <v>1097</v>
          </cell>
          <cell r="AK32">
            <v>1131</v>
          </cell>
          <cell r="AL32">
            <v>1172</v>
          </cell>
          <cell r="AM32">
            <v>1176</v>
          </cell>
          <cell r="AN32">
            <v>1054</v>
          </cell>
          <cell r="AO32">
            <v>1195</v>
          </cell>
          <cell r="AP32">
            <v>1072</v>
          </cell>
          <cell r="AQ32">
            <v>1124</v>
          </cell>
          <cell r="AR32">
            <v>1280</v>
          </cell>
          <cell r="AS32">
            <v>1217</v>
          </cell>
          <cell r="AT32">
            <v>1134</v>
          </cell>
          <cell r="AU32">
            <v>1100</v>
          </cell>
          <cell r="AV32">
            <v>14781</v>
          </cell>
        </row>
        <row r="33">
          <cell r="A33" t="str">
            <v>240</v>
          </cell>
          <cell r="B33">
            <v>399</v>
          </cell>
          <cell r="C33">
            <v>440</v>
          </cell>
          <cell r="D33">
            <v>433</v>
          </cell>
          <cell r="E33">
            <v>428</v>
          </cell>
          <cell r="F33">
            <v>442</v>
          </cell>
          <cell r="G33">
            <v>396</v>
          </cell>
          <cell r="H33">
            <v>437</v>
          </cell>
          <cell r="I33">
            <v>394</v>
          </cell>
          <cell r="J33">
            <v>430</v>
          </cell>
          <cell r="K33">
            <v>556</v>
          </cell>
          <cell r="L33">
            <v>535</v>
          </cell>
          <cell r="M33">
            <v>461</v>
          </cell>
          <cell r="N33">
            <v>471</v>
          </cell>
          <cell r="O33">
            <v>5822</v>
          </cell>
          <cell r="AH33" t="str">
            <v>240</v>
          </cell>
          <cell r="AI33">
            <v>399</v>
          </cell>
          <cell r="AJ33">
            <v>440</v>
          </cell>
          <cell r="AK33">
            <v>433</v>
          </cell>
          <cell r="AL33">
            <v>428</v>
          </cell>
          <cell r="AM33">
            <v>442</v>
          </cell>
          <cell r="AN33">
            <v>396</v>
          </cell>
          <cell r="AO33">
            <v>436</v>
          </cell>
          <cell r="AP33">
            <v>392</v>
          </cell>
          <cell r="AQ33">
            <v>428</v>
          </cell>
          <cell r="AR33">
            <v>553</v>
          </cell>
          <cell r="AS33">
            <v>534</v>
          </cell>
          <cell r="AT33">
            <v>461</v>
          </cell>
          <cell r="AU33">
            <v>471</v>
          </cell>
          <cell r="AV33">
            <v>5813</v>
          </cell>
        </row>
        <row r="34">
          <cell r="A34" t="str">
            <v>241</v>
          </cell>
          <cell r="B34">
            <v>152</v>
          </cell>
          <cell r="C34">
            <v>174</v>
          </cell>
          <cell r="D34">
            <v>166</v>
          </cell>
          <cell r="E34">
            <v>151</v>
          </cell>
          <cell r="F34">
            <v>172</v>
          </cell>
          <cell r="G34">
            <v>148</v>
          </cell>
          <cell r="H34">
            <v>172</v>
          </cell>
          <cell r="I34">
            <v>182</v>
          </cell>
          <cell r="J34">
            <v>165</v>
          </cell>
          <cell r="K34">
            <v>223</v>
          </cell>
          <cell r="L34">
            <v>203</v>
          </cell>
          <cell r="M34">
            <v>174</v>
          </cell>
          <cell r="N34">
            <v>158</v>
          </cell>
          <cell r="O34">
            <v>2240</v>
          </cell>
          <cell r="AH34" t="str">
            <v>241</v>
          </cell>
          <cell r="AI34">
            <v>152</v>
          </cell>
          <cell r="AJ34">
            <v>174</v>
          </cell>
          <cell r="AK34">
            <v>166</v>
          </cell>
          <cell r="AL34">
            <v>151</v>
          </cell>
          <cell r="AM34">
            <v>172</v>
          </cell>
          <cell r="AN34">
            <v>148</v>
          </cell>
          <cell r="AO34">
            <v>172</v>
          </cell>
          <cell r="AP34">
            <v>182</v>
          </cell>
          <cell r="AQ34">
            <v>164</v>
          </cell>
          <cell r="AR34">
            <v>223</v>
          </cell>
          <cell r="AS34">
            <v>203</v>
          </cell>
          <cell r="AT34">
            <v>174</v>
          </cell>
          <cell r="AU34">
            <v>158</v>
          </cell>
          <cell r="AV34">
            <v>2239</v>
          </cell>
        </row>
        <row r="35">
          <cell r="A35" t="str">
            <v>250</v>
          </cell>
          <cell r="B35">
            <v>1267</v>
          </cell>
          <cell r="C35">
            <v>1180</v>
          </cell>
          <cell r="D35">
            <v>1098</v>
          </cell>
          <cell r="E35">
            <v>1104</v>
          </cell>
          <cell r="F35">
            <v>1146</v>
          </cell>
          <cell r="G35">
            <v>1045</v>
          </cell>
          <cell r="H35">
            <v>978</v>
          </cell>
          <cell r="I35">
            <v>959</v>
          </cell>
          <cell r="J35">
            <v>1020</v>
          </cell>
          <cell r="K35">
            <v>1088</v>
          </cell>
          <cell r="L35">
            <v>1100</v>
          </cell>
          <cell r="M35">
            <v>1029</v>
          </cell>
          <cell r="N35">
            <v>948</v>
          </cell>
          <cell r="O35">
            <v>13962</v>
          </cell>
          <cell r="AH35" t="str">
            <v>250</v>
          </cell>
          <cell r="AI35">
            <v>1267</v>
          </cell>
          <cell r="AJ35">
            <v>1180</v>
          </cell>
          <cell r="AK35">
            <v>1098</v>
          </cell>
          <cell r="AL35">
            <v>1104</v>
          </cell>
          <cell r="AM35">
            <v>1145</v>
          </cell>
          <cell r="AN35">
            <v>1045</v>
          </cell>
          <cell r="AO35">
            <v>976</v>
          </cell>
          <cell r="AP35">
            <v>957</v>
          </cell>
          <cell r="AQ35">
            <v>1018</v>
          </cell>
          <cell r="AR35">
            <v>1086</v>
          </cell>
          <cell r="AS35">
            <v>1099</v>
          </cell>
          <cell r="AT35">
            <v>1029</v>
          </cell>
          <cell r="AU35">
            <v>948</v>
          </cell>
          <cell r="AV35">
            <v>13952</v>
          </cell>
        </row>
        <row r="36">
          <cell r="A36" t="str">
            <v>260</v>
          </cell>
          <cell r="B36">
            <v>4417</v>
          </cell>
          <cell r="C36">
            <v>4165</v>
          </cell>
          <cell r="D36">
            <v>3943</v>
          </cell>
          <cell r="E36">
            <v>3897</v>
          </cell>
          <cell r="F36">
            <v>3781</v>
          </cell>
          <cell r="G36">
            <v>3697</v>
          </cell>
          <cell r="H36">
            <v>3594</v>
          </cell>
          <cell r="I36">
            <v>3416</v>
          </cell>
          <cell r="J36">
            <v>3720</v>
          </cell>
          <cell r="K36">
            <v>4321</v>
          </cell>
          <cell r="L36">
            <v>4130</v>
          </cell>
          <cell r="M36">
            <v>3740</v>
          </cell>
          <cell r="N36">
            <v>3517</v>
          </cell>
          <cell r="O36">
            <v>50338</v>
          </cell>
          <cell r="AH36" t="str">
            <v>260</v>
          </cell>
          <cell r="AI36">
            <v>4411</v>
          </cell>
          <cell r="AJ36">
            <v>4158</v>
          </cell>
          <cell r="AK36">
            <v>3935</v>
          </cell>
          <cell r="AL36">
            <v>3889</v>
          </cell>
          <cell r="AM36">
            <v>3773</v>
          </cell>
          <cell r="AN36">
            <v>3688</v>
          </cell>
          <cell r="AO36">
            <v>3584</v>
          </cell>
          <cell r="AP36">
            <v>3404</v>
          </cell>
          <cell r="AQ36">
            <v>3705</v>
          </cell>
          <cell r="AR36">
            <v>4310</v>
          </cell>
          <cell r="AS36">
            <v>4122</v>
          </cell>
          <cell r="AT36">
            <v>3738</v>
          </cell>
          <cell r="AU36">
            <v>3517</v>
          </cell>
          <cell r="AV36">
            <v>50234</v>
          </cell>
        </row>
        <row r="37">
          <cell r="A37" t="str">
            <v>270</v>
          </cell>
          <cell r="B37">
            <v>269</v>
          </cell>
          <cell r="C37">
            <v>302</v>
          </cell>
          <cell r="D37">
            <v>267</v>
          </cell>
          <cell r="E37">
            <v>292</v>
          </cell>
          <cell r="F37">
            <v>318</v>
          </cell>
          <cell r="G37">
            <v>325</v>
          </cell>
          <cell r="H37">
            <v>316</v>
          </cell>
          <cell r="I37">
            <v>313</v>
          </cell>
          <cell r="J37">
            <v>319</v>
          </cell>
          <cell r="K37">
            <v>336</v>
          </cell>
          <cell r="L37">
            <v>318</v>
          </cell>
          <cell r="M37">
            <v>323</v>
          </cell>
          <cell r="N37">
            <v>336</v>
          </cell>
          <cell r="O37">
            <v>4034</v>
          </cell>
          <cell r="AH37" t="str">
            <v>270</v>
          </cell>
          <cell r="AI37">
            <v>269</v>
          </cell>
          <cell r="AJ37">
            <v>302</v>
          </cell>
          <cell r="AK37">
            <v>267</v>
          </cell>
          <cell r="AL37">
            <v>291</v>
          </cell>
          <cell r="AM37">
            <v>317</v>
          </cell>
          <cell r="AN37">
            <v>325</v>
          </cell>
          <cell r="AO37">
            <v>315</v>
          </cell>
          <cell r="AP37">
            <v>311</v>
          </cell>
          <cell r="AQ37">
            <v>317</v>
          </cell>
          <cell r="AR37">
            <v>334</v>
          </cell>
          <cell r="AS37">
            <v>318</v>
          </cell>
          <cell r="AT37">
            <v>323</v>
          </cell>
          <cell r="AU37">
            <v>336</v>
          </cell>
          <cell r="AV37">
            <v>4025</v>
          </cell>
        </row>
        <row r="38">
          <cell r="A38" t="str">
            <v>280</v>
          </cell>
          <cell r="B38">
            <v>327</v>
          </cell>
          <cell r="C38">
            <v>352</v>
          </cell>
          <cell r="D38">
            <v>358</v>
          </cell>
          <cell r="E38">
            <v>411</v>
          </cell>
          <cell r="F38">
            <v>429</v>
          </cell>
          <cell r="G38">
            <v>423</v>
          </cell>
          <cell r="H38">
            <v>416</v>
          </cell>
          <cell r="I38">
            <v>403</v>
          </cell>
          <cell r="J38">
            <v>410</v>
          </cell>
          <cell r="K38">
            <v>395</v>
          </cell>
          <cell r="L38">
            <v>417</v>
          </cell>
          <cell r="M38">
            <v>341</v>
          </cell>
          <cell r="N38">
            <v>328</v>
          </cell>
          <cell r="O38">
            <v>5010</v>
          </cell>
          <cell r="AH38" t="str">
            <v>280</v>
          </cell>
          <cell r="AI38">
            <v>327</v>
          </cell>
          <cell r="AJ38">
            <v>351</v>
          </cell>
          <cell r="AK38">
            <v>358</v>
          </cell>
          <cell r="AL38">
            <v>411</v>
          </cell>
          <cell r="AM38">
            <v>429</v>
          </cell>
          <cell r="AN38">
            <v>423</v>
          </cell>
          <cell r="AO38">
            <v>415</v>
          </cell>
          <cell r="AP38">
            <v>403</v>
          </cell>
          <cell r="AQ38">
            <v>407</v>
          </cell>
          <cell r="AR38">
            <v>395</v>
          </cell>
          <cell r="AS38">
            <v>417</v>
          </cell>
          <cell r="AT38">
            <v>341</v>
          </cell>
          <cell r="AU38">
            <v>328</v>
          </cell>
          <cell r="AV38">
            <v>5005</v>
          </cell>
        </row>
        <row r="39">
          <cell r="A39" t="str">
            <v>290</v>
          </cell>
          <cell r="B39">
            <v>1298</v>
          </cell>
          <cell r="C39">
            <v>1343</v>
          </cell>
          <cell r="D39">
            <v>1393</v>
          </cell>
          <cell r="E39">
            <v>1394</v>
          </cell>
          <cell r="F39">
            <v>1417</v>
          </cell>
          <cell r="G39">
            <v>1447</v>
          </cell>
          <cell r="H39">
            <v>1510</v>
          </cell>
          <cell r="I39">
            <v>1472</v>
          </cell>
          <cell r="J39">
            <v>1522</v>
          </cell>
          <cell r="K39">
            <v>1701</v>
          </cell>
          <cell r="L39">
            <v>1646</v>
          </cell>
          <cell r="M39">
            <v>1518</v>
          </cell>
          <cell r="N39">
            <v>1376</v>
          </cell>
          <cell r="O39">
            <v>19037</v>
          </cell>
          <cell r="AH39" t="str">
            <v>290</v>
          </cell>
          <cell r="AI39">
            <v>1296</v>
          </cell>
          <cell r="AJ39">
            <v>1342</v>
          </cell>
          <cell r="AK39">
            <v>1391</v>
          </cell>
          <cell r="AL39">
            <v>1392</v>
          </cell>
          <cell r="AM39">
            <v>1415</v>
          </cell>
          <cell r="AN39">
            <v>1445</v>
          </cell>
          <cell r="AO39">
            <v>1507</v>
          </cell>
          <cell r="AP39">
            <v>1468</v>
          </cell>
          <cell r="AQ39">
            <v>1518</v>
          </cell>
          <cell r="AR39">
            <v>1698</v>
          </cell>
          <cell r="AS39">
            <v>1642</v>
          </cell>
          <cell r="AT39">
            <v>1517</v>
          </cell>
          <cell r="AU39">
            <v>1376</v>
          </cell>
          <cell r="AV39">
            <v>19007</v>
          </cell>
        </row>
        <row r="40">
          <cell r="A40" t="str">
            <v>291</v>
          </cell>
          <cell r="B40">
            <v>241</v>
          </cell>
          <cell r="C40">
            <v>224</v>
          </cell>
          <cell r="D40">
            <v>272</v>
          </cell>
          <cell r="E40">
            <v>281</v>
          </cell>
          <cell r="F40">
            <v>271</v>
          </cell>
          <cell r="G40">
            <v>279</v>
          </cell>
          <cell r="H40">
            <v>235</v>
          </cell>
          <cell r="I40">
            <v>201</v>
          </cell>
          <cell r="J40">
            <v>249</v>
          </cell>
          <cell r="K40">
            <v>278</v>
          </cell>
          <cell r="L40">
            <v>226</v>
          </cell>
          <cell r="M40">
            <v>189</v>
          </cell>
          <cell r="N40">
            <v>135</v>
          </cell>
          <cell r="O40">
            <v>3081</v>
          </cell>
          <cell r="AH40" t="str">
            <v>291</v>
          </cell>
          <cell r="AI40">
            <v>241</v>
          </cell>
          <cell r="AJ40">
            <v>224</v>
          </cell>
          <cell r="AK40">
            <v>272</v>
          </cell>
          <cell r="AL40">
            <v>281</v>
          </cell>
          <cell r="AM40">
            <v>271</v>
          </cell>
          <cell r="AN40">
            <v>279</v>
          </cell>
          <cell r="AO40">
            <v>234</v>
          </cell>
          <cell r="AP40">
            <v>201</v>
          </cell>
          <cell r="AQ40">
            <v>247</v>
          </cell>
          <cell r="AR40">
            <v>278</v>
          </cell>
          <cell r="AS40">
            <v>226</v>
          </cell>
          <cell r="AT40">
            <v>189</v>
          </cell>
          <cell r="AU40">
            <v>135</v>
          </cell>
          <cell r="AV40">
            <v>3078</v>
          </cell>
        </row>
        <row r="41">
          <cell r="A41" t="str">
            <v>292</v>
          </cell>
          <cell r="B41">
            <v>205</v>
          </cell>
          <cell r="C41">
            <v>208</v>
          </cell>
          <cell r="D41">
            <v>201</v>
          </cell>
          <cell r="E41">
            <v>186</v>
          </cell>
          <cell r="F41">
            <v>217</v>
          </cell>
          <cell r="G41">
            <v>177</v>
          </cell>
          <cell r="H41">
            <v>192</v>
          </cell>
          <cell r="I41">
            <v>157</v>
          </cell>
          <cell r="J41">
            <v>168</v>
          </cell>
          <cell r="K41">
            <v>189</v>
          </cell>
          <cell r="L41">
            <v>197</v>
          </cell>
          <cell r="M41">
            <v>155</v>
          </cell>
          <cell r="N41">
            <v>126</v>
          </cell>
          <cell r="O41">
            <v>2378</v>
          </cell>
          <cell r="AH41" t="str">
            <v>292</v>
          </cell>
          <cell r="AI41">
            <v>205</v>
          </cell>
          <cell r="AJ41">
            <v>208</v>
          </cell>
          <cell r="AK41">
            <v>201</v>
          </cell>
          <cell r="AL41">
            <v>186</v>
          </cell>
          <cell r="AM41">
            <v>217</v>
          </cell>
          <cell r="AN41">
            <v>177</v>
          </cell>
          <cell r="AO41">
            <v>191</v>
          </cell>
          <cell r="AP41">
            <v>157</v>
          </cell>
          <cell r="AQ41">
            <v>166</v>
          </cell>
          <cell r="AR41">
            <v>189</v>
          </cell>
          <cell r="AS41">
            <v>197</v>
          </cell>
          <cell r="AT41">
            <v>155</v>
          </cell>
          <cell r="AU41">
            <v>126</v>
          </cell>
          <cell r="AV41">
            <v>2375</v>
          </cell>
        </row>
        <row r="42">
          <cell r="A42" t="str">
            <v>300</v>
          </cell>
          <cell r="B42">
            <v>401</v>
          </cell>
          <cell r="C42">
            <v>458</v>
          </cell>
          <cell r="D42">
            <v>488</v>
          </cell>
          <cell r="E42">
            <v>458</v>
          </cell>
          <cell r="F42">
            <v>480</v>
          </cell>
          <cell r="G42">
            <v>502</v>
          </cell>
          <cell r="H42">
            <v>475</v>
          </cell>
          <cell r="I42">
            <v>506</v>
          </cell>
          <cell r="J42">
            <v>490</v>
          </cell>
          <cell r="K42">
            <v>552</v>
          </cell>
          <cell r="L42">
            <v>493</v>
          </cell>
          <cell r="M42">
            <v>480</v>
          </cell>
          <cell r="N42">
            <v>435</v>
          </cell>
          <cell r="O42">
            <v>6218</v>
          </cell>
          <cell r="AH42" t="str">
            <v>300</v>
          </cell>
          <cell r="AI42">
            <v>401</v>
          </cell>
          <cell r="AJ42">
            <v>458</v>
          </cell>
          <cell r="AK42">
            <v>488</v>
          </cell>
          <cell r="AL42">
            <v>458</v>
          </cell>
          <cell r="AM42">
            <v>480</v>
          </cell>
          <cell r="AN42">
            <v>502</v>
          </cell>
          <cell r="AO42">
            <v>474</v>
          </cell>
          <cell r="AP42">
            <v>505</v>
          </cell>
          <cell r="AQ42">
            <v>488</v>
          </cell>
          <cell r="AR42">
            <v>551</v>
          </cell>
          <cell r="AS42">
            <v>493</v>
          </cell>
          <cell r="AT42">
            <v>480</v>
          </cell>
          <cell r="AU42">
            <v>435</v>
          </cell>
          <cell r="AV42">
            <v>6213</v>
          </cell>
        </row>
        <row r="43">
          <cell r="A43" t="str">
            <v>310</v>
          </cell>
          <cell r="B43">
            <v>781</v>
          </cell>
          <cell r="C43">
            <v>757</v>
          </cell>
          <cell r="D43">
            <v>817</v>
          </cell>
          <cell r="E43">
            <v>787</v>
          </cell>
          <cell r="F43">
            <v>830</v>
          </cell>
          <cell r="G43">
            <v>768</v>
          </cell>
          <cell r="H43">
            <v>791</v>
          </cell>
          <cell r="I43">
            <v>660</v>
          </cell>
          <cell r="J43">
            <v>754</v>
          </cell>
          <cell r="K43">
            <v>874</v>
          </cell>
          <cell r="L43">
            <v>792</v>
          </cell>
          <cell r="M43">
            <v>675</v>
          </cell>
          <cell r="N43">
            <v>574</v>
          </cell>
          <cell r="O43">
            <v>9860</v>
          </cell>
          <cell r="AH43" t="str">
            <v>310</v>
          </cell>
          <cell r="AI43">
            <v>781</v>
          </cell>
          <cell r="AJ43">
            <v>757</v>
          </cell>
          <cell r="AK43">
            <v>816</v>
          </cell>
          <cell r="AL43">
            <v>786</v>
          </cell>
          <cell r="AM43">
            <v>829</v>
          </cell>
          <cell r="AN43">
            <v>767</v>
          </cell>
          <cell r="AO43">
            <v>790</v>
          </cell>
          <cell r="AP43">
            <v>659</v>
          </cell>
          <cell r="AQ43">
            <v>752</v>
          </cell>
          <cell r="AR43">
            <v>872</v>
          </cell>
          <cell r="AS43">
            <v>792</v>
          </cell>
          <cell r="AT43">
            <v>675</v>
          </cell>
          <cell r="AU43">
            <v>574</v>
          </cell>
          <cell r="AV43">
            <v>9850</v>
          </cell>
        </row>
        <row r="44">
          <cell r="A44" t="str">
            <v>320</v>
          </cell>
          <cell r="B44">
            <v>2772</v>
          </cell>
          <cell r="C44">
            <v>2728</v>
          </cell>
          <cell r="D44">
            <v>2746</v>
          </cell>
          <cell r="E44">
            <v>2787</v>
          </cell>
          <cell r="F44">
            <v>2708</v>
          </cell>
          <cell r="G44">
            <v>2526</v>
          </cell>
          <cell r="H44">
            <v>2332</v>
          </cell>
          <cell r="I44">
            <v>2161</v>
          </cell>
          <cell r="J44">
            <v>2371</v>
          </cell>
          <cell r="K44">
            <v>3229</v>
          </cell>
          <cell r="L44">
            <v>2765</v>
          </cell>
          <cell r="M44">
            <v>2670</v>
          </cell>
          <cell r="N44">
            <v>2218</v>
          </cell>
          <cell r="O44">
            <v>34013</v>
          </cell>
          <cell r="AH44" t="str">
            <v>320</v>
          </cell>
          <cell r="AI44">
            <v>2745</v>
          </cell>
          <cell r="AJ44">
            <v>2705</v>
          </cell>
          <cell r="AK44">
            <v>2726</v>
          </cell>
          <cell r="AL44">
            <v>2765</v>
          </cell>
          <cell r="AM44">
            <v>2685</v>
          </cell>
          <cell r="AN44">
            <v>2470</v>
          </cell>
          <cell r="AO44">
            <v>2284</v>
          </cell>
          <cell r="AP44">
            <v>2146</v>
          </cell>
          <cell r="AQ44">
            <v>2355</v>
          </cell>
          <cell r="AR44">
            <v>3213</v>
          </cell>
          <cell r="AS44">
            <v>2753</v>
          </cell>
          <cell r="AT44">
            <v>2660</v>
          </cell>
          <cell r="AU44">
            <v>2209</v>
          </cell>
          <cell r="AV44">
            <v>33716</v>
          </cell>
        </row>
        <row r="45">
          <cell r="A45" t="str">
            <v>330</v>
          </cell>
          <cell r="B45">
            <v>433</v>
          </cell>
          <cell r="C45">
            <v>499</v>
          </cell>
          <cell r="D45">
            <v>494</v>
          </cell>
          <cell r="E45">
            <v>466</v>
          </cell>
          <cell r="F45">
            <v>469</v>
          </cell>
          <cell r="G45">
            <v>446</v>
          </cell>
          <cell r="H45">
            <v>427</v>
          </cell>
          <cell r="I45">
            <v>401</v>
          </cell>
          <cell r="J45">
            <v>437</v>
          </cell>
          <cell r="K45">
            <v>533</v>
          </cell>
          <cell r="L45">
            <v>501</v>
          </cell>
          <cell r="M45">
            <v>401</v>
          </cell>
          <cell r="N45">
            <v>383</v>
          </cell>
          <cell r="O45">
            <v>5890</v>
          </cell>
          <cell r="AH45" t="str">
            <v>330</v>
          </cell>
          <cell r="AI45">
            <v>433</v>
          </cell>
          <cell r="AJ45">
            <v>499</v>
          </cell>
          <cell r="AK45">
            <v>494</v>
          </cell>
          <cell r="AL45">
            <v>466</v>
          </cell>
          <cell r="AM45">
            <v>468</v>
          </cell>
          <cell r="AN45">
            <v>446</v>
          </cell>
          <cell r="AO45">
            <v>426</v>
          </cell>
          <cell r="AP45">
            <v>400</v>
          </cell>
          <cell r="AQ45">
            <v>435</v>
          </cell>
          <cell r="AR45">
            <v>532</v>
          </cell>
          <cell r="AS45">
            <v>501</v>
          </cell>
          <cell r="AT45">
            <v>401</v>
          </cell>
          <cell r="AU45">
            <v>383</v>
          </cell>
          <cell r="AV45">
            <v>5884</v>
          </cell>
        </row>
        <row r="46">
          <cell r="A46" t="str">
            <v>340</v>
          </cell>
          <cell r="B46">
            <v>4187</v>
          </cell>
          <cell r="C46">
            <v>4251</v>
          </cell>
          <cell r="D46">
            <v>4388</v>
          </cell>
          <cell r="E46">
            <v>4367</v>
          </cell>
          <cell r="F46">
            <v>4309</v>
          </cell>
          <cell r="G46">
            <v>4171</v>
          </cell>
          <cell r="H46">
            <v>3945</v>
          </cell>
          <cell r="I46">
            <v>3867</v>
          </cell>
          <cell r="J46">
            <v>4223</v>
          </cell>
          <cell r="K46">
            <v>4600</v>
          </cell>
          <cell r="L46">
            <v>4261</v>
          </cell>
          <cell r="M46">
            <v>4189</v>
          </cell>
          <cell r="N46">
            <v>3794</v>
          </cell>
          <cell r="O46">
            <v>54552</v>
          </cell>
          <cell r="AH46" t="str">
            <v>340</v>
          </cell>
          <cell r="AI46">
            <v>4181</v>
          </cell>
          <cell r="AJ46">
            <v>4247</v>
          </cell>
          <cell r="AK46">
            <v>4383</v>
          </cell>
          <cell r="AL46">
            <v>4363</v>
          </cell>
          <cell r="AM46">
            <v>4305</v>
          </cell>
          <cell r="AN46">
            <v>4166</v>
          </cell>
          <cell r="AO46">
            <v>3937</v>
          </cell>
          <cell r="AP46">
            <v>3860</v>
          </cell>
          <cell r="AQ46">
            <v>4214</v>
          </cell>
          <cell r="AR46">
            <v>4591</v>
          </cell>
          <cell r="AS46">
            <v>4255</v>
          </cell>
          <cell r="AT46">
            <v>4188</v>
          </cell>
          <cell r="AU46">
            <v>3794</v>
          </cell>
          <cell r="AV46">
            <v>54484</v>
          </cell>
        </row>
        <row r="47">
          <cell r="A47" t="str">
            <v>350</v>
          </cell>
          <cell r="B47">
            <v>685</v>
          </cell>
          <cell r="C47">
            <v>583</v>
          </cell>
          <cell r="D47">
            <v>649</v>
          </cell>
          <cell r="E47">
            <v>677</v>
          </cell>
          <cell r="F47">
            <v>679</v>
          </cell>
          <cell r="G47">
            <v>656</v>
          </cell>
          <cell r="H47">
            <v>649</v>
          </cell>
          <cell r="I47">
            <v>628</v>
          </cell>
          <cell r="J47">
            <v>663</v>
          </cell>
          <cell r="K47">
            <v>787</v>
          </cell>
          <cell r="L47">
            <v>706</v>
          </cell>
          <cell r="M47">
            <v>634</v>
          </cell>
          <cell r="N47">
            <v>570</v>
          </cell>
          <cell r="O47">
            <v>8566</v>
          </cell>
          <cell r="AH47" t="str">
            <v>350</v>
          </cell>
          <cell r="AI47">
            <v>677</v>
          </cell>
          <cell r="AJ47">
            <v>574</v>
          </cell>
          <cell r="AK47">
            <v>642</v>
          </cell>
          <cell r="AL47">
            <v>669</v>
          </cell>
          <cell r="AM47">
            <v>676</v>
          </cell>
          <cell r="AN47">
            <v>652</v>
          </cell>
          <cell r="AO47">
            <v>646</v>
          </cell>
          <cell r="AP47">
            <v>625</v>
          </cell>
          <cell r="AQ47">
            <v>660</v>
          </cell>
          <cell r="AR47">
            <v>784</v>
          </cell>
          <cell r="AS47">
            <v>704</v>
          </cell>
          <cell r="AT47">
            <v>634</v>
          </cell>
          <cell r="AU47">
            <v>570</v>
          </cell>
          <cell r="AV47">
            <v>8513</v>
          </cell>
        </row>
        <row r="48">
          <cell r="A48" t="str">
            <v>360</v>
          </cell>
          <cell r="B48">
            <v>2485</v>
          </cell>
          <cell r="C48">
            <v>2405</v>
          </cell>
          <cell r="D48">
            <v>2485</v>
          </cell>
          <cell r="E48">
            <v>2389</v>
          </cell>
          <cell r="F48">
            <v>2436</v>
          </cell>
          <cell r="G48">
            <v>2493</v>
          </cell>
          <cell r="H48">
            <v>2323</v>
          </cell>
          <cell r="I48">
            <v>2240</v>
          </cell>
          <cell r="J48">
            <v>2360</v>
          </cell>
          <cell r="K48">
            <v>2793</v>
          </cell>
          <cell r="L48">
            <v>2604</v>
          </cell>
          <cell r="M48">
            <v>2340</v>
          </cell>
          <cell r="N48">
            <v>2312</v>
          </cell>
          <cell r="O48">
            <v>31665</v>
          </cell>
          <cell r="AH48" t="str">
            <v>360</v>
          </cell>
          <cell r="AI48">
            <v>2478</v>
          </cell>
          <cell r="AJ48">
            <v>2398</v>
          </cell>
          <cell r="AK48">
            <v>2478</v>
          </cell>
          <cell r="AL48">
            <v>2383</v>
          </cell>
          <cell r="AM48">
            <v>2430</v>
          </cell>
          <cell r="AN48">
            <v>2486</v>
          </cell>
          <cell r="AO48">
            <v>2315</v>
          </cell>
          <cell r="AP48">
            <v>2232</v>
          </cell>
          <cell r="AQ48">
            <v>2351</v>
          </cell>
          <cell r="AR48">
            <v>2780</v>
          </cell>
          <cell r="AS48">
            <v>2590</v>
          </cell>
          <cell r="AT48">
            <v>2334</v>
          </cell>
          <cell r="AU48">
            <v>2304</v>
          </cell>
          <cell r="AV48">
            <v>31559</v>
          </cell>
        </row>
        <row r="49">
          <cell r="A49" t="str">
            <v>370</v>
          </cell>
          <cell r="B49">
            <v>105</v>
          </cell>
          <cell r="C49">
            <v>120</v>
          </cell>
          <cell r="D49">
            <v>116</v>
          </cell>
          <cell r="E49">
            <v>116</v>
          </cell>
          <cell r="F49">
            <v>117</v>
          </cell>
          <cell r="G49">
            <v>152</v>
          </cell>
          <cell r="H49">
            <v>132</v>
          </cell>
          <cell r="I49">
            <v>116</v>
          </cell>
          <cell r="J49">
            <v>125</v>
          </cell>
          <cell r="K49">
            <v>143</v>
          </cell>
          <cell r="L49">
            <v>137</v>
          </cell>
          <cell r="M49">
            <v>119</v>
          </cell>
          <cell r="N49">
            <v>99</v>
          </cell>
          <cell r="O49">
            <v>1597</v>
          </cell>
          <cell r="AH49" t="str">
            <v>370</v>
          </cell>
          <cell r="AI49">
            <v>105</v>
          </cell>
          <cell r="AJ49">
            <v>120</v>
          </cell>
          <cell r="AK49">
            <v>116</v>
          </cell>
          <cell r="AL49">
            <v>116</v>
          </cell>
          <cell r="AM49">
            <v>117</v>
          </cell>
          <cell r="AN49">
            <v>152</v>
          </cell>
          <cell r="AO49">
            <v>132</v>
          </cell>
          <cell r="AP49">
            <v>116</v>
          </cell>
          <cell r="AQ49">
            <v>125</v>
          </cell>
          <cell r="AR49">
            <v>142</v>
          </cell>
          <cell r="AS49">
            <v>137</v>
          </cell>
          <cell r="AT49">
            <v>119</v>
          </cell>
          <cell r="AU49">
            <v>99</v>
          </cell>
          <cell r="AV49">
            <v>1596</v>
          </cell>
        </row>
        <row r="50">
          <cell r="A50" t="str">
            <v>380</v>
          </cell>
          <cell r="B50">
            <v>101</v>
          </cell>
          <cell r="C50">
            <v>89</v>
          </cell>
          <cell r="D50">
            <v>80</v>
          </cell>
          <cell r="E50">
            <v>92</v>
          </cell>
          <cell r="F50">
            <v>96</v>
          </cell>
          <cell r="G50">
            <v>86</v>
          </cell>
          <cell r="H50">
            <v>95</v>
          </cell>
          <cell r="I50">
            <v>91</v>
          </cell>
          <cell r="J50">
            <v>83</v>
          </cell>
          <cell r="K50">
            <v>105</v>
          </cell>
          <cell r="L50">
            <v>81</v>
          </cell>
          <cell r="M50">
            <v>97</v>
          </cell>
          <cell r="N50">
            <v>95</v>
          </cell>
          <cell r="O50">
            <v>1191</v>
          </cell>
          <cell r="AH50" t="str">
            <v>380</v>
          </cell>
          <cell r="AI50">
            <v>101</v>
          </cell>
          <cell r="AJ50">
            <v>89</v>
          </cell>
          <cell r="AK50">
            <v>80</v>
          </cell>
          <cell r="AL50">
            <v>92</v>
          </cell>
          <cell r="AM50">
            <v>96</v>
          </cell>
          <cell r="AN50">
            <v>86</v>
          </cell>
          <cell r="AO50">
            <v>95</v>
          </cell>
          <cell r="AP50">
            <v>91</v>
          </cell>
          <cell r="AQ50">
            <v>81</v>
          </cell>
          <cell r="AR50">
            <v>104</v>
          </cell>
          <cell r="AS50">
            <v>81</v>
          </cell>
          <cell r="AT50">
            <v>97</v>
          </cell>
          <cell r="AU50">
            <v>95</v>
          </cell>
          <cell r="AV50">
            <v>1188</v>
          </cell>
        </row>
        <row r="51">
          <cell r="A51" t="str">
            <v>390</v>
          </cell>
          <cell r="B51">
            <v>576</v>
          </cell>
          <cell r="C51">
            <v>602</v>
          </cell>
          <cell r="D51">
            <v>566</v>
          </cell>
          <cell r="E51">
            <v>600</v>
          </cell>
          <cell r="F51">
            <v>638</v>
          </cell>
          <cell r="G51">
            <v>621</v>
          </cell>
          <cell r="H51">
            <v>573</v>
          </cell>
          <cell r="I51">
            <v>554</v>
          </cell>
          <cell r="J51">
            <v>604</v>
          </cell>
          <cell r="K51">
            <v>764</v>
          </cell>
          <cell r="L51">
            <v>631</v>
          </cell>
          <cell r="M51">
            <v>648</v>
          </cell>
          <cell r="N51">
            <v>584</v>
          </cell>
          <cell r="O51">
            <v>7961</v>
          </cell>
          <cell r="AH51" t="str">
            <v>390</v>
          </cell>
          <cell r="AI51">
            <v>569</v>
          </cell>
          <cell r="AJ51">
            <v>598</v>
          </cell>
          <cell r="AK51">
            <v>562</v>
          </cell>
          <cell r="AL51">
            <v>597</v>
          </cell>
          <cell r="AM51">
            <v>633</v>
          </cell>
          <cell r="AN51">
            <v>615</v>
          </cell>
          <cell r="AO51">
            <v>565</v>
          </cell>
          <cell r="AP51">
            <v>541</v>
          </cell>
          <cell r="AQ51">
            <v>589</v>
          </cell>
          <cell r="AR51">
            <v>750</v>
          </cell>
          <cell r="AS51">
            <v>619</v>
          </cell>
          <cell r="AT51">
            <v>642</v>
          </cell>
          <cell r="AU51">
            <v>579</v>
          </cell>
          <cell r="AV51">
            <v>7859</v>
          </cell>
        </row>
        <row r="52">
          <cell r="A52" t="str">
            <v>400</v>
          </cell>
          <cell r="B52">
            <v>250</v>
          </cell>
          <cell r="C52">
            <v>246</v>
          </cell>
          <cell r="D52">
            <v>211</v>
          </cell>
          <cell r="E52">
            <v>242</v>
          </cell>
          <cell r="F52">
            <v>259</v>
          </cell>
          <cell r="G52">
            <v>238</v>
          </cell>
          <cell r="H52">
            <v>230</v>
          </cell>
          <cell r="I52">
            <v>219</v>
          </cell>
          <cell r="J52">
            <v>230</v>
          </cell>
          <cell r="K52">
            <v>244</v>
          </cell>
          <cell r="L52">
            <v>250</v>
          </cell>
          <cell r="M52">
            <v>249</v>
          </cell>
          <cell r="N52">
            <v>264</v>
          </cell>
          <cell r="O52">
            <v>3132</v>
          </cell>
          <cell r="AH52" t="str">
            <v>400</v>
          </cell>
          <cell r="AI52">
            <v>250</v>
          </cell>
          <cell r="AJ52">
            <v>246</v>
          </cell>
          <cell r="AK52">
            <v>211</v>
          </cell>
          <cell r="AL52">
            <v>242</v>
          </cell>
          <cell r="AM52">
            <v>259</v>
          </cell>
          <cell r="AN52">
            <v>238</v>
          </cell>
          <cell r="AO52">
            <v>229</v>
          </cell>
          <cell r="AP52">
            <v>219</v>
          </cell>
          <cell r="AQ52">
            <v>229</v>
          </cell>
          <cell r="AR52">
            <v>244</v>
          </cell>
          <cell r="AS52">
            <v>250</v>
          </cell>
          <cell r="AT52">
            <v>249</v>
          </cell>
          <cell r="AU52">
            <v>264</v>
          </cell>
          <cell r="AV52">
            <v>3130</v>
          </cell>
        </row>
        <row r="53">
          <cell r="A53" t="str">
            <v>410</v>
          </cell>
          <cell r="B53">
            <v>5228</v>
          </cell>
          <cell r="C53">
            <v>5271</v>
          </cell>
          <cell r="D53">
            <v>5477</v>
          </cell>
          <cell r="E53">
            <v>5668</v>
          </cell>
          <cell r="F53">
            <v>5491</v>
          </cell>
          <cell r="G53">
            <v>5488</v>
          </cell>
          <cell r="H53">
            <v>5382</v>
          </cell>
          <cell r="I53">
            <v>4785</v>
          </cell>
          <cell r="J53">
            <v>5430</v>
          </cell>
          <cell r="K53">
            <v>6154</v>
          </cell>
          <cell r="L53">
            <v>5956</v>
          </cell>
          <cell r="M53">
            <v>5877</v>
          </cell>
          <cell r="N53">
            <v>5344</v>
          </cell>
          <cell r="O53">
            <v>71551</v>
          </cell>
          <cell r="AH53" t="str">
            <v>410</v>
          </cell>
          <cell r="AI53">
            <v>5134</v>
          </cell>
          <cell r="AJ53">
            <v>5207</v>
          </cell>
          <cell r="AK53">
            <v>5390</v>
          </cell>
          <cell r="AL53">
            <v>5592</v>
          </cell>
          <cell r="AM53">
            <v>5417</v>
          </cell>
          <cell r="AN53">
            <v>5433</v>
          </cell>
          <cell r="AO53">
            <v>5370</v>
          </cell>
          <cell r="AP53">
            <v>4773</v>
          </cell>
          <cell r="AQ53">
            <v>5415</v>
          </cell>
          <cell r="AR53">
            <v>6119</v>
          </cell>
          <cell r="AS53">
            <v>5923</v>
          </cell>
          <cell r="AT53">
            <v>5862</v>
          </cell>
          <cell r="AU53">
            <v>5343</v>
          </cell>
          <cell r="AV53">
            <v>70978</v>
          </cell>
        </row>
        <row r="54">
          <cell r="A54" t="str">
            <v>420</v>
          </cell>
          <cell r="B54">
            <v>232</v>
          </cell>
          <cell r="C54">
            <v>230</v>
          </cell>
          <cell r="D54">
            <v>252</v>
          </cell>
          <cell r="E54">
            <v>221</v>
          </cell>
          <cell r="F54">
            <v>232</v>
          </cell>
          <cell r="G54">
            <v>221</v>
          </cell>
          <cell r="H54">
            <v>248</v>
          </cell>
          <cell r="I54">
            <v>152</v>
          </cell>
          <cell r="J54">
            <v>175</v>
          </cell>
          <cell r="K54">
            <v>222</v>
          </cell>
          <cell r="L54">
            <v>206</v>
          </cell>
          <cell r="M54">
            <v>148</v>
          </cell>
          <cell r="N54">
            <v>144</v>
          </cell>
          <cell r="O54">
            <v>2683</v>
          </cell>
          <cell r="AH54" t="str">
            <v>420</v>
          </cell>
          <cell r="AI54">
            <v>232</v>
          </cell>
          <cell r="AJ54">
            <v>230</v>
          </cell>
          <cell r="AK54">
            <v>252</v>
          </cell>
          <cell r="AL54">
            <v>221</v>
          </cell>
          <cell r="AM54">
            <v>232</v>
          </cell>
          <cell r="AN54">
            <v>213</v>
          </cell>
          <cell r="AO54">
            <v>238</v>
          </cell>
          <cell r="AP54">
            <v>144</v>
          </cell>
          <cell r="AQ54">
            <v>174</v>
          </cell>
          <cell r="AR54">
            <v>222</v>
          </cell>
          <cell r="AS54">
            <v>206</v>
          </cell>
          <cell r="AT54">
            <v>148</v>
          </cell>
          <cell r="AU54">
            <v>144</v>
          </cell>
          <cell r="AV54">
            <v>2656</v>
          </cell>
        </row>
        <row r="55">
          <cell r="A55" t="str">
            <v>421</v>
          </cell>
          <cell r="B55">
            <v>179</v>
          </cell>
          <cell r="C55">
            <v>187</v>
          </cell>
          <cell r="D55">
            <v>206</v>
          </cell>
          <cell r="E55">
            <v>208</v>
          </cell>
          <cell r="F55">
            <v>238</v>
          </cell>
          <cell r="G55">
            <v>205</v>
          </cell>
          <cell r="H55">
            <v>184</v>
          </cell>
          <cell r="I55">
            <v>178</v>
          </cell>
          <cell r="J55">
            <v>239</v>
          </cell>
          <cell r="K55">
            <v>265</v>
          </cell>
          <cell r="L55">
            <v>254</v>
          </cell>
          <cell r="M55">
            <v>222</v>
          </cell>
          <cell r="N55">
            <v>215</v>
          </cell>
          <cell r="O55">
            <v>2780</v>
          </cell>
          <cell r="AH55" t="str">
            <v>421</v>
          </cell>
          <cell r="AI55">
            <v>179</v>
          </cell>
          <cell r="AJ55">
            <v>187</v>
          </cell>
          <cell r="AK55">
            <v>206</v>
          </cell>
          <cell r="AL55">
            <v>208</v>
          </cell>
          <cell r="AM55">
            <v>238</v>
          </cell>
          <cell r="AN55">
            <v>204</v>
          </cell>
          <cell r="AO55">
            <v>182</v>
          </cell>
          <cell r="AP55">
            <v>176</v>
          </cell>
          <cell r="AQ55">
            <v>239</v>
          </cell>
          <cell r="AR55">
            <v>265</v>
          </cell>
          <cell r="AS55">
            <v>254</v>
          </cell>
          <cell r="AT55">
            <v>222</v>
          </cell>
          <cell r="AU55">
            <v>215</v>
          </cell>
          <cell r="AV55">
            <v>2775</v>
          </cell>
        </row>
        <row r="56">
          <cell r="A56" t="str">
            <v>422</v>
          </cell>
          <cell r="B56">
            <v>65</v>
          </cell>
          <cell r="C56">
            <v>70</v>
          </cell>
          <cell r="D56">
            <v>59</v>
          </cell>
          <cell r="E56">
            <v>59</v>
          </cell>
          <cell r="F56">
            <v>53</v>
          </cell>
          <cell r="G56">
            <v>38</v>
          </cell>
          <cell r="H56">
            <v>49</v>
          </cell>
          <cell r="I56">
            <v>43</v>
          </cell>
          <cell r="J56">
            <v>71</v>
          </cell>
          <cell r="K56">
            <v>126</v>
          </cell>
          <cell r="L56">
            <v>92</v>
          </cell>
          <cell r="M56">
            <v>80</v>
          </cell>
          <cell r="N56">
            <v>66</v>
          </cell>
          <cell r="O56">
            <v>871</v>
          </cell>
          <cell r="AH56" t="str">
            <v>422</v>
          </cell>
          <cell r="AI56">
            <v>65</v>
          </cell>
          <cell r="AJ56">
            <v>70</v>
          </cell>
          <cell r="AK56">
            <v>59</v>
          </cell>
          <cell r="AL56">
            <v>59</v>
          </cell>
          <cell r="AM56">
            <v>53</v>
          </cell>
          <cell r="AN56">
            <v>34</v>
          </cell>
          <cell r="AO56">
            <v>44</v>
          </cell>
          <cell r="AP56">
            <v>38</v>
          </cell>
          <cell r="AQ56">
            <v>71</v>
          </cell>
          <cell r="AR56">
            <v>126</v>
          </cell>
          <cell r="AS56">
            <v>92</v>
          </cell>
          <cell r="AT56">
            <v>80</v>
          </cell>
          <cell r="AU56">
            <v>66</v>
          </cell>
          <cell r="AV56">
            <v>857</v>
          </cell>
        </row>
        <row r="57">
          <cell r="A57" t="str">
            <v>430</v>
          </cell>
          <cell r="B57">
            <v>1688</v>
          </cell>
          <cell r="C57">
            <v>1619</v>
          </cell>
          <cell r="D57">
            <v>1686</v>
          </cell>
          <cell r="E57">
            <v>1691</v>
          </cell>
          <cell r="F57">
            <v>1704</v>
          </cell>
          <cell r="G57">
            <v>1601</v>
          </cell>
          <cell r="H57">
            <v>1572</v>
          </cell>
          <cell r="I57">
            <v>1477</v>
          </cell>
          <cell r="J57">
            <v>1606</v>
          </cell>
          <cell r="K57">
            <v>1757</v>
          </cell>
          <cell r="L57">
            <v>1668</v>
          </cell>
          <cell r="M57">
            <v>1454</v>
          </cell>
          <cell r="N57">
            <v>1327</v>
          </cell>
          <cell r="O57">
            <v>20850</v>
          </cell>
          <cell r="AH57" t="str">
            <v>430</v>
          </cell>
          <cell r="AI57">
            <v>1683</v>
          </cell>
          <cell r="AJ57">
            <v>1615</v>
          </cell>
          <cell r="AK57">
            <v>1682</v>
          </cell>
          <cell r="AL57">
            <v>1687</v>
          </cell>
          <cell r="AM57">
            <v>1700</v>
          </cell>
          <cell r="AN57">
            <v>1596</v>
          </cell>
          <cell r="AO57">
            <v>1565</v>
          </cell>
          <cell r="AP57">
            <v>1470</v>
          </cell>
          <cell r="AQ57">
            <v>1598</v>
          </cell>
          <cell r="AR57">
            <v>1750</v>
          </cell>
          <cell r="AS57">
            <v>1664</v>
          </cell>
          <cell r="AT57">
            <v>1453</v>
          </cell>
          <cell r="AU57">
            <v>1327</v>
          </cell>
          <cell r="AV57">
            <v>20790</v>
          </cell>
        </row>
        <row r="58">
          <cell r="A58" t="str">
            <v>440</v>
          </cell>
          <cell r="B58">
            <v>549</v>
          </cell>
          <cell r="C58">
            <v>521</v>
          </cell>
          <cell r="D58">
            <v>543</v>
          </cell>
          <cell r="E58">
            <v>563</v>
          </cell>
          <cell r="F58">
            <v>576</v>
          </cell>
          <cell r="G58">
            <v>535</v>
          </cell>
          <cell r="H58">
            <v>516</v>
          </cell>
          <cell r="I58">
            <v>512</v>
          </cell>
          <cell r="J58">
            <v>560</v>
          </cell>
          <cell r="K58">
            <v>690</v>
          </cell>
          <cell r="L58">
            <v>582</v>
          </cell>
          <cell r="M58">
            <v>523</v>
          </cell>
          <cell r="N58">
            <v>486</v>
          </cell>
          <cell r="O58">
            <v>7156</v>
          </cell>
          <cell r="AH58" t="str">
            <v>440</v>
          </cell>
          <cell r="AI58">
            <v>538</v>
          </cell>
          <cell r="AJ58">
            <v>510</v>
          </cell>
          <cell r="AK58">
            <v>531</v>
          </cell>
          <cell r="AL58">
            <v>551</v>
          </cell>
          <cell r="AM58">
            <v>564</v>
          </cell>
          <cell r="AN58">
            <v>523</v>
          </cell>
          <cell r="AO58">
            <v>503</v>
          </cell>
          <cell r="AP58">
            <v>501</v>
          </cell>
          <cell r="AQ58">
            <v>558</v>
          </cell>
          <cell r="AR58">
            <v>689</v>
          </cell>
          <cell r="AS58">
            <v>582</v>
          </cell>
          <cell r="AT58">
            <v>523</v>
          </cell>
          <cell r="AU58">
            <v>486</v>
          </cell>
          <cell r="AV58">
            <v>7059</v>
          </cell>
        </row>
        <row r="59">
          <cell r="A59" t="str">
            <v>450</v>
          </cell>
          <cell r="B59">
            <v>962</v>
          </cell>
          <cell r="C59">
            <v>1046</v>
          </cell>
          <cell r="D59">
            <v>1047</v>
          </cell>
          <cell r="E59">
            <v>1127</v>
          </cell>
          <cell r="F59">
            <v>1064</v>
          </cell>
          <cell r="G59">
            <v>1057</v>
          </cell>
          <cell r="H59">
            <v>1051</v>
          </cell>
          <cell r="I59">
            <v>984</v>
          </cell>
          <cell r="J59">
            <v>1106</v>
          </cell>
          <cell r="K59">
            <v>1192</v>
          </cell>
          <cell r="L59">
            <v>1057</v>
          </cell>
          <cell r="M59">
            <v>1013</v>
          </cell>
          <cell r="N59">
            <v>989</v>
          </cell>
          <cell r="O59">
            <v>13695</v>
          </cell>
          <cell r="AH59" t="str">
            <v>450</v>
          </cell>
          <cell r="AI59">
            <v>933</v>
          </cell>
          <cell r="AJ59">
            <v>1013</v>
          </cell>
          <cell r="AK59">
            <v>1018</v>
          </cell>
          <cell r="AL59">
            <v>1094</v>
          </cell>
          <cell r="AM59">
            <v>1060</v>
          </cell>
          <cell r="AN59">
            <v>1055</v>
          </cell>
          <cell r="AO59">
            <v>1049</v>
          </cell>
          <cell r="AP59">
            <v>982</v>
          </cell>
          <cell r="AQ59">
            <v>1104</v>
          </cell>
          <cell r="AR59">
            <v>1190</v>
          </cell>
          <cell r="AS59">
            <v>1056</v>
          </cell>
          <cell r="AT59">
            <v>1013</v>
          </cell>
          <cell r="AU59">
            <v>989</v>
          </cell>
          <cell r="AV59">
            <v>13556</v>
          </cell>
        </row>
        <row r="60">
          <cell r="A60" t="str">
            <v>460</v>
          </cell>
          <cell r="B60">
            <v>200</v>
          </cell>
          <cell r="C60">
            <v>229</v>
          </cell>
          <cell r="D60">
            <v>240</v>
          </cell>
          <cell r="E60">
            <v>242</v>
          </cell>
          <cell r="F60">
            <v>231</v>
          </cell>
          <cell r="G60">
            <v>225</v>
          </cell>
          <cell r="H60">
            <v>221</v>
          </cell>
          <cell r="I60">
            <v>203</v>
          </cell>
          <cell r="J60">
            <v>238</v>
          </cell>
          <cell r="K60">
            <v>232</v>
          </cell>
          <cell r="L60">
            <v>238</v>
          </cell>
          <cell r="M60">
            <v>196</v>
          </cell>
          <cell r="N60">
            <v>210</v>
          </cell>
          <cell r="O60">
            <v>2905</v>
          </cell>
          <cell r="AH60" t="str">
            <v>460</v>
          </cell>
          <cell r="AI60">
            <v>200</v>
          </cell>
          <cell r="AJ60">
            <v>229</v>
          </cell>
          <cell r="AK60">
            <v>240</v>
          </cell>
          <cell r="AL60">
            <v>242</v>
          </cell>
          <cell r="AM60">
            <v>230</v>
          </cell>
          <cell r="AN60">
            <v>225</v>
          </cell>
          <cell r="AO60">
            <v>220</v>
          </cell>
          <cell r="AP60">
            <v>201</v>
          </cell>
          <cell r="AQ60">
            <v>236</v>
          </cell>
          <cell r="AR60">
            <v>230</v>
          </cell>
          <cell r="AS60">
            <v>238</v>
          </cell>
          <cell r="AT60">
            <v>196</v>
          </cell>
          <cell r="AU60">
            <v>210</v>
          </cell>
          <cell r="AV60">
            <v>2897</v>
          </cell>
        </row>
        <row r="61">
          <cell r="A61" t="str">
            <v>470</v>
          </cell>
          <cell r="B61">
            <v>823</v>
          </cell>
          <cell r="C61">
            <v>744</v>
          </cell>
          <cell r="D61">
            <v>701</v>
          </cell>
          <cell r="E61">
            <v>691</v>
          </cell>
          <cell r="F61">
            <v>684</v>
          </cell>
          <cell r="G61">
            <v>631</v>
          </cell>
          <cell r="H61">
            <v>618</v>
          </cell>
          <cell r="I61">
            <v>591</v>
          </cell>
          <cell r="J61">
            <v>606</v>
          </cell>
          <cell r="K61">
            <v>763</v>
          </cell>
          <cell r="L61">
            <v>709</v>
          </cell>
          <cell r="M61">
            <v>521</v>
          </cell>
          <cell r="N61">
            <v>470</v>
          </cell>
          <cell r="O61">
            <v>8552</v>
          </cell>
          <cell r="AH61" t="str">
            <v>470</v>
          </cell>
          <cell r="AI61">
            <v>821</v>
          </cell>
          <cell r="AJ61">
            <v>742</v>
          </cell>
          <cell r="AK61">
            <v>699</v>
          </cell>
          <cell r="AL61">
            <v>689</v>
          </cell>
          <cell r="AM61">
            <v>681</v>
          </cell>
          <cell r="AN61">
            <v>629</v>
          </cell>
          <cell r="AO61">
            <v>616</v>
          </cell>
          <cell r="AP61">
            <v>588</v>
          </cell>
          <cell r="AQ61">
            <v>602</v>
          </cell>
          <cell r="AR61">
            <v>760</v>
          </cell>
          <cell r="AS61">
            <v>706</v>
          </cell>
          <cell r="AT61">
            <v>521</v>
          </cell>
          <cell r="AU61">
            <v>470</v>
          </cell>
          <cell r="AV61">
            <v>8524</v>
          </cell>
        </row>
        <row r="62">
          <cell r="A62" t="str">
            <v>480</v>
          </cell>
          <cell r="B62">
            <v>54</v>
          </cell>
          <cell r="C62">
            <v>52</v>
          </cell>
          <cell r="D62">
            <v>48</v>
          </cell>
          <cell r="E62">
            <v>49</v>
          </cell>
          <cell r="F62">
            <v>50</v>
          </cell>
          <cell r="G62">
            <v>48</v>
          </cell>
          <cell r="H62">
            <v>42</v>
          </cell>
          <cell r="I62">
            <v>26</v>
          </cell>
          <cell r="J62">
            <v>40</v>
          </cell>
          <cell r="K62">
            <v>51</v>
          </cell>
          <cell r="L62">
            <v>53</v>
          </cell>
          <cell r="M62">
            <v>27</v>
          </cell>
          <cell r="N62">
            <v>57</v>
          </cell>
          <cell r="O62">
            <v>597</v>
          </cell>
          <cell r="AH62" t="str">
            <v>480</v>
          </cell>
          <cell r="AI62">
            <v>54</v>
          </cell>
          <cell r="AJ62">
            <v>52</v>
          </cell>
          <cell r="AK62">
            <v>48</v>
          </cell>
          <cell r="AL62">
            <v>49</v>
          </cell>
          <cell r="AM62">
            <v>50</v>
          </cell>
          <cell r="AN62">
            <v>48</v>
          </cell>
          <cell r="AO62">
            <v>42</v>
          </cell>
          <cell r="AP62">
            <v>26</v>
          </cell>
          <cell r="AQ62">
            <v>40</v>
          </cell>
          <cell r="AR62">
            <v>51</v>
          </cell>
          <cell r="AS62">
            <v>53</v>
          </cell>
          <cell r="AT62">
            <v>27</v>
          </cell>
          <cell r="AU62">
            <v>57</v>
          </cell>
          <cell r="AV62">
            <v>597</v>
          </cell>
        </row>
        <row r="63">
          <cell r="A63" t="str">
            <v>490</v>
          </cell>
          <cell r="B63">
            <v>1365</v>
          </cell>
          <cell r="C63">
            <v>1416</v>
          </cell>
          <cell r="D63">
            <v>1404</v>
          </cell>
          <cell r="E63">
            <v>1504</v>
          </cell>
          <cell r="F63">
            <v>1563</v>
          </cell>
          <cell r="G63">
            <v>1564</v>
          </cell>
          <cell r="H63">
            <v>1591</v>
          </cell>
          <cell r="I63">
            <v>1419</v>
          </cell>
          <cell r="J63">
            <v>1716</v>
          </cell>
          <cell r="K63">
            <v>1922</v>
          </cell>
          <cell r="L63">
            <v>1805</v>
          </cell>
          <cell r="M63">
            <v>1844</v>
          </cell>
          <cell r="N63">
            <v>1623</v>
          </cell>
          <cell r="O63">
            <v>20736</v>
          </cell>
          <cell r="AH63" t="str">
            <v>490</v>
          </cell>
          <cell r="AI63">
            <v>1289</v>
          </cell>
          <cell r="AJ63">
            <v>1366</v>
          </cell>
          <cell r="AK63">
            <v>1345</v>
          </cell>
          <cell r="AL63">
            <v>1450</v>
          </cell>
          <cell r="AM63">
            <v>1513</v>
          </cell>
          <cell r="AN63">
            <v>1513</v>
          </cell>
          <cell r="AO63">
            <v>1530</v>
          </cell>
          <cell r="AP63">
            <v>1409</v>
          </cell>
          <cell r="AQ63">
            <v>1706</v>
          </cell>
          <cell r="AR63">
            <v>1914</v>
          </cell>
          <cell r="AS63">
            <v>1803</v>
          </cell>
          <cell r="AT63">
            <v>1844</v>
          </cell>
          <cell r="AU63">
            <v>1623</v>
          </cell>
          <cell r="AV63">
            <v>20305</v>
          </cell>
        </row>
        <row r="64">
          <cell r="A64" t="str">
            <v>491</v>
          </cell>
          <cell r="B64">
            <v>404</v>
          </cell>
          <cell r="C64">
            <v>428</v>
          </cell>
          <cell r="D64">
            <v>470</v>
          </cell>
          <cell r="E64">
            <v>437</v>
          </cell>
          <cell r="F64">
            <v>523</v>
          </cell>
          <cell r="G64">
            <v>483</v>
          </cell>
          <cell r="H64">
            <v>467</v>
          </cell>
          <cell r="I64">
            <v>483</v>
          </cell>
          <cell r="J64">
            <v>487</v>
          </cell>
          <cell r="K64">
            <v>494</v>
          </cell>
          <cell r="L64">
            <v>526</v>
          </cell>
          <cell r="M64">
            <v>421</v>
          </cell>
          <cell r="N64">
            <v>460</v>
          </cell>
          <cell r="O64">
            <v>6083</v>
          </cell>
          <cell r="AH64" t="str">
            <v>491</v>
          </cell>
          <cell r="AI64">
            <v>399</v>
          </cell>
          <cell r="AJ64">
            <v>424</v>
          </cell>
          <cell r="AK64">
            <v>467</v>
          </cell>
          <cell r="AL64">
            <v>432</v>
          </cell>
          <cell r="AM64">
            <v>519</v>
          </cell>
          <cell r="AN64">
            <v>479</v>
          </cell>
          <cell r="AO64">
            <v>461</v>
          </cell>
          <cell r="AP64">
            <v>478</v>
          </cell>
          <cell r="AQ64">
            <v>482</v>
          </cell>
          <cell r="AR64">
            <v>490</v>
          </cell>
          <cell r="AS64">
            <v>525</v>
          </cell>
          <cell r="AT64">
            <v>421</v>
          </cell>
          <cell r="AU64">
            <v>460</v>
          </cell>
          <cell r="AV64">
            <v>6037</v>
          </cell>
        </row>
        <row r="65">
          <cell r="A65" t="str">
            <v>500</v>
          </cell>
          <cell r="B65">
            <v>305</v>
          </cell>
          <cell r="C65">
            <v>320</v>
          </cell>
          <cell r="D65">
            <v>276</v>
          </cell>
          <cell r="E65">
            <v>272</v>
          </cell>
          <cell r="F65">
            <v>306</v>
          </cell>
          <cell r="G65">
            <v>251</v>
          </cell>
          <cell r="H65">
            <v>283</v>
          </cell>
          <cell r="I65">
            <v>236</v>
          </cell>
          <cell r="J65">
            <v>285</v>
          </cell>
          <cell r="K65">
            <v>302</v>
          </cell>
          <cell r="L65">
            <v>332</v>
          </cell>
          <cell r="M65">
            <v>283</v>
          </cell>
          <cell r="N65">
            <v>310</v>
          </cell>
          <cell r="O65">
            <v>3761</v>
          </cell>
          <cell r="AH65" t="str">
            <v>500</v>
          </cell>
          <cell r="AI65">
            <v>304</v>
          </cell>
          <cell r="AJ65">
            <v>320</v>
          </cell>
          <cell r="AK65">
            <v>275</v>
          </cell>
          <cell r="AL65">
            <v>271</v>
          </cell>
          <cell r="AM65">
            <v>305</v>
          </cell>
          <cell r="AN65">
            <v>249</v>
          </cell>
          <cell r="AO65">
            <v>281</v>
          </cell>
          <cell r="AP65">
            <v>235</v>
          </cell>
          <cell r="AQ65">
            <v>283</v>
          </cell>
          <cell r="AR65">
            <v>301</v>
          </cell>
          <cell r="AS65">
            <v>331</v>
          </cell>
          <cell r="AT65">
            <v>283</v>
          </cell>
          <cell r="AU65">
            <v>310</v>
          </cell>
          <cell r="AV65">
            <v>3748</v>
          </cell>
        </row>
        <row r="66">
          <cell r="A66" t="str">
            <v>510</v>
          </cell>
          <cell r="B66">
            <v>2435</v>
          </cell>
          <cell r="C66">
            <v>2528</v>
          </cell>
          <cell r="D66">
            <v>2732</v>
          </cell>
          <cell r="E66">
            <v>2758</v>
          </cell>
          <cell r="F66">
            <v>2756</v>
          </cell>
          <cell r="G66">
            <v>2777</v>
          </cell>
          <cell r="H66">
            <v>2713</v>
          </cell>
          <cell r="I66">
            <v>2699</v>
          </cell>
          <cell r="J66">
            <v>2862</v>
          </cell>
          <cell r="K66">
            <v>2966</v>
          </cell>
          <cell r="L66">
            <v>2849</v>
          </cell>
          <cell r="M66">
            <v>2521</v>
          </cell>
          <cell r="N66">
            <v>2389</v>
          </cell>
          <cell r="O66">
            <v>34985</v>
          </cell>
          <cell r="AH66" t="str">
            <v>510</v>
          </cell>
          <cell r="AI66">
            <v>2430</v>
          </cell>
          <cell r="AJ66">
            <v>2524</v>
          </cell>
          <cell r="AK66">
            <v>2728</v>
          </cell>
          <cell r="AL66">
            <v>2754</v>
          </cell>
          <cell r="AM66">
            <v>2751</v>
          </cell>
          <cell r="AN66">
            <v>2771</v>
          </cell>
          <cell r="AO66">
            <v>2705</v>
          </cell>
          <cell r="AP66">
            <v>2690</v>
          </cell>
          <cell r="AQ66">
            <v>2850</v>
          </cell>
          <cell r="AR66">
            <v>2957</v>
          </cell>
          <cell r="AS66">
            <v>2840</v>
          </cell>
          <cell r="AT66">
            <v>2520</v>
          </cell>
          <cell r="AU66">
            <v>2389</v>
          </cell>
          <cell r="AV66">
            <v>34909</v>
          </cell>
        </row>
        <row r="67">
          <cell r="A67" t="str">
            <v>520</v>
          </cell>
          <cell r="B67">
            <v>103</v>
          </cell>
          <cell r="C67">
            <v>87</v>
          </cell>
          <cell r="D67">
            <v>82</v>
          </cell>
          <cell r="E67">
            <v>95</v>
          </cell>
          <cell r="F67">
            <v>92</v>
          </cell>
          <cell r="G67">
            <v>84</v>
          </cell>
          <cell r="H67">
            <v>96</v>
          </cell>
          <cell r="I67">
            <v>71</v>
          </cell>
          <cell r="J67">
            <v>80</v>
          </cell>
          <cell r="K67">
            <v>86</v>
          </cell>
          <cell r="L67">
            <v>59</v>
          </cell>
          <cell r="M67">
            <v>100</v>
          </cell>
          <cell r="N67">
            <v>61</v>
          </cell>
          <cell r="O67">
            <v>1096</v>
          </cell>
          <cell r="AH67" t="str">
            <v>520</v>
          </cell>
          <cell r="AI67">
            <v>103</v>
          </cell>
          <cell r="AJ67">
            <v>87</v>
          </cell>
          <cell r="AK67">
            <v>82</v>
          </cell>
          <cell r="AL67">
            <v>95</v>
          </cell>
          <cell r="AM67">
            <v>92</v>
          </cell>
          <cell r="AN67">
            <v>84</v>
          </cell>
          <cell r="AO67">
            <v>96</v>
          </cell>
          <cell r="AP67">
            <v>71</v>
          </cell>
          <cell r="AQ67">
            <v>79</v>
          </cell>
          <cell r="AR67">
            <v>86</v>
          </cell>
          <cell r="AS67">
            <v>59</v>
          </cell>
          <cell r="AT67">
            <v>100</v>
          </cell>
          <cell r="AU67">
            <v>61</v>
          </cell>
          <cell r="AV67">
            <v>1095</v>
          </cell>
        </row>
        <row r="68">
          <cell r="A68" t="str">
            <v>530</v>
          </cell>
          <cell r="B68">
            <v>775</v>
          </cell>
          <cell r="C68">
            <v>815</v>
          </cell>
          <cell r="D68">
            <v>753</v>
          </cell>
          <cell r="E68">
            <v>844</v>
          </cell>
          <cell r="F68">
            <v>833</v>
          </cell>
          <cell r="G68">
            <v>779</v>
          </cell>
          <cell r="H68">
            <v>766</v>
          </cell>
          <cell r="I68">
            <v>674</v>
          </cell>
          <cell r="J68">
            <v>792</v>
          </cell>
          <cell r="K68">
            <v>818</v>
          </cell>
          <cell r="L68">
            <v>747</v>
          </cell>
          <cell r="M68">
            <v>747</v>
          </cell>
          <cell r="N68">
            <v>724</v>
          </cell>
          <cell r="O68">
            <v>10067</v>
          </cell>
          <cell r="AH68" t="str">
            <v>530</v>
          </cell>
          <cell r="AI68">
            <v>775</v>
          </cell>
          <cell r="AJ68">
            <v>815</v>
          </cell>
          <cell r="AK68">
            <v>753</v>
          </cell>
          <cell r="AL68">
            <v>844</v>
          </cell>
          <cell r="AM68">
            <v>832</v>
          </cell>
          <cell r="AN68">
            <v>779</v>
          </cell>
          <cell r="AO68">
            <v>765</v>
          </cell>
          <cell r="AP68">
            <v>672</v>
          </cell>
          <cell r="AQ68">
            <v>790</v>
          </cell>
          <cell r="AR68">
            <v>816</v>
          </cell>
          <cell r="AS68">
            <v>747</v>
          </cell>
          <cell r="AT68">
            <v>747</v>
          </cell>
          <cell r="AU68">
            <v>724</v>
          </cell>
          <cell r="AV68">
            <v>10059</v>
          </cell>
        </row>
        <row r="69">
          <cell r="A69" t="str">
            <v>540</v>
          </cell>
          <cell r="B69">
            <v>684</v>
          </cell>
          <cell r="C69">
            <v>726</v>
          </cell>
          <cell r="D69">
            <v>698</v>
          </cell>
          <cell r="E69">
            <v>708</v>
          </cell>
          <cell r="F69">
            <v>725</v>
          </cell>
          <cell r="G69">
            <v>727</v>
          </cell>
          <cell r="H69">
            <v>640</v>
          </cell>
          <cell r="I69">
            <v>622</v>
          </cell>
          <cell r="J69">
            <v>648</v>
          </cell>
          <cell r="K69">
            <v>764</v>
          </cell>
          <cell r="L69">
            <v>722</v>
          </cell>
          <cell r="M69">
            <v>592</v>
          </cell>
          <cell r="N69">
            <v>578</v>
          </cell>
          <cell r="O69">
            <v>8834</v>
          </cell>
          <cell r="AH69" t="str">
            <v>540</v>
          </cell>
          <cell r="AI69">
            <v>684</v>
          </cell>
          <cell r="AJ69">
            <v>726</v>
          </cell>
          <cell r="AK69">
            <v>698</v>
          </cell>
          <cell r="AL69">
            <v>707</v>
          </cell>
          <cell r="AM69">
            <v>724</v>
          </cell>
          <cell r="AN69">
            <v>726</v>
          </cell>
          <cell r="AO69">
            <v>639</v>
          </cell>
          <cell r="AP69">
            <v>621</v>
          </cell>
          <cell r="AQ69">
            <v>646</v>
          </cell>
          <cell r="AR69">
            <v>763</v>
          </cell>
          <cell r="AS69">
            <v>722</v>
          </cell>
          <cell r="AT69">
            <v>592</v>
          </cell>
          <cell r="AU69">
            <v>578</v>
          </cell>
          <cell r="AV69">
            <v>8826</v>
          </cell>
        </row>
        <row r="70">
          <cell r="A70" t="str">
            <v>550</v>
          </cell>
          <cell r="B70">
            <v>786</v>
          </cell>
          <cell r="C70">
            <v>842</v>
          </cell>
          <cell r="D70">
            <v>889</v>
          </cell>
          <cell r="E70">
            <v>856</v>
          </cell>
          <cell r="F70">
            <v>876</v>
          </cell>
          <cell r="G70">
            <v>879</v>
          </cell>
          <cell r="H70">
            <v>884</v>
          </cell>
          <cell r="I70">
            <v>828</v>
          </cell>
          <cell r="J70">
            <v>907</v>
          </cell>
          <cell r="K70">
            <v>903</v>
          </cell>
          <cell r="L70">
            <v>964</v>
          </cell>
          <cell r="M70">
            <v>920</v>
          </cell>
          <cell r="N70">
            <v>825</v>
          </cell>
          <cell r="O70">
            <v>11359</v>
          </cell>
          <cell r="AH70" t="str">
            <v>550</v>
          </cell>
          <cell r="AI70">
            <v>784</v>
          </cell>
          <cell r="AJ70">
            <v>840</v>
          </cell>
          <cell r="AK70">
            <v>888</v>
          </cell>
          <cell r="AL70">
            <v>854</v>
          </cell>
          <cell r="AM70">
            <v>875</v>
          </cell>
          <cell r="AN70">
            <v>878</v>
          </cell>
          <cell r="AO70">
            <v>883</v>
          </cell>
          <cell r="AP70">
            <v>825</v>
          </cell>
          <cell r="AQ70">
            <v>905</v>
          </cell>
          <cell r="AR70">
            <v>901</v>
          </cell>
          <cell r="AS70">
            <v>963</v>
          </cell>
          <cell r="AT70">
            <v>920</v>
          </cell>
          <cell r="AU70">
            <v>825</v>
          </cell>
          <cell r="AV70">
            <v>11341</v>
          </cell>
        </row>
        <row r="71">
          <cell r="A71" t="str">
            <v>560</v>
          </cell>
          <cell r="B71">
            <v>294</v>
          </cell>
          <cell r="C71">
            <v>320</v>
          </cell>
          <cell r="D71">
            <v>331</v>
          </cell>
          <cell r="E71">
            <v>342</v>
          </cell>
          <cell r="F71">
            <v>376</v>
          </cell>
          <cell r="G71">
            <v>330</v>
          </cell>
          <cell r="H71">
            <v>303</v>
          </cell>
          <cell r="I71">
            <v>308</v>
          </cell>
          <cell r="J71">
            <v>338</v>
          </cell>
          <cell r="K71">
            <v>363</v>
          </cell>
          <cell r="L71">
            <v>348</v>
          </cell>
          <cell r="M71">
            <v>314</v>
          </cell>
          <cell r="N71">
            <v>363</v>
          </cell>
          <cell r="O71">
            <v>4330</v>
          </cell>
          <cell r="AH71" t="str">
            <v>560</v>
          </cell>
          <cell r="AI71">
            <v>294</v>
          </cell>
          <cell r="AJ71">
            <v>320</v>
          </cell>
          <cell r="AK71">
            <v>331</v>
          </cell>
          <cell r="AL71">
            <v>342</v>
          </cell>
          <cell r="AM71">
            <v>376</v>
          </cell>
          <cell r="AN71">
            <v>330</v>
          </cell>
          <cell r="AO71">
            <v>302</v>
          </cell>
          <cell r="AP71">
            <v>307</v>
          </cell>
          <cell r="AQ71">
            <v>335</v>
          </cell>
          <cell r="AR71">
            <v>362</v>
          </cell>
          <cell r="AS71">
            <v>347</v>
          </cell>
          <cell r="AT71">
            <v>314</v>
          </cell>
          <cell r="AU71">
            <v>363</v>
          </cell>
          <cell r="AV71">
            <v>4323</v>
          </cell>
        </row>
        <row r="72">
          <cell r="A72" t="str">
            <v>570</v>
          </cell>
          <cell r="B72">
            <v>166</v>
          </cell>
          <cell r="C72">
            <v>160</v>
          </cell>
          <cell r="D72">
            <v>170</v>
          </cell>
          <cell r="E72">
            <v>180</v>
          </cell>
          <cell r="F72">
            <v>163</v>
          </cell>
          <cell r="G72">
            <v>157</v>
          </cell>
          <cell r="H72">
            <v>179</v>
          </cell>
          <cell r="I72">
            <v>188</v>
          </cell>
          <cell r="J72">
            <v>210</v>
          </cell>
          <cell r="K72">
            <v>222</v>
          </cell>
          <cell r="L72">
            <v>192</v>
          </cell>
          <cell r="M72">
            <v>188</v>
          </cell>
          <cell r="N72">
            <v>206</v>
          </cell>
          <cell r="O72">
            <v>2381</v>
          </cell>
          <cell r="AH72" t="str">
            <v>570</v>
          </cell>
          <cell r="AI72">
            <v>166</v>
          </cell>
          <cell r="AJ72">
            <v>160</v>
          </cell>
          <cell r="AK72">
            <v>170</v>
          </cell>
          <cell r="AL72">
            <v>180</v>
          </cell>
          <cell r="AM72">
            <v>163</v>
          </cell>
          <cell r="AN72">
            <v>157</v>
          </cell>
          <cell r="AO72">
            <v>178</v>
          </cell>
          <cell r="AP72">
            <v>188</v>
          </cell>
          <cell r="AQ72">
            <v>208</v>
          </cell>
          <cell r="AR72">
            <v>222</v>
          </cell>
          <cell r="AS72">
            <v>192</v>
          </cell>
          <cell r="AT72">
            <v>188</v>
          </cell>
          <cell r="AU72">
            <v>206</v>
          </cell>
          <cell r="AV72">
            <v>2378</v>
          </cell>
        </row>
        <row r="73">
          <cell r="A73" t="str">
            <v>580</v>
          </cell>
          <cell r="B73">
            <v>254</v>
          </cell>
          <cell r="C73">
            <v>268</v>
          </cell>
          <cell r="D73">
            <v>284</v>
          </cell>
          <cell r="E73">
            <v>295</v>
          </cell>
          <cell r="F73">
            <v>278</v>
          </cell>
          <cell r="G73">
            <v>258</v>
          </cell>
          <cell r="H73">
            <v>244</v>
          </cell>
          <cell r="I73">
            <v>232</v>
          </cell>
          <cell r="J73">
            <v>232</v>
          </cell>
          <cell r="K73">
            <v>296</v>
          </cell>
          <cell r="L73">
            <v>207</v>
          </cell>
          <cell r="M73">
            <v>189</v>
          </cell>
          <cell r="N73">
            <v>215</v>
          </cell>
          <cell r="O73">
            <v>3252</v>
          </cell>
          <cell r="AH73" t="str">
            <v>580</v>
          </cell>
          <cell r="AI73">
            <v>254</v>
          </cell>
          <cell r="AJ73">
            <v>268</v>
          </cell>
          <cell r="AK73">
            <v>284</v>
          </cell>
          <cell r="AL73">
            <v>295</v>
          </cell>
          <cell r="AM73">
            <v>278</v>
          </cell>
          <cell r="AN73">
            <v>258</v>
          </cell>
          <cell r="AO73">
            <v>243</v>
          </cell>
          <cell r="AP73">
            <v>230</v>
          </cell>
          <cell r="AQ73">
            <v>230</v>
          </cell>
          <cell r="AR73">
            <v>295</v>
          </cell>
          <cell r="AS73">
            <v>206</v>
          </cell>
          <cell r="AT73">
            <v>189</v>
          </cell>
          <cell r="AU73">
            <v>215</v>
          </cell>
          <cell r="AV73">
            <v>3245</v>
          </cell>
        </row>
        <row r="74">
          <cell r="A74" t="str">
            <v>590</v>
          </cell>
          <cell r="B74">
            <v>435</v>
          </cell>
          <cell r="C74">
            <v>479</v>
          </cell>
          <cell r="D74">
            <v>479</v>
          </cell>
          <cell r="E74">
            <v>495</v>
          </cell>
          <cell r="F74">
            <v>463</v>
          </cell>
          <cell r="G74">
            <v>542</v>
          </cell>
          <cell r="H74">
            <v>439</v>
          </cell>
          <cell r="I74">
            <v>391</v>
          </cell>
          <cell r="J74">
            <v>484</v>
          </cell>
          <cell r="K74">
            <v>510</v>
          </cell>
          <cell r="L74">
            <v>504</v>
          </cell>
          <cell r="M74">
            <v>453</v>
          </cell>
          <cell r="N74">
            <v>458</v>
          </cell>
          <cell r="O74">
            <v>6132</v>
          </cell>
          <cell r="AH74" t="str">
            <v>590</v>
          </cell>
          <cell r="AI74">
            <v>435</v>
          </cell>
          <cell r="AJ74">
            <v>479</v>
          </cell>
          <cell r="AK74">
            <v>479</v>
          </cell>
          <cell r="AL74">
            <v>494</v>
          </cell>
          <cell r="AM74">
            <v>462</v>
          </cell>
          <cell r="AN74">
            <v>541</v>
          </cell>
          <cell r="AO74">
            <v>438</v>
          </cell>
          <cell r="AP74">
            <v>390</v>
          </cell>
          <cell r="AQ74">
            <v>482</v>
          </cell>
          <cell r="AR74">
            <v>509</v>
          </cell>
          <cell r="AS74">
            <v>504</v>
          </cell>
          <cell r="AT74">
            <v>453</v>
          </cell>
          <cell r="AU74">
            <v>458</v>
          </cell>
          <cell r="AV74">
            <v>6124</v>
          </cell>
        </row>
        <row r="75">
          <cell r="A75" t="str">
            <v>600</v>
          </cell>
          <cell r="B75">
            <v>11850</v>
          </cell>
          <cell r="C75">
            <v>12230</v>
          </cell>
          <cell r="D75">
            <v>12451</v>
          </cell>
          <cell r="E75">
            <v>12510</v>
          </cell>
          <cell r="F75">
            <v>12240</v>
          </cell>
          <cell r="G75">
            <v>11674</v>
          </cell>
          <cell r="H75">
            <v>11091</v>
          </cell>
          <cell r="I75">
            <v>10371</v>
          </cell>
          <cell r="J75">
            <v>10998</v>
          </cell>
          <cell r="K75">
            <v>12805</v>
          </cell>
          <cell r="L75">
            <v>11750</v>
          </cell>
          <cell r="M75">
            <v>9735</v>
          </cell>
          <cell r="N75">
            <v>9246</v>
          </cell>
          <cell r="O75">
            <v>148951</v>
          </cell>
          <cell r="AH75" t="str">
            <v>600</v>
          </cell>
          <cell r="AI75">
            <v>11650</v>
          </cell>
          <cell r="AJ75">
            <v>12052</v>
          </cell>
          <cell r="AK75">
            <v>12272</v>
          </cell>
          <cell r="AL75">
            <v>12325</v>
          </cell>
          <cell r="AM75">
            <v>12072</v>
          </cell>
          <cell r="AN75">
            <v>11518</v>
          </cell>
          <cell r="AO75">
            <v>10914</v>
          </cell>
          <cell r="AP75">
            <v>10310</v>
          </cell>
          <cell r="AQ75">
            <v>10934</v>
          </cell>
          <cell r="AR75">
            <v>12725</v>
          </cell>
          <cell r="AS75">
            <v>11668</v>
          </cell>
          <cell r="AT75">
            <v>9709</v>
          </cell>
          <cell r="AU75">
            <v>9200</v>
          </cell>
          <cell r="AV75">
            <v>147349</v>
          </cell>
        </row>
        <row r="76">
          <cell r="A76" t="str">
            <v>610</v>
          </cell>
          <cell r="B76">
            <v>133</v>
          </cell>
          <cell r="C76">
            <v>111</v>
          </cell>
          <cell r="D76">
            <v>140</v>
          </cell>
          <cell r="E76">
            <v>143</v>
          </cell>
          <cell r="F76">
            <v>138</v>
          </cell>
          <cell r="G76">
            <v>128</v>
          </cell>
          <cell r="H76">
            <v>131</v>
          </cell>
          <cell r="I76">
            <v>140</v>
          </cell>
          <cell r="J76">
            <v>133</v>
          </cell>
          <cell r="K76">
            <v>188</v>
          </cell>
          <cell r="L76">
            <v>151</v>
          </cell>
          <cell r="M76">
            <v>168</v>
          </cell>
          <cell r="N76">
            <v>143</v>
          </cell>
          <cell r="O76">
            <v>1847</v>
          </cell>
          <cell r="AH76" t="str">
            <v>610</v>
          </cell>
          <cell r="AI76">
            <v>133</v>
          </cell>
          <cell r="AJ76">
            <v>111</v>
          </cell>
          <cell r="AK76">
            <v>140</v>
          </cell>
          <cell r="AL76">
            <v>143</v>
          </cell>
          <cell r="AM76">
            <v>138</v>
          </cell>
          <cell r="AN76">
            <v>128</v>
          </cell>
          <cell r="AO76">
            <v>131</v>
          </cell>
          <cell r="AP76">
            <v>140</v>
          </cell>
          <cell r="AQ76">
            <v>132</v>
          </cell>
          <cell r="AR76">
            <v>188</v>
          </cell>
          <cell r="AS76">
            <v>151</v>
          </cell>
          <cell r="AT76">
            <v>168</v>
          </cell>
          <cell r="AU76">
            <v>143</v>
          </cell>
          <cell r="AV76">
            <v>1846</v>
          </cell>
        </row>
        <row r="77">
          <cell r="A77" t="str">
            <v>620</v>
          </cell>
          <cell r="B77">
            <v>310</v>
          </cell>
          <cell r="C77">
            <v>275</v>
          </cell>
          <cell r="D77">
            <v>301</v>
          </cell>
          <cell r="E77">
            <v>333</v>
          </cell>
          <cell r="F77">
            <v>334</v>
          </cell>
          <cell r="G77">
            <v>312</v>
          </cell>
          <cell r="H77">
            <v>330</v>
          </cell>
          <cell r="I77">
            <v>241</v>
          </cell>
          <cell r="J77">
            <v>298</v>
          </cell>
          <cell r="K77">
            <v>320</v>
          </cell>
          <cell r="L77">
            <v>330</v>
          </cell>
          <cell r="M77">
            <v>281</v>
          </cell>
          <cell r="N77">
            <v>290</v>
          </cell>
          <cell r="O77">
            <v>3955</v>
          </cell>
          <cell r="AH77" t="str">
            <v>620</v>
          </cell>
          <cell r="AI77">
            <v>310</v>
          </cell>
          <cell r="AJ77">
            <v>275</v>
          </cell>
          <cell r="AK77">
            <v>301</v>
          </cell>
          <cell r="AL77">
            <v>333</v>
          </cell>
          <cell r="AM77">
            <v>334</v>
          </cell>
          <cell r="AN77">
            <v>312</v>
          </cell>
          <cell r="AO77">
            <v>330</v>
          </cell>
          <cell r="AP77">
            <v>241</v>
          </cell>
          <cell r="AQ77">
            <v>296</v>
          </cell>
          <cell r="AR77">
            <v>319</v>
          </cell>
          <cell r="AS77">
            <v>329</v>
          </cell>
          <cell r="AT77">
            <v>280</v>
          </cell>
          <cell r="AU77">
            <v>289</v>
          </cell>
          <cell r="AV77">
            <v>3949</v>
          </cell>
        </row>
        <row r="78">
          <cell r="A78" t="str">
            <v>630</v>
          </cell>
          <cell r="B78">
            <v>927</v>
          </cell>
          <cell r="C78">
            <v>908</v>
          </cell>
          <cell r="D78">
            <v>960</v>
          </cell>
          <cell r="E78">
            <v>998</v>
          </cell>
          <cell r="F78">
            <v>987</v>
          </cell>
          <cell r="G78">
            <v>976</v>
          </cell>
          <cell r="H78">
            <v>975</v>
          </cell>
          <cell r="I78">
            <v>937</v>
          </cell>
          <cell r="J78">
            <v>962</v>
          </cell>
          <cell r="K78">
            <v>1088</v>
          </cell>
          <cell r="L78">
            <v>1067</v>
          </cell>
          <cell r="M78">
            <v>1051</v>
          </cell>
          <cell r="N78">
            <v>939</v>
          </cell>
          <cell r="O78">
            <v>12775</v>
          </cell>
          <cell r="AH78" t="str">
            <v>630</v>
          </cell>
          <cell r="AI78">
            <v>924</v>
          </cell>
          <cell r="AJ78">
            <v>906</v>
          </cell>
          <cell r="AK78">
            <v>958</v>
          </cell>
          <cell r="AL78">
            <v>996</v>
          </cell>
          <cell r="AM78">
            <v>984</v>
          </cell>
          <cell r="AN78">
            <v>973</v>
          </cell>
          <cell r="AO78">
            <v>973</v>
          </cell>
          <cell r="AP78">
            <v>935</v>
          </cell>
          <cell r="AQ78">
            <v>960</v>
          </cell>
          <cell r="AR78">
            <v>1086</v>
          </cell>
          <cell r="AS78">
            <v>1065</v>
          </cell>
          <cell r="AT78">
            <v>1051</v>
          </cell>
          <cell r="AU78">
            <v>939</v>
          </cell>
          <cell r="AV78">
            <v>12750</v>
          </cell>
        </row>
        <row r="79">
          <cell r="A79" t="str">
            <v>640</v>
          </cell>
          <cell r="B79">
            <v>1152</v>
          </cell>
          <cell r="C79">
            <v>1236</v>
          </cell>
          <cell r="D79">
            <v>1268</v>
          </cell>
          <cell r="E79">
            <v>1203</v>
          </cell>
          <cell r="F79">
            <v>1233</v>
          </cell>
          <cell r="G79">
            <v>1156</v>
          </cell>
          <cell r="H79">
            <v>1164</v>
          </cell>
          <cell r="I79">
            <v>1078</v>
          </cell>
          <cell r="J79">
            <v>1114</v>
          </cell>
          <cell r="K79">
            <v>1330</v>
          </cell>
          <cell r="L79">
            <v>1280</v>
          </cell>
          <cell r="M79">
            <v>1180</v>
          </cell>
          <cell r="N79">
            <v>1089</v>
          </cell>
          <cell r="O79">
            <v>15483</v>
          </cell>
          <cell r="AH79" t="str">
            <v>640</v>
          </cell>
          <cell r="AI79">
            <v>1150</v>
          </cell>
          <cell r="AJ79">
            <v>1235</v>
          </cell>
          <cell r="AK79">
            <v>1267</v>
          </cell>
          <cell r="AL79">
            <v>1202</v>
          </cell>
          <cell r="AM79">
            <v>1230</v>
          </cell>
          <cell r="AN79">
            <v>1154</v>
          </cell>
          <cell r="AO79">
            <v>1160</v>
          </cell>
          <cell r="AP79">
            <v>1075</v>
          </cell>
          <cell r="AQ79">
            <v>1111</v>
          </cell>
          <cell r="AR79">
            <v>1327</v>
          </cell>
          <cell r="AS79">
            <v>1277</v>
          </cell>
          <cell r="AT79">
            <v>1179</v>
          </cell>
          <cell r="AU79">
            <v>1089</v>
          </cell>
          <cell r="AV79">
            <v>15456</v>
          </cell>
        </row>
        <row r="80">
          <cell r="A80" t="str">
            <v>650</v>
          </cell>
          <cell r="B80">
            <v>2000</v>
          </cell>
          <cell r="C80">
            <v>2002</v>
          </cell>
          <cell r="D80">
            <v>2080</v>
          </cell>
          <cell r="E80">
            <v>2142</v>
          </cell>
          <cell r="F80">
            <v>2252</v>
          </cell>
          <cell r="G80">
            <v>2037</v>
          </cell>
          <cell r="H80">
            <v>1998</v>
          </cell>
          <cell r="I80">
            <v>1752</v>
          </cell>
          <cell r="J80">
            <v>1931</v>
          </cell>
          <cell r="K80">
            <v>2434</v>
          </cell>
          <cell r="L80">
            <v>2057</v>
          </cell>
          <cell r="M80">
            <v>1933</v>
          </cell>
          <cell r="N80">
            <v>1840</v>
          </cell>
          <cell r="O80">
            <v>26458</v>
          </cell>
          <cell r="AH80" t="str">
            <v>650</v>
          </cell>
          <cell r="AI80">
            <v>1983</v>
          </cell>
          <cell r="AJ80">
            <v>1980</v>
          </cell>
          <cell r="AK80">
            <v>2059</v>
          </cell>
          <cell r="AL80">
            <v>2129</v>
          </cell>
          <cell r="AM80">
            <v>2239</v>
          </cell>
          <cell r="AN80">
            <v>2034</v>
          </cell>
          <cell r="AO80">
            <v>1896</v>
          </cell>
          <cell r="AP80">
            <v>1748</v>
          </cell>
          <cell r="AQ80">
            <v>1927</v>
          </cell>
          <cell r="AR80">
            <v>2430</v>
          </cell>
          <cell r="AS80">
            <v>2054</v>
          </cell>
          <cell r="AT80">
            <v>1932</v>
          </cell>
          <cell r="AU80">
            <v>1840</v>
          </cell>
          <cell r="AV80">
            <v>26251</v>
          </cell>
        </row>
        <row r="81">
          <cell r="A81" t="str">
            <v>660</v>
          </cell>
          <cell r="B81">
            <v>143</v>
          </cell>
          <cell r="C81">
            <v>180</v>
          </cell>
          <cell r="D81">
            <v>187</v>
          </cell>
          <cell r="E81">
            <v>151</v>
          </cell>
          <cell r="F81">
            <v>147</v>
          </cell>
          <cell r="G81">
            <v>128</v>
          </cell>
          <cell r="H81">
            <v>135</v>
          </cell>
          <cell r="I81">
            <v>152</v>
          </cell>
          <cell r="J81">
            <v>128</v>
          </cell>
          <cell r="K81">
            <v>144</v>
          </cell>
          <cell r="L81">
            <v>143</v>
          </cell>
          <cell r="M81">
            <v>116</v>
          </cell>
          <cell r="N81">
            <v>91</v>
          </cell>
          <cell r="O81">
            <v>1845</v>
          </cell>
          <cell r="AH81" t="str">
            <v>660</v>
          </cell>
          <cell r="AI81">
            <v>143</v>
          </cell>
          <cell r="AJ81">
            <v>180</v>
          </cell>
          <cell r="AK81">
            <v>187</v>
          </cell>
          <cell r="AL81">
            <v>151</v>
          </cell>
          <cell r="AM81">
            <v>146</v>
          </cell>
          <cell r="AN81">
            <v>126</v>
          </cell>
          <cell r="AO81">
            <v>131</v>
          </cell>
          <cell r="AP81">
            <v>149</v>
          </cell>
          <cell r="AQ81">
            <v>127</v>
          </cell>
          <cell r="AR81">
            <v>143</v>
          </cell>
          <cell r="AS81">
            <v>143</v>
          </cell>
          <cell r="AT81">
            <v>116</v>
          </cell>
          <cell r="AU81">
            <v>91</v>
          </cell>
          <cell r="AV81">
            <v>1833</v>
          </cell>
        </row>
        <row r="82">
          <cell r="A82" t="str">
            <v>670</v>
          </cell>
          <cell r="B82">
            <v>2480</v>
          </cell>
          <cell r="C82">
            <v>2355</v>
          </cell>
          <cell r="D82">
            <v>2301</v>
          </cell>
          <cell r="E82">
            <v>2173</v>
          </cell>
          <cell r="F82">
            <v>2192</v>
          </cell>
          <cell r="G82">
            <v>2035</v>
          </cell>
          <cell r="H82">
            <v>1915</v>
          </cell>
          <cell r="I82">
            <v>1713</v>
          </cell>
          <cell r="J82">
            <v>1893</v>
          </cell>
          <cell r="K82">
            <v>1948</v>
          </cell>
          <cell r="L82">
            <v>1933</v>
          </cell>
          <cell r="M82">
            <v>1795</v>
          </cell>
          <cell r="N82">
            <v>1705</v>
          </cell>
          <cell r="O82">
            <v>26438</v>
          </cell>
          <cell r="AH82" t="str">
            <v>670</v>
          </cell>
          <cell r="AI82">
            <v>2476</v>
          </cell>
          <cell r="AJ82">
            <v>2351</v>
          </cell>
          <cell r="AK82">
            <v>2297</v>
          </cell>
          <cell r="AL82">
            <v>2169</v>
          </cell>
          <cell r="AM82">
            <v>2188</v>
          </cell>
          <cell r="AN82">
            <v>2030</v>
          </cell>
          <cell r="AO82">
            <v>1908</v>
          </cell>
          <cell r="AP82">
            <v>1706</v>
          </cell>
          <cell r="AQ82">
            <v>1885</v>
          </cell>
          <cell r="AR82">
            <v>1940</v>
          </cell>
          <cell r="AS82">
            <v>1928</v>
          </cell>
          <cell r="AT82">
            <v>1794</v>
          </cell>
          <cell r="AU82">
            <v>1705</v>
          </cell>
          <cell r="AV82">
            <v>26377</v>
          </cell>
        </row>
        <row r="83">
          <cell r="A83" t="str">
            <v>680</v>
          </cell>
          <cell r="B83">
            <v>518</v>
          </cell>
          <cell r="C83">
            <v>527</v>
          </cell>
          <cell r="D83">
            <v>499</v>
          </cell>
          <cell r="E83">
            <v>577</v>
          </cell>
          <cell r="F83">
            <v>574</v>
          </cell>
          <cell r="G83">
            <v>622</v>
          </cell>
          <cell r="H83">
            <v>582</v>
          </cell>
          <cell r="I83">
            <v>535</v>
          </cell>
          <cell r="J83">
            <v>613</v>
          </cell>
          <cell r="K83">
            <v>725</v>
          </cell>
          <cell r="L83">
            <v>612</v>
          </cell>
          <cell r="M83">
            <v>636</v>
          </cell>
          <cell r="N83">
            <v>531</v>
          </cell>
          <cell r="O83">
            <v>7551</v>
          </cell>
          <cell r="AH83" t="str">
            <v>680</v>
          </cell>
          <cell r="AI83">
            <v>516</v>
          </cell>
          <cell r="AJ83">
            <v>525</v>
          </cell>
          <cell r="AK83">
            <v>498</v>
          </cell>
          <cell r="AL83">
            <v>576</v>
          </cell>
          <cell r="AM83">
            <v>573</v>
          </cell>
          <cell r="AN83">
            <v>620</v>
          </cell>
          <cell r="AO83">
            <v>579</v>
          </cell>
          <cell r="AP83">
            <v>532</v>
          </cell>
          <cell r="AQ83">
            <v>607</v>
          </cell>
          <cell r="AR83">
            <v>721</v>
          </cell>
          <cell r="AS83">
            <v>611</v>
          </cell>
          <cell r="AT83">
            <v>636</v>
          </cell>
          <cell r="AU83">
            <v>531</v>
          </cell>
          <cell r="AV83">
            <v>7525</v>
          </cell>
        </row>
        <row r="84">
          <cell r="A84" t="str">
            <v>681</v>
          </cell>
          <cell r="B84">
            <v>849</v>
          </cell>
          <cell r="C84">
            <v>870</v>
          </cell>
          <cell r="D84">
            <v>897</v>
          </cell>
          <cell r="E84">
            <v>984</v>
          </cell>
          <cell r="F84">
            <v>962</v>
          </cell>
          <cell r="G84">
            <v>945</v>
          </cell>
          <cell r="H84">
            <v>897</v>
          </cell>
          <cell r="I84">
            <v>902</v>
          </cell>
          <cell r="J84">
            <v>976</v>
          </cell>
          <cell r="K84">
            <v>1066</v>
          </cell>
          <cell r="L84">
            <v>972</v>
          </cell>
          <cell r="M84">
            <v>852</v>
          </cell>
          <cell r="N84">
            <v>825</v>
          </cell>
          <cell r="O84">
            <v>11997</v>
          </cell>
          <cell r="AH84" t="str">
            <v>681</v>
          </cell>
          <cell r="AI84">
            <v>849</v>
          </cell>
          <cell r="AJ84">
            <v>870</v>
          </cell>
          <cell r="AK84">
            <v>897</v>
          </cell>
          <cell r="AL84">
            <v>984</v>
          </cell>
          <cell r="AM84">
            <v>961</v>
          </cell>
          <cell r="AN84">
            <v>945</v>
          </cell>
          <cell r="AO84">
            <v>896</v>
          </cell>
          <cell r="AP84">
            <v>901</v>
          </cell>
          <cell r="AQ84">
            <v>973</v>
          </cell>
          <cell r="AR84">
            <v>1065</v>
          </cell>
          <cell r="AS84">
            <v>972</v>
          </cell>
          <cell r="AT84">
            <v>852</v>
          </cell>
          <cell r="AU84">
            <v>825</v>
          </cell>
          <cell r="AV84">
            <v>11990</v>
          </cell>
        </row>
        <row r="85">
          <cell r="A85" t="str">
            <v>690</v>
          </cell>
          <cell r="B85">
            <v>92</v>
          </cell>
          <cell r="C85">
            <v>97</v>
          </cell>
          <cell r="D85">
            <v>98</v>
          </cell>
          <cell r="E85">
            <v>114</v>
          </cell>
          <cell r="F85">
            <v>91</v>
          </cell>
          <cell r="G85">
            <v>82</v>
          </cell>
          <cell r="H85">
            <v>101</v>
          </cell>
          <cell r="I85">
            <v>113</v>
          </cell>
          <cell r="J85">
            <v>92</v>
          </cell>
          <cell r="K85">
            <v>128</v>
          </cell>
          <cell r="L85">
            <v>102</v>
          </cell>
          <cell r="M85">
            <v>111</v>
          </cell>
          <cell r="N85">
            <v>95</v>
          </cell>
          <cell r="O85">
            <v>1316</v>
          </cell>
          <cell r="AH85" t="str">
            <v>690</v>
          </cell>
          <cell r="AI85">
            <v>92</v>
          </cell>
          <cell r="AJ85">
            <v>97</v>
          </cell>
          <cell r="AK85">
            <v>98</v>
          </cell>
          <cell r="AL85">
            <v>114</v>
          </cell>
          <cell r="AM85">
            <v>91</v>
          </cell>
          <cell r="AN85">
            <v>82</v>
          </cell>
          <cell r="AO85">
            <v>101</v>
          </cell>
          <cell r="AP85">
            <v>113</v>
          </cell>
          <cell r="AQ85">
            <v>92</v>
          </cell>
          <cell r="AR85">
            <v>128</v>
          </cell>
          <cell r="AS85">
            <v>102</v>
          </cell>
          <cell r="AT85">
            <v>111</v>
          </cell>
          <cell r="AU85">
            <v>95</v>
          </cell>
          <cell r="AV85">
            <v>1316</v>
          </cell>
        </row>
        <row r="86">
          <cell r="A86" t="str">
            <v>700</v>
          </cell>
          <cell r="B86">
            <v>466</v>
          </cell>
          <cell r="C86">
            <v>467</v>
          </cell>
          <cell r="D86">
            <v>478</v>
          </cell>
          <cell r="E86">
            <v>501</v>
          </cell>
          <cell r="F86">
            <v>516</v>
          </cell>
          <cell r="G86">
            <v>441</v>
          </cell>
          <cell r="H86">
            <v>447</v>
          </cell>
          <cell r="I86">
            <v>369</v>
          </cell>
          <cell r="J86">
            <v>499</v>
          </cell>
          <cell r="K86">
            <v>455</v>
          </cell>
          <cell r="L86">
            <v>411</v>
          </cell>
          <cell r="M86">
            <v>382</v>
          </cell>
          <cell r="N86">
            <v>390</v>
          </cell>
          <cell r="O86">
            <v>5822</v>
          </cell>
          <cell r="AH86" t="str">
            <v>700</v>
          </cell>
          <cell r="AI86">
            <v>466</v>
          </cell>
          <cell r="AJ86">
            <v>467</v>
          </cell>
          <cell r="AK86">
            <v>478</v>
          </cell>
          <cell r="AL86">
            <v>500</v>
          </cell>
          <cell r="AM86">
            <v>515</v>
          </cell>
          <cell r="AN86">
            <v>440</v>
          </cell>
          <cell r="AO86">
            <v>446</v>
          </cell>
          <cell r="AP86">
            <v>357</v>
          </cell>
          <cell r="AQ86">
            <v>486</v>
          </cell>
          <cell r="AR86">
            <v>442</v>
          </cell>
          <cell r="AS86">
            <v>400</v>
          </cell>
          <cell r="AT86">
            <v>382</v>
          </cell>
          <cell r="AU86">
            <v>390</v>
          </cell>
          <cell r="AV86">
            <v>5769</v>
          </cell>
        </row>
        <row r="87">
          <cell r="A87" t="str">
            <v>710</v>
          </cell>
          <cell r="B87">
            <v>665</v>
          </cell>
          <cell r="C87">
            <v>646</v>
          </cell>
          <cell r="D87">
            <v>662</v>
          </cell>
          <cell r="E87">
            <v>759</v>
          </cell>
          <cell r="F87">
            <v>735</v>
          </cell>
          <cell r="G87">
            <v>707</v>
          </cell>
          <cell r="H87">
            <v>714</v>
          </cell>
          <cell r="I87">
            <v>639</v>
          </cell>
          <cell r="J87">
            <v>784</v>
          </cell>
          <cell r="K87">
            <v>814</v>
          </cell>
          <cell r="L87">
            <v>790</v>
          </cell>
          <cell r="M87">
            <v>680</v>
          </cell>
          <cell r="N87">
            <v>614</v>
          </cell>
          <cell r="O87">
            <v>9209</v>
          </cell>
          <cell r="AH87" t="str">
            <v>710</v>
          </cell>
          <cell r="AI87">
            <v>665</v>
          </cell>
          <cell r="AJ87">
            <v>646</v>
          </cell>
          <cell r="AK87">
            <v>662</v>
          </cell>
          <cell r="AL87">
            <v>758</v>
          </cell>
          <cell r="AM87">
            <v>734</v>
          </cell>
          <cell r="AN87">
            <v>707</v>
          </cell>
          <cell r="AO87">
            <v>712</v>
          </cell>
          <cell r="AP87">
            <v>637</v>
          </cell>
          <cell r="AQ87">
            <v>782</v>
          </cell>
          <cell r="AR87">
            <v>812</v>
          </cell>
          <cell r="AS87">
            <v>790</v>
          </cell>
          <cell r="AT87">
            <v>680</v>
          </cell>
          <cell r="AU87">
            <v>614</v>
          </cell>
          <cell r="AV87">
            <v>9199</v>
          </cell>
        </row>
        <row r="88">
          <cell r="A88" t="str">
            <v>720</v>
          </cell>
          <cell r="B88">
            <v>129</v>
          </cell>
          <cell r="C88">
            <v>122</v>
          </cell>
          <cell r="D88">
            <v>146</v>
          </cell>
          <cell r="E88">
            <v>142</v>
          </cell>
          <cell r="F88">
            <v>147</v>
          </cell>
          <cell r="G88">
            <v>122</v>
          </cell>
          <cell r="H88">
            <v>126</v>
          </cell>
          <cell r="I88">
            <v>128</v>
          </cell>
          <cell r="J88">
            <v>112</v>
          </cell>
          <cell r="K88">
            <v>132</v>
          </cell>
          <cell r="L88">
            <v>132</v>
          </cell>
          <cell r="M88">
            <v>118</v>
          </cell>
          <cell r="N88">
            <v>134</v>
          </cell>
          <cell r="O88">
            <v>1690</v>
          </cell>
          <cell r="AH88" t="str">
            <v>720</v>
          </cell>
          <cell r="AI88">
            <v>129</v>
          </cell>
          <cell r="AJ88">
            <v>122</v>
          </cell>
          <cell r="AK88">
            <v>146</v>
          </cell>
          <cell r="AL88">
            <v>142</v>
          </cell>
          <cell r="AM88">
            <v>147</v>
          </cell>
          <cell r="AN88">
            <v>122</v>
          </cell>
          <cell r="AO88">
            <v>126</v>
          </cell>
          <cell r="AP88">
            <v>126</v>
          </cell>
          <cell r="AQ88">
            <v>108</v>
          </cell>
          <cell r="AR88">
            <v>130</v>
          </cell>
          <cell r="AS88">
            <v>130</v>
          </cell>
          <cell r="AT88">
            <v>118</v>
          </cell>
          <cell r="AU88">
            <v>134</v>
          </cell>
          <cell r="AV88">
            <v>1680</v>
          </cell>
        </row>
        <row r="89">
          <cell r="A89" t="str">
            <v>730</v>
          </cell>
          <cell r="B89">
            <v>383</v>
          </cell>
          <cell r="C89">
            <v>358</v>
          </cell>
          <cell r="D89">
            <v>429</v>
          </cell>
          <cell r="E89">
            <v>362</v>
          </cell>
          <cell r="F89">
            <v>366</v>
          </cell>
          <cell r="G89">
            <v>353</v>
          </cell>
          <cell r="H89">
            <v>298</v>
          </cell>
          <cell r="I89">
            <v>294</v>
          </cell>
          <cell r="J89">
            <v>350</v>
          </cell>
          <cell r="K89">
            <v>409</v>
          </cell>
          <cell r="L89">
            <v>373</v>
          </cell>
          <cell r="M89">
            <v>333</v>
          </cell>
          <cell r="N89">
            <v>292</v>
          </cell>
          <cell r="O89">
            <v>4600</v>
          </cell>
          <cell r="AH89" t="str">
            <v>730</v>
          </cell>
          <cell r="AI89">
            <v>382</v>
          </cell>
          <cell r="AJ89">
            <v>358</v>
          </cell>
          <cell r="AK89">
            <v>429</v>
          </cell>
          <cell r="AL89">
            <v>362</v>
          </cell>
          <cell r="AM89">
            <v>366</v>
          </cell>
          <cell r="AN89">
            <v>353</v>
          </cell>
          <cell r="AO89">
            <v>298</v>
          </cell>
          <cell r="AP89">
            <v>294</v>
          </cell>
          <cell r="AQ89">
            <v>349</v>
          </cell>
          <cell r="AR89">
            <v>409</v>
          </cell>
          <cell r="AS89">
            <v>372</v>
          </cell>
          <cell r="AT89">
            <v>333</v>
          </cell>
          <cell r="AU89">
            <v>292</v>
          </cell>
          <cell r="AV89">
            <v>4597</v>
          </cell>
        </row>
        <row r="90">
          <cell r="A90" t="str">
            <v>740</v>
          </cell>
          <cell r="B90">
            <v>1774</v>
          </cell>
          <cell r="C90">
            <v>1779</v>
          </cell>
          <cell r="D90">
            <v>1937</v>
          </cell>
          <cell r="E90">
            <v>1928</v>
          </cell>
          <cell r="F90">
            <v>1818</v>
          </cell>
          <cell r="G90">
            <v>1818</v>
          </cell>
          <cell r="H90">
            <v>1719</v>
          </cell>
          <cell r="I90">
            <v>1748</v>
          </cell>
          <cell r="J90">
            <v>1752</v>
          </cell>
          <cell r="K90">
            <v>2169</v>
          </cell>
          <cell r="L90">
            <v>2000</v>
          </cell>
          <cell r="M90">
            <v>1690</v>
          </cell>
          <cell r="N90">
            <v>1553</v>
          </cell>
          <cell r="O90">
            <v>23685</v>
          </cell>
          <cell r="AH90" t="str">
            <v>740</v>
          </cell>
          <cell r="AI90">
            <v>1750</v>
          </cell>
          <cell r="AJ90">
            <v>1752</v>
          </cell>
          <cell r="AK90">
            <v>1905</v>
          </cell>
          <cell r="AL90">
            <v>1892</v>
          </cell>
          <cell r="AM90">
            <v>1796</v>
          </cell>
          <cell r="AN90">
            <v>1783</v>
          </cell>
          <cell r="AO90">
            <v>1701</v>
          </cell>
          <cell r="AP90">
            <v>1745</v>
          </cell>
          <cell r="AQ90">
            <v>1749</v>
          </cell>
          <cell r="AR90">
            <v>2166</v>
          </cell>
          <cell r="AS90">
            <v>1998</v>
          </cell>
          <cell r="AT90">
            <v>1689</v>
          </cell>
          <cell r="AU90">
            <v>1553</v>
          </cell>
          <cell r="AV90">
            <v>23479</v>
          </cell>
        </row>
        <row r="91">
          <cell r="A91" t="str">
            <v>750</v>
          </cell>
          <cell r="B91">
            <v>133</v>
          </cell>
          <cell r="C91">
            <v>146</v>
          </cell>
          <cell r="D91">
            <v>161</v>
          </cell>
          <cell r="E91">
            <v>175</v>
          </cell>
          <cell r="F91">
            <v>150</v>
          </cell>
          <cell r="G91">
            <v>160</v>
          </cell>
          <cell r="H91">
            <v>184</v>
          </cell>
          <cell r="I91">
            <v>150</v>
          </cell>
          <cell r="J91">
            <v>167</v>
          </cell>
          <cell r="K91">
            <v>207</v>
          </cell>
          <cell r="L91">
            <v>168</v>
          </cell>
          <cell r="M91">
            <v>168</v>
          </cell>
          <cell r="N91">
            <v>154</v>
          </cell>
          <cell r="O91">
            <v>2123</v>
          </cell>
          <cell r="AH91" t="str">
            <v>750</v>
          </cell>
          <cell r="AI91">
            <v>133</v>
          </cell>
          <cell r="AJ91">
            <v>146</v>
          </cell>
          <cell r="AK91">
            <v>161</v>
          </cell>
          <cell r="AL91">
            <v>175</v>
          </cell>
          <cell r="AM91">
            <v>150</v>
          </cell>
          <cell r="AN91">
            <v>160</v>
          </cell>
          <cell r="AO91">
            <v>184</v>
          </cell>
          <cell r="AP91">
            <v>150</v>
          </cell>
          <cell r="AQ91">
            <v>165</v>
          </cell>
          <cell r="AR91">
            <v>207</v>
          </cell>
          <cell r="AS91">
            <v>168</v>
          </cell>
          <cell r="AT91">
            <v>168</v>
          </cell>
          <cell r="AU91">
            <v>154</v>
          </cell>
          <cell r="AV91">
            <v>2121</v>
          </cell>
        </row>
        <row r="92">
          <cell r="A92" t="str">
            <v>760</v>
          </cell>
          <cell r="B92">
            <v>1212</v>
          </cell>
          <cell r="C92">
            <v>1274</v>
          </cell>
          <cell r="D92">
            <v>1285</v>
          </cell>
          <cell r="E92">
            <v>1326</v>
          </cell>
          <cell r="F92">
            <v>1374</v>
          </cell>
          <cell r="G92">
            <v>1395</v>
          </cell>
          <cell r="H92">
            <v>1369</v>
          </cell>
          <cell r="I92">
            <v>1301</v>
          </cell>
          <cell r="J92">
            <v>1465</v>
          </cell>
          <cell r="K92">
            <v>1531</v>
          </cell>
          <cell r="L92">
            <v>1496</v>
          </cell>
          <cell r="M92">
            <v>1472</v>
          </cell>
          <cell r="N92">
            <v>1299</v>
          </cell>
          <cell r="O92">
            <v>17799</v>
          </cell>
          <cell r="AH92" t="str">
            <v>760</v>
          </cell>
          <cell r="AI92">
            <v>1210</v>
          </cell>
          <cell r="AJ92">
            <v>1273</v>
          </cell>
          <cell r="AK92">
            <v>1282</v>
          </cell>
          <cell r="AL92">
            <v>1322</v>
          </cell>
          <cell r="AM92">
            <v>1371</v>
          </cell>
          <cell r="AN92">
            <v>1393</v>
          </cell>
          <cell r="AO92">
            <v>1366</v>
          </cell>
          <cell r="AP92">
            <v>1296</v>
          </cell>
          <cell r="AQ92">
            <v>1459</v>
          </cell>
          <cell r="AR92">
            <v>1526</v>
          </cell>
          <cell r="AS92">
            <v>1491</v>
          </cell>
          <cell r="AT92">
            <v>1469</v>
          </cell>
          <cell r="AU92">
            <v>1297</v>
          </cell>
          <cell r="AV92">
            <v>17755</v>
          </cell>
        </row>
        <row r="93">
          <cell r="A93" t="str">
            <v>761</v>
          </cell>
          <cell r="B93">
            <v>375</v>
          </cell>
          <cell r="C93">
            <v>391</v>
          </cell>
          <cell r="D93">
            <v>389</v>
          </cell>
          <cell r="E93">
            <v>406</v>
          </cell>
          <cell r="F93">
            <v>421</v>
          </cell>
          <cell r="G93">
            <v>363</v>
          </cell>
          <cell r="H93">
            <v>349</v>
          </cell>
          <cell r="I93">
            <v>292</v>
          </cell>
          <cell r="J93">
            <v>381</v>
          </cell>
          <cell r="K93">
            <v>385</v>
          </cell>
          <cell r="L93">
            <v>374</v>
          </cell>
          <cell r="M93">
            <v>348</v>
          </cell>
          <cell r="N93">
            <v>270</v>
          </cell>
          <cell r="O93">
            <v>4744</v>
          </cell>
          <cell r="AH93" t="str">
            <v>761</v>
          </cell>
          <cell r="AI93">
            <v>374</v>
          </cell>
          <cell r="AJ93">
            <v>391</v>
          </cell>
          <cell r="AK93">
            <v>388</v>
          </cell>
          <cell r="AL93">
            <v>405</v>
          </cell>
          <cell r="AM93">
            <v>420</v>
          </cell>
          <cell r="AN93">
            <v>363</v>
          </cell>
          <cell r="AO93">
            <v>348</v>
          </cell>
          <cell r="AP93">
            <v>291</v>
          </cell>
          <cell r="AQ93">
            <v>379</v>
          </cell>
          <cell r="AR93">
            <v>384</v>
          </cell>
          <cell r="AS93">
            <v>374</v>
          </cell>
          <cell r="AT93">
            <v>348</v>
          </cell>
          <cell r="AU93">
            <v>270</v>
          </cell>
          <cell r="AV93">
            <v>4735</v>
          </cell>
        </row>
        <row r="94">
          <cell r="A94" t="str">
            <v>770</v>
          </cell>
          <cell r="B94">
            <v>569</v>
          </cell>
          <cell r="C94">
            <v>546</v>
          </cell>
          <cell r="D94">
            <v>589</v>
          </cell>
          <cell r="E94">
            <v>576</v>
          </cell>
          <cell r="F94">
            <v>611</v>
          </cell>
          <cell r="G94">
            <v>602</v>
          </cell>
          <cell r="H94">
            <v>555</v>
          </cell>
          <cell r="I94">
            <v>548</v>
          </cell>
          <cell r="J94">
            <v>571</v>
          </cell>
          <cell r="K94">
            <v>621</v>
          </cell>
          <cell r="L94">
            <v>597</v>
          </cell>
          <cell r="M94">
            <v>523</v>
          </cell>
          <cell r="N94">
            <v>527</v>
          </cell>
          <cell r="O94">
            <v>7435</v>
          </cell>
          <cell r="AH94" t="str">
            <v>770</v>
          </cell>
          <cell r="AI94">
            <v>569</v>
          </cell>
          <cell r="AJ94">
            <v>545</v>
          </cell>
          <cell r="AK94">
            <v>588</v>
          </cell>
          <cell r="AL94">
            <v>575</v>
          </cell>
          <cell r="AM94">
            <v>610</v>
          </cell>
          <cell r="AN94">
            <v>601</v>
          </cell>
          <cell r="AO94">
            <v>554</v>
          </cell>
          <cell r="AP94">
            <v>546</v>
          </cell>
          <cell r="AQ94">
            <v>569</v>
          </cell>
          <cell r="AR94">
            <v>619</v>
          </cell>
          <cell r="AS94">
            <v>596</v>
          </cell>
          <cell r="AT94">
            <v>523</v>
          </cell>
          <cell r="AU94">
            <v>527</v>
          </cell>
          <cell r="AV94">
            <v>7422</v>
          </cell>
        </row>
        <row r="95">
          <cell r="A95" t="str">
            <v>780</v>
          </cell>
          <cell r="B95">
            <v>1824</v>
          </cell>
          <cell r="C95">
            <v>2005</v>
          </cell>
          <cell r="D95">
            <v>2048</v>
          </cell>
          <cell r="E95">
            <v>1964</v>
          </cell>
          <cell r="F95">
            <v>1911</v>
          </cell>
          <cell r="G95">
            <v>1827</v>
          </cell>
          <cell r="H95">
            <v>1649</v>
          </cell>
          <cell r="I95">
            <v>1466</v>
          </cell>
          <cell r="J95">
            <v>1629</v>
          </cell>
          <cell r="K95">
            <v>1848</v>
          </cell>
          <cell r="L95">
            <v>1878</v>
          </cell>
          <cell r="M95">
            <v>1722</v>
          </cell>
          <cell r="N95">
            <v>1384</v>
          </cell>
          <cell r="O95">
            <v>23155</v>
          </cell>
          <cell r="AH95" t="str">
            <v>780</v>
          </cell>
          <cell r="AI95">
            <v>1823</v>
          </cell>
          <cell r="AJ95">
            <v>2004</v>
          </cell>
          <cell r="AK95">
            <v>2046</v>
          </cell>
          <cell r="AL95">
            <v>1962</v>
          </cell>
          <cell r="AM95">
            <v>1909</v>
          </cell>
          <cell r="AN95">
            <v>1825</v>
          </cell>
          <cell r="AO95">
            <v>1645</v>
          </cell>
          <cell r="AP95">
            <v>1463</v>
          </cell>
          <cell r="AQ95">
            <v>1624</v>
          </cell>
          <cell r="AR95">
            <v>1846</v>
          </cell>
          <cell r="AS95">
            <v>1876</v>
          </cell>
          <cell r="AT95">
            <v>1721</v>
          </cell>
          <cell r="AU95">
            <v>1384</v>
          </cell>
          <cell r="AV95">
            <v>23128</v>
          </cell>
        </row>
        <row r="96">
          <cell r="A96" t="str">
            <v>790</v>
          </cell>
          <cell r="B96">
            <v>928</v>
          </cell>
          <cell r="C96">
            <v>968</v>
          </cell>
          <cell r="D96">
            <v>959</v>
          </cell>
          <cell r="E96">
            <v>973</v>
          </cell>
          <cell r="F96">
            <v>994</v>
          </cell>
          <cell r="G96">
            <v>986</v>
          </cell>
          <cell r="H96">
            <v>880</v>
          </cell>
          <cell r="I96">
            <v>788</v>
          </cell>
          <cell r="J96">
            <v>909</v>
          </cell>
          <cell r="K96">
            <v>1187</v>
          </cell>
          <cell r="L96">
            <v>1091</v>
          </cell>
          <cell r="M96">
            <v>970</v>
          </cell>
          <cell r="N96">
            <v>884</v>
          </cell>
          <cell r="O96">
            <v>12517</v>
          </cell>
          <cell r="AH96" t="str">
            <v>790</v>
          </cell>
          <cell r="AI96">
            <v>926</v>
          </cell>
          <cell r="AJ96">
            <v>967</v>
          </cell>
          <cell r="AK96">
            <v>957</v>
          </cell>
          <cell r="AL96">
            <v>971</v>
          </cell>
          <cell r="AM96">
            <v>992</v>
          </cell>
          <cell r="AN96">
            <v>984</v>
          </cell>
          <cell r="AO96">
            <v>878</v>
          </cell>
          <cell r="AP96">
            <v>786</v>
          </cell>
          <cell r="AQ96">
            <v>907</v>
          </cell>
          <cell r="AR96">
            <v>1184</v>
          </cell>
          <cell r="AS96">
            <v>1088</v>
          </cell>
          <cell r="AT96">
            <v>969</v>
          </cell>
          <cell r="AU96">
            <v>884</v>
          </cell>
          <cell r="AV96">
            <v>12493</v>
          </cell>
        </row>
        <row r="97">
          <cell r="A97" t="str">
            <v>800</v>
          </cell>
          <cell r="B97">
            <v>1425</v>
          </cell>
          <cell r="C97">
            <v>1391</v>
          </cell>
          <cell r="D97">
            <v>1556</v>
          </cell>
          <cell r="E97">
            <v>1578</v>
          </cell>
          <cell r="F97">
            <v>1589</v>
          </cell>
          <cell r="G97">
            <v>1550</v>
          </cell>
          <cell r="H97">
            <v>1453</v>
          </cell>
          <cell r="I97">
            <v>1412</v>
          </cell>
          <cell r="J97">
            <v>1613</v>
          </cell>
          <cell r="K97">
            <v>1734</v>
          </cell>
          <cell r="L97">
            <v>1600</v>
          </cell>
          <cell r="M97">
            <v>1433</v>
          </cell>
          <cell r="N97">
            <v>1278</v>
          </cell>
          <cell r="O97">
            <v>19612</v>
          </cell>
          <cell r="AH97" t="str">
            <v>800</v>
          </cell>
          <cell r="AI97">
            <v>1395</v>
          </cell>
          <cell r="AJ97">
            <v>1372</v>
          </cell>
          <cell r="AK97">
            <v>1537</v>
          </cell>
          <cell r="AL97">
            <v>1561</v>
          </cell>
          <cell r="AM97">
            <v>1573</v>
          </cell>
          <cell r="AN97">
            <v>1532</v>
          </cell>
          <cell r="AO97">
            <v>1434</v>
          </cell>
          <cell r="AP97">
            <v>1406</v>
          </cell>
          <cell r="AQ97">
            <v>1606</v>
          </cell>
          <cell r="AR97">
            <v>1729</v>
          </cell>
          <cell r="AS97">
            <v>1596</v>
          </cell>
          <cell r="AT97">
            <v>1432</v>
          </cell>
          <cell r="AU97">
            <v>1278</v>
          </cell>
          <cell r="AV97">
            <v>19451</v>
          </cell>
        </row>
        <row r="98">
          <cell r="A98" t="str">
            <v>810</v>
          </cell>
          <cell r="B98">
            <v>657</v>
          </cell>
          <cell r="C98">
            <v>607</v>
          </cell>
          <cell r="D98">
            <v>612</v>
          </cell>
          <cell r="E98">
            <v>616</v>
          </cell>
          <cell r="F98">
            <v>662</v>
          </cell>
          <cell r="G98">
            <v>579</v>
          </cell>
          <cell r="H98">
            <v>618</v>
          </cell>
          <cell r="I98">
            <v>618</v>
          </cell>
          <cell r="J98">
            <v>607</v>
          </cell>
          <cell r="K98">
            <v>732</v>
          </cell>
          <cell r="L98">
            <v>697</v>
          </cell>
          <cell r="M98">
            <v>634</v>
          </cell>
          <cell r="N98">
            <v>582</v>
          </cell>
          <cell r="O98">
            <v>8221</v>
          </cell>
          <cell r="AH98" t="str">
            <v>810</v>
          </cell>
          <cell r="AI98">
            <v>657</v>
          </cell>
          <cell r="AJ98">
            <v>607</v>
          </cell>
          <cell r="AK98">
            <v>612</v>
          </cell>
          <cell r="AL98">
            <v>616</v>
          </cell>
          <cell r="AM98">
            <v>661</v>
          </cell>
          <cell r="AN98">
            <v>578</v>
          </cell>
          <cell r="AO98">
            <v>616</v>
          </cell>
          <cell r="AP98">
            <v>616</v>
          </cell>
          <cell r="AQ98">
            <v>605</v>
          </cell>
          <cell r="AR98">
            <v>730</v>
          </cell>
          <cell r="AS98">
            <v>696</v>
          </cell>
          <cell r="AT98">
            <v>634</v>
          </cell>
          <cell r="AU98">
            <v>582</v>
          </cell>
          <cell r="AV98">
            <v>8210</v>
          </cell>
        </row>
        <row r="99">
          <cell r="A99" t="str">
            <v>820</v>
          </cell>
          <cell r="B99">
            <v>659</v>
          </cell>
          <cell r="C99">
            <v>685</v>
          </cell>
          <cell r="D99">
            <v>638</v>
          </cell>
          <cell r="E99">
            <v>642</v>
          </cell>
          <cell r="F99">
            <v>635</v>
          </cell>
          <cell r="G99">
            <v>659</v>
          </cell>
          <cell r="H99">
            <v>636</v>
          </cell>
          <cell r="I99">
            <v>587</v>
          </cell>
          <cell r="J99">
            <v>640</v>
          </cell>
          <cell r="K99">
            <v>782</v>
          </cell>
          <cell r="L99">
            <v>693</v>
          </cell>
          <cell r="M99">
            <v>629</v>
          </cell>
          <cell r="N99">
            <v>579</v>
          </cell>
          <cell r="O99">
            <v>8464</v>
          </cell>
          <cell r="AH99" t="str">
            <v>820</v>
          </cell>
          <cell r="AI99">
            <v>659</v>
          </cell>
          <cell r="AJ99">
            <v>685</v>
          </cell>
          <cell r="AK99">
            <v>638</v>
          </cell>
          <cell r="AL99">
            <v>642</v>
          </cell>
          <cell r="AM99">
            <v>635</v>
          </cell>
          <cell r="AN99">
            <v>659</v>
          </cell>
          <cell r="AO99">
            <v>635</v>
          </cell>
          <cell r="AP99">
            <v>586</v>
          </cell>
          <cell r="AQ99">
            <v>639</v>
          </cell>
          <cell r="AR99">
            <v>782</v>
          </cell>
          <cell r="AS99">
            <v>693</v>
          </cell>
          <cell r="AT99">
            <v>629</v>
          </cell>
          <cell r="AU99">
            <v>579</v>
          </cell>
          <cell r="AV99">
            <v>8461</v>
          </cell>
        </row>
        <row r="100">
          <cell r="A100" t="str">
            <v>821</v>
          </cell>
          <cell r="B100">
            <v>238</v>
          </cell>
          <cell r="C100">
            <v>227</v>
          </cell>
          <cell r="D100">
            <v>261</v>
          </cell>
          <cell r="E100">
            <v>256</v>
          </cell>
          <cell r="F100">
            <v>252</v>
          </cell>
          <cell r="G100">
            <v>219</v>
          </cell>
          <cell r="H100">
            <v>252</v>
          </cell>
          <cell r="I100">
            <v>213</v>
          </cell>
          <cell r="J100">
            <v>236</v>
          </cell>
          <cell r="K100">
            <v>273</v>
          </cell>
          <cell r="L100">
            <v>255</v>
          </cell>
          <cell r="M100">
            <v>211</v>
          </cell>
          <cell r="N100">
            <v>162</v>
          </cell>
          <cell r="O100">
            <v>3055</v>
          </cell>
          <cell r="AH100" t="str">
            <v>821</v>
          </cell>
          <cell r="AI100">
            <v>238</v>
          </cell>
          <cell r="AJ100">
            <v>227</v>
          </cell>
          <cell r="AK100">
            <v>261</v>
          </cell>
          <cell r="AL100">
            <v>256</v>
          </cell>
          <cell r="AM100">
            <v>252</v>
          </cell>
          <cell r="AN100">
            <v>219</v>
          </cell>
          <cell r="AO100">
            <v>252</v>
          </cell>
          <cell r="AP100">
            <v>213</v>
          </cell>
          <cell r="AQ100">
            <v>235</v>
          </cell>
          <cell r="AR100">
            <v>273</v>
          </cell>
          <cell r="AS100">
            <v>255</v>
          </cell>
          <cell r="AT100">
            <v>211</v>
          </cell>
          <cell r="AU100">
            <v>162</v>
          </cell>
          <cell r="AV100">
            <v>3054</v>
          </cell>
        </row>
        <row r="101">
          <cell r="A101" t="str">
            <v>830</v>
          </cell>
          <cell r="B101">
            <v>463</v>
          </cell>
          <cell r="C101">
            <v>446</v>
          </cell>
          <cell r="D101">
            <v>480</v>
          </cell>
          <cell r="E101">
            <v>499</v>
          </cell>
          <cell r="F101">
            <v>496</v>
          </cell>
          <cell r="G101">
            <v>460</v>
          </cell>
          <cell r="H101">
            <v>391</v>
          </cell>
          <cell r="I101">
            <v>385</v>
          </cell>
          <cell r="J101">
            <v>436</v>
          </cell>
          <cell r="K101">
            <v>489</v>
          </cell>
          <cell r="L101">
            <v>433</v>
          </cell>
          <cell r="M101">
            <v>425</v>
          </cell>
          <cell r="N101">
            <v>380</v>
          </cell>
          <cell r="O101">
            <v>5783</v>
          </cell>
          <cell r="AH101" t="str">
            <v>830</v>
          </cell>
          <cell r="AI101">
            <v>463</v>
          </cell>
          <cell r="AJ101">
            <v>446</v>
          </cell>
          <cell r="AK101">
            <v>480</v>
          </cell>
          <cell r="AL101">
            <v>498</v>
          </cell>
          <cell r="AM101">
            <v>495</v>
          </cell>
          <cell r="AN101">
            <v>459</v>
          </cell>
          <cell r="AO101">
            <v>390</v>
          </cell>
          <cell r="AP101">
            <v>384</v>
          </cell>
          <cell r="AQ101">
            <v>434</v>
          </cell>
          <cell r="AR101">
            <v>487</v>
          </cell>
          <cell r="AS101">
            <v>433</v>
          </cell>
          <cell r="AT101">
            <v>425</v>
          </cell>
          <cell r="AU101">
            <v>380</v>
          </cell>
          <cell r="AV101">
            <v>5774</v>
          </cell>
        </row>
        <row r="102">
          <cell r="A102" t="str">
            <v>840</v>
          </cell>
          <cell r="B102">
            <v>663</v>
          </cell>
          <cell r="C102">
            <v>650</v>
          </cell>
          <cell r="D102">
            <v>715</v>
          </cell>
          <cell r="E102">
            <v>640</v>
          </cell>
          <cell r="F102">
            <v>654</v>
          </cell>
          <cell r="G102">
            <v>661</v>
          </cell>
          <cell r="H102">
            <v>618</v>
          </cell>
          <cell r="I102">
            <v>667</v>
          </cell>
          <cell r="J102">
            <v>647</v>
          </cell>
          <cell r="K102">
            <v>693</v>
          </cell>
          <cell r="L102">
            <v>663</v>
          </cell>
          <cell r="M102">
            <v>567</v>
          </cell>
          <cell r="N102">
            <v>626</v>
          </cell>
          <cell r="O102">
            <v>8464</v>
          </cell>
          <cell r="AH102" t="str">
            <v>840</v>
          </cell>
          <cell r="AI102">
            <v>662</v>
          </cell>
          <cell r="AJ102">
            <v>650</v>
          </cell>
          <cell r="AK102">
            <v>715</v>
          </cell>
          <cell r="AL102">
            <v>640</v>
          </cell>
          <cell r="AM102">
            <v>654</v>
          </cell>
          <cell r="AN102">
            <v>661</v>
          </cell>
          <cell r="AO102">
            <v>617</v>
          </cell>
          <cell r="AP102">
            <v>665</v>
          </cell>
          <cell r="AQ102">
            <v>645</v>
          </cell>
          <cell r="AR102">
            <v>691</v>
          </cell>
          <cell r="AS102">
            <v>663</v>
          </cell>
          <cell r="AT102">
            <v>567</v>
          </cell>
          <cell r="AU102">
            <v>626</v>
          </cell>
          <cell r="AV102">
            <v>8456</v>
          </cell>
        </row>
        <row r="103">
          <cell r="A103" t="str">
            <v>850</v>
          </cell>
          <cell r="B103">
            <v>456</v>
          </cell>
          <cell r="C103">
            <v>432</v>
          </cell>
          <cell r="D103">
            <v>413</v>
          </cell>
          <cell r="E103">
            <v>441</v>
          </cell>
          <cell r="F103">
            <v>437</v>
          </cell>
          <cell r="G103">
            <v>432</v>
          </cell>
          <cell r="H103">
            <v>428</v>
          </cell>
          <cell r="I103">
            <v>467</v>
          </cell>
          <cell r="J103">
            <v>455</v>
          </cell>
          <cell r="K103">
            <v>558</v>
          </cell>
          <cell r="L103">
            <v>501</v>
          </cell>
          <cell r="M103">
            <v>501</v>
          </cell>
          <cell r="N103">
            <v>486</v>
          </cell>
          <cell r="O103">
            <v>6007</v>
          </cell>
          <cell r="AH103" t="str">
            <v>850</v>
          </cell>
          <cell r="AI103">
            <v>456</v>
          </cell>
          <cell r="AJ103">
            <v>432</v>
          </cell>
          <cell r="AK103">
            <v>413</v>
          </cell>
          <cell r="AL103">
            <v>441</v>
          </cell>
          <cell r="AM103">
            <v>437</v>
          </cell>
          <cell r="AN103">
            <v>432</v>
          </cell>
          <cell r="AO103">
            <v>428</v>
          </cell>
          <cell r="AP103">
            <v>466</v>
          </cell>
          <cell r="AQ103">
            <v>453</v>
          </cell>
          <cell r="AR103">
            <v>557</v>
          </cell>
          <cell r="AS103">
            <v>500</v>
          </cell>
          <cell r="AT103">
            <v>501</v>
          </cell>
          <cell r="AU103">
            <v>486</v>
          </cell>
          <cell r="AV103">
            <v>6002</v>
          </cell>
        </row>
        <row r="104">
          <cell r="A104" t="str">
            <v>860</v>
          </cell>
          <cell r="B104">
            <v>545</v>
          </cell>
          <cell r="C104">
            <v>550</v>
          </cell>
          <cell r="D104">
            <v>592</v>
          </cell>
          <cell r="E104">
            <v>636</v>
          </cell>
          <cell r="F104">
            <v>662</v>
          </cell>
          <cell r="G104">
            <v>590</v>
          </cell>
          <cell r="H104">
            <v>638</v>
          </cell>
          <cell r="I104">
            <v>576</v>
          </cell>
          <cell r="J104">
            <v>609</v>
          </cell>
          <cell r="K104">
            <v>759</v>
          </cell>
          <cell r="L104">
            <v>621</v>
          </cell>
          <cell r="M104">
            <v>679</v>
          </cell>
          <cell r="N104">
            <v>640</v>
          </cell>
          <cell r="O104">
            <v>8097</v>
          </cell>
          <cell r="AH104" t="str">
            <v>860</v>
          </cell>
          <cell r="AI104">
            <v>545</v>
          </cell>
          <cell r="AJ104">
            <v>550</v>
          </cell>
          <cell r="AK104">
            <v>592</v>
          </cell>
          <cell r="AL104">
            <v>636</v>
          </cell>
          <cell r="AM104">
            <v>661</v>
          </cell>
          <cell r="AN104">
            <v>590</v>
          </cell>
          <cell r="AO104">
            <v>637</v>
          </cell>
          <cell r="AP104">
            <v>575</v>
          </cell>
          <cell r="AQ104">
            <v>607</v>
          </cell>
          <cell r="AR104">
            <v>757</v>
          </cell>
          <cell r="AS104">
            <v>621</v>
          </cell>
          <cell r="AT104">
            <v>679</v>
          </cell>
          <cell r="AU104">
            <v>640</v>
          </cell>
          <cell r="AV104">
            <v>8090</v>
          </cell>
        </row>
        <row r="105">
          <cell r="A105" t="str">
            <v>861</v>
          </cell>
          <cell r="B105">
            <v>86</v>
          </cell>
          <cell r="C105">
            <v>85</v>
          </cell>
          <cell r="D105">
            <v>81</v>
          </cell>
          <cell r="E105">
            <v>83</v>
          </cell>
          <cell r="F105">
            <v>95</v>
          </cell>
          <cell r="G105">
            <v>88</v>
          </cell>
          <cell r="H105">
            <v>87</v>
          </cell>
          <cell r="I105">
            <v>80</v>
          </cell>
          <cell r="J105">
            <v>93</v>
          </cell>
          <cell r="K105">
            <v>107</v>
          </cell>
          <cell r="L105">
            <v>96</v>
          </cell>
          <cell r="M105">
            <v>103</v>
          </cell>
          <cell r="N105">
            <v>80</v>
          </cell>
          <cell r="O105">
            <v>1164</v>
          </cell>
          <cell r="AH105" t="str">
            <v>861</v>
          </cell>
          <cell r="AI105">
            <v>86</v>
          </cell>
          <cell r="AJ105">
            <v>85</v>
          </cell>
          <cell r="AK105">
            <v>81</v>
          </cell>
          <cell r="AL105">
            <v>83</v>
          </cell>
          <cell r="AM105">
            <v>95</v>
          </cell>
          <cell r="AN105">
            <v>88</v>
          </cell>
          <cell r="AO105">
            <v>87</v>
          </cell>
          <cell r="AP105">
            <v>80</v>
          </cell>
          <cell r="AQ105">
            <v>92</v>
          </cell>
          <cell r="AR105">
            <v>107</v>
          </cell>
          <cell r="AS105">
            <v>96</v>
          </cell>
          <cell r="AT105">
            <v>103</v>
          </cell>
          <cell r="AU105">
            <v>80</v>
          </cell>
          <cell r="AV105">
            <v>1163</v>
          </cell>
        </row>
        <row r="106">
          <cell r="A106" t="str">
            <v>862</v>
          </cell>
          <cell r="B106">
            <v>113</v>
          </cell>
          <cell r="C106">
            <v>113</v>
          </cell>
          <cell r="D106">
            <v>99</v>
          </cell>
          <cell r="E106">
            <v>142</v>
          </cell>
          <cell r="F106">
            <v>130</v>
          </cell>
          <cell r="G106">
            <v>118</v>
          </cell>
          <cell r="H106">
            <v>107</v>
          </cell>
          <cell r="I106">
            <v>115</v>
          </cell>
          <cell r="J106">
            <v>130</v>
          </cell>
          <cell r="K106">
            <v>124</v>
          </cell>
          <cell r="L106">
            <v>157</v>
          </cell>
          <cell r="M106">
            <v>115</v>
          </cell>
          <cell r="N106">
            <v>126</v>
          </cell>
          <cell r="O106">
            <v>1589</v>
          </cell>
          <cell r="AH106" t="str">
            <v>862</v>
          </cell>
          <cell r="AI106">
            <v>113</v>
          </cell>
          <cell r="AJ106">
            <v>113</v>
          </cell>
          <cell r="AK106">
            <v>99</v>
          </cell>
          <cell r="AL106">
            <v>142</v>
          </cell>
          <cell r="AM106">
            <v>130</v>
          </cell>
          <cell r="AN106">
            <v>118</v>
          </cell>
          <cell r="AO106">
            <v>106</v>
          </cell>
          <cell r="AP106">
            <v>115</v>
          </cell>
          <cell r="AQ106">
            <v>129</v>
          </cell>
          <cell r="AR106">
            <v>124</v>
          </cell>
          <cell r="AS106">
            <v>157</v>
          </cell>
          <cell r="AT106">
            <v>115</v>
          </cell>
          <cell r="AU106">
            <v>126</v>
          </cell>
          <cell r="AV106">
            <v>1587</v>
          </cell>
        </row>
        <row r="107">
          <cell r="A107" t="str">
            <v>870</v>
          </cell>
          <cell r="B107">
            <v>158</v>
          </cell>
          <cell r="C107">
            <v>161</v>
          </cell>
          <cell r="D107">
            <v>141</v>
          </cell>
          <cell r="E107">
            <v>147</v>
          </cell>
          <cell r="F107">
            <v>139</v>
          </cell>
          <cell r="G107">
            <v>163</v>
          </cell>
          <cell r="H107">
            <v>167</v>
          </cell>
          <cell r="I107">
            <v>140</v>
          </cell>
          <cell r="J107">
            <v>141</v>
          </cell>
          <cell r="K107">
            <v>174</v>
          </cell>
          <cell r="L107">
            <v>155</v>
          </cell>
          <cell r="M107">
            <v>138</v>
          </cell>
          <cell r="N107">
            <v>128</v>
          </cell>
          <cell r="O107">
            <v>1952</v>
          </cell>
          <cell r="AH107" t="str">
            <v>870</v>
          </cell>
          <cell r="AI107">
            <v>158</v>
          </cell>
          <cell r="AJ107">
            <v>161</v>
          </cell>
          <cell r="AK107">
            <v>141</v>
          </cell>
          <cell r="AL107">
            <v>147</v>
          </cell>
          <cell r="AM107">
            <v>139</v>
          </cell>
          <cell r="AN107">
            <v>163</v>
          </cell>
          <cell r="AO107">
            <v>166</v>
          </cell>
          <cell r="AP107">
            <v>140</v>
          </cell>
          <cell r="AQ107">
            <v>139</v>
          </cell>
          <cell r="AR107">
            <v>174</v>
          </cell>
          <cell r="AS107">
            <v>155</v>
          </cell>
          <cell r="AT107">
            <v>138</v>
          </cell>
          <cell r="AU107">
            <v>128</v>
          </cell>
          <cell r="AV107">
            <v>1949</v>
          </cell>
        </row>
        <row r="108">
          <cell r="A108" t="str">
            <v>880</v>
          </cell>
          <cell r="B108">
            <v>242</v>
          </cell>
          <cell r="C108">
            <v>255</v>
          </cell>
          <cell r="D108">
            <v>272</v>
          </cell>
          <cell r="E108">
            <v>233</v>
          </cell>
          <cell r="F108">
            <v>260</v>
          </cell>
          <cell r="G108">
            <v>296</v>
          </cell>
          <cell r="H108">
            <v>232</v>
          </cell>
          <cell r="I108">
            <v>243</v>
          </cell>
          <cell r="J108">
            <v>261</v>
          </cell>
          <cell r="K108">
            <v>302</v>
          </cell>
          <cell r="L108">
            <v>319</v>
          </cell>
          <cell r="M108">
            <v>297</v>
          </cell>
          <cell r="N108">
            <v>225</v>
          </cell>
          <cell r="O108">
            <v>3437</v>
          </cell>
          <cell r="AH108" t="str">
            <v>880</v>
          </cell>
          <cell r="AI108">
            <v>242</v>
          </cell>
          <cell r="AJ108">
            <v>254</v>
          </cell>
          <cell r="AK108">
            <v>272</v>
          </cell>
          <cell r="AL108">
            <v>232</v>
          </cell>
          <cell r="AM108">
            <v>260</v>
          </cell>
          <cell r="AN108">
            <v>296</v>
          </cell>
          <cell r="AO108">
            <v>231</v>
          </cell>
          <cell r="AP108">
            <v>242</v>
          </cell>
          <cell r="AQ108">
            <v>259</v>
          </cell>
          <cell r="AR108">
            <v>301</v>
          </cell>
          <cell r="AS108">
            <v>319</v>
          </cell>
          <cell r="AT108">
            <v>297</v>
          </cell>
          <cell r="AU108">
            <v>225</v>
          </cell>
          <cell r="AV108">
            <v>3430</v>
          </cell>
        </row>
        <row r="109">
          <cell r="A109" t="str">
            <v>890</v>
          </cell>
          <cell r="B109">
            <v>45</v>
          </cell>
          <cell r="C109">
            <v>47</v>
          </cell>
          <cell r="D109">
            <v>56</v>
          </cell>
          <cell r="E109">
            <v>51</v>
          </cell>
          <cell r="F109">
            <v>56</v>
          </cell>
          <cell r="G109">
            <v>55</v>
          </cell>
          <cell r="H109">
            <v>44</v>
          </cell>
          <cell r="I109">
            <v>35</v>
          </cell>
          <cell r="J109">
            <v>39</v>
          </cell>
          <cell r="K109">
            <v>42</v>
          </cell>
          <cell r="L109">
            <v>39</v>
          </cell>
          <cell r="M109">
            <v>38</v>
          </cell>
          <cell r="N109">
            <v>43</v>
          </cell>
          <cell r="O109">
            <v>590</v>
          </cell>
          <cell r="AH109" t="str">
            <v>890</v>
          </cell>
          <cell r="AI109">
            <v>45</v>
          </cell>
          <cell r="AJ109">
            <v>47</v>
          </cell>
          <cell r="AK109">
            <v>56</v>
          </cell>
          <cell r="AL109">
            <v>51</v>
          </cell>
          <cell r="AM109">
            <v>56</v>
          </cell>
          <cell r="AN109">
            <v>55</v>
          </cell>
          <cell r="AO109">
            <v>44</v>
          </cell>
          <cell r="AP109">
            <v>35</v>
          </cell>
          <cell r="AQ109">
            <v>39</v>
          </cell>
          <cell r="AR109">
            <v>42</v>
          </cell>
          <cell r="AS109">
            <v>39</v>
          </cell>
          <cell r="AT109">
            <v>38</v>
          </cell>
          <cell r="AU109">
            <v>43</v>
          </cell>
          <cell r="AV109">
            <v>590</v>
          </cell>
        </row>
        <row r="110">
          <cell r="A110" t="str">
            <v>900</v>
          </cell>
          <cell r="B110">
            <v>2640</v>
          </cell>
          <cell r="C110">
            <v>2940</v>
          </cell>
          <cell r="D110">
            <v>3078</v>
          </cell>
          <cell r="E110">
            <v>3171</v>
          </cell>
          <cell r="F110">
            <v>3197</v>
          </cell>
          <cell r="G110">
            <v>3235</v>
          </cell>
          <cell r="H110">
            <v>3412</v>
          </cell>
          <cell r="I110">
            <v>3328</v>
          </cell>
          <cell r="J110">
            <v>3399</v>
          </cell>
          <cell r="K110">
            <v>3843</v>
          </cell>
          <cell r="L110">
            <v>3678</v>
          </cell>
          <cell r="M110">
            <v>3256</v>
          </cell>
          <cell r="N110">
            <v>3101</v>
          </cell>
          <cell r="O110">
            <v>42278</v>
          </cell>
          <cell r="AH110" t="str">
            <v>900</v>
          </cell>
          <cell r="AI110">
            <v>2470</v>
          </cell>
          <cell r="AJ110">
            <v>2815</v>
          </cell>
          <cell r="AK110">
            <v>2950</v>
          </cell>
          <cell r="AL110">
            <v>3046</v>
          </cell>
          <cell r="AM110">
            <v>3119</v>
          </cell>
          <cell r="AN110">
            <v>3159</v>
          </cell>
          <cell r="AO110">
            <v>3271</v>
          </cell>
          <cell r="AP110">
            <v>3320</v>
          </cell>
          <cell r="AQ110">
            <v>3388</v>
          </cell>
          <cell r="AR110">
            <v>3832</v>
          </cell>
          <cell r="AS110">
            <v>3668</v>
          </cell>
          <cell r="AT110">
            <v>3254</v>
          </cell>
          <cell r="AU110">
            <v>3100</v>
          </cell>
          <cell r="AV110">
            <v>41392</v>
          </cell>
        </row>
        <row r="111">
          <cell r="A111" t="str">
            <v>910</v>
          </cell>
          <cell r="B111">
            <v>506</v>
          </cell>
          <cell r="C111">
            <v>609</v>
          </cell>
          <cell r="D111">
            <v>586</v>
          </cell>
          <cell r="E111">
            <v>566</v>
          </cell>
          <cell r="F111">
            <v>516</v>
          </cell>
          <cell r="G111">
            <v>488</v>
          </cell>
          <cell r="H111">
            <v>415</v>
          </cell>
          <cell r="I111">
            <v>356</v>
          </cell>
          <cell r="J111">
            <v>393</v>
          </cell>
          <cell r="K111">
            <v>545</v>
          </cell>
          <cell r="L111">
            <v>431</v>
          </cell>
          <cell r="M111">
            <v>466</v>
          </cell>
          <cell r="N111">
            <v>416</v>
          </cell>
          <cell r="O111">
            <v>6293</v>
          </cell>
          <cell r="AH111" t="str">
            <v>910</v>
          </cell>
          <cell r="AI111">
            <v>493</v>
          </cell>
          <cell r="AJ111">
            <v>606</v>
          </cell>
          <cell r="AK111">
            <v>583</v>
          </cell>
          <cell r="AL111">
            <v>563</v>
          </cell>
          <cell r="AM111">
            <v>502</v>
          </cell>
          <cell r="AN111">
            <v>475</v>
          </cell>
          <cell r="AO111">
            <v>401</v>
          </cell>
          <cell r="AP111">
            <v>338</v>
          </cell>
          <cell r="AQ111">
            <v>373</v>
          </cell>
          <cell r="AR111">
            <v>529</v>
          </cell>
          <cell r="AS111">
            <v>415</v>
          </cell>
          <cell r="AT111">
            <v>462</v>
          </cell>
          <cell r="AU111">
            <v>413</v>
          </cell>
          <cell r="AV111">
            <v>6153</v>
          </cell>
        </row>
        <row r="112">
          <cell r="A112" t="str">
            <v>920</v>
          </cell>
          <cell r="B112">
            <v>11853</v>
          </cell>
          <cell r="C112">
            <v>12259</v>
          </cell>
          <cell r="D112">
            <v>12572</v>
          </cell>
          <cell r="E112">
            <v>12554</v>
          </cell>
          <cell r="F112">
            <v>12793</v>
          </cell>
          <cell r="G112">
            <v>12635</v>
          </cell>
          <cell r="H112">
            <v>12152</v>
          </cell>
          <cell r="I112">
            <v>11658</v>
          </cell>
          <cell r="J112">
            <v>12380</v>
          </cell>
          <cell r="K112">
            <v>13679</v>
          </cell>
          <cell r="L112">
            <v>12659</v>
          </cell>
          <cell r="M112">
            <v>11605</v>
          </cell>
          <cell r="N112">
            <v>10663</v>
          </cell>
          <cell r="O112">
            <v>159462</v>
          </cell>
          <cell r="AH112" t="str">
            <v>920</v>
          </cell>
          <cell r="AI112">
            <v>11786</v>
          </cell>
          <cell r="AJ112">
            <v>12195</v>
          </cell>
          <cell r="AK112">
            <v>12516</v>
          </cell>
          <cell r="AL112">
            <v>12517</v>
          </cell>
          <cell r="AM112">
            <v>12759</v>
          </cell>
          <cell r="AN112">
            <v>12599</v>
          </cell>
          <cell r="AO112">
            <v>12106</v>
          </cell>
          <cell r="AP112">
            <v>11614</v>
          </cell>
          <cell r="AQ112">
            <v>12335</v>
          </cell>
          <cell r="AR112">
            <v>13618</v>
          </cell>
          <cell r="AS112">
            <v>12603</v>
          </cell>
          <cell r="AT112">
            <v>11557</v>
          </cell>
          <cell r="AU112">
            <v>10616</v>
          </cell>
          <cell r="AV112">
            <v>158821</v>
          </cell>
        </row>
        <row r="113">
          <cell r="A113" t="str">
            <v>930</v>
          </cell>
          <cell r="B113">
            <v>240</v>
          </cell>
          <cell r="C113">
            <v>225</v>
          </cell>
          <cell r="D113">
            <v>163</v>
          </cell>
          <cell r="E113">
            <v>190</v>
          </cell>
          <cell r="F113">
            <v>166</v>
          </cell>
          <cell r="G113">
            <v>156</v>
          </cell>
          <cell r="H113">
            <v>163</v>
          </cell>
          <cell r="I113">
            <v>144</v>
          </cell>
          <cell r="J113">
            <v>169</v>
          </cell>
          <cell r="K113">
            <v>178</v>
          </cell>
          <cell r="L113">
            <v>210</v>
          </cell>
          <cell r="M113">
            <v>124</v>
          </cell>
          <cell r="N113">
            <v>147</v>
          </cell>
          <cell r="O113">
            <v>2275</v>
          </cell>
          <cell r="AH113" t="str">
            <v>930</v>
          </cell>
          <cell r="AI113">
            <v>238</v>
          </cell>
          <cell r="AJ113">
            <v>225</v>
          </cell>
          <cell r="AK113">
            <v>163</v>
          </cell>
          <cell r="AL113">
            <v>190</v>
          </cell>
          <cell r="AM113">
            <v>164</v>
          </cell>
          <cell r="AN113">
            <v>154</v>
          </cell>
          <cell r="AO113">
            <v>160</v>
          </cell>
          <cell r="AP113">
            <v>142</v>
          </cell>
          <cell r="AQ113">
            <v>165</v>
          </cell>
          <cell r="AR113">
            <v>176</v>
          </cell>
          <cell r="AS113">
            <v>209</v>
          </cell>
          <cell r="AT113">
            <v>124</v>
          </cell>
          <cell r="AU113">
            <v>147</v>
          </cell>
          <cell r="AV113">
            <v>2257</v>
          </cell>
        </row>
        <row r="114">
          <cell r="A114" t="str">
            <v>940</v>
          </cell>
          <cell r="B114">
            <v>109</v>
          </cell>
          <cell r="C114">
            <v>108</v>
          </cell>
          <cell r="D114">
            <v>151</v>
          </cell>
          <cell r="E114">
            <v>142</v>
          </cell>
          <cell r="F114">
            <v>122</v>
          </cell>
          <cell r="G114">
            <v>119</v>
          </cell>
          <cell r="H114">
            <v>113</v>
          </cell>
          <cell r="I114">
            <v>115</v>
          </cell>
          <cell r="J114">
            <v>112</v>
          </cell>
          <cell r="K114">
            <v>179</v>
          </cell>
          <cell r="L114">
            <v>123</v>
          </cell>
          <cell r="M114">
            <v>122</v>
          </cell>
          <cell r="N114">
            <v>92</v>
          </cell>
          <cell r="O114">
            <v>1607</v>
          </cell>
          <cell r="AH114" t="str">
            <v>940</v>
          </cell>
          <cell r="AI114">
            <v>109</v>
          </cell>
          <cell r="AJ114">
            <v>108</v>
          </cell>
          <cell r="AK114">
            <v>151</v>
          </cell>
          <cell r="AL114">
            <v>142</v>
          </cell>
          <cell r="AM114">
            <v>122</v>
          </cell>
          <cell r="AN114">
            <v>119</v>
          </cell>
          <cell r="AO114">
            <v>112</v>
          </cell>
          <cell r="AP114">
            <v>113</v>
          </cell>
          <cell r="AQ114">
            <v>110</v>
          </cell>
          <cell r="AR114">
            <v>178</v>
          </cell>
          <cell r="AS114">
            <v>123</v>
          </cell>
          <cell r="AT114">
            <v>122</v>
          </cell>
          <cell r="AU114">
            <v>92</v>
          </cell>
          <cell r="AV114">
            <v>1601</v>
          </cell>
        </row>
        <row r="115">
          <cell r="A115" t="str">
            <v>950</v>
          </cell>
          <cell r="B115">
            <v>359</v>
          </cell>
          <cell r="C115">
            <v>324</v>
          </cell>
          <cell r="D115">
            <v>343</v>
          </cell>
          <cell r="E115">
            <v>359</v>
          </cell>
          <cell r="F115">
            <v>362</v>
          </cell>
          <cell r="G115">
            <v>334</v>
          </cell>
          <cell r="H115">
            <v>329</v>
          </cell>
          <cell r="I115">
            <v>304</v>
          </cell>
          <cell r="J115">
            <v>311</v>
          </cell>
          <cell r="K115">
            <v>347</v>
          </cell>
          <cell r="L115">
            <v>334</v>
          </cell>
          <cell r="M115">
            <v>364</v>
          </cell>
          <cell r="N115">
            <v>301</v>
          </cell>
          <cell r="O115">
            <v>4371</v>
          </cell>
          <cell r="AH115" t="str">
            <v>950</v>
          </cell>
          <cell r="AI115">
            <v>359</v>
          </cell>
          <cell r="AJ115">
            <v>324</v>
          </cell>
          <cell r="AK115">
            <v>343</v>
          </cell>
          <cell r="AL115">
            <v>359</v>
          </cell>
          <cell r="AM115">
            <v>362</v>
          </cell>
          <cell r="AN115">
            <v>334</v>
          </cell>
          <cell r="AO115">
            <v>328</v>
          </cell>
          <cell r="AP115">
            <v>304</v>
          </cell>
          <cell r="AQ115">
            <v>309</v>
          </cell>
          <cell r="AR115">
            <v>346</v>
          </cell>
          <cell r="AS115">
            <v>334</v>
          </cell>
          <cell r="AT115">
            <v>364</v>
          </cell>
          <cell r="AU115">
            <v>301</v>
          </cell>
          <cell r="AV115">
            <v>4367</v>
          </cell>
        </row>
        <row r="116">
          <cell r="A116" t="str">
            <v>960</v>
          </cell>
          <cell r="B116">
            <v>1598</v>
          </cell>
          <cell r="C116">
            <v>1497</v>
          </cell>
          <cell r="D116">
            <v>1489</v>
          </cell>
          <cell r="E116">
            <v>1477</v>
          </cell>
          <cell r="F116">
            <v>1382</v>
          </cell>
          <cell r="G116">
            <v>1416</v>
          </cell>
          <cell r="H116">
            <v>1311</v>
          </cell>
          <cell r="I116">
            <v>1375</v>
          </cell>
          <cell r="J116">
            <v>1474</v>
          </cell>
          <cell r="K116">
            <v>1595</v>
          </cell>
          <cell r="L116">
            <v>1533</v>
          </cell>
          <cell r="M116">
            <v>1396</v>
          </cell>
          <cell r="N116">
            <v>1283</v>
          </cell>
          <cell r="O116">
            <v>18826</v>
          </cell>
          <cell r="AH116" t="str">
            <v>960</v>
          </cell>
          <cell r="AI116">
            <v>1596</v>
          </cell>
          <cell r="AJ116">
            <v>1494</v>
          </cell>
          <cell r="AK116">
            <v>1485</v>
          </cell>
          <cell r="AL116">
            <v>1473</v>
          </cell>
          <cell r="AM116">
            <v>1378</v>
          </cell>
          <cell r="AN116">
            <v>1412</v>
          </cell>
          <cell r="AO116">
            <v>1307</v>
          </cell>
          <cell r="AP116">
            <v>1371</v>
          </cell>
          <cell r="AQ116">
            <v>1471</v>
          </cell>
          <cell r="AR116">
            <v>1593</v>
          </cell>
          <cell r="AS116">
            <v>1531</v>
          </cell>
          <cell r="AT116">
            <v>1396</v>
          </cell>
          <cell r="AU116">
            <v>1283</v>
          </cell>
          <cell r="AV116">
            <v>18790</v>
          </cell>
        </row>
        <row r="117">
          <cell r="A117" t="str">
            <v>970</v>
          </cell>
          <cell r="B117">
            <v>680</v>
          </cell>
          <cell r="C117">
            <v>632</v>
          </cell>
          <cell r="D117">
            <v>699</v>
          </cell>
          <cell r="E117">
            <v>806</v>
          </cell>
          <cell r="F117">
            <v>736</v>
          </cell>
          <cell r="G117">
            <v>718</v>
          </cell>
          <cell r="H117">
            <v>731</v>
          </cell>
          <cell r="I117">
            <v>649</v>
          </cell>
          <cell r="J117">
            <v>802</v>
          </cell>
          <cell r="K117">
            <v>809</v>
          </cell>
          <cell r="L117">
            <v>808</v>
          </cell>
          <cell r="M117">
            <v>735</v>
          </cell>
          <cell r="N117">
            <v>697</v>
          </cell>
          <cell r="O117">
            <v>9502</v>
          </cell>
          <cell r="AH117" t="str">
            <v>970</v>
          </cell>
          <cell r="AI117">
            <v>680</v>
          </cell>
          <cell r="AJ117">
            <v>632</v>
          </cell>
          <cell r="AK117">
            <v>698</v>
          </cell>
          <cell r="AL117">
            <v>805</v>
          </cell>
          <cell r="AM117">
            <v>735</v>
          </cell>
          <cell r="AN117">
            <v>717</v>
          </cell>
          <cell r="AO117">
            <v>729</v>
          </cell>
          <cell r="AP117">
            <v>648</v>
          </cell>
          <cell r="AQ117">
            <v>800</v>
          </cell>
          <cell r="AR117">
            <v>808</v>
          </cell>
          <cell r="AS117">
            <v>807</v>
          </cell>
          <cell r="AT117">
            <v>735</v>
          </cell>
          <cell r="AU117">
            <v>697</v>
          </cell>
          <cell r="AV117">
            <v>9491</v>
          </cell>
        </row>
        <row r="118">
          <cell r="A118" t="str">
            <v>980</v>
          </cell>
          <cell r="B118">
            <v>922</v>
          </cell>
          <cell r="C118">
            <v>926</v>
          </cell>
          <cell r="D118">
            <v>951</v>
          </cell>
          <cell r="E118">
            <v>967</v>
          </cell>
          <cell r="F118">
            <v>964</v>
          </cell>
          <cell r="G118">
            <v>927</v>
          </cell>
          <cell r="H118">
            <v>906</v>
          </cell>
          <cell r="I118">
            <v>902</v>
          </cell>
          <cell r="J118">
            <v>875</v>
          </cell>
          <cell r="K118">
            <v>1069</v>
          </cell>
          <cell r="L118">
            <v>1034</v>
          </cell>
          <cell r="M118">
            <v>875</v>
          </cell>
          <cell r="N118">
            <v>853</v>
          </cell>
          <cell r="O118">
            <v>12171</v>
          </cell>
          <cell r="AH118" t="str">
            <v>980</v>
          </cell>
          <cell r="AI118">
            <v>918</v>
          </cell>
          <cell r="AJ118">
            <v>923</v>
          </cell>
          <cell r="AK118">
            <v>948</v>
          </cell>
          <cell r="AL118">
            <v>963</v>
          </cell>
          <cell r="AM118">
            <v>961</v>
          </cell>
          <cell r="AN118">
            <v>924</v>
          </cell>
          <cell r="AO118">
            <v>900</v>
          </cell>
          <cell r="AP118">
            <v>899</v>
          </cell>
          <cell r="AQ118">
            <v>869</v>
          </cell>
          <cell r="AR118">
            <v>1066</v>
          </cell>
          <cell r="AS118">
            <v>1031</v>
          </cell>
          <cell r="AT118">
            <v>875</v>
          </cell>
          <cell r="AU118">
            <v>853</v>
          </cell>
          <cell r="AV118">
            <v>12130</v>
          </cell>
        </row>
        <row r="119">
          <cell r="A119" t="str">
            <v>990</v>
          </cell>
          <cell r="B119">
            <v>374</v>
          </cell>
          <cell r="C119">
            <v>392</v>
          </cell>
          <cell r="D119">
            <v>421</v>
          </cell>
          <cell r="E119">
            <v>388</v>
          </cell>
          <cell r="F119">
            <v>392</v>
          </cell>
          <cell r="G119">
            <v>388</v>
          </cell>
          <cell r="H119">
            <v>408</v>
          </cell>
          <cell r="I119">
            <v>385</v>
          </cell>
          <cell r="J119">
            <v>395</v>
          </cell>
          <cell r="K119">
            <v>424</v>
          </cell>
          <cell r="L119">
            <v>461</v>
          </cell>
          <cell r="M119">
            <v>409</v>
          </cell>
          <cell r="N119">
            <v>435</v>
          </cell>
          <cell r="O119">
            <v>5272</v>
          </cell>
          <cell r="AH119" t="str">
            <v>990</v>
          </cell>
          <cell r="AI119">
            <v>374</v>
          </cell>
          <cell r="AJ119">
            <v>392</v>
          </cell>
          <cell r="AK119">
            <v>421</v>
          </cell>
          <cell r="AL119">
            <v>388</v>
          </cell>
          <cell r="AM119">
            <v>392</v>
          </cell>
          <cell r="AN119">
            <v>388</v>
          </cell>
          <cell r="AO119">
            <v>407</v>
          </cell>
          <cell r="AP119">
            <v>384</v>
          </cell>
          <cell r="AQ119">
            <v>393</v>
          </cell>
          <cell r="AR119">
            <v>424</v>
          </cell>
          <cell r="AS119">
            <v>461</v>
          </cell>
          <cell r="AT119">
            <v>409</v>
          </cell>
          <cell r="AU119">
            <v>435</v>
          </cell>
          <cell r="AV119">
            <v>5268</v>
          </cell>
        </row>
        <row r="120">
          <cell r="A120" t="str">
            <v>995</v>
          </cell>
          <cell r="B120">
            <v>139</v>
          </cell>
          <cell r="C120">
            <v>159</v>
          </cell>
          <cell r="D120">
            <v>157</v>
          </cell>
          <cell r="E120">
            <v>155</v>
          </cell>
          <cell r="F120">
            <v>180</v>
          </cell>
          <cell r="G120">
            <v>150</v>
          </cell>
          <cell r="H120">
            <v>178</v>
          </cell>
          <cell r="I120">
            <v>185</v>
          </cell>
          <cell r="J120">
            <v>162</v>
          </cell>
          <cell r="K120">
            <v>189</v>
          </cell>
          <cell r="L120">
            <v>208</v>
          </cell>
          <cell r="M120">
            <v>175</v>
          </cell>
          <cell r="N120">
            <v>144</v>
          </cell>
          <cell r="O120">
            <v>2181</v>
          </cell>
          <cell r="AH120" t="str">
            <v>995</v>
          </cell>
          <cell r="AI120">
            <v>139</v>
          </cell>
          <cell r="AJ120">
            <v>159</v>
          </cell>
          <cell r="AK120">
            <v>157</v>
          </cell>
          <cell r="AL120">
            <v>155</v>
          </cell>
          <cell r="AM120">
            <v>180</v>
          </cell>
          <cell r="AN120">
            <v>150</v>
          </cell>
          <cell r="AO120">
            <v>178</v>
          </cell>
          <cell r="AP120">
            <v>185</v>
          </cell>
          <cell r="AQ120">
            <v>162</v>
          </cell>
          <cell r="AR120">
            <v>189</v>
          </cell>
          <cell r="AS120">
            <v>208</v>
          </cell>
          <cell r="AT120">
            <v>175</v>
          </cell>
          <cell r="AU120">
            <v>144</v>
          </cell>
          <cell r="AV120">
            <v>2181</v>
          </cell>
        </row>
        <row r="121">
          <cell r="A121"/>
          <cell r="B121"/>
          <cell r="C121"/>
          <cell r="D121"/>
          <cell r="E121"/>
          <cell r="F121"/>
          <cell r="G121"/>
          <cell r="H121"/>
          <cell r="I121"/>
          <cell r="J121"/>
          <cell r="K121"/>
          <cell r="L121"/>
          <cell r="M121"/>
          <cell r="N121"/>
          <cell r="O121"/>
          <cell r="AH121"/>
          <cell r="AI121"/>
          <cell r="AJ121"/>
          <cell r="AK121"/>
          <cell r="AL121"/>
          <cell r="AM121"/>
          <cell r="AN121"/>
          <cell r="AO121"/>
          <cell r="AP121"/>
          <cell r="AQ121"/>
          <cell r="AR121"/>
          <cell r="AS121"/>
          <cell r="AT121"/>
          <cell r="AU121"/>
          <cell r="AV121"/>
        </row>
        <row r="122">
          <cell r="A122" t="str">
            <v>Total</v>
          </cell>
          <cell r="B122">
            <v>109039</v>
          </cell>
          <cell r="C122">
            <v>110797</v>
          </cell>
          <cell r="D122">
            <v>113455</v>
          </cell>
          <cell r="E122">
            <v>115044</v>
          </cell>
          <cell r="F122">
            <v>114993</v>
          </cell>
          <cell r="G122">
            <v>111678</v>
          </cell>
          <cell r="H122">
            <v>108754</v>
          </cell>
          <cell r="I122">
            <v>102362</v>
          </cell>
          <cell r="J122">
            <v>110745</v>
          </cell>
          <cell r="K122">
            <v>125941</v>
          </cell>
          <cell r="L122">
            <v>117825</v>
          </cell>
          <cell r="M122">
            <v>107948</v>
          </cell>
          <cell r="N122">
            <v>99641</v>
          </cell>
          <cell r="O122">
            <v>1448222</v>
          </cell>
          <cell r="AH122" t="str">
            <v>Total</v>
          </cell>
          <cell r="AI122">
            <v>108059</v>
          </cell>
          <cell r="AJ122">
            <v>110000</v>
          </cell>
          <cell r="AK122">
            <v>112626</v>
          </cell>
          <cell r="AL122">
            <v>114246</v>
          </cell>
          <cell r="AM122">
            <v>114309</v>
          </cell>
          <cell r="AN122">
            <v>110987</v>
          </cell>
          <cell r="AO122">
            <v>107844</v>
          </cell>
          <cell r="AP122">
            <v>101929</v>
          </cell>
          <cell r="AQ122">
            <v>110234</v>
          </cell>
          <cell r="AR122">
            <v>125471</v>
          </cell>
          <cell r="AS122">
            <v>117459</v>
          </cell>
          <cell r="AT122">
            <v>107811</v>
          </cell>
          <cell r="AU122">
            <v>99518</v>
          </cell>
          <cell r="AV122">
            <v>1440493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CUS"/>
      <sheetName val="TRANSFERS"/>
      <sheetName val="Rev 6 Detail"/>
      <sheetName val="Rev 8Cover"/>
      <sheetName val="REV8 DETAIL"/>
      <sheetName val="Calculation Summary"/>
      <sheetName val="Calculation for New CS Reserve"/>
      <sheetName val="FY19-201st mo CS Lab ISD"/>
      <sheetName val="LEA Allotted 2020-21 "/>
      <sheetName val="LEA Allotted 2020-21"/>
      <sheetName val="CSAllottedADM"/>
      <sheetName val="ADM Guidance"/>
    </sheetNames>
    <sheetDataSet>
      <sheetData sheetId="0"/>
      <sheetData sheetId="1"/>
      <sheetData sheetId="2"/>
      <sheetData sheetId="3"/>
      <sheetData sheetId="4">
        <row r="9">
          <cell r="A9" t="str">
            <v>010</v>
          </cell>
        </row>
      </sheetData>
      <sheetData sheetId="5">
        <row r="8">
          <cell r="A8" t="str">
            <v>010</v>
          </cell>
        </row>
      </sheetData>
      <sheetData sheetId="6">
        <row r="134">
          <cell r="A134" t="str">
            <v>00A</v>
          </cell>
          <cell r="B134" t="str">
            <v>NC Connections Academy</v>
          </cell>
          <cell r="C134">
            <v>236</v>
          </cell>
        </row>
        <row r="135">
          <cell r="A135" t="str">
            <v>00B</v>
          </cell>
          <cell r="B135" t="str">
            <v>NC Virtual Academy</v>
          </cell>
          <cell r="C135">
            <v>700</v>
          </cell>
        </row>
        <row r="136">
          <cell r="A136" t="str">
            <v>01B</v>
          </cell>
          <cell r="B136" t="str">
            <v>River Mill Academy</v>
          </cell>
          <cell r="C136">
            <v>284</v>
          </cell>
        </row>
        <row r="137">
          <cell r="A137" t="str">
            <v>01C</v>
          </cell>
          <cell r="B137" t="str">
            <v>Clover Garden</v>
          </cell>
          <cell r="C137">
            <v>189</v>
          </cell>
        </row>
        <row r="138">
          <cell r="A138" t="str">
            <v>06B</v>
          </cell>
          <cell r="B138" t="str">
            <v>Williams Academy (fka Crossnore)</v>
          </cell>
          <cell r="C138">
            <v>32</v>
          </cell>
        </row>
        <row r="139">
          <cell r="A139" t="str">
            <v>07A</v>
          </cell>
          <cell r="B139" t="str">
            <v>Washington Montessori</v>
          </cell>
          <cell r="C139">
            <v>157</v>
          </cell>
        </row>
        <row r="140">
          <cell r="A140" t="str">
            <v>08A</v>
          </cell>
          <cell r="B140" t="str">
            <v>Three Rivers Academy</v>
          </cell>
          <cell r="C140">
            <v>21</v>
          </cell>
        </row>
        <row r="141">
          <cell r="A141" t="str">
            <v>09B</v>
          </cell>
          <cell r="B141" t="str">
            <v>Emereau: Bladen</v>
          </cell>
          <cell r="C141">
            <v>260</v>
          </cell>
        </row>
        <row r="142">
          <cell r="A142" t="str">
            <v>10A</v>
          </cell>
          <cell r="B142" t="str">
            <v>Charter Day School</v>
          </cell>
          <cell r="C142">
            <v>465</v>
          </cell>
        </row>
        <row r="143">
          <cell r="A143" t="str">
            <v>10B</v>
          </cell>
          <cell r="B143" t="str">
            <v>South Brunswick Charter School</v>
          </cell>
          <cell r="C143">
            <v>293</v>
          </cell>
        </row>
        <row r="144">
          <cell r="A144" t="str">
            <v>11A</v>
          </cell>
          <cell r="B144" t="str">
            <v>Evergreen Community Charter</v>
          </cell>
          <cell r="C144">
            <v>188</v>
          </cell>
        </row>
        <row r="145">
          <cell r="A145" t="str">
            <v>11B</v>
          </cell>
          <cell r="B145" t="str">
            <v>ArtSpace Charter</v>
          </cell>
          <cell r="C145">
            <v>155</v>
          </cell>
        </row>
        <row r="146">
          <cell r="A146" t="str">
            <v>11C</v>
          </cell>
          <cell r="B146" t="str">
            <v>Invest Collegiate - Imagine</v>
          </cell>
          <cell r="C146">
            <v>422</v>
          </cell>
        </row>
        <row r="147">
          <cell r="A147" t="str">
            <v>11K</v>
          </cell>
          <cell r="B147" t="str">
            <v>Francine Delany New School</v>
          </cell>
          <cell r="C147">
            <v>82</v>
          </cell>
        </row>
        <row r="148">
          <cell r="A148" t="str">
            <v>12A</v>
          </cell>
          <cell r="B148" t="str">
            <v>The New Dimensions School</v>
          </cell>
          <cell r="C148">
            <v>180</v>
          </cell>
        </row>
        <row r="149">
          <cell r="A149" t="str">
            <v>13A</v>
          </cell>
          <cell r="B149" t="str">
            <v>Carolina International School</v>
          </cell>
          <cell r="C149">
            <v>304</v>
          </cell>
        </row>
        <row r="150">
          <cell r="A150" t="str">
            <v>13B</v>
          </cell>
          <cell r="B150" t="str">
            <v>Cabarrus Charter Academy</v>
          </cell>
          <cell r="C150">
            <v>372</v>
          </cell>
        </row>
        <row r="151">
          <cell r="A151" t="str">
            <v>13C</v>
          </cell>
          <cell r="B151" t="str">
            <v>A.C.E. Academy</v>
          </cell>
          <cell r="C151">
            <v>184</v>
          </cell>
        </row>
        <row r="152">
          <cell r="A152" t="str">
            <v>13D</v>
          </cell>
          <cell r="B152" t="str">
            <v>Concord Lake STEAM Academy</v>
          </cell>
          <cell r="C152">
            <v>264</v>
          </cell>
        </row>
        <row r="153">
          <cell r="A153" t="str">
            <v>16B</v>
          </cell>
          <cell r="B153" t="str">
            <v>Tiller School</v>
          </cell>
          <cell r="C153">
            <v>144</v>
          </cell>
        </row>
        <row r="154">
          <cell r="A154" t="str">
            <v>19A</v>
          </cell>
          <cell r="B154" t="str">
            <v>Chatham Charter</v>
          </cell>
          <cell r="C154">
            <v>157</v>
          </cell>
        </row>
        <row r="155">
          <cell r="A155" t="str">
            <v>19B</v>
          </cell>
          <cell r="B155" t="str">
            <v>Woods Charter School</v>
          </cell>
          <cell r="C155">
            <v>133</v>
          </cell>
        </row>
        <row r="156">
          <cell r="A156" t="str">
            <v>19C</v>
          </cell>
          <cell r="B156" t="str">
            <v>Willow Oak Montessori</v>
          </cell>
          <cell r="C156">
            <v>97</v>
          </cell>
        </row>
        <row r="157">
          <cell r="A157" t="str">
            <v>20A</v>
          </cell>
          <cell r="B157" t="str">
            <v>The Learning Center</v>
          </cell>
          <cell r="C157">
            <v>86</v>
          </cell>
        </row>
        <row r="158">
          <cell r="A158" t="str">
            <v>23A</v>
          </cell>
          <cell r="B158" t="str">
            <v>Pinnacle Classical Academy</v>
          </cell>
          <cell r="C158">
            <v>434</v>
          </cell>
        </row>
        <row r="159">
          <cell r="A159" t="str">
            <v>24N</v>
          </cell>
          <cell r="B159" t="str">
            <v>Columbus Charter School</v>
          </cell>
          <cell r="C159">
            <v>343</v>
          </cell>
        </row>
        <row r="160">
          <cell r="A160" t="str">
            <v>26B</v>
          </cell>
          <cell r="B160" t="str">
            <v>Alpha Academy</v>
          </cell>
          <cell r="C160">
            <v>394</v>
          </cell>
        </row>
        <row r="161">
          <cell r="A161" t="str">
            <v>26C</v>
          </cell>
          <cell r="B161" t="str">
            <v>The Capitol Encore Academy</v>
          </cell>
          <cell r="C161">
            <v>286</v>
          </cell>
        </row>
        <row r="162">
          <cell r="A162" t="str">
            <v>27A</v>
          </cell>
          <cell r="B162" t="str">
            <v>Water's Edge Village School</v>
          </cell>
          <cell r="C162">
            <v>16</v>
          </cell>
        </row>
        <row r="163">
          <cell r="A163" t="str">
            <v>29A</v>
          </cell>
          <cell r="B163" t="str">
            <v>Davidson Charter Academy: CFA</v>
          </cell>
          <cell r="C163">
            <v>317</v>
          </cell>
        </row>
        <row r="164">
          <cell r="A164" t="str">
            <v>32A</v>
          </cell>
          <cell r="B164" t="str">
            <v>Maureen Joy Charter</v>
          </cell>
          <cell r="C164">
            <v>279</v>
          </cell>
        </row>
        <row r="165">
          <cell r="A165" t="str">
            <v>32B</v>
          </cell>
          <cell r="B165" t="str">
            <v>Healthy Start Academy</v>
          </cell>
          <cell r="C165">
            <v>228</v>
          </cell>
        </row>
        <row r="166">
          <cell r="A166" t="str">
            <v>32C</v>
          </cell>
          <cell r="B166" t="str">
            <v>Carter Community Charter</v>
          </cell>
          <cell r="C166">
            <v>106</v>
          </cell>
        </row>
        <row r="167">
          <cell r="A167" t="str">
            <v>32D</v>
          </cell>
          <cell r="B167" t="str">
            <v>Kestrel Heights School</v>
          </cell>
          <cell r="C167">
            <v>183</v>
          </cell>
        </row>
        <row r="168">
          <cell r="A168" t="str">
            <v>32H</v>
          </cell>
          <cell r="B168" t="str">
            <v>Research Triangle Charter</v>
          </cell>
          <cell r="C168">
            <v>340</v>
          </cell>
        </row>
        <row r="169">
          <cell r="A169" t="str">
            <v>32K</v>
          </cell>
          <cell r="B169" t="str">
            <v>Central Park School For Children</v>
          </cell>
          <cell r="C169">
            <v>226</v>
          </cell>
        </row>
        <row r="170">
          <cell r="A170" t="str">
            <v>32L</v>
          </cell>
          <cell r="B170" t="str">
            <v>Voyager Academy</v>
          </cell>
          <cell r="C170">
            <v>417</v>
          </cell>
        </row>
        <row r="171">
          <cell r="A171" t="str">
            <v>32M</v>
          </cell>
          <cell r="B171" t="str">
            <v>Global Scholars Academy</v>
          </cell>
          <cell r="C171">
            <v>98</v>
          </cell>
        </row>
        <row r="172">
          <cell r="A172" t="str">
            <v>32P</v>
          </cell>
          <cell r="B172" t="str">
            <v>The Institute for the Development of You</v>
          </cell>
          <cell r="C172">
            <v>190</v>
          </cell>
        </row>
        <row r="173">
          <cell r="A173" t="str">
            <v>32Q</v>
          </cell>
          <cell r="B173" t="str">
            <v>Reaching All Minds Academy</v>
          </cell>
          <cell r="C173">
            <v>165</v>
          </cell>
        </row>
        <row r="174">
          <cell r="A174" t="str">
            <v>32R</v>
          </cell>
          <cell r="B174" t="str">
            <v>Excelsior Classical Academy</v>
          </cell>
          <cell r="C174">
            <v>384</v>
          </cell>
        </row>
        <row r="175">
          <cell r="A175" t="str">
            <v>33A</v>
          </cell>
          <cell r="B175" t="str">
            <v>North East Carolina Preparatory School</v>
          </cell>
          <cell r="C175">
            <v>235</v>
          </cell>
        </row>
        <row r="176">
          <cell r="A176" t="str">
            <v>34B</v>
          </cell>
          <cell r="B176" t="str">
            <v>Quality Education Academy</v>
          </cell>
          <cell r="C176">
            <v>206</v>
          </cell>
        </row>
        <row r="177">
          <cell r="A177" t="str">
            <v>34D</v>
          </cell>
          <cell r="B177" t="str">
            <v>Carter G Woodson School</v>
          </cell>
          <cell r="C177">
            <v>119</v>
          </cell>
        </row>
        <row r="178">
          <cell r="A178" t="str">
            <v>34F</v>
          </cell>
          <cell r="B178" t="str">
            <v>Forsyth Academy</v>
          </cell>
          <cell r="C178">
            <v>337</v>
          </cell>
        </row>
        <row r="179">
          <cell r="A179" t="str">
            <v>34G</v>
          </cell>
          <cell r="B179" t="str">
            <v>Arts Based School</v>
          </cell>
          <cell r="C179">
            <v>248</v>
          </cell>
        </row>
        <row r="180">
          <cell r="A180" t="str">
            <v>34H</v>
          </cell>
          <cell r="B180" t="str">
            <v>The North Carolina Leadership Academy</v>
          </cell>
          <cell r="C180">
            <v>304</v>
          </cell>
        </row>
        <row r="181">
          <cell r="A181" t="str">
            <v>35A</v>
          </cell>
          <cell r="B181" t="str">
            <v>Crosscreek Charter School</v>
          </cell>
          <cell r="C181">
            <v>169</v>
          </cell>
        </row>
        <row r="182">
          <cell r="A182" t="str">
            <v>35B</v>
          </cell>
          <cell r="B182" t="str">
            <v>Youngsville Academy</v>
          </cell>
          <cell r="C182">
            <v>247</v>
          </cell>
        </row>
        <row r="183">
          <cell r="A183" t="str">
            <v>36B</v>
          </cell>
          <cell r="B183" t="str">
            <v>Piedmont Community Charter</v>
          </cell>
          <cell r="C183">
            <v>434</v>
          </cell>
        </row>
        <row r="184">
          <cell r="A184" t="str">
            <v>36C</v>
          </cell>
          <cell r="B184" t="str">
            <v>Mountain Island Charter</v>
          </cell>
          <cell r="C184">
            <v>425</v>
          </cell>
        </row>
        <row r="185">
          <cell r="A185" t="str">
            <v>36F</v>
          </cell>
          <cell r="B185" t="str">
            <v>Ridgeview Charter School</v>
          </cell>
          <cell r="C185">
            <v>130</v>
          </cell>
        </row>
        <row r="186">
          <cell r="A186" t="str">
            <v>36G</v>
          </cell>
          <cell r="B186" t="str">
            <v>Community Public Charter</v>
          </cell>
          <cell r="C186">
            <v>184</v>
          </cell>
        </row>
        <row r="187">
          <cell r="A187" t="str">
            <v>39A</v>
          </cell>
          <cell r="B187" t="str">
            <v>Falls Lake Academy</v>
          </cell>
          <cell r="C187">
            <v>354</v>
          </cell>
        </row>
        <row r="188">
          <cell r="A188" t="str">
            <v>41B</v>
          </cell>
          <cell r="B188" t="str">
            <v>Greensboro Academy</v>
          </cell>
          <cell r="C188">
            <v>336</v>
          </cell>
        </row>
        <row r="189">
          <cell r="A189" t="str">
            <v>41C</v>
          </cell>
          <cell r="B189" t="str">
            <v>Guilford Preparatory Academy</v>
          </cell>
          <cell r="C189">
            <v>148</v>
          </cell>
        </row>
        <row r="190">
          <cell r="A190" t="str">
            <v>41D</v>
          </cell>
          <cell r="B190" t="str">
            <v>Phoenix Academy Inc</v>
          </cell>
          <cell r="C190">
            <v>496</v>
          </cell>
        </row>
        <row r="191">
          <cell r="A191" t="str">
            <v>41F</v>
          </cell>
          <cell r="B191" t="str">
            <v>Triad Math and Science Academy</v>
          </cell>
          <cell r="C191">
            <v>367</v>
          </cell>
        </row>
        <row r="192">
          <cell r="A192" t="str">
            <v>41G</v>
          </cell>
          <cell r="B192" t="str">
            <v>Cornerstone Charter Academy</v>
          </cell>
          <cell r="C192">
            <v>398</v>
          </cell>
        </row>
        <row r="193">
          <cell r="A193" t="str">
            <v>41H</v>
          </cell>
          <cell r="B193" t="str">
            <v>The College Preparatory and Leadership A</v>
          </cell>
          <cell r="C193">
            <v>317</v>
          </cell>
        </row>
        <row r="194">
          <cell r="A194" t="str">
            <v>41J</v>
          </cell>
          <cell r="B194" t="str">
            <v>Summerfield Charter Academy</v>
          </cell>
          <cell r="C194">
            <v>352</v>
          </cell>
        </row>
        <row r="195">
          <cell r="A195" t="str">
            <v>41L</v>
          </cell>
          <cell r="B195" t="str">
            <v>Gate City Charter Academy</v>
          </cell>
          <cell r="C195">
            <v>334</v>
          </cell>
        </row>
        <row r="196">
          <cell r="A196" t="str">
            <v>41M</v>
          </cell>
          <cell r="B196" t="str">
            <v>Next Generation Academy</v>
          </cell>
          <cell r="C196">
            <v>261</v>
          </cell>
        </row>
        <row r="197">
          <cell r="A197" t="str">
            <v>41N</v>
          </cell>
          <cell r="B197" t="str">
            <v>The Experiential School of Greensboro</v>
          </cell>
          <cell r="C197">
            <v>157</v>
          </cell>
        </row>
        <row r="198">
          <cell r="A198" t="str">
            <v>42A</v>
          </cell>
          <cell r="B198" t="str">
            <v>KIPP Halifax College Preparatory</v>
          </cell>
          <cell r="C198">
            <v>248</v>
          </cell>
        </row>
        <row r="199">
          <cell r="A199" t="str">
            <v>42B</v>
          </cell>
          <cell r="B199" t="str">
            <v>Hobgood Charter Academy</v>
          </cell>
          <cell r="C199">
            <v>111</v>
          </cell>
        </row>
        <row r="200">
          <cell r="A200" t="str">
            <v>43C</v>
          </cell>
          <cell r="B200" t="str">
            <v>Anderson Creek Club Charter School</v>
          </cell>
          <cell r="C200">
            <v>169</v>
          </cell>
        </row>
        <row r="201">
          <cell r="A201" t="str">
            <v>44A</v>
          </cell>
          <cell r="B201" t="str">
            <v>Shining Rock Classical Academy: CFA</v>
          </cell>
          <cell r="C201">
            <v>148</v>
          </cell>
        </row>
        <row r="202">
          <cell r="A202" t="str">
            <v>45A</v>
          </cell>
          <cell r="B202" t="str">
            <v>The Mountain Community Sch</v>
          </cell>
          <cell r="C202">
            <v>89</v>
          </cell>
        </row>
        <row r="203">
          <cell r="A203" t="str">
            <v>45B</v>
          </cell>
          <cell r="B203" t="str">
            <v>FernLeaf Community Charter School</v>
          </cell>
          <cell r="C203">
            <v>183</v>
          </cell>
        </row>
        <row r="204">
          <cell r="A204" t="str">
            <v>49B</v>
          </cell>
          <cell r="B204" t="str">
            <v>American Renaissance School</v>
          </cell>
          <cell r="C204">
            <v>275</v>
          </cell>
        </row>
        <row r="205">
          <cell r="A205" t="str">
            <v>49D</v>
          </cell>
          <cell r="B205" t="str">
            <v>Success Charter School</v>
          </cell>
          <cell r="C205">
            <v>50</v>
          </cell>
        </row>
        <row r="206">
          <cell r="A206" t="str">
            <v>49E</v>
          </cell>
          <cell r="B206" t="str">
            <v>Pine Lake Preparatory</v>
          </cell>
          <cell r="C206">
            <v>465</v>
          </cell>
        </row>
        <row r="207">
          <cell r="A207" t="str">
            <v>49F</v>
          </cell>
          <cell r="B207" t="str">
            <v>Langtree Charter Academy</v>
          </cell>
          <cell r="C207">
            <v>429</v>
          </cell>
        </row>
        <row r="208">
          <cell r="A208" t="str">
            <v>49G</v>
          </cell>
          <cell r="B208" t="str">
            <v>Iredell Charter Academy</v>
          </cell>
          <cell r="C208">
            <v>332</v>
          </cell>
        </row>
        <row r="209">
          <cell r="A209" t="str">
            <v>50A</v>
          </cell>
          <cell r="B209" t="str">
            <v>Summit Charter</v>
          </cell>
          <cell r="C209">
            <v>99</v>
          </cell>
        </row>
        <row r="210">
          <cell r="A210" t="str">
            <v>51A</v>
          </cell>
          <cell r="B210" t="str">
            <v>Neuse Charter</v>
          </cell>
          <cell r="C210">
            <v>299</v>
          </cell>
        </row>
        <row r="211">
          <cell r="A211" t="str">
            <v>51B</v>
          </cell>
          <cell r="B211" t="str">
            <v>Johnston Charter Academy</v>
          </cell>
          <cell r="C211">
            <v>350</v>
          </cell>
        </row>
        <row r="212">
          <cell r="A212" t="str">
            <v>54A</v>
          </cell>
          <cell r="B212" t="str">
            <v>Children's Village Academy</v>
          </cell>
          <cell r="C212">
            <v>68</v>
          </cell>
        </row>
        <row r="213">
          <cell r="A213" t="str">
            <v>55A</v>
          </cell>
          <cell r="B213" t="str">
            <v>Lincoln Charter School</v>
          </cell>
          <cell r="C213">
            <v>576</v>
          </cell>
        </row>
        <row r="214">
          <cell r="A214" t="str">
            <v>55B</v>
          </cell>
          <cell r="B214" t="str">
            <v>West Lake Preparatory Academy</v>
          </cell>
          <cell r="C214">
            <v>76</v>
          </cell>
        </row>
        <row r="215">
          <cell r="A215" t="str">
            <v>60B</v>
          </cell>
          <cell r="B215" t="str">
            <v>Sugar Creek Charter</v>
          </cell>
          <cell r="C215">
            <v>551</v>
          </cell>
        </row>
        <row r="216">
          <cell r="A216" t="str">
            <v>60D</v>
          </cell>
          <cell r="B216" t="str">
            <v>Lake Norman Charter</v>
          </cell>
          <cell r="C216">
            <v>399</v>
          </cell>
        </row>
        <row r="217">
          <cell r="A217" t="str">
            <v>60F</v>
          </cell>
          <cell r="B217" t="str">
            <v>Metrolina Regional Scholars Academy</v>
          </cell>
          <cell r="C217">
            <v>156</v>
          </cell>
        </row>
        <row r="218">
          <cell r="A218" t="str">
            <v>60G</v>
          </cell>
          <cell r="B218" t="str">
            <v>Queens Grant Community School</v>
          </cell>
          <cell r="C218">
            <v>341</v>
          </cell>
        </row>
        <row r="219">
          <cell r="A219" t="str">
            <v>60I</v>
          </cell>
          <cell r="B219" t="str">
            <v>Community School of Davidson</v>
          </cell>
          <cell r="C219">
            <v>361</v>
          </cell>
        </row>
        <row r="220">
          <cell r="A220" t="str">
            <v>60J</v>
          </cell>
          <cell r="B220" t="str">
            <v>Socrates Academy</v>
          </cell>
          <cell r="C220">
            <v>359</v>
          </cell>
        </row>
        <row r="221">
          <cell r="A221" t="str">
            <v>60L</v>
          </cell>
          <cell r="B221" t="str">
            <v>KIPP: Charlotte</v>
          </cell>
          <cell r="C221">
            <v>429</v>
          </cell>
        </row>
        <row r="222">
          <cell r="A222" t="str">
            <v>60M</v>
          </cell>
          <cell r="B222" t="str">
            <v>Corvian Community School</v>
          </cell>
          <cell r="C222">
            <v>357</v>
          </cell>
        </row>
        <row r="223">
          <cell r="A223" t="str">
            <v>60N</v>
          </cell>
          <cell r="B223" t="str">
            <v>Aristotle Preparatory Academy</v>
          </cell>
          <cell r="C223">
            <v>77</v>
          </cell>
        </row>
        <row r="224">
          <cell r="A224" t="str">
            <v>60P</v>
          </cell>
          <cell r="B224" t="str">
            <v>Eastside STREAM Academy</v>
          </cell>
          <cell r="C224">
            <v>54</v>
          </cell>
        </row>
        <row r="225">
          <cell r="A225" t="str">
            <v>60Q</v>
          </cell>
          <cell r="B225" t="str">
            <v>Invest Collegiate</v>
          </cell>
          <cell r="C225">
            <v>133</v>
          </cell>
        </row>
        <row r="226">
          <cell r="A226" t="str">
            <v>60S</v>
          </cell>
          <cell r="B226" t="str">
            <v>Bradford Preparatory School</v>
          </cell>
          <cell r="C226">
            <v>403</v>
          </cell>
        </row>
        <row r="227">
          <cell r="A227" t="str">
            <v>60Y</v>
          </cell>
          <cell r="B227" t="str">
            <v>Pioneer Springs Community School</v>
          </cell>
          <cell r="C227">
            <v>188</v>
          </cell>
        </row>
        <row r="228">
          <cell r="A228" t="str">
            <v>61J</v>
          </cell>
          <cell r="B228" t="str">
            <v>Lakeside Charter Academy</v>
          </cell>
          <cell r="C228">
            <v>85</v>
          </cell>
        </row>
        <row r="229">
          <cell r="A229" t="str">
            <v>61K</v>
          </cell>
          <cell r="B229" t="str">
            <v>United Community School</v>
          </cell>
          <cell r="C229">
            <v>121</v>
          </cell>
        </row>
        <row r="230">
          <cell r="A230" t="str">
            <v>61M</v>
          </cell>
          <cell r="B230" t="str">
            <v>Charlotte Lab School</v>
          </cell>
          <cell r="C230">
            <v>273</v>
          </cell>
        </row>
        <row r="231">
          <cell r="A231" t="str">
            <v>61N</v>
          </cell>
          <cell r="B231" t="str">
            <v>Queen City STEM School</v>
          </cell>
          <cell r="C231">
            <v>385</v>
          </cell>
        </row>
        <row r="232">
          <cell r="A232" t="str">
            <v>61P</v>
          </cell>
          <cell r="B232" t="str">
            <v>VERITAS Community School</v>
          </cell>
          <cell r="C232">
            <v>74</v>
          </cell>
        </row>
        <row r="233">
          <cell r="A233" t="str">
            <v>61Q</v>
          </cell>
          <cell r="B233" t="str">
            <v>Mallard Creek STEM Academy</v>
          </cell>
          <cell r="C233">
            <v>438</v>
          </cell>
        </row>
        <row r="234">
          <cell r="A234" t="str">
            <v>61R</v>
          </cell>
          <cell r="B234" t="str">
            <v>Matthews-Mint Hill Charter Academy</v>
          </cell>
          <cell r="C234">
            <v>335</v>
          </cell>
        </row>
        <row r="235">
          <cell r="A235" t="str">
            <v>61S</v>
          </cell>
          <cell r="B235" t="str">
            <v>Unity Classical Charter School</v>
          </cell>
          <cell r="C235">
            <v>184</v>
          </cell>
        </row>
        <row r="236">
          <cell r="A236" t="str">
            <v>61T</v>
          </cell>
          <cell r="B236" t="str">
            <v>Movement Charter School</v>
          </cell>
          <cell r="C236">
            <v>397</v>
          </cell>
        </row>
        <row r="237">
          <cell r="A237" t="str">
            <v>61V</v>
          </cell>
          <cell r="B237" t="str">
            <v>Bonnie Cone Classical Academy</v>
          </cell>
          <cell r="C237">
            <v>156</v>
          </cell>
        </row>
        <row r="238">
          <cell r="A238" t="str">
            <v>61W</v>
          </cell>
          <cell r="B238" t="str">
            <v>East Voyager Academy</v>
          </cell>
          <cell r="C238">
            <v>108</v>
          </cell>
        </row>
        <row r="239">
          <cell r="A239" t="str">
            <v>61X</v>
          </cell>
          <cell r="B239" t="str">
            <v>Mountain Island Day School</v>
          </cell>
          <cell r="C239">
            <v>179</v>
          </cell>
        </row>
        <row r="240">
          <cell r="A240" t="str">
            <v>61Y</v>
          </cell>
          <cell r="B240" t="str">
            <v>Steele Creek Preparatory Academy</v>
          </cell>
          <cell r="C240">
            <v>207</v>
          </cell>
        </row>
        <row r="241">
          <cell r="A241" t="str">
            <v>62A</v>
          </cell>
          <cell r="B241" t="str">
            <v>Tillery Charter Academy</v>
          </cell>
          <cell r="C241">
            <v>60</v>
          </cell>
        </row>
        <row r="242">
          <cell r="A242" t="str">
            <v>62J</v>
          </cell>
          <cell r="B242" t="str">
            <v>Southwest Charlotte STEM Academy</v>
          </cell>
          <cell r="C242">
            <v>220</v>
          </cell>
        </row>
        <row r="243">
          <cell r="A243" t="str">
            <v>63A</v>
          </cell>
          <cell r="B243" t="str">
            <v>The Academy of Moore County</v>
          </cell>
          <cell r="C243">
            <v>348</v>
          </cell>
        </row>
        <row r="244">
          <cell r="A244" t="str">
            <v>63B</v>
          </cell>
          <cell r="B244" t="str">
            <v>Sandhills Theatre Arts Renaiss</v>
          </cell>
          <cell r="C244">
            <v>186</v>
          </cell>
        </row>
        <row r="245">
          <cell r="A245" t="str">
            <v>63C</v>
          </cell>
          <cell r="B245" t="str">
            <v>Moore Montessori Community School</v>
          </cell>
          <cell r="C245">
            <v>117</v>
          </cell>
        </row>
        <row r="246">
          <cell r="A246" t="str">
            <v>64A</v>
          </cell>
          <cell r="B246" t="str">
            <v>Rocky Mount Preparatory</v>
          </cell>
          <cell r="C246">
            <v>344</v>
          </cell>
        </row>
        <row r="247">
          <cell r="A247" t="str">
            <v>65A</v>
          </cell>
          <cell r="B247" t="str">
            <v>Cape Fear Center for Inquiry</v>
          </cell>
          <cell r="C247">
            <v>168</v>
          </cell>
        </row>
        <row r="248">
          <cell r="A248" t="str">
            <v>65B</v>
          </cell>
          <cell r="B248" t="str">
            <v>Wilmington Preparatory Academy</v>
          </cell>
          <cell r="C248">
            <v>51</v>
          </cell>
        </row>
        <row r="249">
          <cell r="A249" t="str">
            <v>65C</v>
          </cell>
          <cell r="B249" t="str">
            <v>Douglass Academy</v>
          </cell>
          <cell r="C249">
            <v>91</v>
          </cell>
        </row>
        <row r="250">
          <cell r="A250" t="str">
            <v>65D</v>
          </cell>
          <cell r="B250" t="str">
            <v>Island Montessori Charter</v>
          </cell>
          <cell r="C250">
            <v>102</v>
          </cell>
        </row>
        <row r="251">
          <cell r="A251" t="str">
            <v>65F</v>
          </cell>
          <cell r="B251" t="str">
            <v>Coastal Preparatory Academy</v>
          </cell>
          <cell r="C251">
            <v>301</v>
          </cell>
        </row>
        <row r="252">
          <cell r="A252" t="str">
            <v>66A</v>
          </cell>
          <cell r="B252" t="str">
            <v>Gaston College Preparatory</v>
          </cell>
          <cell r="C252">
            <v>378</v>
          </cell>
        </row>
        <row r="253">
          <cell r="A253" t="str">
            <v>67B</v>
          </cell>
          <cell r="B253" t="str">
            <v>Z.E.C.A. School of Arts and Technology</v>
          </cell>
          <cell r="C253">
            <v>84</v>
          </cell>
        </row>
        <row r="254">
          <cell r="A254" t="str">
            <v>68A</v>
          </cell>
          <cell r="B254" t="str">
            <v>Eno River Academy</v>
          </cell>
          <cell r="C254">
            <v>161</v>
          </cell>
        </row>
        <row r="255">
          <cell r="A255" t="str">
            <v>68C</v>
          </cell>
          <cell r="B255" t="str">
            <v>The Expedition School</v>
          </cell>
          <cell r="C255">
            <v>163</v>
          </cell>
        </row>
        <row r="256">
          <cell r="A256" t="str">
            <v>69A</v>
          </cell>
          <cell r="B256" t="str">
            <v>Arapahoe Charter School</v>
          </cell>
          <cell r="C256">
            <v>162</v>
          </cell>
        </row>
        <row r="257">
          <cell r="A257" t="str">
            <v>73A</v>
          </cell>
          <cell r="B257" t="str">
            <v>Bethel Hill Charter</v>
          </cell>
          <cell r="C257">
            <v>273</v>
          </cell>
        </row>
        <row r="258">
          <cell r="A258" t="str">
            <v>74C</v>
          </cell>
          <cell r="B258" t="str">
            <v>Winterville Charter Academy</v>
          </cell>
          <cell r="C258">
            <v>323</v>
          </cell>
        </row>
        <row r="259">
          <cell r="A259" t="str">
            <v>76A</v>
          </cell>
          <cell r="B259" t="str">
            <v>Uwharrie Charter Academy</v>
          </cell>
          <cell r="C259">
            <v>385</v>
          </cell>
        </row>
        <row r="260">
          <cell r="A260" t="str">
            <v>78B</v>
          </cell>
          <cell r="B260" t="str">
            <v>Southeastern Academy</v>
          </cell>
          <cell r="C260">
            <v>88</v>
          </cell>
        </row>
        <row r="261">
          <cell r="A261" t="str">
            <v>80B</v>
          </cell>
          <cell r="B261" t="str">
            <v>Essie Mae Kiser Foxx Charter</v>
          </cell>
          <cell r="C261">
            <v>79</v>
          </cell>
        </row>
        <row r="262">
          <cell r="A262" t="str">
            <v>81A</v>
          </cell>
          <cell r="B262" t="str">
            <v>Thomas Jefferson Classical Academy</v>
          </cell>
          <cell r="C262">
            <v>442</v>
          </cell>
        </row>
        <row r="263">
          <cell r="A263" t="str">
            <v>81B</v>
          </cell>
          <cell r="B263" t="str">
            <v>Lake Lure Classical Academy</v>
          </cell>
          <cell r="C263">
            <v>131</v>
          </cell>
        </row>
        <row r="264">
          <cell r="A264" t="str">
            <v>86T</v>
          </cell>
          <cell r="B264" t="str">
            <v>Millennium Charter Academy</v>
          </cell>
          <cell r="C264">
            <v>309</v>
          </cell>
        </row>
        <row r="265">
          <cell r="A265" t="str">
            <v>87A</v>
          </cell>
          <cell r="B265" t="str">
            <v>Mountain Discovery Charter School</v>
          </cell>
          <cell r="C265">
            <v>86</v>
          </cell>
        </row>
        <row r="266">
          <cell r="A266" t="str">
            <v>88A</v>
          </cell>
          <cell r="B266" t="str">
            <v>Brevard Academy</v>
          </cell>
          <cell r="C266">
            <v>193</v>
          </cell>
        </row>
        <row r="267">
          <cell r="A267" t="str">
            <v>90A</v>
          </cell>
          <cell r="B267" t="str">
            <v>Union Academy Charter School</v>
          </cell>
          <cell r="C267">
            <v>650</v>
          </cell>
        </row>
        <row r="268">
          <cell r="A268" t="str">
            <v>90B</v>
          </cell>
          <cell r="B268" t="str">
            <v>Union Day School</v>
          </cell>
          <cell r="C268">
            <v>286</v>
          </cell>
        </row>
        <row r="269">
          <cell r="A269" t="str">
            <v>90C</v>
          </cell>
          <cell r="B269" t="str">
            <v>Union Preparatory Academy at Indian Trai</v>
          </cell>
          <cell r="C269">
            <v>456</v>
          </cell>
        </row>
        <row r="270">
          <cell r="A270" t="str">
            <v>90D</v>
          </cell>
          <cell r="B270" t="str">
            <v>Monroe Charter Academy</v>
          </cell>
          <cell r="C270">
            <v>78</v>
          </cell>
        </row>
        <row r="271">
          <cell r="A271" t="str">
            <v>91A</v>
          </cell>
          <cell r="B271" t="str">
            <v>Vance Charter School</v>
          </cell>
          <cell r="C271">
            <v>253</v>
          </cell>
        </row>
        <row r="272">
          <cell r="A272" t="str">
            <v>91B</v>
          </cell>
          <cell r="B272" t="str">
            <v>Henderson Collegiate</v>
          </cell>
          <cell r="C272">
            <v>419</v>
          </cell>
        </row>
        <row r="273">
          <cell r="A273" t="str">
            <v>92B</v>
          </cell>
          <cell r="B273" t="str">
            <v>The Exploris School</v>
          </cell>
          <cell r="C273">
            <v>152</v>
          </cell>
        </row>
        <row r="274">
          <cell r="A274" t="str">
            <v>92D</v>
          </cell>
          <cell r="B274" t="str">
            <v>Magellan Charter</v>
          </cell>
          <cell r="C274">
            <v>68</v>
          </cell>
        </row>
        <row r="275">
          <cell r="A275" t="str">
            <v>92E</v>
          </cell>
          <cell r="B275" t="str">
            <v>Sterling Montessori Academy</v>
          </cell>
          <cell r="C275">
            <v>292</v>
          </cell>
        </row>
        <row r="276">
          <cell r="A276" t="str">
            <v>92F</v>
          </cell>
          <cell r="B276" t="str">
            <v>Franklin Academy</v>
          </cell>
          <cell r="C276">
            <v>488</v>
          </cell>
        </row>
        <row r="277">
          <cell r="A277" t="str">
            <v>92G</v>
          </cell>
          <cell r="B277" t="str">
            <v>East Wake Academy</v>
          </cell>
          <cell r="C277">
            <v>353</v>
          </cell>
        </row>
        <row r="278">
          <cell r="A278" t="str">
            <v>92L</v>
          </cell>
          <cell r="B278" t="str">
            <v>Torchlight Academy</v>
          </cell>
          <cell r="C278">
            <v>252</v>
          </cell>
        </row>
        <row r="279">
          <cell r="A279" t="str">
            <v>92M</v>
          </cell>
          <cell r="B279" t="str">
            <v>PreEminent Charter School</v>
          </cell>
          <cell r="C279">
            <v>330</v>
          </cell>
        </row>
        <row r="280">
          <cell r="A280" t="str">
            <v>92N</v>
          </cell>
          <cell r="B280" t="str">
            <v>Quest Academy</v>
          </cell>
          <cell r="C280">
            <v>64</v>
          </cell>
        </row>
        <row r="281">
          <cell r="A281" t="str">
            <v>92R</v>
          </cell>
          <cell r="B281" t="str">
            <v>Casa Esperanza Montessori</v>
          </cell>
          <cell r="C281">
            <v>333</v>
          </cell>
        </row>
        <row r="282">
          <cell r="A282" t="str">
            <v>92S</v>
          </cell>
          <cell r="B282" t="str">
            <v>Endeavor Charter</v>
          </cell>
          <cell r="C282">
            <v>228</v>
          </cell>
        </row>
        <row r="283">
          <cell r="A283" t="str">
            <v>92T</v>
          </cell>
          <cell r="B283" t="str">
            <v>Triangle Math and Science Academy</v>
          </cell>
          <cell r="C283">
            <v>271</v>
          </cell>
        </row>
        <row r="284">
          <cell r="A284" t="str">
            <v>92V</v>
          </cell>
          <cell r="B284" t="str">
            <v>Wake Forest Charter Academy</v>
          </cell>
          <cell r="C284">
            <v>346</v>
          </cell>
        </row>
        <row r="285">
          <cell r="A285" t="str">
            <v>92W</v>
          </cell>
          <cell r="B285" t="str">
            <v>Cardinal Charter</v>
          </cell>
          <cell r="C285">
            <v>429</v>
          </cell>
        </row>
        <row r="286">
          <cell r="A286" t="str">
            <v>92Y</v>
          </cell>
          <cell r="B286" t="str">
            <v>Envision Science Academy</v>
          </cell>
          <cell r="C286">
            <v>312</v>
          </cell>
        </row>
        <row r="287">
          <cell r="A287" t="str">
            <v>93A</v>
          </cell>
          <cell r="B287" t="str">
            <v>Haliwa-Saponi Tribal School</v>
          </cell>
          <cell r="C287">
            <v>41</v>
          </cell>
        </row>
        <row r="288">
          <cell r="A288" t="str">
            <v>93J</v>
          </cell>
          <cell r="B288" t="str">
            <v>PAVE Southeast Raleigh Charter School</v>
          </cell>
          <cell r="C288">
            <v>283</v>
          </cell>
        </row>
        <row r="289">
          <cell r="A289" t="str">
            <v>93M</v>
          </cell>
          <cell r="B289" t="str">
            <v>Peak Charter Academy</v>
          </cell>
          <cell r="C289">
            <v>350</v>
          </cell>
        </row>
        <row r="290">
          <cell r="A290" t="str">
            <v>93N</v>
          </cell>
          <cell r="B290" t="str">
            <v>Pine Springs Preparatory Academy: CFA</v>
          </cell>
          <cell r="C290">
            <v>423</v>
          </cell>
        </row>
        <row r="291">
          <cell r="A291" t="str">
            <v>93P</v>
          </cell>
          <cell r="B291" t="str">
            <v>Rolesville Charter Academy</v>
          </cell>
          <cell r="C291">
            <v>344</v>
          </cell>
        </row>
        <row r="292">
          <cell r="A292" t="str">
            <v>93Q</v>
          </cell>
          <cell r="B292" t="str">
            <v>Carolina Charter Academy</v>
          </cell>
          <cell r="C292">
            <v>268</v>
          </cell>
        </row>
        <row r="293">
          <cell r="A293" t="str">
            <v>93R</v>
          </cell>
          <cell r="B293" t="str">
            <v>Raleigh Oak Charter</v>
          </cell>
          <cell r="C293">
            <v>210</v>
          </cell>
        </row>
        <row r="294">
          <cell r="A294" t="str">
            <v>94A</v>
          </cell>
          <cell r="B294" t="str">
            <v>Pocosin Innovative Charter</v>
          </cell>
          <cell r="C294">
            <v>65</v>
          </cell>
        </row>
        <row r="295">
          <cell r="A295" t="str">
            <v>95A</v>
          </cell>
          <cell r="B295" t="str">
            <v>Two Rivers Community School</v>
          </cell>
          <cell r="C295">
            <v>75</v>
          </cell>
        </row>
        <row r="296">
          <cell r="A296" t="str">
            <v>96C</v>
          </cell>
          <cell r="B296" t="str">
            <v>Dillard Academy</v>
          </cell>
          <cell r="C296">
            <v>129</v>
          </cell>
        </row>
        <row r="297">
          <cell r="A297" t="str">
            <v>96F</v>
          </cell>
          <cell r="B297" t="str">
            <v>Wayne Preparatory</v>
          </cell>
          <cell r="C297">
            <v>342</v>
          </cell>
        </row>
        <row r="298">
          <cell r="A298" t="str">
            <v>97D</v>
          </cell>
          <cell r="B298" t="str">
            <v>Bridges Academy</v>
          </cell>
          <cell r="C298">
            <v>111</v>
          </cell>
        </row>
        <row r="299">
          <cell r="A299" t="str">
            <v>98A</v>
          </cell>
          <cell r="B299" t="str">
            <v>Sallie B Howard School</v>
          </cell>
          <cell r="C299">
            <v>491</v>
          </cell>
        </row>
        <row r="300">
          <cell r="A300" t="str">
            <v>98B</v>
          </cell>
          <cell r="B300" t="str">
            <v>Wilson Preparatory Academy</v>
          </cell>
          <cell r="C300">
            <v>308</v>
          </cell>
        </row>
        <row r="301">
          <cell r="A301"/>
          <cell r="B301" t="str">
            <v>SUBTOTAL</v>
          </cell>
          <cell r="C301">
            <v>41831</v>
          </cell>
        </row>
        <row r="302">
          <cell r="A302"/>
          <cell r="B302"/>
          <cell r="C302"/>
        </row>
        <row r="304">
          <cell r="A304" t="str">
            <v>"Z" Lab Schools Allotted in PRC 038</v>
          </cell>
          <cell r="B304"/>
        </row>
        <row r="305">
          <cell r="A305" t="str">
            <v>*ADM based on FY19-20 1st Month  ADM</v>
          </cell>
          <cell r="B305"/>
        </row>
        <row r="306">
          <cell r="A306" t="str">
            <v>LAB #</v>
          </cell>
          <cell r="B306" t="str">
            <v>LAB NAME</v>
          </cell>
          <cell r="C306" t="str">
            <v>1st Month K-3 ADM</v>
          </cell>
        </row>
        <row r="307">
          <cell r="A307" t="str">
            <v>34Z</v>
          </cell>
          <cell r="B307" t="str">
            <v>ASU Academy at Middle Fork</v>
          </cell>
          <cell r="C307">
            <v>185</v>
          </cell>
        </row>
        <row r="308">
          <cell r="A308" t="str">
            <v>65Z</v>
          </cell>
          <cell r="B308" t="str">
            <v>D.C. Virgo Preparatory Academy</v>
          </cell>
          <cell r="C308">
            <v>79</v>
          </cell>
        </row>
        <row r="309">
          <cell r="A309" t="str">
            <v>74Z</v>
          </cell>
          <cell r="B309" t="str">
            <v>East Carolina Laboratory School</v>
          </cell>
          <cell r="C309">
            <v>83</v>
          </cell>
        </row>
        <row r="310">
          <cell r="A310" t="str">
            <v>79Z</v>
          </cell>
          <cell r="B310" t="str">
            <v>Moss Street Partnership School</v>
          </cell>
          <cell r="C310">
            <v>264</v>
          </cell>
        </row>
        <row r="311">
          <cell r="A311"/>
          <cell r="B311" t="str">
            <v>SUBTOTAL</v>
          </cell>
          <cell r="C311">
            <v>611</v>
          </cell>
        </row>
        <row r="312">
          <cell r="A312"/>
          <cell r="B312"/>
          <cell r="C312"/>
        </row>
        <row r="313">
          <cell r="A313" t="str">
            <v>Innovative School District Allotted in PRC 044</v>
          </cell>
          <cell r="B313"/>
          <cell r="C313"/>
        </row>
        <row r="314">
          <cell r="A314" t="str">
            <v>*ADM based on FY19-201st Month ADM</v>
          </cell>
          <cell r="B314"/>
          <cell r="C314"/>
        </row>
        <row r="315">
          <cell r="A315" t="str">
            <v>#</v>
          </cell>
          <cell r="B315" t="str">
            <v>NAME</v>
          </cell>
          <cell r="C315" t="str">
            <v>1st Month K-3 ADM</v>
          </cell>
        </row>
        <row r="316">
          <cell r="A316" t="str">
            <v>295</v>
          </cell>
          <cell r="B316" t="str">
            <v>Innovative School District</v>
          </cell>
          <cell r="C316">
            <v>152</v>
          </cell>
        </row>
        <row r="317">
          <cell r="A317"/>
          <cell r="B317" t="str">
            <v>SUBTOTAL</v>
          </cell>
          <cell r="C317">
            <v>152</v>
          </cell>
        </row>
        <row r="318">
          <cell r="A318"/>
          <cell r="B318"/>
          <cell r="C318"/>
        </row>
        <row r="319">
          <cell r="A319"/>
          <cell r="B319" t="str">
            <v>GRAND TOTAL</v>
          </cell>
          <cell r="C319">
            <v>464758</v>
          </cell>
        </row>
        <row r="321">
          <cell r="A321" t="str">
            <v>V</v>
          </cell>
          <cell r="B321" t="str">
            <v>calculates correctly</v>
          </cell>
          <cell r="C321"/>
        </row>
        <row r="322">
          <cell r="A322" t="str">
            <v>F</v>
          </cell>
          <cell r="B322" t="str">
            <v>Foots</v>
          </cell>
        </row>
        <row r="323">
          <cell r="A323" t="str">
            <v>s</v>
          </cell>
          <cell r="B323" t="str">
            <v>Traced to 19-20 1st month K-3 ADM</v>
          </cell>
          <cell r="C323"/>
        </row>
        <row r="324">
          <cell r="A324" t="str">
            <v>r</v>
          </cell>
          <cell r="B324" t="str">
            <v>Traced to 19-20 Allotted month K-3 ADM</v>
          </cell>
        </row>
        <row r="325">
          <cell r="B325" t="str">
            <v>LP 7/27/20</v>
          </cell>
        </row>
        <row r="326">
          <cell r="B326" t="str">
            <v>QS 7/27/20</v>
          </cell>
        </row>
      </sheetData>
      <sheetData sheetId="7"/>
      <sheetData sheetId="8"/>
      <sheetData sheetId="9">
        <row r="8">
          <cell r="A8" t="str">
            <v>010</v>
          </cell>
          <cell r="B8" t="str">
            <v>Alamance-Burlington</v>
          </cell>
          <cell r="C8">
            <v>1742</v>
          </cell>
          <cell r="D8">
            <v>1769</v>
          </cell>
          <cell r="E8">
            <v>1779</v>
          </cell>
          <cell r="F8">
            <v>1723</v>
          </cell>
          <cell r="G8">
            <v>1712</v>
          </cell>
          <cell r="H8">
            <v>1741</v>
          </cell>
          <cell r="I8">
            <v>1798</v>
          </cell>
          <cell r="J8">
            <v>1930</v>
          </cell>
          <cell r="K8">
            <v>1841</v>
          </cell>
          <cell r="L8">
            <v>2012</v>
          </cell>
          <cell r="M8">
            <v>1778</v>
          </cell>
          <cell r="N8">
            <v>1670</v>
          </cell>
          <cell r="O8">
            <v>1551</v>
          </cell>
          <cell r="P8">
            <v>23046</v>
          </cell>
          <cell r="R8">
            <v>7013</v>
          </cell>
        </row>
        <row r="9">
          <cell r="A9" t="str">
            <v>020</v>
          </cell>
          <cell r="B9" t="str">
            <v>Alexander County</v>
          </cell>
          <cell r="C9">
            <v>343</v>
          </cell>
          <cell r="D9">
            <v>375</v>
          </cell>
          <cell r="E9">
            <v>391</v>
          </cell>
          <cell r="F9">
            <v>318</v>
          </cell>
          <cell r="G9">
            <v>368</v>
          </cell>
          <cell r="H9">
            <v>370</v>
          </cell>
          <cell r="I9">
            <v>366</v>
          </cell>
          <cell r="J9">
            <v>389</v>
          </cell>
          <cell r="K9">
            <v>402</v>
          </cell>
          <cell r="L9">
            <v>420</v>
          </cell>
          <cell r="M9">
            <v>326</v>
          </cell>
          <cell r="N9">
            <v>352</v>
          </cell>
          <cell r="O9">
            <v>337</v>
          </cell>
          <cell r="P9">
            <v>4757</v>
          </cell>
          <cell r="R9">
            <v>1427</v>
          </cell>
        </row>
        <row r="10">
          <cell r="A10" t="str">
            <v>030</v>
          </cell>
          <cell r="B10" t="str">
            <v>Alleghany County</v>
          </cell>
          <cell r="C10">
            <v>115</v>
          </cell>
          <cell r="D10">
            <v>114</v>
          </cell>
          <cell r="E10">
            <v>101</v>
          </cell>
          <cell r="F10">
            <v>114</v>
          </cell>
          <cell r="G10">
            <v>100</v>
          </cell>
          <cell r="H10">
            <v>119</v>
          </cell>
          <cell r="I10">
            <v>93</v>
          </cell>
          <cell r="J10">
            <v>113</v>
          </cell>
          <cell r="K10">
            <v>117</v>
          </cell>
          <cell r="L10">
            <v>128</v>
          </cell>
          <cell r="M10">
            <v>101</v>
          </cell>
          <cell r="N10">
            <v>94</v>
          </cell>
          <cell r="O10">
            <v>101</v>
          </cell>
          <cell r="P10">
            <v>1410</v>
          </cell>
          <cell r="R10">
            <v>444</v>
          </cell>
        </row>
        <row r="11">
          <cell r="A11" t="str">
            <v>040</v>
          </cell>
          <cell r="B11" t="str">
            <v>Anson County</v>
          </cell>
          <cell r="C11">
            <v>259</v>
          </cell>
          <cell r="D11">
            <v>241</v>
          </cell>
          <cell r="E11">
            <v>247</v>
          </cell>
          <cell r="F11">
            <v>232</v>
          </cell>
          <cell r="G11">
            <v>241</v>
          </cell>
          <cell r="H11">
            <v>262</v>
          </cell>
          <cell r="I11">
            <v>261</v>
          </cell>
          <cell r="J11">
            <v>226</v>
          </cell>
          <cell r="K11">
            <v>246</v>
          </cell>
          <cell r="L11">
            <v>247</v>
          </cell>
          <cell r="M11">
            <v>224</v>
          </cell>
          <cell r="N11">
            <v>241</v>
          </cell>
          <cell r="O11">
            <v>220</v>
          </cell>
          <cell r="P11">
            <v>3147</v>
          </cell>
          <cell r="R11">
            <v>979</v>
          </cell>
        </row>
        <row r="12">
          <cell r="A12" t="str">
            <v>050</v>
          </cell>
          <cell r="B12" t="str">
            <v>Ashe County</v>
          </cell>
          <cell r="C12">
            <v>197</v>
          </cell>
          <cell r="D12">
            <v>208</v>
          </cell>
          <cell r="E12">
            <v>214</v>
          </cell>
          <cell r="F12">
            <v>189</v>
          </cell>
          <cell r="G12">
            <v>240</v>
          </cell>
          <cell r="H12">
            <v>221</v>
          </cell>
          <cell r="I12">
            <v>244</v>
          </cell>
          <cell r="J12">
            <v>277</v>
          </cell>
          <cell r="K12">
            <v>240</v>
          </cell>
          <cell r="L12">
            <v>252</v>
          </cell>
          <cell r="M12">
            <v>222</v>
          </cell>
          <cell r="N12">
            <v>228</v>
          </cell>
          <cell r="O12">
            <v>204</v>
          </cell>
          <cell r="P12">
            <v>2936</v>
          </cell>
          <cell r="R12">
            <v>808</v>
          </cell>
        </row>
        <row r="13">
          <cell r="A13" t="str">
            <v>060</v>
          </cell>
          <cell r="B13" t="str">
            <v>Avery County</v>
          </cell>
          <cell r="C13">
            <v>130</v>
          </cell>
          <cell r="D13">
            <v>143</v>
          </cell>
          <cell r="E13">
            <v>142</v>
          </cell>
          <cell r="F13">
            <v>146</v>
          </cell>
          <cell r="G13">
            <v>146</v>
          </cell>
          <cell r="H13">
            <v>152</v>
          </cell>
          <cell r="I13">
            <v>171</v>
          </cell>
          <cell r="J13">
            <v>156</v>
          </cell>
          <cell r="K13">
            <v>158</v>
          </cell>
          <cell r="L13">
            <v>143</v>
          </cell>
          <cell r="M13">
            <v>148</v>
          </cell>
          <cell r="N13">
            <v>143</v>
          </cell>
          <cell r="O13">
            <v>120</v>
          </cell>
          <cell r="P13">
            <v>1898</v>
          </cell>
          <cell r="R13">
            <v>561</v>
          </cell>
        </row>
        <row r="14">
          <cell r="A14" t="str">
            <v>070</v>
          </cell>
          <cell r="B14" t="str">
            <v>Beaufort County</v>
          </cell>
          <cell r="C14">
            <v>456</v>
          </cell>
          <cell r="D14">
            <v>445</v>
          </cell>
          <cell r="E14">
            <v>453</v>
          </cell>
          <cell r="F14">
            <v>480</v>
          </cell>
          <cell r="G14">
            <v>485</v>
          </cell>
          <cell r="H14">
            <v>504</v>
          </cell>
          <cell r="I14">
            <v>485</v>
          </cell>
          <cell r="J14">
            <v>516</v>
          </cell>
          <cell r="K14">
            <v>496</v>
          </cell>
          <cell r="L14">
            <v>556</v>
          </cell>
          <cell r="M14">
            <v>493</v>
          </cell>
          <cell r="N14">
            <v>460</v>
          </cell>
          <cell r="O14">
            <v>522</v>
          </cell>
          <cell r="P14">
            <v>6351</v>
          </cell>
          <cell r="R14">
            <v>1834</v>
          </cell>
        </row>
        <row r="15">
          <cell r="A15" t="str">
            <v>080</v>
          </cell>
          <cell r="B15" t="str">
            <v>Bertie County</v>
          </cell>
          <cell r="C15">
            <v>154</v>
          </cell>
          <cell r="D15">
            <v>126</v>
          </cell>
          <cell r="E15">
            <v>127</v>
          </cell>
          <cell r="F15">
            <v>165</v>
          </cell>
          <cell r="G15">
            <v>138</v>
          </cell>
          <cell r="H15">
            <v>177</v>
          </cell>
          <cell r="I15">
            <v>160</v>
          </cell>
          <cell r="J15">
            <v>162</v>
          </cell>
          <cell r="K15">
            <v>155</v>
          </cell>
          <cell r="L15">
            <v>176</v>
          </cell>
          <cell r="M15">
            <v>153</v>
          </cell>
          <cell r="N15">
            <v>145</v>
          </cell>
          <cell r="O15">
            <v>149</v>
          </cell>
          <cell r="P15">
            <v>1987</v>
          </cell>
          <cell r="R15">
            <v>572</v>
          </cell>
        </row>
        <row r="16">
          <cell r="A16" t="str">
            <v>090</v>
          </cell>
          <cell r="B16" t="str">
            <v>Bladen County</v>
          </cell>
          <cell r="C16">
            <v>301</v>
          </cell>
          <cell r="D16">
            <v>302</v>
          </cell>
          <cell r="E16">
            <v>268</v>
          </cell>
          <cell r="F16">
            <v>268</v>
          </cell>
          <cell r="G16">
            <v>298</v>
          </cell>
          <cell r="H16">
            <v>300</v>
          </cell>
          <cell r="I16">
            <v>300</v>
          </cell>
          <cell r="J16">
            <v>353</v>
          </cell>
          <cell r="K16">
            <v>341</v>
          </cell>
          <cell r="L16">
            <v>383</v>
          </cell>
          <cell r="M16">
            <v>352</v>
          </cell>
          <cell r="N16">
            <v>307</v>
          </cell>
          <cell r="O16">
            <v>321</v>
          </cell>
          <cell r="P16">
            <v>4094</v>
          </cell>
          <cell r="R16">
            <v>1139</v>
          </cell>
        </row>
        <row r="17">
          <cell r="A17" t="str">
            <v>100</v>
          </cell>
          <cell r="B17" t="str">
            <v>Brunswick County</v>
          </cell>
          <cell r="C17">
            <v>970</v>
          </cell>
          <cell r="D17">
            <v>893</v>
          </cell>
          <cell r="E17">
            <v>893</v>
          </cell>
          <cell r="F17">
            <v>905</v>
          </cell>
          <cell r="G17">
            <v>918</v>
          </cell>
          <cell r="H17">
            <v>943</v>
          </cell>
          <cell r="I17">
            <v>988</v>
          </cell>
          <cell r="J17">
            <v>1078</v>
          </cell>
          <cell r="K17">
            <v>1082</v>
          </cell>
          <cell r="L17">
            <v>1235</v>
          </cell>
          <cell r="M17">
            <v>1091</v>
          </cell>
          <cell r="N17">
            <v>890</v>
          </cell>
          <cell r="O17">
            <v>965</v>
          </cell>
          <cell r="P17">
            <v>12851</v>
          </cell>
          <cell r="R17">
            <v>3661</v>
          </cell>
        </row>
        <row r="18">
          <cell r="A18" t="str">
            <v>110</v>
          </cell>
          <cell r="B18" t="str">
            <v>Buncombe County</v>
          </cell>
          <cell r="C18">
            <v>1880</v>
          </cell>
          <cell r="D18">
            <v>1759</v>
          </cell>
          <cell r="E18">
            <v>1779</v>
          </cell>
          <cell r="F18">
            <v>1763</v>
          </cell>
          <cell r="G18">
            <v>1766</v>
          </cell>
          <cell r="H18">
            <v>1739</v>
          </cell>
          <cell r="I18">
            <v>1858</v>
          </cell>
          <cell r="J18">
            <v>1861</v>
          </cell>
          <cell r="K18">
            <v>1788</v>
          </cell>
          <cell r="L18">
            <v>2086</v>
          </cell>
          <cell r="M18">
            <v>1823</v>
          </cell>
          <cell r="N18">
            <v>1862</v>
          </cell>
          <cell r="O18">
            <v>1754</v>
          </cell>
          <cell r="P18">
            <v>23718</v>
          </cell>
          <cell r="R18">
            <v>7181</v>
          </cell>
        </row>
        <row r="19">
          <cell r="A19" t="str">
            <v>111</v>
          </cell>
          <cell r="B19" t="str">
            <v>Asheville City</v>
          </cell>
          <cell r="C19">
            <v>340</v>
          </cell>
          <cell r="D19">
            <v>329</v>
          </cell>
          <cell r="E19">
            <v>317</v>
          </cell>
          <cell r="F19">
            <v>351</v>
          </cell>
          <cell r="G19">
            <v>340</v>
          </cell>
          <cell r="H19">
            <v>310</v>
          </cell>
          <cell r="I19">
            <v>306</v>
          </cell>
          <cell r="J19">
            <v>273</v>
          </cell>
          <cell r="K19">
            <v>287</v>
          </cell>
          <cell r="L19">
            <v>466</v>
          </cell>
          <cell r="M19">
            <v>378</v>
          </cell>
          <cell r="N19">
            <v>323</v>
          </cell>
          <cell r="O19">
            <v>311</v>
          </cell>
          <cell r="P19">
            <v>4331</v>
          </cell>
          <cell r="R19">
            <v>1337</v>
          </cell>
        </row>
        <row r="20">
          <cell r="A20" t="str">
            <v>120</v>
          </cell>
          <cell r="B20" t="str">
            <v>Burke County</v>
          </cell>
          <cell r="C20">
            <v>846</v>
          </cell>
          <cell r="D20">
            <v>851</v>
          </cell>
          <cell r="E20">
            <v>854</v>
          </cell>
          <cell r="F20">
            <v>852</v>
          </cell>
          <cell r="G20">
            <v>878</v>
          </cell>
          <cell r="H20">
            <v>940</v>
          </cell>
          <cell r="I20">
            <v>1029</v>
          </cell>
          <cell r="J20">
            <v>971</v>
          </cell>
          <cell r="K20">
            <v>955</v>
          </cell>
          <cell r="L20">
            <v>1020</v>
          </cell>
          <cell r="M20">
            <v>878</v>
          </cell>
          <cell r="N20">
            <v>933</v>
          </cell>
          <cell r="O20">
            <v>901</v>
          </cell>
          <cell r="P20">
            <v>11908</v>
          </cell>
          <cell r="R20">
            <v>3403</v>
          </cell>
        </row>
        <row r="21">
          <cell r="A21" t="str">
            <v>130</v>
          </cell>
          <cell r="B21" t="str">
            <v>Cabarrus County</v>
          </cell>
          <cell r="C21">
            <v>2430</v>
          </cell>
          <cell r="D21">
            <v>2438</v>
          </cell>
          <cell r="E21">
            <v>2518</v>
          </cell>
          <cell r="F21">
            <v>2492</v>
          </cell>
          <cell r="G21">
            <v>2459</v>
          </cell>
          <cell r="H21">
            <v>2600</v>
          </cell>
          <cell r="I21">
            <v>2877</v>
          </cell>
          <cell r="J21">
            <v>2875</v>
          </cell>
          <cell r="K21">
            <v>2886</v>
          </cell>
          <cell r="L21">
            <v>2997</v>
          </cell>
          <cell r="M21">
            <v>2851</v>
          </cell>
          <cell r="N21">
            <v>2498</v>
          </cell>
          <cell r="O21">
            <v>2537</v>
          </cell>
          <cell r="P21">
            <v>34458</v>
          </cell>
          <cell r="R21">
            <v>9878</v>
          </cell>
        </row>
        <row r="22">
          <cell r="A22" t="str">
            <v>132</v>
          </cell>
          <cell r="B22" t="str">
            <v>Kannapolis City</v>
          </cell>
          <cell r="C22">
            <v>442</v>
          </cell>
          <cell r="D22">
            <v>430</v>
          </cell>
          <cell r="E22">
            <v>378</v>
          </cell>
          <cell r="F22">
            <v>385</v>
          </cell>
          <cell r="G22">
            <v>411</v>
          </cell>
          <cell r="H22">
            <v>410</v>
          </cell>
          <cell r="I22">
            <v>446</v>
          </cell>
          <cell r="J22">
            <v>436</v>
          </cell>
          <cell r="K22">
            <v>462</v>
          </cell>
          <cell r="L22">
            <v>457</v>
          </cell>
          <cell r="M22">
            <v>451</v>
          </cell>
          <cell r="N22">
            <v>347</v>
          </cell>
          <cell r="O22">
            <v>363</v>
          </cell>
          <cell r="P22">
            <v>5418</v>
          </cell>
          <cell r="R22">
            <v>1635</v>
          </cell>
        </row>
        <row r="23">
          <cell r="A23" t="str">
            <v>140</v>
          </cell>
          <cell r="B23" t="str">
            <v>Caldwell County</v>
          </cell>
          <cell r="C23">
            <v>817</v>
          </cell>
          <cell r="D23">
            <v>822</v>
          </cell>
          <cell r="E23">
            <v>803</v>
          </cell>
          <cell r="F23">
            <v>785</v>
          </cell>
          <cell r="G23">
            <v>812</v>
          </cell>
          <cell r="H23">
            <v>831</v>
          </cell>
          <cell r="I23">
            <v>890</v>
          </cell>
          <cell r="J23">
            <v>947</v>
          </cell>
          <cell r="K23">
            <v>889</v>
          </cell>
          <cell r="L23">
            <v>927</v>
          </cell>
          <cell r="M23">
            <v>872</v>
          </cell>
          <cell r="N23">
            <v>897</v>
          </cell>
          <cell r="O23">
            <v>939</v>
          </cell>
          <cell r="P23">
            <v>11231</v>
          </cell>
          <cell r="R23">
            <v>3227</v>
          </cell>
        </row>
        <row r="24">
          <cell r="A24" t="str">
            <v>150</v>
          </cell>
          <cell r="B24" t="str">
            <v>Camden County</v>
          </cell>
          <cell r="C24">
            <v>140</v>
          </cell>
          <cell r="D24">
            <v>145</v>
          </cell>
          <cell r="E24">
            <v>155</v>
          </cell>
          <cell r="F24">
            <v>135</v>
          </cell>
          <cell r="G24">
            <v>119</v>
          </cell>
          <cell r="H24">
            <v>143</v>
          </cell>
          <cell r="I24">
            <v>114</v>
          </cell>
          <cell r="J24">
            <v>142</v>
          </cell>
          <cell r="K24">
            <v>158</v>
          </cell>
          <cell r="L24">
            <v>206</v>
          </cell>
          <cell r="M24">
            <v>146</v>
          </cell>
          <cell r="N24">
            <v>150</v>
          </cell>
          <cell r="O24">
            <v>135</v>
          </cell>
          <cell r="P24">
            <v>1888</v>
          </cell>
          <cell r="R24">
            <v>575</v>
          </cell>
        </row>
        <row r="25">
          <cell r="A25" t="str">
            <v>160</v>
          </cell>
          <cell r="B25" t="str">
            <v>Carteret County</v>
          </cell>
          <cell r="C25">
            <v>544</v>
          </cell>
          <cell r="D25">
            <v>564</v>
          </cell>
          <cell r="E25">
            <v>607</v>
          </cell>
          <cell r="F25">
            <v>584</v>
          </cell>
          <cell r="G25">
            <v>610</v>
          </cell>
          <cell r="H25">
            <v>579</v>
          </cell>
          <cell r="I25">
            <v>665</v>
          </cell>
          <cell r="J25">
            <v>689</v>
          </cell>
          <cell r="K25">
            <v>687</v>
          </cell>
          <cell r="L25">
            <v>750</v>
          </cell>
          <cell r="M25">
            <v>641</v>
          </cell>
          <cell r="N25">
            <v>610</v>
          </cell>
          <cell r="O25">
            <v>561</v>
          </cell>
          <cell r="P25">
            <v>8091</v>
          </cell>
          <cell r="R25">
            <v>2299</v>
          </cell>
        </row>
        <row r="26">
          <cell r="A26" t="str">
            <v>170</v>
          </cell>
          <cell r="B26" t="str">
            <v>Caswell County</v>
          </cell>
          <cell r="C26">
            <v>188</v>
          </cell>
          <cell r="D26">
            <v>192</v>
          </cell>
          <cell r="E26">
            <v>165</v>
          </cell>
          <cell r="F26">
            <v>157</v>
          </cell>
          <cell r="G26">
            <v>181</v>
          </cell>
          <cell r="H26">
            <v>199</v>
          </cell>
          <cell r="I26">
            <v>191</v>
          </cell>
          <cell r="J26">
            <v>194</v>
          </cell>
          <cell r="K26">
            <v>168</v>
          </cell>
          <cell r="L26">
            <v>205</v>
          </cell>
          <cell r="M26">
            <v>159</v>
          </cell>
          <cell r="N26">
            <v>189</v>
          </cell>
          <cell r="O26">
            <v>168</v>
          </cell>
          <cell r="P26">
            <v>2356</v>
          </cell>
          <cell r="R26">
            <v>702</v>
          </cell>
        </row>
        <row r="27">
          <cell r="A27" t="str">
            <v>180</v>
          </cell>
          <cell r="B27" t="str">
            <v>Catawba County</v>
          </cell>
          <cell r="C27">
            <v>1154</v>
          </cell>
          <cell r="D27">
            <v>1078</v>
          </cell>
          <cell r="E27">
            <v>1198</v>
          </cell>
          <cell r="F27">
            <v>1146</v>
          </cell>
          <cell r="G27">
            <v>1117</v>
          </cell>
          <cell r="H27">
            <v>1235</v>
          </cell>
          <cell r="I27">
            <v>1258</v>
          </cell>
          <cell r="J27">
            <v>1305</v>
          </cell>
          <cell r="K27">
            <v>1298</v>
          </cell>
          <cell r="L27">
            <v>1354</v>
          </cell>
          <cell r="M27">
            <v>1171</v>
          </cell>
          <cell r="N27">
            <v>1221</v>
          </cell>
          <cell r="O27">
            <v>1212</v>
          </cell>
          <cell r="P27">
            <v>15747</v>
          </cell>
          <cell r="R27">
            <v>4576</v>
          </cell>
        </row>
        <row r="28">
          <cell r="A28" t="str">
            <v>181</v>
          </cell>
          <cell r="B28" t="str">
            <v>Hickory City</v>
          </cell>
          <cell r="C28">
            <v>329</v>
          </cell>
          <cell r="D28">
            <v>319</v>
          </cell>
          <cell r="E28">
            <v>307</v>
          </cell>
          <cell r="F28">
            <v>304</v>
          </cell>
          <cell r="G28">
            <v>317</v>
          </cell>
          <cell r="H28">
            <v>317</v>
          </cell>
          <cell r="I28">
            <v>325</v>
          </cell>
          <cell r="J28">
            <v>344</v>
          </cell>
          <cell r="K28">
            <v>345</v>
          </cell>
          <cell r="L28">
            <v>359</v>
          </cell>
          <cell r="M28">
            <v>284</v>
          </cell>
          <cell r="N28">
            <v>287</v>
          </cell>
          <cell r="O28">
            <v>283</v>
          </cell>
          <cell r="P28">
            <v>4120</v>
          </cell>
          <cell r="R28">
            <v>1259</v>
          </cell>
        </row>
        <row r="29">
          <cell r="A29" t="str">
            <v>182</v>
          </cell>
          <cell r="B29" t="str">
            <v>Newton-Conover</v>
          </cell>
          <cell r="C29">
            <v>214</v>
          </cell>
          <cell r="D29">
            <v>189</v>
          </cell>
          <cell r="E29">
            <v>230</v>
          </cell>
          <cell r="F29">
            <v>210</v>
          </cell>
          <cell r="G29">
            <v>203</v>
          </cell>
          <cell r="H29">
            <v>231</v>
          </cell>
          <cell r="I29">
            <v>245</v>
          </cell>
          <cell r="J29">
            <v>248</v>
          </cell>
          <cell r="K29">
            <v>208</v>
          </cell>
          <cell r="L29">
            <v>268</v>
          </cell>
          <cell r="M29">
            <v>223</v>
          </cell>
          <cell r="N29">
            <v>231</v>
          </cell>
          <cell r="O29">
            <v>229</v>
          </cell>
          <cell r="P29">
            <v>2929</v>
          </cell>
          <cell r="R29">
            <v>843</v>
          </cell>
        </row>
        <row r="30">
          <cell r="A30" t="str">
            <v>190</v>
          </cell>
          <cell r="B30" t="str">
            <v>Chatham County</v>
          </cell>
          <cell r="C30">
            <v>662</v>
          </cell>
          <cell r="D30">
            <v>677</v>
          </cell>
          <cell r="E30">
            <v>652</v>
          </cell>
          <cell r="F30">
            <v>649</v>
          </cell>
          <cell r="G30">
            <v>658</v>
          </cell>
          <cell r="H30">
            <v>655</v>
          </cell>
          <cell r="I30">
            <v>712</v>
          </cell>
          <cell r="J30">
            <v>761</v>
          </cell>
          <cell r="K30">
            <v>747</v>
          </cell>
          <cell r="L30">
            <v>846</v>
          </cell>
          <cell r="M30">
            <v>792</v>
          </cell>
          <cell r="N30">
            <v>642</v>
          </cell>
          <cell r="O30">
            <v>618</v>
          </cell>
          <cell r="P30">
            <v>9071</v>
          </cell>
          <cell r="R30">
            <v>2640</v>
          </cell>
        </row>
        <row r="31">
          <cell r="A31" t="str">
            <v>200</v>
          </cell>
          <cell r="B31" t="str">
            <v>Cherokee County</v>
          </cell>
          <cell r="C31">
            <v>227</v>
          </cell>
          <cell r="D31">
            <v>185</v>
          </cell>
          <cell r="E31">
            <v>214</v>
          </cell>
          <cell r="F31">
            <v>200</v>
          </cell>
          <cell r="G31">
            <v>229</v>
          </cell>
          <cell r="H31">
            <v>224</v>
          </cell>
          <cell r="I31">
            <v>266</v>
          </cell>
          <cell r="J31">
            <v>244</v>
          </cell>
          <cell r="K31">
            <v>261</v>
          </cell>
          <cell r="L31">
            <v>282</v>
          </cell>
          <cell r="M31">
            <v>245</v>
          </cell>
          <cell r="N31">
            <v>271</v>
          </cell>
          <cell r="O31">
            <v>254</v>
          </cell>
          <cell r="P31">
            <v>3102</v>
          </cell>
          <cell r="R31">
            <v>826</v>
          </cell>
        </row>
        <row r="32">
          <cell r="A32" t="str">
            <v>210</v>
          </cell>
          <cell r="B32" t="str">
            <v>Edenton/Chowan</v>
          </cell>
          <cell r="C32">
            <v>130</v>
          </cell>
          <cell r="D32">
            <v>160</v>
          </cell>
          <cell r="E32">
            <v>117</v>
          </cell>
          <cell r="F32">
            <v>145</v>
          </cell>
          <cell r="G32">
            <v>150</v>
          </cell>
          <cell r="H32">
            <v>143</v>
          </cell>
          <cell r="I32">
            <v>166</v>
          </cell>
          <cell r="J32">
            <v>150</v>
          </cell>
          <cell r="K32">
            <v>164</v>
          </cell>
          <cell r="L32">
            <v>131</v>
          </cell>
          <cell r="M32">
            <v>142</v>
          </cell>
          <cell r="N32">
            <v>137</v>
          </cell>
          <cell r="O32">
            <v>145</v>
          </cell>
          <cell r="P32">
            <v>1880</v>
          </cell>
          <cell r="R32">
            <v>552</v>
          </cell>
        </row>
        <row r="33">
          <cell r="A33" t="str">
            <v>220</v>
          </cell>
          <cell r="B33" t="str">
            <v>Clay County</v>
          </cell>
          <cell r="C33">
            <v>89</v>
          </cell>
          <cell r="D33">
            <v>116</v>
          </cell>
          <cell r="E33">
            <v>95</v>
          </cell>
          <cell r="F33">
            <v>85</v>
          </cell>
          <cell r="G33">
            <v>87</v>
          </cell>
          <cell r="H33">
            <v>95</v>
          </cell>
          <cell r="I33">
            <v>120</v>
          </cell>
          <cell r="J33">
            <v>95</v>
          </cell>
          <cell r="K33">
            <v>106</v>
          </cell>
          <cell r="L33">
            <v>127</v>
          </cell>
          <cell r="M33">
            <v>92</v>
          </cell>
          <cell r="N33">
            <v>92</v>
          </cell>
          <cell r="O33">
            <v>88</v>
          </cell>
          <cell r="P33">
            <v>1287</v>
          </cell>
          <cell r="R33">
            <v>385</v>
          </cell>
        </row>
        <row r="34">
          <cell r="A34" t="str">
            <v>230</v>
          </cell>
          <cell r="B34" t="str">
            <v>Cleveland County</v>
          </cell>
          <cell r="C34">
            <v>987</v>
          </cell>
          <cell r="D34">
            <v>992</v>
          </cell>
          <cell r="E34">
            <v>1061</v>
          </cell>
          <cell r="F34">
            <v>1033</v>
          </cell>
          <cell r="G34">
            <v>1102</v>
          </cell>
          <cell r="H34">
            <v>1150</v>
          </cell>
          <cell r="I34">
            <v>1152</v>
          </cell>
          <cell r="J34">
            <v>1152</v>
          </cell>
          <cell r="K34">
            <v>1090</v>
          </cell>
          <cell r="L34">
            <v>1300</v>
          </cell>
          <cell r="M34">
            <v>1042</v>
          </cell>
          <cell r="N34">
            <v>1033</v>
          </cell>
          <cell r="O34">
            <v>1040</v>
          </cell>
          <cell r="P34">
            <v>14134</v>
          </cell>
          <cell r="R34">
            <v>4073</v>
          </cell>
        </row>
        <row r="35">
          <cell r="A35" t="str">
            <v>240</v>
          </cell>
          <cell r="B35" t="str">
            <v>Columbus County</v>
          </cell>
          <cell r="C35">
            <v>387</v>
          </cell>
          <cell r="D35">
            <v>402</v>
          </cell>
          <cell r="E35">
            <v>381</v>
          </cell>
          <cell r="F35">
            <v>366</v>
          </cell>
          <cell r="G35">
            <v>380</v>
          </cell>
          <cell r="H35">
            <v>405</v>
          </cell>
          <cell r="I35">
            <v>386</v>
          </cell>
          <cell r="J35">
            <v>415</v>
          </cell>
          <cell r="K35">
            <v>409</v>
          </cell>
          <cell r="L35">
            <v>500</v>
          </cell>
          <cell r="M35">
            <v>464</v>
          </cell>
          <cell r="N35">
            <v>435</v>
          </cell>
          <cell r="O35">
            <v>465</v>
          </cell>
          <cell r="P35">
            <v>5395</v>
          </cell>
          <cell r="R35">
            <v>1536</v>
          </cell>
        </row>
        <row r="36">
          <cell r="A36" t="str">
            <v>241</v>
          </cell>
          <cell r="B36" t="str">
            <v>Whiteville City</v>
          </cell>
          <cell r="C36">
            <v>159</v>
          </cell>
          <cell r="D36">
            <v>164</v>
          </cell>
          <cell r="E36">
            <v>158</v>
          </cell>
          <cell r="F36">
            <v>147</v>
          </cell>
          <cell r="G36">
            <v>171</v>
          </cell>
          <cell r="H36">
            <v>178</v>
          </cell>
          <cell r="I36">
            <v>173</v>
          </cell>
          <cell r="J36">
            <v>181</v>
          </cell>
          <cell r="K36">
            <v>145</v>
          </cell>
          <cell r="L36">
            <v>193</v>
          </cell>
          <cell r="M36">
            <v>206</v>
          </cell>
          <cell r="N36">
            <v>146</v>
          </cell>
          <cell r="O36">
            <v>171</v>
          </cell>
          <cell r="P36">
            <v>2192</v>
          </cell>
          <cell r="R36">
            <v>628</v>
          </cell>
        </row>
        <row r="37">
          <cell r="A37" t="str">
            <v>250</v>
          </cell>
          <cell r="B37" t="str">
            <v>Craven County</v>
          </cell>
          <cell r="C37">
            <v>1079</v>
          </cell>
          <cell r="D37">
            <v>999</v>
          </cell>
          <cell r="E37">
            <v>1035</v>
          </cell>
          <cell r="F37">
            <v>998</v>
          </cell>
          <cell r="G37">
            <v>1070</v>
          </cell>
          <cell r="H37">
            <v>1035</v>
          </cell>
          <cell r="I37">
            <v>1030</v>
          </cell>
          <cell r="J37">
            <v>1085</v>
          </cell>
          <cell r="K37">
            <v>1011</v>
          </cell>
          <cell r="L37">
            <v>1136</v>
          </cell>
          <cell r="M37">
            <v>932</v>
          </cell>
          <cell r="N37">
            <v>970</v>
          </cell>
          <cell r="O37">
            <v>915</v>
          </cell>
          <cell r="P37">
            <v>13295</v>
          </cell>
          <cell r="R37">
            <v>4111</v>
          </cell>
        </row>
        <row r="38">
          <cell r="A38" t="str">
            <v>260</v>
          </cell>
          <cell r="B38" t="str">
            <v>Cumberland County</v>
          </cell>
          <cell r="C38">
            <v>4063</v>
          </cell>
          <cell r="D38">
            <v>4018</v>
          </cell>
          <cell r="E38">
            <v>3820</v>
          </cell>
          <cell r="F38">
            <v>3657</v>
          </cell>
          <cell r="G38">
            <v>3922</v>
          </cell>
          <cell r="H38">
            <v>3916</v>
          </cell>
          <cell r="I38">
            <v>3957</v>
          </cell>
          <cell r="J38">
            <v>4029</v>
          </cell>
          <cell r="K38">
            <v>3803</v>
          </cell>
          <cell r="L38">
            <v>4333</v>
          </cell>
          <cell r="M38">
            <v>3838</v>
          </cell>
          <cell r="N38">
            <v>3504</v>
          </cell>
          <cell r="O38">
            <v>3481</v>
          </cell>
          <cell r="P38">
            <v>50341</v>
          </cell>
          <cell r="R38">
            <v>15558</v>
          </cell>
        </row>
        <row r="39">
          <cell r="A39" t="str">
            <v>270</v>
          </cell>
          <cell r="B39" t="str">
            <v>Currituck County</v>
          </cell>
          <cell r="C39">
            <v>353</v>
          </cell>
          <cell r="D39">
            <v>348</v>
          </cell>
          <cell r="E39">
            <v>367</v>
          </cell>
          <cell r="F39">
            <v>325</v>
          </cell>
          <cell r="G39">
            <v>359</v>
          </cell>
          <cell r="H39">
            <v>341</v>
          </cell>
          <cell r="I39">
            <v>281</v>
          </cell>
          <cell r="J39">
            <v>307</v>
          </cell>
          <cell r="K39">
            <v>351</v>
          </cell>
          <cell r="L39">
            <v>339</v>
          </cell>
          <cell r="M39">
            <v>326</v>
          </cell>
          <cell r="N39">
            <v>322</v>
          </cell>
          <cell r="O39">
            <v>313</v>
          </cell>
          <cell r="P39">
            <v>4332</v>
          </cell>
          <cell r="R39">
            <v>1393</v>
          </cell>
        </row>
        <row r="40">
          <cell r="A40" t="str">
            <v>280</v>
          </cell>
          <cell r="B40" t="str">
            <v>Dare County</v>
          </cell>
          <cell r="C40">
            <v>298</v>
          </cell>
          <cell r="D40">
            <v>379</v>
          </cell>
          <cell r="E40">
            <v>367</v>
          </cell>
          <cell r="F40">
            <v>429</v>
          </cell>
          <cell r="G40">
            <v>366</v>
          </cell>
          <cell r="H40">
            <v>425</v>
          </cell>
          <cell r="I40">
            <v>366</v>
          </cell>
          <cell r="J40">
            <v>469</v>
          </cell>
          <cell r="K40">
            <v>459</v>
          </cell>
          <cell r="L40">
            <v>467</v>
          </cell>
          <cell r="M40">
            <v>469</v>
          </cell>
          <cell r="N40">
            <v>406</v>
          </cell>
          <cell r="O40">
            <v>396</v>
          </cell>
          <cell r="P40">
            <v>5296</v>
          </cell>
          <cell r="R40">
            <v>1473</v>
          </cell>
        </row>
        <row r="41">
          <cell r="A41" t="str">
            <v>290</v>
          </cell>
          <cell r="B41" t="str">
            <v>Davidson County</v>
          </cell>
          <cell r="C41">
            <v>1352</v>
          </cell>
          <cell r="D41">
            <v>1308</v>
          </cell>
          <cell r="E41">
            <v>1336</v>
          </cell>
          <cell r="F41">
            <v>1291</v>
          </cell>
          <cell r="G41">
            <v>1314</v>
          </cell>
          <cell r="H41">
            <v>1429</v>
          </cell>
          <cell r="I41">
            <v>1487</v>
          </cell>
          <cell r="J41">
            <v>1494</v>
          </cell>
          <cell r="K41">
            <v>1467</v>
          </cell>
          <cell r="L41">
            <v>1673</v>
          </cell>
          <cell r="M41">
            <v>1521</v>
          </cell>
          <cell r="N41">
            <v>1479</v>
          </cell>
          <cell r="O41">
            <v>1452</v>
          </cell>
          <cell r="P41">
            <v>18603</v>
          </cell>
          <cell r="R41">
            <v>5287</v>
          </cell>
        </row>
        <row r="42">
          <cell r="A42" t="str">
            <v>291</v>
          </cell>
          <cell r="B42" t="str">
            <v>Lexington City</v>
          </cell>
          <cell r="C42">
            <v>253</v>
          </cell>
          <cell r="D42">
            <v>232</v>
          </cell>
          <cell r="E42">
            <v>204</v>
          </cell>
          <cell r="F42">
            <v>241</v>
          </cell>
          <cell r="G42">
            <v>224</v>
          </cell>
          <cell r="H42">
            <v>255</v>
          </cell>
          <cell r="I42">
            <v>285</v>
          </cell>
          <cell r="J42">
            <v>263</v>
          </cell>
          <cell r="K42">
            <v>263</v>
          </cell>
          <cell r="L42">
            <v>268</v>
          </cell>
          <cell r="M42">
            <v>202</v>
          </cell>
          <cell r="N42">
            <v>225</v>
          </cell>
          <cell r="O42">
            <v>143</v>
          </cell>
          <cell r="P42">
            <v>3058</v>
          </cell>
          <cell r="R42">
            <v>930</v>
          </cell>
        </row>
        <row r="43">
          <cell r="A43" t="str">
            <v>292</v>
          </cell>
          <cell r="B43" t="str">
            <v>Thomasville City</v>
          </cell>
          <cell r="C43">
            <v>185</v>
          </cell>
          <cell r="D43">
            <v>200</v>
          </cell>
          <cell r="E43">
            <v>194</v>
          </cell>
          <cell r="F43">
            <v>173</v>
          </cell>
          <cell r="G43">
            <v>160</v>
          </cell>
          <cell r="H43">
            <v>196</v>
          </cell>
          <cell r="I43">
            <v>163</v>
          </cell>
          <cell r="J43">
            <v>192</v>
          </cell>
          <cell r="K43">
            <v>161</v>
          </cell>
          <cell r="L43">
            <v>172</v>
          </cell>
          <cell r="M43">
            <v>160</v>
          </cell>
          <cell r="N43">
            <v>175</v>
          </cell>
          <cell r="O43">
            <v>140</v>
          </cell>
          <cell r="P43">
            <v>2271</v>
          </cell>
          <cell r="R43">
            <v>752</v>
          </cell>
        </row>
        <row r="44">
          <cell r="A44" t="str">
            <v>300</v>
          </cell>
          <cell r="B44" t="str">
            <v>Davie County</v>
          </cell>
          <cell r="C44">
            <v>430</v>
          </cell>
          <cell r="D44">
            <v>450</v>
          </cell>
          <cell r="E44">
            <v>438</v>
          </cell>
          <cell r="F44">
            <v>431</v>
          </cell>
          <cell r="G44">
            <v>461</v>
          </cell>
          <cell r="H44">
            <v>505</v>
          </cell>
          <cell r="I44">
            <v>476</v>
          </cell>
          <cell r="J44">
            <v>488</v>
          </cell>
          <cell r="K44">
            <v>526</v>
          </cell>
          <cell r="L44">
            <v>489</v>
          </cell>
          <cell r="M44">
            <v>517</v>
          </cell>
          <cell r="N44">
            <v>440</v>
          </cell>
          <cell r="O44">
            <v>451</v>
          </cell>
          <cell r="P44">
            <v>6102</v>
          </cell>
          <cell r="R44">
            <v>1749</v>
          </cell>
        </row>
        <row r="45">
          <cell r="A45" t="str">
            <v>310</v>
          </cell>
          <cell r="B45" t="str">
            <v>Duplin County</v>
          </cell>
          <cell r="C45">
            <v>767</v>
          </cell>
          <cell r="D45">
            <v>773</v>
          </cell>
          <cell r="E45">
            <v>753</v>
          </cell>
          <cell r="F45">
            <v>734</v>
          </cell>
          <cell r="G45">
            <v>721</v>
          </cell>
          <cell r="H45">
            <v>766</v>
          </cell>
          <cell r="I45">
            <v>802</v>
          </cell>
          <cell r="J45">
            <v>792</v>
          </cell>
          <cell r="K45">
            <v>770</v>
          </cell>
          <cell r="L45">
            <v>865</v>
          </cell>
          <cell r="M45">
            <v>605</v>
          </cell>
          <cell r="N45">
            <v>675</v>
          </cell>
          <cell r="O45">
            <v>633</v>
          </cell>
          <cell r="P45">
            <v>9656</v>
          </cell>
          <cell r="R45">
            <v>3027</v>
          </cell>
        </row>
        <row r="46">
          <cell r="A46" t="str">
            <v>320</v>
          </cell>
          <cell r="B46" t="str">
            <v>Durham County</v>
          </cell>
          <cell r="C46">
            <v>2775</v>
          </cell>
          <cell r="D46">
            <v>2565</v>
          </cell>
          <cell r="E46">
            <v>2569</v>
          </cell>
          <cell r="F46">
            <v>2446</v>
          </cell>
          <cell r="G46">
            <v>2530</v>
          </cell>
          <cell r="H46">
            <v>2533</v>
          </cell>
          <cell r="I46">
            <v>2455</v>
          </cell>
          <cell r="J46">
            <v>2511</v>
          </cell>
          <cell r="K46">
            <v>2508</v>
          </cell>
          <cell r="L46">
            <v>3211</v>
          </cell>
          <cell r="M46">
            <v>2724</v>
          </cell>
          <cell r="N46">
            <v>2447</v>
          </cell>
          <cell r="O46">
            <v>2374</v>
          </cell>
          <cell r="P46">
            <v>33648</v>
          </cell>
          <cell r="R46">
            <v>10355</v>
          </cell>
        </row>
        <row r="47">
          <cell r="A47" t="str">
            <v>330</v>
          </cell>
          <cell r="B47" t="str">
            <v>Edgecombe County</v>
          </cell>
          <cell r="C47">
            <v>370</v>
          </cell>
          <cell r="D47">
            <v>444</v>
          </cell>
          <cell r="E47">
            <v>441</v>
          </cell>
          <cell r="F47">
            <v>431</v>
          </cell>
          <cell r="G47">
            <v>417</v>
          </cell>
          <cell r="H47">
            <v>468</v>
          </cell>
          <cell r="I47">
            <v>450</v>
          </cell>
          <cell r="J47">
            <v>454</v>
          </cell>
          <cell r="K47">
            <v>414</v>
          </cell>
          <cell r="L47">
            <v>489</v>
          </cell>
          <cell r="M47">
            <v>379</v>
          </cell>
          <cell r="N47">
            <v>445</v>
          </cell>
          <cell r="O47">
            <v>419</v>
          </cell>
          <cell r="P47">
            <v>5621</v>
          </cell>
          <cell r="R47">
            <v>1686</v>
          </cell>
        </row>
        <row r="48">
          <cell r="A48" t="str">
            <v>340</v>
          </cell>
          <cell r="B48" t="str">
            <v>Forsyth County</v>
          </cell>
          <cell r="C48">
            <v>3940</v>
          </cell>
          <cell r="D48">
            <v>4055</v>
          </cell>
          <cell r="E48">
            <v>4049</v>
          </cell>
          <cell r="F48">
            <v>4090</v>
          </cell>
          <cell r="G48">
            <v>4060</v>
          </cell>
          <cell r="H48">
            <v>4213</v>
          </cell>
          <cell r="I48">
            <v>4366</v>
          </cell>
          <cell r="J48">
            <v>4251</v>
          </cell>
          <cell r="K48">
            <v>4189</v>
          </cell>
          <cell r="L48">
            <v>4490</v>
          </cell>
          <cell r="M48">
            <v>3967</v>
          </cell>
          <cell r="N48">
            <v>4240</v>
          </cell>
          <cell r="O48">
            <v>3867</v>
          </cell>
          <cell r="P48">
            <v>53777</v>
          </cell>
          <cell r="R48">
            <v>16134</v>
          </cell>
        </row>
        <row r="49">
          <cell r="A49" t="str">
            <v>350</v>
          </cell>
          <cell r="B49" t="str">
            <v>Franklin County</v>
          </cell>
          <cell r="C49">
            <v>555</v>
          </cell>
          <cell r="D49">
            <v>583</v>
          </cell>
          <cell r="E49">
            <v>552</v>
          </cell>
          <cell r="F49">
            <v>562</v>
          </cell>
          <cell r="G49">
            <v>530</v>
          </cell>
          <cell r="H49">
            <v>627</v>
          </cell>
          <cell r="I49">
            <v>650</v>
          </cell>
          <cell r="J49">
            <v>662</v>
          </cell>
          <cell r="K49">
            <v>676</v>
          </cell>
          <cell r="L49">
            <v>752</v>
          </cell>
          <cell r="M49">
            <v>635</v>
          </cell>
          <cell r="N49">
            <v>647</v>
          </cell>
          <cell r="O49">
            <v>628</v>
          </cell>
          <cell r="P49">
            <v>8059</v>
          </cell>
          <cell r="R49">
            <v>2252</v>
          </cell>
        </row>
        <row r="50">
          <cell r="A50" t="str">
            <v>360</v>
          </cell>
          <cell r="B50" t="str">
            <v>Gaston County</v>
          </cell>
          <cell r="C50">
            <v>2307</v>
          </cell>
          <cell r="D50">
            <v>2157</v>
          </cell>
          <cell r="E50">
            <v>2188</v>
          </cell>
          <cell r="F50">
            <v>2352</v>
          </cell>
          <cell r="G50">
            <v>2362</v>
          </cell>
          <cell r="H50">
            <v>2448</v>
          </cell>
          <cell r="I50">
            <v>2519</v>
          </cell>
          <cell r="J50">
            <v>2470</v>
          </cell>
          <cell r="K50">
            <v>2513</v>
          </cell>
          <cell r="L50">
            <v>2773</v>
          </cell>
          <cell r="M50">
            <v>2440</v>
          </cell>
          <cell r="N50">
            <v>2219</v>
          </cell>
          <cell r="O50">
            <v>2227</v>
          </cell>
          <cell r="P50">
            <v>30975</v>
          </cell>
          <cell r="R50">
            <v>9004</v>
          </cell>
        </row>
        <row r="51">
          <cell r="A51" t="str">
            <v>370</v>
          </cell>
          <cell r="B51" t="str">
            <v>Gates County</v>
          </cell>
          <cell r="C51">
            <v>106</v>
          </cell>
          <cell r="D51">
            <v>126</v>
          </cell>
          <cell r="E51">
            <v>127</v>
          </cell>
          <cell r="F51">
            <v>111</v>
          </cell>
          <cell r="G51">
            <v>119</v>
          </cell>
          <cell r="H51">
            <v>125</v>
          </cell>
          <cell r="I51">
            <v>125</v>
          </cell>
          <cell r="J51">
            <v>123</v>
          </cell>
          <cell r="K51">
            <v>147</v>
          </cell>
          <cell r="L51">
            <v>137</v>
          </cell>
          <cell r="M51">
            <v>105</v>
          </cell>
          <cell r="N51">
            <v>102</v>
          </cell>
          <cell r="O51">
            <v>142</v>
          </cell>
          <cell r="P51">
            <v>1595</v>
          </cell>
          <cell r="R51">
            <v>470</v>
          </cell>
        </row>
        <row r="52">
          <cell r="A52" t="str">
            <v>380</v>
          </cell>
          <cell r="B52" t="str">
            <v>Graham County</v>
          </cell>
          <cell r="C52">
            <v>106</v>
          </cell>
          <cell r="D52">
            <v>78</v>
          </cell>
          <cell r="E52">
            <v>88</v>
          </cell>
          <cell r="F52">
            <v>84</v>
          </cell>
          <cell r="G52">
            <v>85</v>
          </cell>
          <cell r="H52">
            <v>64</v>
          </cell>
          <cell r="I52">
            <v>88</v>
          </cell>
          <cell r="J52">
            <v>87</v>
          </cell>
          <cell r="K52">
            <v>83</v>
          </cell>
          <cell r="L52">
            <v>96</v>
          </cell>
          <cell r="M52">
            <v>98</v>
          </cell>
          <cell r="N52">
            <v>92</v>
          </cell>
          <cell r="O52">
            <v>91</v>
          </cell>
          <cell r="P52">
            <v>1140</v>
          </cell>
          <cell r="R52">
            <v>356</v>
          </cell>
        </row>
        <row r="53">
          <cell r="A53" t="str">
            <v>390</v>
          </cell>
          <cell r="B53" t="str">
            <v>Granville County</v>
          </cell>
          <cell r="C53">
            <v>520</v>
          </cell>
          <cell r="D53">
            <v>499</v>
          </cell>
          <cell r="E53">
            <v>506</v>
          </cell>
          <cell r="F53">
            <v>536</v>
          </cell>
          <cell r="G53">
            <v>542</v>
          </cell>
          <cell r="H53">
            <v>522</v>
          </cell>
          <cell r="I53">
            <v>569</v>
          </cell>
          <cell r="J53">
            <v>584</v>
          </cell>
          <cell r="K53">
            <v>605</v>
          </cell>
          <cell r="L53">
            <v>662</v>
          </cell>
          <cell r="M53">
            <v>534</v>
          </cell>
          <cell r="N53">
            <v>595</v>
          </cell>
          <cell r="O53">
            <v>557</v>
          </cell>
          <cell r="P53">
            <v>7231</v>
          </cell>
          <cell r="R53">
            <v>2061</v>
          </cell>
        </row>
        <row r="54">
          <cell r="A54" t="str">
            <v>400</v>
          </cell>
          <cell r="B54" t="str">
            <v>Greene County</v>
          </cell>
          <cell r="C54">
            <v>194</v>
          </cell>
          <cell r="D54">
            <v>165</v>
          </cell>
          <cell r="E54">
            <v>208</v>
          </cell>
          <cell r="F54">
            <v>231</v>
          </cell>
          <cell r="G54">
            <v>247</v>
          </cell>
          <cell r="H54">
            <v>201</v>
          </cell>
          <cell r="I54">
            <v>246</v>
          </cell>
          <cell r="J54">
            <v>258</v>
          </cell>
          <cell r="K54">
            <v>227</v>
          </cell>
          <cell r="L54">
            <v>271</v>
          </cell>
          <cell r="M54">
            <v>219</v>
          </cell>
          <cell r="N54">
            <v>236</v>
          </cell>
          <cell r="O54">
            <v>178</v>
          </cell>
          <cell r="P54">
            <v>2881</v>
          </cell>
          <cell r="R54">
            <v>798</v>
          </cell>
        </row>
        <row r="55">
          <cell r="A55" t="str">
            <v>410</v>
          </cell>
          <cell r="B55" t="str">
            <v>Guilford County</v>
          </cell>
          <cell r="C55">
            <v>5331</v>
          </cell>
          <cell r="D55">
            <v>5204</v>
          </cell>
          <cell r="E55">
            <v>5234</v>
          </cell>
          <cell r="F55">
            <v>5364</v>
          </cell>
          <cell r="G55">
            <v>5187</v>
          </cell>
          <cell r="H55">
            <v>5395</v>
          </cell>
          <cell r="I55">
            <v>5526</v>
          </cell>
          <cell r="J55">
            <v>5604</v>
          </cell>
          <cell r="K55">
            <v>5623</v>
          </cell>
          <cell r="L55">
            <v>6316</v>
          </cell>
          <cell r="M55">
            <v>5933</v>
          </cell>
          <cell r="N55">
            <v>5260</v>
          </cell>
          <cell r="O55">
            <v>5354</v>
          </cell>
          <cell r="P55">
            <v>71331</v>
          </cell>
          <cell r="R55">
            <v>21133</v>
          </cell>
        </row>
        <row r="56">
          <cell r="A56" t="str">
            <v>420</v>
          </cell>
          <cell r="B56" t="str">
            <v>Halifax County</v>
          </cell>
          <cell r="C56">
            <v>160</v>
          </cell>
          <cell r="D56">
            <v>168</v>
          </cell>
          <cell r="E56">
            <v>173</v>
          </cell>
          <cell r="F56">
            <v>197</v>
          </cell>
          <cell r="G56">
            <v>193</v>
          </cell>
          <cell r="H56">
            <v>202</v>
          </cell>
          <cell r="I56">
            <v>179</v>
          </cell>
          <cell r="J56">
            <v>168</v>
          </cell>
          <cell r="K56">
            <v>187</v>
          </cell>
          <cell r="L56">
            <v>181</v>
          </cell>
          <cell r="M56">
            <v>148</v>
          </cell>
          <cell r="N56">
            <v>125</v>
          </cell>
          <cell r="O56">
            <v>113</v>
          </cell>
          <cell r="P56">
            <v>2194</v>
          </cell>
          <cell r="R56">
            <v>698</v>
          </cell>
        </row>
        <row r="57">
          <cell r="A57" t="str">
            <v>421</v>
          </cell>
          <cell r="B57" t="str">
            <v>Roanoke Rapids City</v>
          </cell>
          <cell r="C57">
            <v>196</v>
          </cell>
          <cell r="D57">
            <v>174</v>
          </cell>
          <cell r="E57">
            <v>189</v>
          </cell>
          <cell r="F57">
            <v>210</v>
          </cell>
          <cell r="G57">
            <v>185</v>
          </cell>
          <cell r="H57">
            <v>213</v>
          </cell>
          <cell r="I57">
            <v>234</v>
          </cell>
          <cell r="J57">
            <v>268</v>
          </cell>
          <cell r="K57">
            <v>221</v>
          </cell>
          <cell r="L57">
            <v>213</v>
          </cell>
          <cell r="M57">
            <v>196</v>
          </cell>
          <cell r="N57">
            <v>238</v>
          </cell>
          <cell r="O57">
            <v>227</v>
          </cell>
          <cell r="P57">
            <v>2764</v>
          </cell>
          <cell r="R57">
            <v>769</v>
          </cell>
        </row>
        <row r="58">
          <cell r="A58" t="str">
            <v>422</v>
          </cell>
          <cell r="B58" t="str">
            <v>Weldon City</v>
          </cell>
          <cell r="C58">
            <v>54</v>
          </cell>
          <cell r="D58">
            <v>38</v>
          </cell>
          <cell r="E58">
            <v>39</v>
          </cell>
          <cell r="F58">
            <v>48</v>
          </cell>
          <cell r="G58">
            <v>63</v>
          </cell>
          <cell r="H58">
            <v>53</v>
          </cell>
          <cell r="I58">
            <v>43</v>
          </cell>
          <cell r="J58">
            <v>54</v>
          </cell>
          <cell r="K58">
            <v>52</v>
          </cell>
          <cell r="L58">
            <v>65</v>
          </cell>
          <cell r="M58">
            <v>79</v>
          </cell>
          <cell r="N58">
            <v>72</v>
          </cell>
          <cell r="O58">
            <v>95</v>
          </cell>
          <cell r="P58">
            <v>755</v>
          </cell>
          <cell r="R58">
            <v>179</v>
          </cell>
        </row>
        <row r="59">
          <cell r="A59" t="str">
            <v>430</v>
          </cell>
          <cell r="B59" t="str">
            <v>Harnett County</v>
          </cell>
          <cell r="C59">
            <v>1894</v>
          </cell>
          <cell r="D59">
            <v>1571</v>
          </cell>
          <cell r="E59">
            <v>1503</v>
          </cell>
          <cell r="F59">
            <v>1562</v>
          </cell>
          <cell r="G59">
            <v>1566</v>
          </cell>
          <cell r="H59">
            <v>1547</v>
          </cell>
          <cell r="I59">
            <v>1673</v>
          </cell>
          <cell r="J59">
            <v>1606</v>
          </cell>
          <cell r="K59">
            <v>1697</v>
          </cell>
          <cell r="L59">
            <v>1792</v>
          </cell>
          <cell r="M59">
            <v>1522</v>
          </cell>
          <cell r="N59">
            <v>1349</v>
          </cell>
          <cell r="O59">
            <v>1406</v>
          </cell>
          <cell r="P59">
            <v>20688</v>
          </cell>
          <cell r="R59">
            <v>6530</v>
          </cell>
        </row>
        <row r="60">
          <cell r="A60" t="str">
            <v>440</v>
          </cell>
          <cell r="B60" t="str">
            <v>Haywood County</v>
          </cell>
          <cell r="C60">
            <v>605</v>
          </cell>
          <cell r="D60">
            <v>548</v>
          </cell>
          <cell r="E60">
            <v>525</v>
          </cell>
          <cell r="F60">
            <v>586</v>
          </cell>
          <cell r="G60">
            <v>523</v>
          </cell>
          <cell r="H60">
            <v>513</v>
          </cell>
          <cell r="I60">
            <v>515</v>
          </cell>
          <cell r="J60">
            <v>543</v>
          </cell>
          <cell r="K60">
            <v>601</v>
          </cell>
          <cell r="L60">
            <v>644</v>
          </cell>
          <cell r="M60">
            <v>519</v>
          </cell>
          <cell r="N60">
            <v>495</v>
          </cell>
          <cell r="O60">
            <v>526</v>
          </cell>
          <cell r="P60">
            <v>7143</v>
          </cell>
          <cell r="R60">
            <v>2264</v>
          </cell>
        </row>
        <row r="61">
          <cell r="A61" t="str">
            <v>450</v>
          </cell>
          <cell r="B61" t="str">
            <v>Henderson County</v>
          </cell>
          <cell r="C61">
            <v>951</v>
          </cell>
          <cell r="D61">
            <v>968</v>
          </cell>
          <cell r="E61">
            <v>934</v>
          </cell>
          <cell r="F61">
            <v>1032</v>
          </cell>
          <cell r="G61">
            <v>997</v>
          </cell>
          <cell r="H61">
            <v>1020</v>
          </cell>
          <cell r="I61">
            <v>1033</v>
          </cell>
          <cell r="J61">
            <v>1132</v>
          </cell>
          <cell r="K61">
            <v>1100</v>
          </cell>
          <cell r="L61">
            <v>1151</v>
          </cell>
          <cell r="M61">
            <v>1120</v>
          </cell>
          <cell r="N61">
            <v>971</v>
          </cell>
          <cell r="O61">
            <v>1054</v>
          </cell>
          <cell r="P61">
            <v>13463</v>
          </cell>
          <cell r="R61">
            <v>3885</v>
          </cell>
        </row>
        <row r="62">
          <cell r="A62" t="str">
            <v>460</v>
          </cell>
          <cell r="B62" t="str">
            <v>Hertford County</v>
          </cell>
          <cell r="C62">
            <v>188</v>
          </cell>
          <cell r="D62">
            <v>199</v>
          </cell>
          <cell r="E62">
            <v>179</v>
          </cell>
          <cell r="F62">
            <v>194</v>
          </cell>
          <cell r="G62">
            <v>183</v>
          </cell>
          <cell r="H62">
            <v>205</v>
          </cell>
          <cell r="I62">
            <v>211</v>
          </cell>
          <cell r="J62">
            <v>222</v>
          </cell>
          <cell r="K62">
            <v>202</v>
          </cell>
          <cell r="L62">
            <v>256</v>
          </cell>
          <cell r="M62">
            <v>231</v>
          </cell>
          <cell r="N62">
            <v>195</v>
          </cell>
          <cell r="O62">
            <v>181</v>
          </cell>
          <cell r="P62">
            <v>2646</v>
          </cell>
          <cell r="R62">
            <v>760</v>
          </cell>
        </row>
        <row r="63">
          <cell r="A63" t="str">
            <v>470</v>
          </cell>
          <cell r="B63" t="str">
            <v>Hoke County</v>
          </cell>
          <cell r="C63">
            <v>848</v>
          </cell>
          <cell r="D63">
            <v>733</v>
          </cell>
          <cell r="E63">
            <v>752</v>
          </cell>
          <cell r="F63">
            <v>728</v>
          </cell>
          <cell r="G63">
            <v>702</v>
          </cell>
          <cell r="H63">
            <v>674</v>
          </cell>
          <cell r="I63">
            <v>730</v>
          </cell>
          <cell r="J63">
            <v>695</v>
          </cell>
          <cell r="K63">
            <v>741</v>
          </cell>
          <cell r="L63">
            <v>789</v>
          </cell>
          <cell r="M63">
            <v>623</v>
          </cell>
          <cell r="N63">
            <v>538</v>
          </cell>
          <cell r="O63">
            <v>488</v>
          </cell>
          <cell r="P63">
            <v>9041</v>
          </cell>
          <cell r="R63">
            <v>3061</v>
          </cell>
        </row>
        <row r="64">
          <cell r="A64" t="str">
            <v>480</v>
          </cell>
          <cell r="B64" t="str">
            <v>Hyde County</v>
          </cell>
          <cell r="C64">
            <v>43</v>
          </cell>
          <cell r="D64">
            <v>52</v>
          </cell>
          <cell r="E64">
            <v>40</v>
          </cell>
          <cell r="F64">
            <v>38</v>
          </cell>
          <cell r="G64">
            <v>41</v>
          </cell>
          <cell r="H64">
            <v>49</v>
          </cell>
          <cell r="I64">
            <v>40</v>
          </cell>
          <cell r="J64">
            <v>50</v>
          </cell>
          <cell r="K64">
            <v>45</v>
          </cell>
          <cell r="L64">
            <v>42</v>
          </cell>
          <cell r="M64">
            <v>22</v>
          </cell>
          <cell r="N64">
            <v>29</v>
          </cell>
          <cell r="O64">
            <v>50</v>
          </cell>
          <cell r="P64">
            <v>541</v>
          </cell>
          <cell r="R64">
            <v>173</v>
          </cell>
        </row>
        <row r="65">
          <cell r="A65" t="str">
            <v>490</v>
          </cell>
          <cell r="B65" t="str">
            <v>Iredell-Statesville</v>
          </cell>
          <cell r="C65">
            <v>1471</v>
          </cell>
          <cell r="D65">
            <v>1431</v>
          </cell>
          <cell r="E65">
            <v>1344</v>
          </cell>
          <cell r="F65">
            <v>1487</v>
          </cell>
          <cell r="G65">
            <v>1491</v>
          </cell>
          <cell r="H65">
            <v>1540</v>
          </cell>
          <cell r="I65">
            <v>1559</v>
          </cell>
          <cell r="J65">
            <v>1673</v>
          </cell>
          <cell r="K65">
            <v>1679</v>
          </cell>
          <cell r="L65">
            <v>1964</v>
          </cell>
          <cell r="M65">
            <v>1754</v>
          </cell>
          <cell r="N65">
            <v>1594</v>
          </cell>
          <cell r="O65">
            <v>1698</v>
          </cell>
          <cell r="P65">
            <v>20685</v>
          </cell>
          <cell r="R65">
            <v>5733</v>
          </cell>
        </row>
        <row r="66">
          <cell r="A66" t="str">
            <v>491</v>
          </cell>
          <cell r="B66" t="str">
            <v>Mooresville City</v>
          </cell>
          <cell r="C66">
            <v>456</v>
          </cell>
          <cell r="D66">
            <v>399</v>
          </cell>
          <cell r="E66">
            <v>443</v>
          </cell>
          <cell r="F66">
            <v>416</v>
          </cell>
          <cell r="G66">
            <v>493</v>
          </cell>
          <cell r="H66">
            <v>436</v>
          </cell>
          <cell r="I66">
            <v>500</v>
          </cell>
          <cell r="J66">
            <v>456</v>
          </cell>
          <cell r="K66">
            <v>529</v>
          </cell>
          <cell r="L66">
            <v>550</v>
          </cell>
          <cell r="M66">
            <v>489</v>
          </cell>
          <cell r="N66">
            <v>445</v>
          </cell>
          <cell r="O66">
            <v>482</v>
          </cell>
          <cell r="P66">
            <v>6094</v>
          </cell>
          <cell r="R66">
            <v>1714</v>
          </cell>
        </row>
        <row r="67">
          <cell r="A67" t="str">
            <v>500</v>
          </cell>
          <cell r="B67" t="str">
            <v>Jackson County</v>
          </cell>
          <cell r="C67">
            <v>285</v>
          </cell>
          <cell r="D67">
            <v>239</v>
          </cell>
          <cell r="E67">
            <v>242</v>
          </cell>
          <cell r="F67">
            <v>253</v>
          </cell>
          <cell r="G67">
            <v>279</v>
          </cell>
          <cell r="H67">
            <v>291</v>
          </cell>
          <cell r="I67">
            <v>276</v>
          </cell>
          <cell r="J67">
            <v>279</v>
          </cell>
          <cell r="K67">
            <v>301</v>
          </cell>
          <cell r="L67">
            <v>284</v>
          </cell>
          <cell r="M67">
            <v>301</v>
          </cell>
          <cell r="N67">
            <v>271</v>
          </cell>
          <cell r="O67">
            <v>312</v>
          </cell>
          <cell r="P67">
            <v>3613</v>
          </cell>
          <cell r="R67">
            <v>1019</v>
          </cell>
        </row>
        <row r="68">
          <cell r="A68" t="str">
            <v>510</v>
          </cell>
          <cell r="B68" t="str">
            <v>Johnston County</v>
          </cell>
          <cell r="C68">
            <v>2646</v>
          </cell>
          <cell r="D68">
            <v>2843</v>
          </cell>
          <cell r="E68">
            <v>2676</v>
          </cell>
          <cell r="F68">
            <v>2788</v>
          </cell>
          <cell r="G68">
            <v>2753</v>
          </cell>
          <cell r="H68">
            <v>2821</v>
          </cell>
          <cell r="I68">
            <v>3094</v>
          </cell>
          <cell r="J68">
            <v>3095</v>
          </cell>
          <cell r="K68">
            <v>3153</v>
          </cell>
          <cell r="L68">
            <v>3256</v>
          </cell>
          <cell r="M68">
            <v>3060</v>
          </cell>
          <cell r="N68">
            <v>2768</v>
          </cell>
          <cell r="O68">
            <v>2884</v>
          </cell>
          <cell r="P68">
            <v>37837</v>
          </cell>
          <cell r="R68">
            <v>10953</v>
          </cell>
        </row>
        <row r="69">
          <cell r="A69" t="str">
            <v>520</v>
          </cell>
          <cell r="B69" t="str">
            <v>Jones County</v>
          </cell>
          <cell r="C69">
            <v>85</v>
          </cell>
          <cell r="D69">
            <v>65</v>
          </cell>
          <cell r="E69">
            <v>79</v>
          </cell>
          <cell r="F69">
            <v>82</v>
          </cell>
          <cell r="G69">
            <v>88</v>
          </cell>
          <cell r="H69">
            <v>86</v>
          </cell>
          <cell r="I69">
            <v>75</v>
          </cell>
          <cell r="J69">
            <v>95</v>
          </cell>
          <cell r="K69">
            <v>69</v>
          </cell>
          <cell r="L69">
            <v>86</v>
          </cell>
          <cell r="M69">
            <v>70</v>
          </cell>
          <cell r="N69">
            <v>77</v>
          </cell>
          <cell r="O69">
            <v>74</v>
          </cell>
          <cell r="P69">
            <v>1031</v>
          </cell>
          <cell r="R69">
            <v>311</v>
          </cell>
        </row>
        <row r="70">
          <cell r="A70" t="str">
            <v>530</v>
          </cell>
          <cell r="B70" t="str">
            <v>Lee County</v>
          </cell>
          <cell r="C70">
            <v>767</v>
          </cell>
          <cell r="D70">
            <v>764</v>
          </cell>
          <cell r="E70">
            <v>707</v>
          </cell>
          <cell r="F70">
            <v>772</v>
          </cell>
          <cell r="G70">
            <v>803</v>
          </cell>
          <cell r="H70">
            <v>739</v>
          </cell>
          <cell r="I70">
            <v>808</v>
          </cell>
          <cell r="J70">
            <v>788</v>
          </cell>
          <cell r="K70">
            <v>730</v>
          </cell>
          <cell r="L70">
            <v>866</v>
          </cell>
          <cell r="M70">
            <v>756</v>
          </cell>
          <cell r="N70">
            <v>754</v>
          </cell>
          <cell r="O70">
            <v>645</v>
          </cell>
          <cell r="P70">
            <v>9899</v>
          </cell>
          <cell r="R70">
            <v>3010</v>
          </cell>
        </row>
        <row r="71">
          <cell r="A71" t="str">
            <v>540</v>
          </cell>
          <cell r="B71" t="str">
            <v>Lenoir County</v>
          </cell>
          <cell r="C71">
            <v>642</v>
          </cell>
          <cell r="D71">
            <v>640</v>
          </cell>
          <cell r="E71">
            <v>652</v>
          </cell>
          <cell r="F71">
            <v>682</v>
          </cell>
          <cell r="G71">
            <v>635</v>
          </cell>
          <cell r="H71">
            <v>677</v>
          </cell>
          <cell r="I71">
            <v>699</v>
          </cell>
          <cell r="J71">
            <v>679</v>
          </cell>
          <cell r="K71">
            <v>728</v>
          </cell>
          <cell r="L71">
            <v>727</v>
          </cell>
          <cell r="M71">
            <v>574</v>
          </cell>
          <cell r="N71">
            <v>597</v>
          </cell>
          <cell r="O71">
            <v>554</v>
          </cell>
          <cell r="P71">
            <v>8486</v>
          </cell>
          <cell r="R71">
            <v>2616</v>
          </cell>
        </row>
        <row r="72">
          <cell r="A72" t="str">
            <v>550</v>
          </cell>
          <cell r="B72" t="str">
            <v>Lincoln County</v>
          </cell>
          <cell r="C72">
            <v>859</v>
          </cell>
          <cell r="D72">
            <v>829</v>
          </cell>
          <cell r="E72">
            <v>828</v>
          </cell>
          <cell r="F72">
            <v>894</v>
          </cell>
          <cell r="G72">
            <v>812</v>
          </cell>
          <cell r="H72">
            <v>844</v>
          </cell>
          <cell r="I72">
            <v>916</v>
          </cell>
          <cell r="J72">
            <v>882</v>
          </cell>
          <cell r="K72">
            <v>915</v>
          </cell>
          <cell r="L72">
            <v>957</v>
          </cell>
          <cell r="M72">
            <v>937</v>
          </cell>
          <cell r="N72">
            <v>854</v>
          </cell>
          <cell r="O72">
            <v>879</v>
          </cell>
          <cell r="P72">
            <v>11406</v>
          </cell>
          <cell r="R72">
            <v>3410</v>
          </cell>
        </row>
        <row r="73">
          <cell r="A73" t="str">
            <v>560</v>
          </cell>
          <cell r="B73" t="str">
            <v>Macon County</v>
          </cell>
          <cell r="C73">
            <v>360</v>
          </cell>
          <cell r="D73">
            <v>341</v>
          </cell>
          <cell r="E73">
            <v>373</v>
          </cell>
          <cell r="F73">
            <v>316</v>
          </cell>
          <cell r="G73">
            <v>297</v>
          </cell>
          <cell r="H73">
            <v>317</v>
          </cell>
          <cell r="I73">
            <v>381</v>
          </cell>
          <cell r="J73">
            <v>360</v>
          </cell>
          <cell r="K73">
            <v>374</v>
          </cell>
          <cell r="L73">
            <v>394</v>
          </cell>
          <cell r="M73">
            <v>339</v>
          </cell>
          <cell r="N73">
            <v>322</v>
          </cell>
          <cell r="O73">
            <v>314</v>
          </cell>
          <cell r="P73">
            <v>4488</v>
          </cell>
          <cell r="R73">
            <v>1390</v>
          </cell>
        </row>
        <row r="74">
          <cell r="A74" t="str">
            <v>570</v>
          </cell>
          <cell r="B74" t="str">
            <v>Madison County</v>
          </cell>
          <cell r="C74">
            <v>161</v>
          </cell>
          <cell r="D74">
            <v>188</v>
          </cell>
          <cell r="E74">
            <v>160</v>
          </cell>
          <cell r="F74">
            <v>184</v>
          </cell>
          <cell r="G74">
            <v>146</v>
          </cell>
          <cell r="H74">
            <v>156</v>
          </cell>
          <cell r="I74">
            <v>160</v>
          </cell>
          <cell r="J74">
            <v>164</v>
          </cell>
          <cell r="K74">
            <v>164</v>
          </cell>
          <cell r="L74">
            <v>190</v>
          </cell>
          <cell r="M74">
            <v>177</v>
          </cell>
          <cell r="N74">
            <v>195</v>
          </cell>
          <cell r="O74">
            <v>207</v>
          </cell>
          <cell r="P74">
            <v>2252</v>
          </cell>
          <cell r="R74">
            <v>693</v>
          </cell>
        </row>
        <row r="75">
          <cell r="A75" t="str">
            <v>580</v>
          </cell>
          <cell r="B75" t="str">
            <v>Martin County</v>
          </cell>
          <cell r="C75">
            <v>224</v>
          </cell>
          <cell r="D75">
            <v>218</v>
          </cell>
          <cell r="E75">
            <v>223</v>
          </cell>
          <cell r="F75">
            <v>234</v>
          </cell>
          <cell r="G75">
            <v>234</v>
          </cell>
          <cell r="H75">
            <v>267</v>
          </cell>
          <cell r="I75">
            <v>219</v>
          </cell>
          <cell r="J75">
            <v>197</v>
          </cell>
          <cell r="K75">
            <v>236</v>
          </cell>
          <cell r="L75">
            <v>217</v>
          </cell>
          <cell r="M75">
            <v>221</v>
          </cell>
          <cell r="N75">
            <v>200</v>
          </cell>
          <cell r="O75">
            <v>162</v>
          </cell>
          <cell r="P75">
            <v>2852</v>
          </cell>
          <cell r="R75">
            <v>899</v>
          </cell>
        </row>
        <row r="76">
          <cell r="A76" t="str">
            <v>590</v>
          </cell>
          <cell r="B76" t="str">
            <v>McDowell County</v>
          </cell>
          <cell r="C76">
            <v>454</v>
          </cell>
          <cell r="D76">
            <v>417</v>
          </cell>
          <cell r="E76">
            <v>408</v>
          </cell>
          <cell r="F76">
            <v>452</v>
          </cell>
          <cell r="G76">
            <v>469</v>
          </cell>
          <cell r="H76">
            <v>481</v>
          </cell>
          <cell r="I76">
            <v>498</v>
          </cell>
          <cell r="J76">
            <v>442</v>
          </cell>
          <cell r="K76">
            <v>543</v>
          </cell>
          <cell r="L76">
            <v>457</v>
          </cell>
          <cell r="M76">
            <v>382</v>
          </cell>
          <cell r="N76">
            <v>462</v>
          </cell>
          <cell r="O76">
            <v>471</v>
          </cell>
          <cell r="P76">
            <v>5936</v>
          </cell>
          <cell r="R76">
            <v>1731</v>
          </cell>
        </row>
        <row r="77">
          <cell r="A77" t="str">
            <v>600</v>
          </cell>
          <cell r="B77" t="str">
            <v>Mecklenburg County</v>
          </cell>
          <cell r="C77">
            <v>12321</v>
          </cell>
          <cell r="D77">
            <v>11159</v>
          </cell>
          <cell r="E77">
            <v>11183</v>
          </cell>
          <cell r="F77">
            <v>11187</v>
          </cell>
          <cell r="G77">
            <v>11174</v>
          </cell>
          <cell r="H77">
            <v>11412</v>
          </cell>
          <cell r="I77">
            <v>11668</v>
          </cell>
          <cell r="J77">
            <v>11756</v>
          </cell>
          <cell r="K77">
            <v>11688</v>
          </cell>
          <cell r="L77">
            <v>13331</v>
          </cell>
          <cell r="M77">
            <v>11882</v>
          </cell>
          <cell r="N77">
            <v>9450</v>
          </cell>
          <cell r="O77">
            <v>10223</v>
          </cell>
          <cell r="P77">
            <v>148434</v>
          </cell>
          <cell r="R77">
            <v>45850</v>
          </cell>
        </row>
        <row r="78">
          <cell r="A78" t="str">
            <v>610</v>
          </cell>
          <cell r="B78" t="str">
            <v>Mitchell County</v>
          </cell>
          <cell r="C78">
            <v>123</v>
          </cell>
          <cell r="D78">
            <v>125</v>
          </cell>
          <cell r="E78">
            <v>137</v>
          </cell>
          <cell r="F78">
            <v>111</v>
          </cell>
          <cell r="G78">
            <v>128</v>
          </cell>
          <cell r="H78">
            <v>139</v>
          </cell>
          <cell r="I78">
            <v>140</v>
          </cell>
          <cell r="J78">
            <v>139</v>
          </cell>
          <cell r="K78">
            <v>133</v>
          </cell>
          <cell r="L78">
            <v>159</v>
          </cell>
          <cell r="M78">
            <v>161</v>
          </cell>
          <cell r="N78">
            <v>158</v>
          </cell>
          <cell r="O78">
            <v>185</v>
          </cell>
          <cell r="P78">
            <v>1838</v>
          </cell>
          <cell r="R78">
            <v>496</v>
          </cell>
        </row>
        <row r="79">
          <cell r="A79" t="str">
            <v>620</v>
          </cell>
          <cell r="B79" t="str">
            <v>Montgomery County</v>
          </cell>
          <cell r="C79">
            <v>259</v>
          </cell>
          <cell r="D79">
            <v>294</v>
          </cell>
          <cell r="E79">
            <v>307</v>
          </cell>
          <cell r="F79">
            <v>276</v>
          </cell>
          <cell r="G79">
            <v>274</v>
          </cell>
          <cell r="H79">
            <v>283</v>
          </cell>
          <cell r="I79">
            <v>318</v>
          </cell>
          <cell r="J79">
            <v>312</v>
          </cell>
          <cell r="K79">
            <v>272</v>
          </cell>
          <cell r="L79">
            <v>320</v>
          </cell>
          <cell r="M79">
            <v>224</v>
          </cell>
          <cell r="N79">
            <v>266</v>
          </cell>
          <cell r="O79">
            <v>289</v>
          </cell>
          <cell r="P79">
            <v>3694</v>
          </cell>
          <cell r="R79">
            <v>1136</v>
          </cell>
        </row>
        <row r="80">
          <cell r="A80" t="str">
            <v>630</v>
          </cell>
          <cell r="B80" t="str">
            <v>Moore County</v>
          </cell>
          <cell r="C80">
            <v>1014</v>
          </cell>
          <cell r="D80">
            <v>888</v>
          </cell>
          <cell r="E80">
            <v>967</v>
          </cell>
          <cell r="F80">
            <v>943</v>
          </cell>
          <cell r="G80">
            <v>930</v>
          </cell>
          <cell r="H80">
            <v>939</v>
          </cell>
          <cell r="I80">
            <v>1048</v>
          </cell>
          <cell r="J80">
            <v>1058</v>
          </cell>
          <cell r="K80">
            <v>1067</v>
          </cell>
          <cell r="L80">
            <v>1108</v>
          </cell>
          <cell r="M80">
            <v>1094</v>
          </cell>
          <cell r="N80">
            <v>966</v>
          </cell>
          <cell r="O80">
            <v>981</v>
          </cell>
          <cell r="P80">
            <v>13003</v>
          </cell>
          <cell r="R80">
            <v>3812</v>
          </cell>
        </row>
        <row r="81">
          <cell r="A81" t="str">
            <v>640</v>
          </cell>
          <cell r="B81" t="str">
            <v>Nash-Rocky Mount</v>
          </cell>
          <cell r="C81">
            <v>1108</v>
          </cell>
          <cell r="D81">
            <v>1130</v>
          </cell>
          <cell r="E81">
            <v>1131</v>
          </cell>
          <cell r="F81">
            <v>1062</v>
          </cell>
          <cell r="G81">
            <v>1233</v>
          </cell>
          <cell r="H81">
            <v>1182</v>
          </cell>
          <cell r="I81">
            <v>1159</v>
          </cell>
          <cell r="J81">
            <v>1224</v>
          </cell>
          <cell r="K81">
            <v>1120</v>
          </cell>
          <cell r="L81">
            <v>1308</v>
          </cell>
          <cell r="M81">
            <v>1126</v>
          </cell>
          <cell r="N81">
            <v>1131</v>
          </cell>
          <cell r="O81">
            <v>1101</v>
          </cell>
          <cell r="P81">
            <v>15015</v>
          </cell>
          <cell r="R81">
            <v>4431</v>
          </cell>
        </row>
        <row r="82">
          <cell r="A82" t="str">
            <v>650</v>
          </cell>
          <cell r="B82" t="str">
            <v>New Hanover County</v>
          </cell>
          <cell r="C82">
            <v>2002</v>
          </cell>
          <cell r="D82">
            <v>1968</v>
          </cell>
          <cell r="E82">
            <v>1980</v>
          </cell>
          <cell r="F82">
            <v>1916</v>
          </cell>
          <cell r="G82">
            <v>2009</v>
          </cell>
          <cell r="H82">
            <v>1944</v>
          </cell>
          <cell r="I82">
            <v>1913</v>
          </cell>
          <cell r="J82">
            <v>1862</v>
          </cell>
          <cell r="K82">
            <v>2097</v>
          </cell>
          <cell r="L82">
            <v>2343</v>
          </cell>
          <cell r="M82">
            <v>2121</v>
          </cell>
          <cell r="N82">
            <v>1945</v>
          </cell>
          <cell r="O82">
            <v>1902</v>
          </cell>
          <cell r="P82">
            <v>26002</v>
          </cell>
          <cell r="R82">
            <v>7866</v>
          </cell>
        </row>
        <row r="83">
          <cell r="A83" t="str">
            <v>660</v>
          </cell>
          <cell r="B83" t="str">
            <v>Northampton County</v>
          </cell>
          <cell r="C83">
            <v>106</v>
          </cell>
          <cell r="D83">
            <v>102</v>
          </cell>
          <cell r="E83">
            <v>91</v>
          </cell>
          <cell r="F83">
            <v>138</v>
          </cell>
          <cell r="G83">
            <v>122</v>
          </cell>
          <cell r="H83">
            <v>97</v>
          </cell>
          <cell r="I83">
            <v>94</v>
          </cell>
          <cell r="J83">
            <v>111</v>
          </cell>
          <cell r="K83">
            <v>106</v>
          </cell>
          <cell r="L83">
            <v>125</v>
          </cell>
          <cell r="M83">
            <v>127</v>
          </cell>
          <cell r="N83">
            <v>96</v>
          </cell>
          <cell r="O83">
            <v>92</v>
          </cell>
          <cell r="P83">
            <v>1407</v>
          </cell>
          <cell r="R83">
            <v>437</v>
          </cell>
        </row>
        <row r="84">
          <cell r="A84" t="str">
            <v>670</v>
          </cell>
          <cell r="B84" t="str">
            <v>Onslow County</v>
          </cell>
          <cell r="C84">
            <v>2658</v>
          </cell>
          <cell r="D84">
            <v>2227</v>
          </cell>
          <cell r="E84">
            <v>2274</v>
          </cell>
          <cell r="F84">
            <v>2128</v>
          </cell>
          <cell r="G84">
            <v>2189</v>
          </cell>
          <cell r="H84">
            <v>2146</v>
          </cell>
          <cell r="I84">
            <v>2261</v>
          </cell>
          <cell r="J84">
            <v>2136</v>
          </cell>
          <cell r="K84">
            <v>2182</v>
          </cell>
          <cell r="L84">
            <v>2169</v>
          </cell>
          <cell r="M84">
            <v>1900</v>
          </cell>
          <cell r="N84">
            <v>1639</v>
          </cell>
          <cell r="O84">
            <v>1699</v>
          </cell>
          <cell r="P84">
            <v>27608</v>
          </cell>
          <cell r="R84">
            <v>9287</v>
          </cell>
        </row>
        <row r="85">
          <cell r="A85" t="str">
            <v>680</v>
          </cell>
          <cell r="B85" t="str">
            <v>Orange County</v>
          </cell>
          <cell r="C85">
            <v>528</v>
          </cell>
          <cell r="D85">
            <v>534</v>
          </cell>
          <cell r="E85">
            <v>538</v>
          </cell>
          <cell r="F85">
            <v>524</v>
          </cell>
          <cell r="G85">
            <v>570</v>
          </cell>
          <cell r="H85">
            <v>528</v>
          </cell>
          <cell r="I85">
            <v>558</v>
          </cell>
          <cell r="J85">
            <v>596</v>
          </cell>
          <cell r="K85">
            <v>609</v>
          </cell>
          <cell r="L85">
            <v>680</v>
          </cell>
          <cell r="M85">
            <v>555</v>
          </cell>
          <cell r="N85">
            <v>614</v>
          </cell>
          <cell r="O85">
            <v>547</v>
          </cell>
          <cell r="P85">
            <v>7381</v>
          </cell>
          <cell r="R85">
            <v>2124</v>
          </cell>
        </row>
        <row r="86">
          <cell r="A86" t="str">
            <v>681</v>
          </cell>
          <cell r="B86" t="str">
            <v>Chapel Hill-Carrboro</v>
          </cell>
          <cell r="C86">
            <v>845</v>
          </cell>
          <cell r="D86">
            <v>864</v>
          </cell>
          <cell r="E86">
            <v>821</v>
          </cell>
          <cell r="F86">
            <v>933</v>
          </cell>
          <cell r="G86">
            <v>934</v>
          </cell>
          <cell r="H86">
            <v>953</v>
          </cell>
          <cell r="I86">
            <v>1008</v>
          </cell>
          <cell r="J86">
            <v>1022</v>
          </cell>
          <cell r="K86">
            <v>1005</v>
          </cell>
          <cell r="L86">
            <v>1012</v>
          </cell>
          <cell r="M86">
            <v>1000</v>
          </cell>
          <cell r="N86">
            <v>1008</v>
          </cell>
          <cell r="O86">
            <v>907</v>
          </cell>
          <cell r="P86">
            <v>12312</v>
          </cell>
          <cell r="R86">
            <v>3463</v>
          </cell>
        </row>
        <row r="87">
          <cell r="A87" t="str">
            <v>690</v>
          </cell>
          <cell r="B87" t="str">
            <v>Pamlico County</v>
          </cell>
          <cell r="C87">
            <v>77</v>
          </cell>
          <cell r="D87">
            <v>101</v>
          </cell>
          <cell r="E87">
            <v>78</v>
          </cell>
          <cell r="F87">
            <v>80</v>
          </cell>
          <cell r="G87">
            <v>89</v>
          </cell>
          <cell r="H87">
            <v>85</v>
          </cell>
          <cell r="I87">
            <v>121</v>
          </cell>
          <cell r="J87">
            <v>85</v>
          </cell>
          <cell r="K87">
            <v>81</v>
          </cell>
          <cell r="L87">
            <v>117</v>
          </cell>
          <cell r="M87">
            <v>125</v>
          </cell>
          <cell r="N87">
            <v>108</v>
          </cell>
          <cell r="O87">
            <v>100</v>
          </cell>
          <cell r="P87">
            <v>1247</v>
          </cell>
          <cell r="R87">
            <v>336</v>
          </cell>
        </row>
        <row r="88">
          <cell r="A88" t="str">
            <v>700</v>
          </cell>
          <cell r="B88" t="str">
            <v>Pasquotank County</v>
          </cell>
          <cell r="C88">
            <v>412</v>
          </cell>
          <cell r="D88">
            <v>432</v>
          </cell>
          <cell r="E88">
            <v>414</v>
          </cell>
          <cell r="F88">
            <v>410</v>
          </cell>
          <cell r="G88">
            <v>418</v>
          </cell>
          <cell r="H88">
            <v>468</v>
          </cell>
          <cell r="I88">
            <v>435</v>
          </cell>
          <cell r="J88">
            <v>430</v>
          </cell>
          <cell r="K88">
            <v>362</v>
          </cell>
          <cell r="L88">
            <v>402</v>
          </cell>
          <cell r="M88">
            <v>341</v>
          </cell>
          <cell r="N88">
            <v>379</v>
          </cell>
          <cell r="O88">
            <v>335</v>
          </cell>
          <cell r="P88">
            <v>5238</v>
          </cell>
          <cell r="R88">
            <v>1668</v>
          </cell>
        </row>
        <row r="89">
          <cell r="A89" t="str">
            <v>710</v>
          </cell>
          <cell r="B89" t="str">
            <v>Pender County</v>
          </cell>
          <cell r="C89">
            <v>842</v>
          </cell>
          <cell r="D89">
            <v>777</v>
          </cell>
          <cell r="E89">
            <v>691</v>
          </cell>
          <cell r="F89">
            <v>704</v>
          </cell>
          <cell r="G89">
            <v>738</v>
          </cell>
          <cell r="H89">
            <v>732</v>
          </cell>
          <cell r="I89">
            <v>740</v>
          </cell>
          <cell r="J89">
            <v>852</v>
          </cell>
          <cell r="K89">
            <v>845</v>
          </cell>
          <cell r="L89">
            <v>808</v>
          </cell>
          <cell r="M89">
            <v>786</v>
          </cell>
          <cell r="N89">
            <v>653</v>
          </cell>
          <cell r="O89">
            <v>805</v>
          </cell>
          <cell r="P89">
            <v>9973</v>
          </cell>
          <cell r="R89">
            <v>3014</v>
          </cell>
        </row>
        <row r="90">
          <cell r="A90" t="str">
            <v>720</v>
          </cell>
          <cell r="B90" t="str">
            <v>Perquimans County</v>
          </cell>
          <cell r="C90">
            <v>140</v>
          </cell>
          <cell r="D90">
            <v>133</v>
          </cell>
          <cell r="E90">
            <v>111</v>
          </cell>
          <cell r="F90">
            <v>115</v>
          </cell>
          <cell r="G90">
            <v>121</v>
          </cell>
          <cell r="H90">
            <v>137</v>
          </cell>
          <cell r="I90">
            <v>145</v>
          </cell>
          <cell r="J90">
            <v>157</v>
          </cell>
          <cell r="K90">
            <v>117</v>
          </cell>
          <cell r="L90">
            <v>121</v>
          </cell>
          <cell r="M90">
            <v>97</v>
          </cell>
          <cell r="N90">
            <v>124</v>
          </cell>
          <cell r="O90">
            <v>116</v>
          </cell>
          <cell r="P90">
            <v>1634</v>
          </cell>
          <cell r="R90">
            <v>499</v>
          </cell>
        </row>
        <row r="91">
          <cell r="A91" t="str">
            <v>730</v>
          </cell>
          <cell r="B91" t="str">
            <v>Person County</v>
          </cell>
          <cell r="C91">
            <v>366</v>
          </cell>
          <cell r="D91">
            <v>346</v>
          </cell>
          <cell r="E91">
            <v>355</v>
          </cell>
          <cell r="F91">
            <v>343</v>
          </cell>
          <cell r="G91">
            <v>354</v>
          </cell>
          <cell r="H91">
            <v>398</v>
          </cell>
          <cell r="I91">
            <v>280</v>
          </cell>
          <cell r="J91">
            <v>306</v>
          </cell>
          <cell r="K91">
            <v>306</v>
          </cell>
          <cell r="L91">
            <v>340</v>
          </cell>
          <cell r="M91">
            <v>306</v>
          </cell>
          <cell r="N91">
            <v>340</v>
          </cell>
          <cell r="O91">
            <v>286</v>
          </cell>
          <cell r="P91">
            <v>4326</v>
          </cell>
          <cell r="R91">
            <v>1410</v>
          </cell>
        </row>
        <row r="92">
          <cell r="A92" t="str">
            <v>740</v>
          </cell>
          <cell r="B92" t="str">
            <v>Pitt County</v>
          </cell>
          <cell r="C92">
            <v>1747</v>
          </cell>
          <cell r="D92">
            <v>1774</v>
          </cell>
          <cell r="E92">
            <v>1754</v>
          </cell>
          <cell r="F92">
            <v>1815</v>
          </cell>
          <cell r="G92">
            <v>1759</v>
          </cell>
          <cell r="H92">
            <v>1849</v>
          </cell>
          <cell r="I92">
            <v>1980</v>
          </cell>
          <cell r="J92">
            <v>1997</v>
          </cell>
          <cell r="K92">
            <v>1865</v>
          </cell>
          <cell r="L92">
            <v>2056</v>
          </cell>
          <cell r="M92">
            <v>1891</v>
          </cell>
          <cell r="N92">
            <v>1669</v>
          </cell>
          <cell r="O92">
            <v>1670</v>
          </cell>
          <cell r="P92">
            <v>23826</v>
          </cell>
          <cell r="R92">
            <v>7090</v>
          </cell>
        </row>
        <row r="93">
          <cell r="A93" t="str">
            <v>750</v>
          </cell>
          <cell r="B93" t="str">
            <v>Polk County</v>
          </cell>
          <cell r="C93">
            <v>160</v>
          </cell>
          <cell r="D93">
            <v>156</v>
          </cell>
          <cell r="E93">
            <v>153</v>
          </cell>
          <cell r="F93">
            <v>136</v>
          </cell>
          <cell r="G93">
            <v>158</v>
          </cell>
          <cell r="H93">
            <v>161</v>
          </cell>
          <cell r="I93">
            <v>183</v>
          </cell>
          <cell r="J93">
            <v>153</v>
          </cell>
          <cell r="K93">
            <v>165</v>
          </cell>
          <cell r="L93">
            <v>196</v>
          </cell>
          <cell r="M93">
            <v>161</v>
          </cell>
          <cell r="N93">
            <v>161</v>
          </cell>
          <cell r="O93">
            <v>170</v>
          </cell>
          <cell r="P93">
            <v>2113</v>
          </cell>
          <cell r="R93">
            <v>605</v>
          </cell>
        </row>
        <row r="94">
          <cell r="A94" t="str">
            <v>760</v>
          </cell>
          <cell r="B94" t="str">
            <v>Randolph County</v>
          </cell>
          <cell r="C94">
            <v>1150</v>
          </cell>
          <cell r="D94">
            <v>1134</v>
          </cell>
          <cell r="E94">
            <v>1175</v>
          </cell>
          <cell r="F94">
            <v>1107</v>
          </cell>
          <cell r="G94">
            <v>1213</v>
          </cell>
          <cell r="H94">
            <v>1185</v>
          </cell>
          <cell r="I94">
            <v>1269</v>
          </cell>
          <cell r="J94">
            <v>1274</v>
          </cell>
          <cell r="K94">
            <v>1259</v>
          </cell>
          <cell r="L94">
            <v>1298</v>
          </cell>
          <cell r="M94">
            <v>1227</v>
          </cell>
          <cell r="N94">
            <v>1315</v>
          </cell>
          <cell r="O94">
            <v>1211</v>
          </cell>
          <cell r="P94">
            <v>15817</v>
          </cell>
          <cell r="R94">
            <v>4566</v>
          </cell>
        </row>
        <row r="95">
          <cell r="A95" t="str">
            <v>761</v>
          </cell>
          <cell r="B95" t="str">
            <v>Asheboro City</v>
          </cell>
          <cell r="C95">
            <v>348</v>
          </cell>
          <cell r="D95">
            <v>351</v>
          </cell>
          <cell r="E95">
            <v>374</v>
          </cell>
          <cell r="F95">
            <v>339</v>
          </cell>
          <cell r="G95">
            <v>372</v>
          </cell>
          <cell r="H95">
            <v>339</v>
          </cell>
          <cell r="I95">
            <v>346</v>
          </cell>
          <cell r="J95">
            <v>378</v>
          </cell>
          <cell r="K95">
            <v>371</v>
          </cell>
          <cell r="L95">
            <v>409</v>
          </cell>
          <cell r="M95">
            <v>347</v>
          </cell>
          <cell r="N95">
            <v>333</v>
          </cell>
          <cell r="O95">
            <v>287</v>
          </cell>
          <cell r="P95">
            <v>4594</v>
          </cell>
          <cell r="R95">
            <v>1412</v>
          </cell>
        </row>
        <row r="96">
          <cell r="A96" t="str">
            <v>770</v>
          </cell>
          <cell r="B96" t="str">
            <v>Richmond County</v>
          </cell>
          <cell r="C96">
            <v>475</v>
          </cell>
          <cell r="D96">
            <v>509</v>
          </cell>
          <cell r="E96">
            <v>477</v>
          </cell>
          <cell r="F96">
            <v>555</v>
          </cell>
          <cell r="G96">
            <v>498</v>
          </cell>
          <cell r="H96">
            <v>589</v>
          </cell>
          <cell r="I96">
            <v>551</v>
          </cell>
          <cell r="J96">
            <v>623</v>
          </cell>
          <cell r="K96">
            <v>607</v>
          </cell>
          <cell r="L96">
            <v>534</v>
          </cell>
          <cell r="M96">
            <v>564</v>
          </cell>
          <cell r="N96">
            <v>496</v>
          </cell>
          <cell r="O96">
            <v>540</v>
          </cell>
          <cell r="P96">
            <v>7018</v>
          </cell>
          <cell r="R96">
            <v>2016</v>
          </cell>
        </row>
        <row r="97">
          <cell r="A97" t="str">
            <v>780</v>
          </cell>
          <cell r="B97" t="str">
            <v>Robeson County</v>
          </cell>
          <cell r="C97">
            <v>1666</v>
          </cell>
          <cell r="D97">
            <v>1755</v>
          </cell>
          <cell r="E97">
            <v>1583</v>
          </cell>
          <cell r="F97">
            <v>1594</v>
          </cell>
          <cell r="G97">
            <v>1652</v>
          </cell>
          <cell r="H97">
            <v>1748</v>
          </cell>
          <cell r="I97">
            <v>1786</v>
          </cell>
          <cell r="J97">
            <v>1732</v>
          </cell>
          <cell r="K97">
            <v>1636</v>
          </cell>
          <cell r="L97">
            <v>1830</v>
          </cell>
          <cell r="M97">
            <v>1510</v>
          </cell>
          <cell r="N97">
            <v>1494</v>
          </cell>
          <cell r="O97">
            <v>1321</v>
          </cell>
          <cell r="P97">
            <v>21307</v>
          </cell>
          <cell r="R97">
            <v>6598</v>
          </cell>
        </row>
        <row r="98">
          <cell r="A98" t="str">
            <v>790</v>
          </cell>
          <cell r="B98" t="str">
            <v>Rockingham County</v>
          </cell>
          <cell r="C98">
            <v>875</v>
          </cell>
          <cell r="D98">
            <v>906</v>
          </cell>
          <cell r="E98">
            <v>835</v>
          </cell>
          <cell r="F98">
            <v>858</v>
          </cell>
          <cell r="G98">
            <v>881</v>
          </cell>
          <cell r="H98">
            <v>909</v>
          </cell>
          <cell r="I98">
            <v>920</v>
          </cell>
          <cell r="J98">
            <v>922</v>
          </cell>
          <cell r="K98">
            <v>888</v>
          </cell>
          <cell r="L98">
            <v>1001</v>
          </cell>
          <cell r="M98">
            <v>856</v>
          </cell>
          <cell r="N98">
            <v>858</v>
          </cell>
          <cell r="O98">
            <v>872</v>
          </cell>
          <cell r="P98">
            <v>11581</v>
          </cell>
          <cell r="R98">
            <v>3474</v>
          </cell>
        </row>
        <row r="99">
          <cell r="A99" t="str">
            <v>800</v>
          </cell>
          <cell r="B99" t="str">
            <v>Rowan-Salisbury</v>
          </cell>
          <cell r="C99">
            <v>1371</v>
          </cell>
          <cell r="D99">
            <v>1361</v>
          </cell>
          <cell r="E99">
            <v>1379</v>
          </cell>
          <cell r="F99">
            <v>1344</v>
          </cell>
          <cell r="G99">
            <v>1311</v>
          </cell>
          <cell r="H99">
            <v>1530</v>
          </cell>
          <cell r="I99">
            <v>1529</v>
          </cell>
          <cell r="J99">
            <v>1513</v>
          </cell>
          <cell r="K99">
            <v>1487</v>
          </cell>
          <cell r="L99">
            <v>1608</v>
          </cell>
          <cell r="M99">
            <v>1402</v>
          </cell>
          <cell r="N99">
            <v>1505</v>
          </cell>
          <cell r="O99">
            <v>1416</v>
          </cell>
          <cell r="P99">
            <v>18756</v>
          </cell>
          <cell r="R99">
            <v>5455</v>
          </cell>
        </row>
        <row r="100">
          <cell r="A100" t="str">
            <v>810</v>
          </cell>
          <cell r="B100" t="str">
            <v>Rutherford County</v>
          </cell>
          <cell r="C100">
            <v>562</v>
          </cell>
          <cell r="D100">
            <v>607</v>
          </cell>
          <cell r="E100">
            <v>555</v>
          </cell>
          <cell r="F100">
            <v>553</v>
          </cell>
          <cell r="G100">
            <v>528</v>
          </cell>
          <cell r="H100">
            <v>578</v>
          </cell>
          <cell r="I100">
            <v>614</v>
          </cell>
          <cell r="J100">
            <v>643</v>
          </cell>
          <cell r="K100">
            <v>559</v>
          </cell>
          <cell r="L100">
            <v>664</v>
          </cell>
          <cell r="M100">
            <v>636</v>
          </cell>
          <cell r="N100">
            <v>584</v>
          </cell>
          <cell r="O100">
            <v>532</v>
          </cell>
          <cell r="P100">
            <v>7615</v>
          </cell>
          <cell r="R100">
            <v>2277</v>
          </cell>
        </row>
        <row r="101">
          <cell r="A101" t="str">
            <v>820</v>
          </cell>
          <cell r="B101" t="str">
            <v>Sampson County</v>
          </cell>
          <cell r="C101">
            <v>628</v>
          </cell>
          <cell r="D101">
            <v>641</v>
          </cell>
          <cell r="E101">
            <v>600</v>
          </cell>
          <cell r="F101">
            <v>592</v>
          </cell>
          <cell r="G101">
            <v>597</v>
          </cell>
          <cell r="H101">
            <v>609</v>
          </cell>
          <cell r="I101">
            <v>642</v>
          </cell>
          <cell r="J101">
            <v>607</v>
          </cell>
          <cell r="K101">
            <v>639</v>
          </cell>
          <cell r="L101">
            <v>683</v>
          </cell>
          <cell r="M101">
            <v>581</v>
          </cell>
          <cell r="N101">
            <v>609</v>
          </cell>
          <cell r="O101">
            <v>574</v>
          </cell>
          <cell r="P101">
            <v>8002</v>
          </cell>
          <cell r="R101">
            <v>2461</v>
          </cell>
        </row>
        <row r="102">
          <cell r="A102" t="str">
            <v>821</v>
          </cell>
          <cell r="B102" t="str">
            <v>Clinton City</v>
          </cell>
          <cell r="C102">
            <v>248</v>
          </cell>
          <cell r="D102">
            <v>242</v>
          </cell>
          <cell r="E102">
            <v>264</v>
          </cell>
          <cell r="F102">
            <v>213</v>
          </cell>
          <cell r="G102">
            <v>223</v>
          </cell>
          <cell r="H102">
            <v>238</v>
          </cell>
          <cell r="I102">
            <v>248</v>
          </cell>
          <cell r="J102">
            <v>238</v>
          </cell>
          <cell r="K102">
            <v>220</v>
          </cell>
          <cell r="L102">
            <v>273</v>
          </cell>
          <cell r="M102">
            <v>189</v>
          </cell>
          <cell r="N102">
            <v>174</v>
          </cell>
          <cell r="O102">
            <v>180</v>
          </cell>
          <cell r="P102">
            <v>2950</v>
          </cell>
          <cell r="R102">
            <v>967</v>
          </cell>
        </row>
        <row r="103">
          <cell r="A103" t="str">
            <v>830</v>
          </cell>
          <cell r="B103" t="str">
            <v>Scotland County</v>
          </cell>
          <cell r="C103">
            <v>392</v>
          </cell>
          <cell r="D103">
            <v>402</v>
          </cell>
          <cell r="E103">
            <v>426</v>
          </cell>
          <cell r="F103">
            <v>460</v>
          </cell>
          <cell r="G103">
            <v>431</v>
          </cell>
          <cell r="H103">
            <v>472</v>
          </cell>
          <cell r="I103">
            <v>483</v>
          </cell>
          <cell r="J103">
            <v>481</v>
          </cell>
          <cell r="K103">
            <v>458</v>
          </cell>
          <cell r="L103">
            <v>381</v>
          </cell>
          <cell r="M103">
            <v>392</v>
          </cell>
          <cell r="N103">
            <v>406</v>
          </cell>
          <cell r="O103">
            <v>413</v>
          </cell>
          <cell r="P103">
            <v>5597</v>
          </cell>
          <cell r="R103">
            <v>1680</v>
          </cell>
        </row>
        <row r="104">
          <cell r="A104" t="str">
            <v>840</v>
          </cell>
          <cell r="B104" t="str">
            <v>Stanly County</v>
          </cell>
          <cell r="C104">
            <v>642</v>
          </cell>
          <cell r="D104">
            <v>676</v>
          </cell>
          <cell r="E104">
            <v>629</v>
          </cell>
          <cell r="F104">
            <v>609</v>
          </cell>
          <cell r="G104">
            <v>653</v>
          </cell>
          <cell r="H104">
            <v>675</v>
          </cell>
          <cell r="I104">
            <v>647</v>
          </cell>
          <cell r="J104">
            <v>646</v>
          </cell>
          <cell r="K104">
            <v>691</v>
          </cell>
          <cell r="L104">
            <v>682</v>
          </cell>
          <cell r="M104">
            <v>639</v>
          </cell>
          <cell r="N104">
            <v>576</v>
          </cell>
          <cell r="O104">
            <v>583</v>
          </cell>
          <cell r="P104">
            <v>8348</v>
          </cell>
          <cell r="R104">
            <v>2556</v>
          </cell>
        </row>
        <row r="105">
          <cell r="A105" t="str">
            <v>850</v>
          </cell>
          <cell r="B105" t="str">
            <v>Stokes County</v>
          </cell>
          <cell r="C105">
            <v>415</v>
          </cell>
          <cell r="D105">
            <v>405</v>
          </cell>
          <cell r="E105">
            <v>406</v>
          </cell>
          <cell r="F105">
            <v>437</v>
          </cell>
          <cell r="G105">
            <v>415</v>
          </cell>
          <cell r="H105">
            <v>423</v>
          </cell>
          <cell r="I105">
            <v>475</v>
          </cell>
          <cell r="J105">
            <v>471</v>
          </cell>
          <cell r="K105">
            <v>455</v>
          </cell>
          <cell r="L105">
            <v>460</v>
          </cell>
          <cell r="M105">
            <v>466</v>
          </cell>
          <cell r="N105">
            <v>494</v>
          </cell>
          <cell r="O105">
            <v>489</v>
          </cell>
          <cell r="P105">
            <v>5811</v>
          </cell>
          <cell r="R105">
            <v>1663</v>
          </cell>
        </row>
        <row r="106">
          <cell r="A106" t="str">
            <v>860</v>
          </cell>
          <cell r="B106" t="str">
            <v>Surry County</v>
          </cell>
          <cell r="C106">
            <v>501</v>
          </cell>
          <cell r="D106">
            <v>482</v>
          </cell>
          <cell r="E106">
            <v>491</v>
          </cell>
          <cell r="F106">
            <v>533</v>
          </cell>
          <cell r="G106">
            <v>542</v>
          </cell>
          <cell r="H106">
            <v>608</v>
          </cell>
          <cell r="I106">
            <v>614</v>
          </cell>
          <cell r="J106">
            <v>635</v>
          </cell>
          <cell r="K106">
            <v>589</v>
          </cell>
          <cell r="L106">
            <v>670</v>
          </cell>
          <cell r="M106">
            <v>560</v>
          </cell>
          <cell r="N106">
            <v>579</v>
          </cell>
          <cell r="O106">
            <v>629</v>
          </cell>
          <cell r="P106">
            <v>7433</v>
          </cell>
          <cell r="R106">
            <v>2007</v>
          </cell>
        </row>
        <row r="107">
          <cell r="A107" t="str">
            <v>861</v>
          </cell>
          <cell r="B107" t="str">
            <v>Elkin City</v>
          </cell>
          <cell r="C107">
            <v>82</v>
          </cell>
          <cell r="D107">
            <v>91</v>
          </cell>
          <cell r="E107">
            <v>93</v>
          </cell>
          <cell r="F107">
            <v>97</v>
          </cell>
          <cell r="G107">
            <v>89</v>
          </cell>
          <cell r="H107">
            <v>95</v>
          </cell>
          <cell r="I107">
            <v>101</v>
          </cell>
          <cell r="J107">
            <v>93</v>
          </cell>
          <cell r="K107">
            <v>105</v>
          </cell>
          <cell r="L107">
            <v>109</v>
          </cell>
          <cell r="M107">
            <v>88</v>
          </cell>
          <cell r="N107">
            <v>73</v>
          </cell>
          <cell r="O107">
            <v>88</v>
          </cell>
          <cell r="P107">
            <v>1204</v>
          </cell>
          <cell r="R107">
            <v>363</v>
          </cell>
        </row>
        <row r="108">
          <cell r="A108" t="str">
            <v>862</v>
          </cell>
          <cell r="B108" t="str">
            <v>Mount Airy City</v>
          </cell>
          <cell r="C108">
            <v>93</v>
          </cell>
          <cell r="D108">
            <v>93</v>
          </cell>
          <cell r="E108">
            <v>123</v>
          </cell>
          <cell r="F108">
            <v>115</v>
          </cell>
          <cell r="G108">
            <v>107</v>
          </cell>
          <cell r="H108">
            <v>124</v>
          </cell>
          <cell r="I108">
            <v>120</v>
          </cell>
          <cell r="J108">
            <v>155</v>
          </cell>
          <cell r="K108">
            <v>139</v>
          </cell>
          <cell r="L108">
            <v>167</v>
          </cell>
          <cell r="M108">
            <v>123</v>
          </cell>
          <cell r="N108">
            <v>135</v>
          </cell>
          <cell r="O108">
            <v>117</v>
          </cell>
          <cell r="P108">
            <v>1611</v>
          </cell>
          <cell r="R108">
            <v>424</v>
          </cell>
        </row>
        <row r="109">
          <cell r="A109" t="str">
            <v>870</v>
          </cell>
          <cell r="B109" t="str">
            <v>Swain County</v>
          </cell>
          <cell r="C109">
            <v>185</v>
          </cell>
          <cell r="D109">
            <v>148</v>
          </cell>
          <cell r="E109">
            <v>156</v>
          </cell>
          <cell r="F109">
            <v>129</v>
          </cell>
          <cell r="G109">
            <v>142</v>
          </cell>
          <cell r="H109">
            <v>137</v>
          </cell>
          <cell r="I109">
            <v>136</v>
          </cell>
          <cell r="J109">
            <v>155</v>
          </cell>
          <cell r="K109">
            <v>166</v>
          </cell>
          <cell r="L109">
            <v>174</v>
          </cell>
          <cell r="M109">
            <v>168</v>
          </cell>
          <cell r="N109">
            <v>149</v>
          </cell>
          <cell r="O109">
            <v>101</v>
          </cell>
          <cell r="P109">
            <v>1946</v>
          </cell>
          <cell r="R109">
            <v>618</v>
          </cell>
        </row>
        <row r="110">
          <cell r="A110" t="str">
            <v>880</v>
          </cell>
          <cell r="B110" t="str">
            <v>Transylvania County</v>
          </cell>
          <cell r="C110">
            <v>252</v>
          </cell>
          <cell r="D110">
            <v>265</v>
          </cell>
          <cell r="E110">
            <v>214</v>
          </cell>
          <cell r="F110">
            <v>213</v>
          </cell>
          <cell r="G110">
            <v>244</v>
          </cell>
          <cell r="H110">
            <v>249</v>
          </cell>
          <cell r="I110">
            <v>281</v>
          </cell>
          <cell r="J110">
            <v>253</v>
          </cell>
          <cell r="K110">
            <v>282</v>
          </cell>
          <cell r="L110">
            <v>340</v>
          </cell>
          <cell r="M110">
            <v>284</v>
          </cell>
          <cell r="N110">
            <v>262</v>
          </cell>
          <cell r="O110">
            <v>242</v>
          </cell>
          <cell r="P110">
            <v>3381</v>
          </cell>
          <cell r="R110">
            <v>944</v>
          </cell>
        </row>
        <row r="111">
          <cell r="A111" t="str">
            <v>890</v>
          </cell>
          <cell r="B111" t="str">
            <v>Tyrrell County</v>
          </cell>
          <cell r="C111">
            <v>53</v>
          </cell>
          <cell r="D111">
            <v>53</v>
          </cell>
          <cell r="E111">
            <v>39</v>
          </cell>
          <cell r="F111">
            <v>33</v>
          </cell>
          <cell r="G111">
            <v>48</v>
          </cell>
          <cell r="H111">
            <v>37</v>
          </cell>
          <cell r="I111">
            <v>49</v>
          </cell>
          <cell r="J111">
            <v>58</v>
          </cell>
          <cell r="K111">
            <v>49</v>
          </cell>
          <cell r="L111">
            <v>61</v>
          </cell>
          <cell r="M111">
            <v>51</v>
          </cell>
          <cell r="N111">
            <v>53</v>
          </cell>
          <cell r="O111">
            <v>45</v>
          </cell>
          <cell r="P111">
            <v>629</v>
          </cell>
          <cell r="R111">
            <v>178</v>
          </cell>
        </row>
        <row r="112">
          <cell r="A112" t="str">
            <v>900</v>
          </cell>
          <cell r="B112" t="str">
            <v>Union County</v>
          </cell>
          <cell r="C112">
            <v>2581</v>
          </cell>
          <cell r="D112">
            <v>2795</v>
          </cell>
          <cell r="E112">
            <v>2788</v>
          </cell>
          <cell r="F112">
            <v>2897</v>
          </cell>
          <cell r="G112">
            <v>3022</v>
          </cell>
          <cell r="H112">
            <v>3206</v>
          </cell>
          <cell r="I112">
            <v>3375</v>
          </cell>
          <cell r="J112">
            <v>3388</v>
          </cell>
          <cell r="K112">
            <v>3512</v>
          </cell>
          <cell r="L112">
            <v>3810</v>
          </cell>
          <cell r="M112">
            <v>3690</v>
          </cell>
          <cell r="N112">
            <v>3453</v>
          </cell>
          <cell r="O112">
            <v>3457</v>
          </cell>
          <cell r="P112">
            <v>41974</v>
          </cell>
          <cell r="R112">
            <v>11061</v>
          </cell>
        </row>
        <row r="113">
          <cell r="A113" t="str">
            <v>910</v>
          </cell>
          <cell r="B113" t="str">
            <v>Vance County</v>
          </cell>
          <cell r="C113">
            <v>470</v>
          </cell>
          <cell r="D113">
            <v>456</v>
          </cell>
          <cell r="E113">
            <v>498</v>
          </cell>
          <cell r="F113">
            <v>438</v>
          </cell>
          <cell r="G113">
            <v>438</v>
          </cell>
          <cell r="H113">
            <v>479</v>
          </cell>
          <cell r="I113">
            <v>423</v>
          </cell>
          <cell r="J113">
            <v>392</v>
          </cell>
          <cell r="K113">
            <v>372</v>
          </cell>
          <cell r="L113">
            <v>407</v>
          </cell>
          <cell r="M113">
            <v>316</v>
          </cell>
          <cell r="N113">
            <v>299</v>
          </cell>
          <cell r="O113">
            <v>301</v>
          </cell>
          <cell r="P113">
            <v>5289</v>
          </cell>
          <cell r="R113">
            <v>1862</v>
          </cell>
        </row>
        <row r="114">
          <cell r="A114" t="str">
            <v>920</v>
          </cell>
          <cell r="B114" t="str">
            <v>Wake County</v>
          </cell>
          <cell r="C114">
            <v>12576</v>
          </cell>
          <cell r="D114">
            <v>12077</v>
          </cell>
          <cell r="E114">
            <v>11902</v>
          </cell>
          <cell r="F114">
            <v>12108</v>
          </cell>
          <cell r="G114">
            <v>12329</v>
          </cell>
          <cell r="H114">
            <v>12559</v>
          </cell>
          <cell r="I114">
            <v>12784</v>
          </cell>
          <cell r="J114">
            <v>12745</v>
          </cell>
          <cell r="K114">
            <v>12984</v>
          </cell>
          <cell r="L114">
            <v>14538</v>
          </cell>
          <cell r="M114">
            <v>13293</v>
          </cell>
          <cell r="N114">
            <v>12007</v>
          </cell>
          <cell r="O114">
            <v>11829</v>
          </cell>
          <cell r="P114">
            <v>163731</v>
          </cell>
          <cell r="R114">
            <v>48663</v>
          </cell>
        </row>
        <row r="115">
          <cell r="A115" t="str">
            <v>930</v>
          </cell>
          <cell r="B115" t="str">
            <v>Warren County</v>
          </cell>
          <cell r="C115">
            <v>134</v>
          </cell>
          <cell r="D115">
            <v>130</v>
          </cell>
          <cell r="E115">
            <v>116</v>
          </cell>
          <cell r="F115">
            <v>137</v>
          </cell>
          <cell r="G115">
            <v>147</v>
          </cell>
          <cell r="H115">
            <v>138</v>
          </cell>
          <cell r="I115">
            <v>143</v>
          </cell>
          <cell r="J115">
            <v>147</v>
          </cell>
          <cell r="K115">
            <v>133</v>
          </cell>
          <cell r="L115">
            <v>171</v>
          </cell>
          <cell r="M115">
            <v>141</v>
          </cell>
          <cell r="N115">
            <v>125</v>
          </cell>
          <cell r="O115">
            <v>123</v>
          </cell>
          <cell r="P115">
            <v>1785</v>
          </cell>
          <cell r="R115">
            <v>517</v>
          </cell>
        </row>
        <row r="116">
          <cell r="A116" t="str">
            <v>940</v>
          </cell>
          <cell r="B116" t="str">
            <v>Washington County</v>
          </cell>
          <cell r="C116">
            <v>73</v>
          </cell>
          <cell r="D116">
            <v>106</v>
          </cell>
          <cell r="E116">
            <v>91</v>
          </cell>
          <cell r="F116">
            <v>85</v>
          </cell>
          <cell r="G116">
            <v>82</v>
          </cell>
          <cell r="H116">
            <v>111</v>
          </cell>
          <cell r="I116">
            <v>108</v>
          </cell>
          <cell r="J116">
            <v>79</v>
          </cell>
          <cell r="K116">
            <v>91</v>
          </cell>
          <cell r="L116">
            <v>101</v>
          </cell>
          <cell r="M116">
            <v>108</v>
          </cell>
          <cell r="N116">
            <v>89</v>
          </cell>
          <cell r="O116">
            <v>92</v>
          </cell>
          <cell r="P116">
            <v>1216</v>
          </cell>
          <cell r="R116">
            <v>355</v>
          </cell>
        </row>
        <row r="117">
          <cell r="A117" t="str">
            <v>950</v>
          </cell>
          <cell r="B117" t="str">
            <v>Watauga County</v>
          </cell>
          <cell r="C117">
            <v>354</v>
          </cell>
          <cell r="D117">
            <v>343</v>
          </cell>
          <cell r="E117">
            <v>338</v>
          </cell>
          <cell r="F117">
            <v>348</v>
          </cell>
          <cell r="G117">
            <v>344</v>
          </cell>
          <cell r="H117">
            <v>346</v>
          </cell>
          <cell r="I117">
            <v>388</v>
          </cell>
          <cell r="J117">
            <v>389</v>
          </cell>
          <cell r="K117">
            <v>391</v>
          </cell>
          <cell r="L117">
            <v>407</v>
          </cell>
          <cell r="M117">
            <v>398</v>
          </cell>
          <cell r="N117">
            <v>368</v>
          </cell>
          <cell r="O117">
            <v>338</v>
          </cell>
          <cell r="P117">
            <v>4752</v>
          </cell>
          <cell r="R117">
            <v>1383</v>
          </cell>
        </row>
        <row r="118">
          <cell r="A118" t="str">
            <v>960</v>
          </cell>
          <cell r="B118" t="str">
            <v>Wayne County</v>
          </cell>
          <cell r="C118">
            <v>1488</v>
          </cell>
          <cell r="D118">
            <v>1436</v>
          </cell>
          <cell r="E118">
            <v>1391</v>
          </cell>
          <cell r="F118">
            <v>1354</v>
          </cell>
          <cell r="G118">
            <v>1390</v>
          </cell>
          <cell r="H118">
            <v>1358</v>
          </cell>
          <cell r="I118">
            <v>1398</v>
          </cell>
          <cell r="J118">
            <v>1412</v>
          </cell>
          <cell r="K118">
            <v>1371</v>
          </cell>
          <cell r="L118">
            <v>1475</v>
          </cell>
          <cell r="M118">
            <v>1387</v>
          </cell>
          <cell r="N118">
            <v>1327</v>
          </cell>
          <cell r="O118">
            <v>1245</v>
          </cell>
          <cell r="P118">
            <v>18032</v>
          </cell>
          <cell r="R118">
            <v>5669</v>
          </cell>
        </row>
        <row r="119">
          <cell r="A119" t="str">
            <v>970</v>
          </cell>
          <cell r="B119" t="str">
            <v>Wilkes County</v>
          </cell>
          <cell r="C119">
            <v>683</v>
          </cell>
          <cell r="D119">
            <v>689</v>
          </cell>
          <cell r="E119">
            <v>655</v>
          </cell>
          <cell r="F119">
            <v>632</v>
          </cell>
          <cell r="G119">
            <v>619</v>
          </cell>
          <cell r="H119">
            <v>671</v>
          </cell>
          <cell r="I119">
            <v>780</v>
          </cell>
          <cell r="J119">
            <v>737</v>
          </cell>
          <cell r="K119">
            <v>709</v>
          </cell>
          <cell r="L119">
            <v>782</v>
          </cell>
          <cell r="M119">
            <v>639</v>
          </cell>
          <cell r="N119">
            <v>747</v>
          </cell>
          <cell r="O119">
            <v>660</v>
          </cell>
          <cell r="P119">
            <v>9003</v>
          </cell>
          <cell r="R119">
            <v>2659</v>
          </cell>
        </row>
        <row r="120">
          <cell r="A120" t="str">
            <v>980</v>
          </cell>
          <cell r="B120" t="str">
            <v>Wilson County</v>
          </cell>
          <cell r="C120">
            <v>786</v>
          </cell>
          <cell r="D120">
            <v>785</v>
          </cell>
          <cell r="E120">
            <v>774</v>
          </cell>
          <cell r="F120">
            <v>826</v>
          </cell>
          <cell r="G120">
            <v>828</v>
          </cell>
          <cell r="H120">
            <v>905</v>
          </cell>
          <cell r="I120">
            <v>868</v>
          </cell>
          <cell r="J120">
            <v>898</v>
          </cell>
          <cell r="K120">
            <v>807</v>
          </cell>
          <cell r="L120">
            <v>1010</v>
          </cell>
          <cell r="M120">
            <v>845</v>
          </cell>
          <cell r="N120">
            <v>818</v>
          </cell>
          <cell r="O120">
            <v>810</v>
          </cell>
          <cell r="P120">
            <v>10960</v>
          </cell>
          <cell r="R120">
            <v>3171</v>
          </cell>
        </row>
        <row r="121">
          <cell r="A121" t="str">
            <v>990</v>
          </cell>
          <cell r="B121" t="str">
            <v>Yadkin County</v>
          </cell>
          <cell r="C121">
            <v>375</v>
          </cell>
          <cell r="D121">
            <v>367</v>
          </cell>
          <cell r="E121">
            <v>367</v>
          </cell>
          <cell r="F121">
            <v>365</v>
          </cell>
          <cell r="G121">
            <v>377</v>
          </cell>
          <cell r="H121">
            <v>422</v>
          </cell>
          <cell r="I121">
            <v>382</v>
          </cell>
          <cell r="J121">
            <v>431</v>
          </cell>
          <cell r="K121">
            <v>384</v>
          </cell>
          <cell r="L121">
            <v>430</v>
          </cell>
          <cell r="M121">
            <v>387</v>
          </cell>
          <cell r="N121">
            <v>389</v>
          </cell>
          <cell r="O121">
            <v>402</v>
          </cell>
          <cell r="P121">
            <v>5078</v>
          </cell>
          <cell r="R121">
            <v>1474</v>
          </cell>
        </row>
        <row r="122">
          <cell r="A122" t="str">
            <v>995</v>
          </cell>
          <cell r="B122" t="str">
            <v>Yancey County</v>
          </cell>
          <cell r="C122">
            <v>182</v>
          </cell>
          <cell r="D122">
            <v>163</v>
          </cell>
          <cell r="E122">
            <v>153</v>
          </cell>
          <cell r="F122">
            <v>153</v>
          </cell>
          <cell r="G122">
            <v>137</v>
          </cell>
          <cell r="H122">
            <v>152</v>
          </cell>
          <cell r="I122">
            <v>162</v>
          </cell>
          <cell r="J122">
            <v>179</v>
          </cell>
          <cell r="K122">
            <v>181</v>
          </cell>
          <cell r="L122">
            <v>148</v>
          </cell>
          <cell r="M122">
            <v>172</v>
          </cell>
          <cell r="N122">
            <v>171</v>
          </cell>
          <cell r="O122">
            <v>138</v>
          </cell>
          <cell r="P122">
            <v>2091</v>
          </cell>
          <cell r="R122">
            <v>651</v>
          </cell>
        </row>
        <row r="123">
          <cell r="A123"/>
          <cell r="B123" t="str">
            <v>Total LEA</v>
          </cell>
          <cell r="C123">
            <v>109313</v>
          </cell>
          <cell r="D123">
            <v>106314</v>
          </cell>
          <cell r="E123">
            <v>105426</v>
          </cell>
          <cell r="F123">
            <v>105915</v>
          </cell>
          <cell r="G123">
            <v>107124</v>
          </cell>
          <cell r="H123">
            <v>110113</v>
          </cell>
          <cell r="I123">
            <v>113402</v>
          </cell>
          <cell r="J123">
            <v>114324</v>
          </cell>
          <cell r="K123">
            <v>113749</v>
          </cell>
          <cell r="L123">
            <v>125264</v>
          </cell>
          <cell r="M123">
            <v>112228</v>
          </cell>
          <cell r="N123">
            <v>104459</v>
          </cell>
          <cell r="O123">
            <v>103690</v>
          </cell>
          <cell r="P123">
            <v>1431321</v>
          </cell>
          <cell r="R123">
            <v>426968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B5CC5-426A-4541-A867-5B8318DFE450}">
  <sheetPr>
    <pageSetUpPr fitToPage="1"/>
  </sheetPr>
  <dimension ref="A1:D331"/>
  <sheetViews>
    <sheetView tabSelected="1" zoomScaleNormal="100" workbookViewId="0">
      <selection activeCell="A3" sqref="A3:D3"/>
    </sheetView>
  </sheetViews>
  <sheetFormatPr defaultColWidth="9.1796875" defaultRowHeight="14.5"/>
  <cols>
    <col min="2" max="2" width="38.81640625" bestFit="1" customWidth="1"/>
    <col min="3" max="3" width="11.1796875" style="4" bestFit="1" customWidth="1"/>
    <col min="4" max="4" width="17.81640625" style="4" bestFit="1" customWidth="1"/>
  </cols>
  <sheetData>
    <row r="1" spans="1:4" ht="17">
      <c r="A1" s="53" t="s">
        <v>603</v>
      </c>
      <c r="B1" s="53"/>
      <c r="C1" s="53"/>
      <c r="D1" s="53"/>
    </row>
    <row r="2" spans="1:4" ht="17">
      <c r="A2" s="53" t="s">
        <v>0</v>
      </c>
      <c r="B2" s="53"/>
      <c r="C2" s="53"/>
      <c r="D2" s="53"/>
    </row>
    <row r="3" spans="1:4" ht="17">
      <c r="A3" s="53" t="s">
        <v>1</v>
      </c>
      <c r="B3" s="53"/>
      <c r="C3" s="53"/>
      <c r="D3" s="53"/>
    </row>
    <row r="4" spans="1:4" ht="17">
      <c r="A4" s="53" t="s">
        <v>604</v>
      </c>
      <c r="B4" s="53"/>
      <c r="C4" s="53"/>
      <c r="D4" s="53"/>
    </row>
    <row r="5" spans="1:4" ht="13.5" customHeight="1">
      <c r="A5" s="1"/>
      <c r="B5" s="1"/>
      <c r="C5" s="2"/>
      <c r="D5" s="2"/>
    </row>
    <row r="6" spans="1:4">
      <c r="A6" s="3" t="s">
        <v>2</v>
      </c>
      <c r="D6" s="5">
        <f>D329</f>
        <v>31.600365394173277</v>
      </c>
    </row>
    <row r="7" spans="1:4" ht="15.5">
      <c r="A7" s="6" t="s">
        <v>3</v>
      </c>
      <c r="B7" s="6" t="s">
        <v>4</v>
      </c>
      <c r="C7" s="7" t="s">
        <v>5</v>
      </c>
      <c r="D7" s="7" t="s">
        <v>6</v>
      </c>
    </row>
    <row r="8" spans="1:4" ht="21" customHeight="1">
      <c r="A8" s="8" t="s">
        <v>7</v>
      </c>
      <c r="B8" s="8" t="s">
        <v>8</v>
      </c>
      <c r="C8" s="9">
        <f>VLOOKUP(A8,'[3]LEA Allotted 2020-21'!A8:R123,18,FALSE)</f>
        <v>7013</v>
      </c>
      <c r="D8" s="9">
        <f>ROUND(C8*$D$6,0)</f>
        <v>221613</v>
      </c>
    </row>
    <row r="9" spans="1:4">
      <c r="A9" s="8" t="s">
        <v>9</v>
      </c>
      <c r="B9" s="8" t="s">
        <v>10</v>
      </c>
      <c r="C9" s="9">
        <f>VLOOKUP(A9,'[3]LEA Allotted 2020-21'!A9:R124,18,FALSE)</f>
        <v>1427</v>
      </c>
      <c r="D9" s="9">
        <f t="shared" ref="D9:D72" si="0">ROUND(C9*$D$6,0)</f>
        <v>45094</v>
      </c>
    </row>
    <row r="10" spans="1:4">
      <c r="A10" s="8" t="s">
        <v>11</v>
      </c>
      <c r="B10" s="8" t="s">
        <v>12</v>
      </c>
      <c r="C10" s="9">
        <f>VLOOKUP(A10,'[3]LEA Allotted 2020-21'!A10:R125,18,FALSE)</f>
        <v>444</v>
      </c>
      <c r="D10" s="9">
        <f t="shared" si="0"/>
        <v>14031</v>
      </c>
    </row>
    <row r="11" spans="1:4">
      <c r="A11" s="8" t="s">
        <v>13</v>
      </c>
      <c r="B11" s="8" t="s">
        <v>14</v>
      </c>
      <c r="C11" s="9">
        <f>VLOOKUP(A11,'[3]LEA Allotted 2020-21'!A11:R126,18,FALSE)</f>
        <v>979</v>
      </c>
      <c r="D11" s="9">
        <f t="shared" si="0"/>
        <v>30937</v>
      </c>
    </row>
    <row r="12" spans="1:4">
      <c r="A12" s="8" t="s">
        <v>15</v>
      </c>
      <c r="B12" s="8" t="s">
        <v>16</v>
      </c>
      <c r="C12" s="9">
        <f>VLOOKUP(A12,'[3]LEA Allotted 2020-21'!A12:R127,18,FALSE)</f>
        <v>808</v>
      </c>
      <c r="D12" s="9">
        <f t="shared" si="0"/>
        <v>25533</v>
      </c>
    </row>
    <row r="13" spans="1:4">
      <c r="A13" s="8" t="s">
        <v>17</v>
      </c>
      <c r="B13" s="8" t="s">
        <v>18</v>
      </c>
      <c r="C13" s="9">
        <f>VLOOKUP(A13,'[3]LEA Allotted 2020-21'!A13:R128,18,FALSE)</f>
        <v>561</v>
      </c>
      <c r="D13" s="9">
        <f t="shared" si="0"/>
        <v>17728</v>
      </c>
    </row>
    <row r="14" spans="1:4" ht="13.5" customHeight="1">
      <c r="A14" s="8" t="s">
        <v>19</v>
      </c>
      <c r="B14" s="8" t="s">
        <v>20</v>
      </c>
      <c r="C14" s="9">
        <f>VLOOKUP(A14,'[3]LEA Allotted 2020-21'!A14:R129,18,FALSE)</f>
        <v>1834</v>
      </c>
      <c r="D14" s="9">
        <f t="shared" si="0"/>
        <v>57955</v>
      </c>
    </row>
    <row r="15" spans="1:4" ht="16.5" customHeight="1">
      <c r="A15" s="8" t="s">
        <v>21</v>
      </c>
      <c r="B15" s="8" t="s">
        <v>22</v>
      </c>
      <c r="C15" s="9">
        <f>VLOOKUP(A15,'[3]LEA Allotted 2020-21'!A15:R130,18,FALSE)</f>
        <v>572</v>
      </c>
      <c r="D15" s="9">
        <f t="shared" si="0"/>
        <v>18075</v>
      </c>
    </row>
    <row r="16" spans="1:4">
      <c r="A16" s="8" t="s">
        <v>23</v>
      </c>
      <c r="B16" s="8" t="s">
        <v>24</v>
      </c>
      <c r="C16" s="9">
        <f>VLOOKUP(A16,'[3]LEA Allotted 2020-21'!A16:R131,18,FALSE)</f>
        <v>1139</v>
      </c>
      <c r="D16" s="9">
        <f t="shared" si="0"/>
        <v>35993</v>
      </c>
    </row>
    <row r="17" spans="1:4" ht="17.149999999999999" customHeight="1">
      <c r="A17" s="8" t="s">
        <v>25</v>
      </c>
      <c r="B17" s="8" t="s">
        <v>26</v>
      </c>
      <c r="C17" s="9">
        <f>VLOOKUP(A17,'[3]LEA Allotted 2020-21'!A17:R132,18,FALSE)</f>
        <v>3661</v>
      </c>
      <c r="D17" s="9">
        <f t="shared" si="0"/>
        <v>115689</v>
      </c>
    </row>
    <row r="18" spans="1:4" ht="15" customHeight="1">
      <c r="A18" s="8" t="s">
        <v>27</v>
      </c>
      <c r="B18" s="8" t="s">
        <v>28</v>
      </c>
      <c r="C18" s="9">
        <f>VLOOKUP(A18,'[3]LEA Allotted 2020-21'!A18:R133,18,FALSE)</f>
        <v>7181</v>
      </c>
      <c r="D18" s="9">
        <f t="shared" si="0"/>
        <v>226922</v>
      </c>
    </row>
    <row r="19" spans="1:4">
      <c r="A19" s="8" t="s">
        <v>29</v>
      </c>
      <c r="B19" s="8" t="s">
        <v>30</v>
      </c>
      <c r="C19" s="9">
        <f>VLOOKUP(A19,'[3]LEA Allotted 2020-21'!A19:R134,18,FALSE)</f>
        <v>1337</v>
      </c>
      <c r="D19" s="9">
        <f t="shared" si="0"/>
        <v>42250</v>
      </c>
    </row>
    <row r="20" spans="1:4" ht="15" customHeight="1">
      <c r="A20" s="8" t="s">
        <v>31</v>
      </c>
      <c r="B20" s="8" t="s">
        <v>32</v>
      </c>
      <c r="C20" s="9">
        <f>VLOOKUP(A20,'[3]LEA Allotted 2020-21'!A20:R135,18,FALSE)</f>
        <v>3403</v>
      </c>
      <c r="D20" s="9">
        <f t="shared" si="0"/>
        <v>107536</v>
      </c>
    </row>
    <row r="21" spans="1:4" ht="15.65" customHeight="1">
      <c r="A21" s="8" t="s">
        <v>33</v>
      </c>
      <c r="B21" s="8" t="s">
        <v>34</v>
      </c>
      <c r="C21" s="9">
        <f>VLOOKUP(A21,'[3]LEA Allotted 2020-21'!A21:R136,18,FALSE)</f>
        <v>9878</v>
      </c>
      <c r="D21" s="9">
        <f t="shared" si="0"/>
        <v>312148</v>
      </c>
    </row>
    <row r="22" spans="1:4">
      <c r="A22" s="8" t="s">
        <v>35</v>
      </c>
      <c r="B22" s="8" t="s">
        <v>36</v>
      </c>
      <c r="C22" s="9">
        <f>VLOOKUP(A22,'[3]LEA Allotted 2020-21'!A22:R137,18,FALSE)</f>
        <v>1635</v>
      </c>
      <c r="D22" s="9">
        <f t="shared" si="0"/>
        <v>51667</v>
      </c>
    </row>
    <row r="23" spans="1:4" ht="14.15" customHeight="1">
      <c r="A23" s="8" t="s">
        <v>37</v>
      </c>
      <c r="B23" s="8" t="s">
        <v>38</v>
      </c>
      <c r="C23" s="9">
        <f>VLOOKUP(A23,'[3]LEA Allotted 2020-21'!A23:R138,18,FALSE)</f>
        <v>3227</v>
      </c>
      <c r="D23" s="9">
        <f t="shared" si="0"/>
        <v>101974</v>
      </c>
    </row>
    <row r="24" spans="1:4" ht="14.15" customHeight="1">
      <c r="A24" s="8" t="s">
        <v>39</v>
      </c>
      <c r="B24" s="8" t="s">
        <v>40</v>
      </c>
      <c r="C24" s="9">
        <f>VLOOKUP(A24,'[3]LEA Allotted 2020-21'!A24:R139,18,FALSE)</f>
        <v>575</v>
      </c>
      <c r="D24" s="9">
        <f t="shared" si="0"/>
        <v>18170</v>
      </c>
    </row>
    <row r="25" spans="1:4">
      <c r="A25" s="8" t="s">
        <v>41</v>
      </c>
      <c r="B25" s="8" t="s">
        <v>42</v>
      </c>
      <c r="C25" s="9">
        <f>VLOOKUP(A25,'[3]LEA Allotted 2020-21'!A25:R140,18,FALSE)</f>
        <v>2299</v>
      </c>
      <c r="D25" s="9">
        <f t="shared" si="0"/>
        <v>72649</v>
      </c>
    </row>
    <row r="26" spans="1:4">
      <c r="A26" s="8" t="s">
        <v>43</v>
      </c>
      <c r="B26" s="8" t="s">
        <v>44</v>
      </c>
      <c r="C26" s="9">
        <f>VLOOKUP(A26,'[3]LEA Allotted 2020-21'!A26:R141,18,FALSE)</f>
        <v>702</v>
      </c>
      <c r="D26" s="9">
        <f t="shared" si="0"/>
        <v>22183</v>
      </c>
    </row>
    <row r="27" spans="1:4">
      <c r="A27" s="8" t="s">
        <v>45</v>
      </c>
      <c r="B27" s="8" t="s">
        <v>46</v>
      </c>
      <c r="C27" s="9">
        <f>VLOOKUP(A27,'[3]LEA Allotted 2020-21'!A27:R142,18,FALSE)</f>
        <v>4576</v>
      </c>
      <c r="D27" s="9">
        <f t="shared" si="0"/>
        <v>144603</v>
      </c>
    </row>
    <row r="28" spans="1:4">
      <c r="A28" s="8" t="s">
        <v>47</v>
      </c>
      <c r="B28" s="8" t="s">
        <v>48</v>
      </c>
      <c r="C28" s="9">
        <f>VLOOKUP(A28,'[3]LEA Allotted 2020-21'!A28:R143,18,FALSE)</f>
        <v>1259</v>
      </c>
      <c r="D28" s="9">
        <f t="shared" si="0"/>
        <v>39785</v>
      </c>
    </row>
    <row r="29" spans="1:4">
      <c r="A29" s="8" t="s">
        <v>49</v>
      </c>
      <c r="B29" s="8" t="s">
        <v>50</v>
      </c>
      <c r="C29" s="9">
        <f>VLOOKUP(A29,'[3]LEA Allotted 2020-21'!A29:R144,18,FALSE)</f>
        <v>843</v>
      </c>
      <c r="D29" s="9">
        <f t="shared" si="0"/>
        <v>26639</v>
      </c>
    </row>
    <row r="30" spans="1:4">
      <c r="A30" s="8" t="s">
        <v>51</v>
      </c>
      <c r="B30" s="8" t="s">
        <v>52</v>
      </c>
      <c r="C30" s="9">
        <f>VLOOKUP(A30,'[3]LEA Allotted 2020-21'!A30:R145,18,FALSE)</f>
        <v>2640</v>
      </c>
      <c r="D30" s="9">
        <f t="shared" si="0"/>
        <v>83425</v>
      </c>
    </row>
    <row r="31" spans="1:4">
      <c r="A31" s="8" t="s">
        <v>53</v>
      </c>
      <c r="B31" s="8" t="s">
        <v>54</v>
      </c>
      <c r="C31" s="9">
        <f>VLOOKUP(A31,'[3]LEA Allotted 2020-21'!A31:R146,18,FALSE)</f>
        <v>826</v>
      </c>
      <c r="D31" s="9">
        <f t="shared" si="0"/>
        <v>26102</v>
      </c>
    </row>
    <row r="32" spans="1:4">
      <c r="A32" s="8" t="s">
        <v>55</v>
      </c>
      <c r="B32" s="8" t="s">
        <v>56</v>
      </c>
      <c r="C32" s="9">
        <f>VLOOKUP(A32,'[3]LEA Allotted 2020-21'!A32:R147,18,FALSE)</f>
        <v>552</v>
      </c>
      <c r="D32" s="9">
        <f t="shared" si="0"/>
        <v>17443</v>
      </c>
    </row>
    <row r="33" spans="1:4">
      <c r="A33" s="8" t="s">
        <v>57</v>
      </c>
      <c r="B33" s="8" t="s">
        <v>58</v>
      </c>
      <c r="C33" s="9">
        <f>VLOOKUP(A33,'[3]LEA Allotted 2020-21'!A33:R148,18,FALSE)</f>
        <v>385</v>
      </c>
      <c r="D33" s="9">
        <f t="shared" si="0"/>
        <v>12166</v>
      </c>
    </row>
    <row r="34" spans="1:4">
      <c r="A34" s="8" t="s">
        <v>59</v>
      </c>
      <c r="B34" s="8" t="s">
        <v>60</v>
      </c>
      <c r="C34" s="9">
        <f>VLOOKUP(A34,'[3]LEA Allotted 2020-21'!A34:R149,18,FALSE)</f>
        <v>4073</v>
      </c>
      <c r="D34" s="9">
        <f t="shared" si="0"/>
        <v>128708</v>
      </c>
    </row>
    <row r="35" spans="1:4">
      <c r="A35" s="8" t="s">
        <v>61</v>
      </c>
      <c r="B35" s="8" t="s">
        <v>62</v>
      </c>
      <c r="C35" s="9">
        <f>VLOOKUP(A35,'[3]LEA Allotted 2020-21'!A35:R150,18,FALSE)</f>
        <v>1536</v>
      </c>
      <c r="D35" s="9">
        <f t="shared" si="0"/>
        <v>48538</v>
      </c>
    </row>
    <row r="36" spans="1:4">
      <c r="A36" s="8" t="s">
        <v>63</v>
      </c>
      <c r="B36" s="8" t="s">
        <v>64</v>
      </c>
      <c r="C36" s="9">
        <f>VLOOKUP(A36,'[3]LEA Allotted 2020-21'!A36:R151,18,FALSE)</f>
        <v>628</v>
      </c>
      <c r="D36" s="9">
        <f t="shared" si="0"/>
        <v>19845</v>
      </c>
    </row>
    <row r="37" spans="1:4">
      <c r="A37" s="8" t="s">
        <v>65</v>
      </c>
      <c r="B37" s="8" t="s">
        <v>66</v>
      </c>
      <c r="C37" s="9">
        <f>VLOOKUP(A37,'[3]LEA Allotted 2020-21'!A37:R152,18,FALSE)</f>
        <v>4111</v>
      </c>
      <c r="D37" s="9">
        <f t="shared" si="0"/>
        <v>129909</v>
      </c>
    </row>
    <row r="38" spans="1:4">
      <c r="A38" s="8" t="s">
        <v>67</v>
      </c>
      <c r="B38" s="8" t="s">
        <v>68</v>
      </c>
      <c r="C38" s="9">
        <f>VLOOKUP(A38,'[3]LEA Allotted 2020-21'!A38:R153,18,FALSE)</f>
        <v>15558</v>
      </c>
      <c r="D38" s="9">
        <f t="shared" si="0"/>
        <v>491638</v>
      </c>
    </row>
    <row r="39" spans="1:4">
      <c r="A39" s="8" t="s">
        <v>69</v>
      </c>
      <c r="B39" s="8" t="s">
        <v>70</v>
      </c>
      <c r="C39" s="9">
        <f>VLOOKUP(A39,'[3]LEA Allotted 2020-21'!A39:R154,18,FALSE)</f>
        <v>1393</v>
      </c>
      <c r="D39" s="9">
        <f t="shared" si="0"/>
        <v>44019</v>
      </c>
    </row>
    <row r="40" spans="1:4">
      <c r="A40" s="8" t="s">
        <v>71</v>
      </c>
      <c r="B40" s="8" t="s">
        <v>72</v>
      </c>
      <c r="C40" s="9">
        <f>VLOOKUP(A40,'[3]LEA Allotted 2020-21'!A40:R155,18,FALSE)</f>
        <v>1473</v>
      </c>
      <c r="D40" s="9">
        <f t="shared" si="0"/>
        <v>46547</v>
      </c>
    </row>
    <row r="41" spans="1:4">
      <c r="A41" s="8" t="s">
        <v>73</v>
      </c>
      <c r="B41" s="8" t="s">
        <v>74</v>
      </c>
      <c r="C41" s="9">
        <f>VLOOKUP(A41,'[3]LEA Allotted 2020-21'!A41:R156,18,FALSE)</f>
        <v>5287</v>
      </c>
      <c r="D41" s="9">
        <f t="shared" si="0"/>
        <v>167071</v>
      </c>
    </row>
    <row r="42" spans="1:4">
      <c r="A42" s="8" t="s">
        <v>75</v>
      </c>
      <c r="B42" s="8" t="s">
        <v>76</v>
      </c>
      <c r="C42" s="9">
        <f>VLOOKUP(A42,'[3]LEA Allotted 2020-21'!A42:R157,18,FALSE)</f>
        <v>930</v>
      </c>
      <c r="D42" s="9">
        <f t="shared" si="0"/>
        <v>29388</v>
      </c>
    </row>
    <row r="43" spans="1:4">
      <c r="A43" s="8" t="s">
        <v>77</v>
      </c>
      <c r="B43" s="8" t="s">
        <v>78</v>
      </c>
      <c r="C43" s="9">
        <f>VLOOKUP(A43,'[3]LEA Allotted 2020-21'!A43:R158,18,FALSE)</f>
        <v>752</v>
      </c>
      <c r="D43" s="9">
        <f t="shared" si="0"/>
        <v>23763</v>
      </c>
    </row>
    <row r="44" spans="1:4">
      <c r="A44" s="8" t="s">
        <v>79</v>
      </c>
      <c r="B44" s="8" t="s">
        <v>80</v>
      </c>
      <c r="C44" s="9">
        <f>VLOOKUP(A44,'[3]LEA Allotted 2020-21'!A44:R159,18,FALSE)</f>
        <v>1749</v>
      </c>
      <c r="D44" s="9">
        <f t="shared" si="0"/>
        <v>55269</v>
      </c>
    </row>
    <row r="45" spans="1:4">
      <c r="A45" s="8" t="s">
        <v>81</v>
      </c>
      <c r="B45" s="8" t="s">
        <v>82</v>
      </c>
      <c r="C45" s="9">
        <f>VLOOKUP(A45,'[3]LEA Allotted 2020-21'!A45:R160,18,FALSE)</f>
        <v>3027</v>
      </c>
      <c r="D45" s="9">
        <f t="shared" si="0"/>
        <v>95654</v>
      </c>
    </row>
    <row r="46" spans="1:4">
      <c r="A46" s="8" t="s">
        <v>83</v>
      </c>
      <c r="B46" s="8" t="s">
        <v>84</v>
      </c>
      <c r="C46" s="9">
        <f>VLOOKUP(A46,'[3]LEA Allotted 2020-21'!A46:R161,18,FALSE)</f>
        <v>10355</v>
      </c>
      <c r="D46" s="9">
        <f t="shared" si="0"/>
        <v>327222</v>
      </c>
    </row>
    <row r="47" spans="1:4">
      <c r="A47" s="8" t="s">
        <v>85</v>
      </c>
      <c r="B47" s="8" t="s">
        <v>86</v>
      </c>
      <c r="C47" s="9">
        <f>VLOOKUP(A47,'[3]LEA Allotted 2020-21'!A47:R162,18,FALSE)</f>
        <v>1686</v>
      </c>
      <c r="D47" s="9">
        <f t="shared" si="0"/>
        <v>53278</v>
      </c>
    </row>
    <row r="48" spans="1:4">
      <c r="A48" s="8" t="s">
        <v>87</v>
      </c>
      <c r="B48" s="8" t="s">
        <v>88</v>
      </c>
      <c r="C48" s="9">
        <f>VLOOKUP(A48,'[3]LEA Allotted 2020-21'!A48:R163,18,FALSE)</f>
        <v>16134</v>
      </c>
      <c r="D48" s="9">
        <f t="shared" si="0"/>
        <v>509840</v>
      </c>
    </row>
    <row r="49" spans="1:4">
      <c r="A49" s="8" t="s">
        <v>89</v>
      </c>
      <c r="B49" s="8" t="s">
        <v>90</v>
      </c>
      <c r="C49" s="9">
        <f>VLOOKUP(A49,'[3]LEA Allotted 2020-21'!A49:R164,18,FALSE)</f>
        <v>2252</v>
      </c>
      <c r="D49" s="9">
        <f t="shared" si="0"/>
        <v>71164</v>
      </c>
    </row>
    <row r="50" spans="1:4">
      <c r="A50" s="8" t="s">
        <v>91</v>
      </c>
      <c r="B50" s="8" t="s">
        <v>92</v>
      </c>
      <c r="C50" s="9">
        <f>VLOOKUP(A50,'[3]LEA Allotted 2020-21'!A50:R165,18,FALSE)</f>
        <v>9004</v>
      </c>
      <c r="D50" s="9">
        <f t="shared" si="0"/>
        <v>284530</v>
      </c>
    </row>
    <row r="51" spans="1:4">
      <c r="A51" s="8" t="s">
        <v>93</v>
      </c>
      <c r="B51" s="8" t="s">
        <v>94</v>
      </c>
      <c r="C51" s="9">
        <f>VLOOKUP(A51,'[3]LEA Allotted 2020-21'!A51:R166,18,FALSE)</f>
        <v>470</v>
      </c>
      <c r="D51" s="9">
        <f t="shared" si="0"/>
        <v>14852</v>
      </c>
    </row>
    <row r="52" spans="1:4">
      <c r="A52" s="8" t="s">
        <v>95</v>
      </c>
      <c r="B52" s="8" t="s">
        <v>96</v>
      </c>
      <c r="C52" s="9">
        <f>VLOOKUP(A52,'[3]LEA Allotted 2020-21'!A52:R167,18,FALSE)</f>
        <v>356</v>
      </c>
      <c r="D52" s="9">
        <f t="shared" si="0"/>
        <v>11250</v>
      </c>
    </row>
    <row r="53" spans="1:4">
      <c r="A53" s="8" t="s">
        <v>97</v>
      </c>
      <c r="B53" s="8" t="s">
        <v>98</v>
      </c>
      <c r="C53" s="9">
        <f>VLOOKUP(A53,'[3]LEA Allotted 2020-21'!A53:R168,18,FALSE)</f>
        <v>2061</v>
      </c>
      <c r="D53" s="9">
        <f t="shared" si="0"/>
        <v>65128</v>
      </c>
    </row>
    <row r="54" spans="1:4">
      <c r="A54" s="8" t="s">
        <v>99</v>
      </c>
      <c r="B54" s="8" t="s">
        <v>100</v>
      </c>
      <c r="C54" s="9">
        <f>VLOOKUP(A54,'[3]LEA Allotted 2020-21'!A54:R169,18,FALSE)</f>
        <v>798</v>
      </c>
      <c r="D54" s="9">
        <f t="shared" si="0"/>
        <v>25217</v>
      </c>
    </row>
    <row r="55" spans="1:4">
      <c r="A55" s="8" t="s">
        <v>101</v>
      </c>
      <c r="B55" s="8" t="s">
        <v>102</v>
      </c>
      <c r="C55" s="9">
        <f>VLOOKUP(A55,'[3]LEA Allotted 2020-21'!A55:R170,18,FALSE)</f>
        <v>21133</v>
      </c>
      <c r="D55" s="9">
        <f t="shared" si="0"/>
        <v>667811</v>
      </c>
    </row>
    <row r="56" spans="1:4">
      <c r="A56" s="8" t="s">
        <v>103</v>
      </c>
      <c r="B56" s="8" t="s">
        <v>104</v>
      </c>
      <c r="C56" s="9">
        <f>VLOOKUP(A56,'[3]LEA Allotted 2020-21'!A56:R171,18,FALSE)</f>
        <v>698</v>
      </c>
      <c r="D56" s="9">
        <f t="shared" si="0"/>
        <v>22057</v>
      </c>
    </row>
    <row r="57" spans="1:4">
      <c r="A57" s="8" t="s">
        <v>105</v>
      </c>
      <c r="B57" s="8" t="s">
        <v>106</v>
      </c>
      <c r="C57" s="9">
        <f>VLOOKUP(A57,'[3]LEA Allotted 2020-21'!A57:R172,18,FALSE)</f>
        <v>769</v>
      </c>
      <c r="D57" s="9">
        <f t="shared" si="0"/>
        <v>24301</v>
      </c>
    </row>
    <row r="58" spans="1:4">
      <c r="A58" s="8" t="s">
        <v>107</v>
      </c>
      <c r="B58" s="8" t="s">
        <v>108</v>
      </c>
      <c r="C58" s="9">
        <f>VLOOKUP(A58,'[3]LEA Allotted 2020-21'!A58:R173,18,FALSE)</f>
        <v>179</v>
      </c>
      <c r="D58" s="9">
        <f t="shared" si="0"/>
        <v>5656</v>
      </c>
    </row>
    <row r="59" spans="1:4">
      <c r="A59" s="8" t="s">
        <v>109</v>
      </c>
      <c r="B59" s="8" t="s">
        <v>110</v>
      </c>
      <c r="C59" s="9">
        <f>VLOOKUP(A59,'[3]LEA Allotted 2020-21'!A59:R174,18,FALSE)</f>
        <v>6530</v>
      </c>
      <c r="D59" s="9">
        <f t="shared" si="0"/>
        <v>206350</v>
      </c>
    </row>
    <row r="60" spans="1:4">
      <c r="A60" s="8" t="s">
        <v>111</v>
      </c>
      <c r="B60" s="8" t="s">
        <v>112</v>
      </c>
      <c r="C60" s="9">
        <f>VLOOKUP(A60,'[3]LEA Allotted 2020-21'!A60:R175,18,FALSE)</f>
        <v>2264</v>
      </c>
      <c r="D60" s="9">
        <f t="shared" si="0"/>
        <v>71543</v>
      </c>
    </row>
    <row r="61" spans="1:4">
      <c r="A61" s="8" t="s">
        <v>113</v>
      </c>
      <c r="B61" s="8" t="s">
        <v>114</v>
      </c>
      <c r="C61" s="9">
        <f>VLOOKUP(A61,'[3]LEA Allotted 2020-21'!A61:R176,18,FALSE)</f>
        <v>3885</v>
      </c>
      <c r="D61" s="9">
        <f t="shared" si="0"/>
        <v>122767</v>
      </c>
    </row>
    <row r="62" spans="1:4">
      <c r="A62" s="8" t="s">
        <v>115</v>
      </c>
      <c r="B62" s="8" t="s">
        <v>116</v>
      </c>
      <c r="C62" s="9">
        <f>VLOOKUP(A62,'[3]LEA Allotted 2020-21'!A62:R177,18,FALSE)</f>
        <v>760</v>
      </c>
      <c r="D62" s="9">
        <f t="shared" si="0"/>
        <v>24016</v>
      </c>
    </row>
    <row r="63" spans="1:4">
      <c r="A63" s="8" t="s">
        <v>117</v>
      </c>
      <c r="B63" s="8" t="s">
        <v>118</v>
      </c>
      <c r="C63" s="9">
        <f>VLOOKUP(A63,'[3]LEA Allotted 2020-21'!A63:R178,18,FALSE)</f>
        <v>3061</v>
      </c>
      <c r="D63" s="9">
        <f t="shared" si="0"/>
        <v>96729</v>
      </c>
    </row>
    <row r="64" spans="1:4">
      <c r="A64" s="8" t="s">
        <v>119</v>
      </c>
      <c r="B64" s="8" t="s">
        <v>120</v>
      </c>
      <c r="C64" s="9">
        <f>VLOOKUP(A64,'[3]LEA Allotted 2020-21'!A64:R179,18,FALSE)</f>
        <v>173</v>
      </c>
      <c r="D64" s="9">
        <f t="shared" si="0"/>
        <v>5467</v>
      </c>
    </row>
    <row r="65" spans="1:4">
      <c r="A65" s="8" t="s">
        <v>121</v>
      </c>
      <c r="B65" s="8" t="s">
        <v>122</v>
      </c>
      <c r="C65" s="9">
        <f>VLOOKUP(A65,'[3]LEA Allotted 2020-21'!A65:R180,18,FALSE)</f>
        <v>5733</v>
      </c>
      <c r="D65" s="9">
        <f t="shared" si="0"/>
        <v>181165</v>
      </c>
    </row>
    <row r="66" spans="1:4">
      <c r="A66" s="8" t="s">
        <v>123</v>
      </c>
      <c r="B66" s="8" t="s">
        <v>124</v>
      </c>
      <c r="C66" s="9">
        <f>VLOOKUP(A66,'[3]LEA Allotted 2020-21'!A66:R181,18,FALSE)</f>
        <v>1714</v>
      </c>
      <c r="D66" s="9">
        <f t="shared" si="0"/>
        <v>54163</v>
      </c>
    </row>
    <row r="67" spans="1:4">
      <c r="A67" s="8" t="s">
        <v>125</v>
      </c>
      <c r="B67" s="8" t="s">
        <v>126</v>
      </c>
      <c r="C67" s="9">
        <f>VLOOKUP(A67,'[3]LEA Allotted 2020-21'!A67:R182,18,FALSE)</f>
        <v>1019</v>
      </c>
      <c r="D67" s="9">
        <f t="shared" si="0"/>
        <v>32201</v>
      </c>
    </row>
    <row r="68" spans="1:4">
      <c r="A68" s="8" t="s">
        <v>127</v>
      </c>
      <c r="B68" s="8" t="s">
        <v>128</v>
      </c>
      <c r="C68" s="9">
        <f>VLOOKUP(A68,'[3]LEA Allotted 2020-21'!A68:R183,18,FALSE)</f>
        <v>10953</v>
      </c>
      <c r="D68" s="9">
        <f t="shared" si="0"/>
        <v>346119</v>
      </c>
    </row>
    <row r="69" spans="1:4">
      <c r="A69" s="8" t="s">
        <v>129</v>
      </c>
      <c r="B69" s="8" t="s">
        <v>130</v>
      </c>
      <c r="C69" s="9">
        <f>VLOOKUP(A69,'[3]LEA Allotted 2020-21'!A69:R184,18,FALSE)</f>
        <v>311</v>
      </c>
      <c r="D69" s="9">
        <f t="shared" si="0"/>
        <v>9828</v>
      </c>
    </row>
    <row r="70" spans="1:4">
      <c r="A70" s="8" t="s">
        <v>131</v>
      </c>
      <c r="B70" s="8" t="s">
        <v>132</v>
      </c>
      <c r="C70" s="9">
        <f>VLOOKUP(A70,'[3]LEA Allotted 2020-21'!A70:R185,18,FALSE)</f>
        <v>3010</v>
      </c>
      <c r="D70" s="9">
        <f t="shared" si="0"/>
        <v>95117</v>
      </c>
    </row>
    <row r="71" spans="1:4">
      <c r="A71" s="8" t="s">
        <v>133</v>
      </c>
      <c r="B71" s="8" t="s">
        <v>134</v>
      </c>
      <c r="C71" s="9">
        <f>VLOOKUP(A71,'[3]LEA Allotted 2020-21'!A71:R186,18,FALSE)</f>
        <v>2616</v>
      </c>
      <c r="D71" s="9">
        <f t="shared" si="0"/>
        <v>82667</v>
      </c>
    </row>
    <row r="72" spans="1:4">
      <c r="A72" s="8" t="s">
        <v>135</v>
      </c>
      <c r="B72" s="8" t="s">
        <v>136</v>
      </c>
      <c r="C72" s="9">
        <f>VLOOKUP(A72,'[3]LEA Allotted 2020-21'!A72:R187,18,FALSE)</f>
        <v>3410</v>
      </c>
      <c r="D72" s="9">
        <f t="shared" si="0"/>
        <v>107757</v>
      </c>
    </row>
    <row r="73" spans="1:4">
      <c r="A73" s="8" t="s">
        <v>137</v>
      </c>
      <c r="B73" s="8" t="s">
        <v>138</v>
      </c>
      <c r="C73" s="9">
        <f>VLOOKUP(A73,'[3]LEA Allotted 2020-21'!A73:R188,18,FALSE)</f>
        <v>1390</v>
      </c>
      <c r="D73" s="9">
        <f t="shared" ref="D73:D121" si="1">ROUND(C73*$D$6,0)</f>
        <v>43925</v>
      </c>
    </row>
    <row r="74" spans="1:4">
      <c r="A74" s="8" t="s">
        <v>139</v>
      </c>
      <c r="B74" s="8" t="s">
        <v>140</v>
      </c>
      <c r="C74" s="9">
        <f>VLOOKUP(A74,'[3]LEA Allotted 2020-21'!A74:R189,18,FALSE)</f>
        <v>693</v>
      </c>
      <c r="D74" s="9">
        <f t="shared" si="1"/>
        <v>21899</v>
      </c>
    </row>
    <row r="75" spans="1:4">
      <c r="A75" s="8" t="s">
        <v>141</v>
      </c>
      <c r="B75" s="8" t="s">
        <v>142</v>
      </c>
      <c r="C75" s="9">
        <f>VLOOKUP(A75,'[3]LEA Allotted 2020-21'!A75:R190,18,FALSE)</f>
        <v>899</v>
      </c>
      <c r="D75" s="9">
        <f t="shared" si="1"/>
        <v>28409</v>
      </c>
    </row>
    <row r="76" spans="1:4">
      <c r="A76" s="8" t="s">
        <v>143</v>
      </c>
      <c r="B76" s="8" t="s">
        <v>144</v>
      </c>
      <c r="C76" s="9">
        <f>VLOOKUP(A76,'[3]LEA Allotted 2020-21'!A76:R191,18,FALSE)</f>
        <v>1731</v>
      </c>
      <c r="D76" s="9">
        <f t="shared" si="1"/>
        <v>54700</v>
      </c>
    </row>
    <row r="77" spans="1:4">
      <c r="A77" s="8" t="s">
        <v>145</v>
      </c>
      <c r="B77" s="8" t="s">
        <v>146</v>
      </c>
      <c r="C77" s="9">
        <f>VLOOKUP(A77,'[3]LEA Allotted 2020-21'!A77:R192,18,FALSE)</f>
        <v>45850</v>
      </c>
      <c r="D77" s="9">
        <f t="shared" si="1"/>
        <v>1448877</v>
      </c>
    </row>
    <row r="78" spans="1:4">
      <c r="A78" s="8" t="s">
        <v>147</v>
      </c>
      <c r="B78" s="8" t="s">
        <v>148</v>
      </c>
      <c r="C78" s="9">
        <f>VLOOKUP(A78,'[3]LEA Allotted 2020-21'!A78:R193,18,FALSE)</f>
        <v>496</v>
      </c>
      <c r="D78" s="9">
        <f t="shared" si="1"/>
        <v>15674</v>
      </c>
    </row>
    <row r="79" spans="1:4">
      <c r="A79" s="8" t="s">
        <v>149</v>
      </c>
      <c r="B79" s="8" t="s">
        <v>150</v>
      </c>
      <c r="C79" s="9">
        <f>VLOOKUP(A79,'[3]LEA Allotted 2020-21'!A79:R194,18,FALSE)</f>
        <v>1136</v>
      </c>
      <c r="D79" s="9">
        <f t="shared" si="1"/>
        <v>35898</v>
      </c>
    </row>
    <row r="80" spans="1:4">
      <c r="A80" s="8" t="s">
        <v>151</v>
      </c>
      <c r="B80" s="8" t="s">
        <v>152</v>
      </c>
      <c r="C80" s="9">
        <f>VLOOKUP(A80,'[3]LEA Allotted 2020-21'!A80:R195,18,FALSE)</f>
        <v>3812</v>
      </c>
      <c r="D80" s="9">
        <f t="shared" si="1"/>
        <v>120461</v>
      </c>
    </row>
    <row r="81" spans="1:4">
      <c r="A81" s="8" t="s">
        <v>153</v>
      </c>
      <c r="B81" s="8" t="s">
        <v>154</v>
      </c>
      <c r="C81" s="9">
        <f>VLOOKUP(A81,'[3]LEA Allotted 2020-21'!A81:R196,18,FALSE)</f>
        <v>4431</v>
      </c>
      <c r="D81" s="9">
        <f t="shared" si="1"/>
        <v>140021</v>
      </c>
    </row>
    <row r="82" spans="1:4">
      <c r="A82" s="8" t="s">
        <v>155</v>
      </c>
      <c r="B82" s="8" t="s">
        <v>156</v>
      </c>
      <c r="C82" s="9">
        <f>VLOOKUP(A82,'[3]LEA Allotted 2020-21'!A82:R197,18,FALSE)</f>
        <v>7866</v>
      </c>
      <c r="D82" s="9">
        <f t="shared" si="1"/>
        <v>248568</v>
      </c>
    </row>
    <row r="83" spans="1:4">
      <c r="A83" s="8" t="s">
        <v>157</v>
      </c>
      <c r="B83" s="8" t="s">
        <v>158</v>
      </c>
      <c r="C83" s="9">
        <f>VLOOKUP(A83,'[3]LEA Allotted 2020-21'!A83:R198,18,FALSE)</f>
        <v>437</v>
      </c>
      <c r="D83" s="9">
        <f t="shared" si="1"/>
        <v>13809</v>
      </c>
    </row>
    <row r="84" spans="1:4">
      <c r="A84" s="8" t="s">
        <v>159</v>
      </c>
      <c r="B84" s="8" t="s">
        <v>160</v>
      </c>
      <c r="C84" s="9">
        <f>VLOOKUP(A84,'[3]LEA Allotted 2020-21'!A84:R199,18,FALSE)</f>
        <v>9287</v>
      </c>
      <c r="D84" s="9">
        <f t="shared" si="1"/>
        <v>293473</v>
      </c>
    </row>
    <row r="85" spans="1:4">
      <c r="A85" s="8" t="s">
        <v>161</v>
      </c>
      <c r="B85" s="8" t="s">
        <v>162</v>
      </c>
      <c r="C85" s="9">
        <f>VLOOKUP(A85,'[3]LEA Allotted 2020-21'!A85:R200,18,FALSE)</f>
        <v>2124</v>
      </c>
      <c r="D85" s="9">
        <f t="shared" si="1"/>
        <v>67119</v>
      </c>
    </row>
    <row r="86" spans="1:4">
      <c r="A86" s="8" t="s">
        <v>163</v>
      </c>
      <c r="B86" s="8" t="s">
        <v>164</v>
      </c>
      <c r="C86" s="9">
        <f>VLOOKUP(A86,'[3]LEA Allotted 2020-21'!A86:R201,18,FALSE)</f>
        <v>3463</v>
      </c>
      <c r="D86" s="9">
        <f t="shared" si="1"/>
        <v>109432</v>
      </c>
    </row>
    <row r="87" spans="1:4">
      <c r="A87" s="8" t="s">
        <v>165</v>
      </c>
      <c r="B87" s="8" t="s">
        <v>166</v>
      </c>
      <c r="C87" s="9">
        <f>VLOOKUP(A87,'[3]LEA Allotted 2020-21'!A87:R202,18,FALSE)</f>
        <v>336</v>
      </c>
      <c r="D87" s="9">
        <f t="shared" si="1"/>
        <v>10618</v>
      </c>
    </row>
    <row r="88" spans="1:4">
      <c r="A88" s="8" t="s">
        <v>167</v>
      </c>
      <c r="B88" s="8" t="s">
        <v>168</v>
      </c>
      <c r="C88" s="9">
        <f>VLOOKUP(A88,'[3]LEA Allotted 2020-21'!A88:R203,18,FALSE)</f>
        <v>1668</v>
      </c>
      <c r="D88" s="9">
        <f t="shared" si="1"/>
        <v>52709</v>
      </c>
    </row>
    <row r="89" spans="1:4">
      <c r="A89" s="8" t="s">
        <v>169</v>
      </c>
      <c r="B89" s="8" t="s">
        <v>170</v>
      </c>
      <c r="C89" s="9">
        <f>VLOOKUP(A89,'[3]LEA Allotted 2020-21'!A89:R204,18,FALSE)</f>
        <v>3014</v>
      </c>
      <c r="D89" s="9">
        <f t="shared" si="1"/>
        <v>95244</v>
      </c>
    </row>
    <row r="90" spans="1:4">
      <c r="A90" s="8" t="s">
        <v>171</v>
      </c>
      <c r="B90" s="8" t="s">
        <v>172</v>
      </c>
      <c r="C90" s="9">
        <f>VLOOKUP(A90,'[3]LEA Allotted 2020-21'!A90:R205,18,FALSE)</f>
        <v>499</v>
      </c>
      <c r="D90" s="9">
        <f t="shared" si="1"/>
        <v>15769</v>
      </c>
    </row>
    <row r="91" spans="1:4">
      <c r="A91" s="8" t="s">
        <v>173</v>
      </c>
      <c r="B91" s="8" t="s">
        <v>174</v>
      </c>
      <c r="C91" s="9">
        <f>VLOOKUP(A91,'[3]LEA Allotted 2020-21'!A91:R206,18,FALSE)</f>
        <v>1410</v>
      </c>
      <c r="D91" s="9">
        <f t="shared" si="1"/>
        <v>44557</v>
      </c>
    </row>
    <row r="92" spans="1:4">
      <c r="A92" s="8" t="s">
        <v>175</v>
      </c>
      <c r="B92" s="8" t="s">
        <v>176</v>
      </c>
      <c r="C92" s="9">
        <f>VLOOKUP(A92,'[3]LEA Allotted 2020-21'!A92:R207,18,FALSE)</f>
        <v>7090</v>
      </c>
      <c r="D92" s="9">
        <f t="shared" si="1"/>
        <v>224047</v>
      </c>
    </row>
    <row r="93" spans="1:4">
      <c r="A93" s="8" t="s">
        <v>177</v>
      </c>
      <c r="B93" s="8" t="s">
        <v>178</v>
      </c>
      <c r="C93" s="9">
        <f>VLOOKUP(A93,'[3]LEA Allotted 2020-21'!A93:R208,18,FALSE)</f>
        <v>605</v>
      </c>
      <c r="D93" s="9">
        <f t="shared" si="1"/>
        <v>19118</v>
      </c>
    </row>
    <row r="94" spans="1:4">
      <c r="A94" s="8" t="s">
        <v>179</v>
      </c>
      <c r="B94" s="8" t="s">
        <v>180</v>
      </c>
      <c r="C94" s="9">
        <f>VLOOKUP(A94,'[3]LEA Allotted 2020-21'!A94:R209,18,FALSE)</f>
        <v>4566</v>
      </c>
      <c r="D94" s="9">
        <f t="shared" si="1"/>
        <v>144287</v>
      </c>
    </row>
    <row r="95" spans="1:4">
      <c r="A95" s="8" t="s">
        <v>181</v>
      </c>
      <c r="B95" s="8" t="s">
        <v>182</v>
      </c>
      <c r="C95" s="9">
        <f>VLOOKUP(A95,'[3]LEA Allotted 2020-21'!A95:R210,18,FALSE)</f>
        <v>1412</v>
      </c>
      <c r="D95" s="9">
        <f t="shared" si="1"/>
        <v>44620</v>
      </c>
    </row>
    <row r="96" spans="1:4">
      <c r="A96" s="8" t="s">
        <v>183</v>
      </c>
      <c r="B96" s="8" t="s">
        <v>184</v>
      </c>
      <c r="C96" s="9">
        <f>VLOOKUP(A96,'[3]LEA Allotted 2020-21'!A96:R211,18,FALSE)</f>
        <v>2016</v>
      </c>
      <c r="D96" s="9">
        <f t="shared" si="1"/>
        <v>63706</v>
      </c>
    </row>
    <row r="97" spans="1:4">
      <c r="A97" s="8" t="s">
        <v>185</v>
      </c>
      <c r="B97" s="8" t="s">
        <v>186</v>
      </c>
      <c r="C97" s="9">
        <f>VLOOKUP(A97,'[3]LEA Allotted 2020-21'!A97:R212,18,FALSE)</f>
        <v>6598</v>
      </c>
      <c r="D97" s="9">
        <f t="shared" si="1"/>
        <v>208499</v>
      </c>
    </row>
    <row r="98" spans="1:4">
      <c r="A98" s="8" t="s">
        <v>187</v>
      </c>
      <c r="B98" s="8" t="s">
        <v>188</v>
      </c>
      <c r="C98" s="9">
        <f>VLOOKUP(A98,'[3]LEA Allotted 2020-21'!A98:R213,18,FALSE)</f>
        <v>3474</v>
      </c>
      <c r="D98" s="9">
        <f t="shared" si="1"/>
        <v>109780</v>
      </c>
    </row>
    <row r="99" spans="1:4">
      <c r="A99" s="8" t="s">
        <v>189</v>
      </c>
      <c r="B99" s="8" t="s">
        <v>190</v>
      </c>
      <c r="C99" s="9">
        <f>VLOOKUP(A99,'[3]LEA Allotted 2020-21'!A99:R214,18,FALSE)</f>
        <v>2277</v>
      </c>
      <c r="D99" s="9">
        <f t="shared" si="1"/>
        <v>71954</v>
      </c>
    </row>
    <row r="100" spans="1:4">
      <c r="A100" s="8" t="s">
        <v>191</v>
      </c>
      <c r="B100" s="8" t="s">
        <v>192</v>
      </c>
      <c r="C100" s="9">
        <f>VLOOKUP(A100,'[3]LEA Allotted 2020-21'!A100:R215,18,FALSE)</f>
        <v>2461</v>
      </c>
      <c r="D100" s="9">
        <f t="shared" si="1"/>
        <v>77768</v>
      </c>
    </row>
    <row r="101" spans="1:4">
      <c r="A101" s="8" t="s">
        <v>193</v>
      </c>
      <c r="B101" s="8" t="s">
        <v>194</v>
      </c>
      <c r="C101" s="9">
        <f>VLOOKUP(A101,'[3]LEA Allotted 2020-21'!A101:R216,18,FALSE)</f>
        <v>967</v>
      </c>
      <c r="D101" s="9">
        <f t="shared" si="1"/>
        <v>30558</v>
      </c>
    </row>
    <row r="102" spans="1:4">
      <c r="A102" s="8" t="s">
        <v>195</v>
      </c>
      <c r="B102" s="8" t="s">
        <v>196</v>
      </c>
      <c r="C102" s="9">
        <f>VLOOKUP(A102,'[3]LEA Allotted 2020-21'!A102:R217,18,FALSE)</f>
        <v>1680</v>
      </c>
      <c r="D102" s="9">
        <f t="shared" si="1"/>
        <v>53089</v>
      </c>
    </row>
    <row r="103" spans="1:4">
      <c r="A103" s="8" t="s">
        <v>197</v>
      </c>
      <c r="B103" s="8" t="s">
        <v>198</v>
      </c>
      <c r="C103" s="9">
        <f>VLOOKUP(A103,'[3]LEA Allotted 2020-21'!A103:R218,18,FALSE)</f>
        <v>2556</v>
      </c>
      <c r="D103" s="9">
        <f t="shared" si="1"/>
        <v>80771</v>
      </c>
    </row>
    <row r="104" spans="1:4">
      <c r="A104" s="8" t="s">
        <v>199</v>
      </c>
      <c r="B104" s="8" t="s">
        <v>200</v>
      </c>
      <c r="C104" s="9">
        <f>VLOOKUP(A104,'[3]LEA Allotted 2020-21'!A104:R219,18,FALSE)</f>
        <v>1663</v>
      </c>
      <c r="D104" s="9">
        <f t="shared" si="1"/>
        <v>52551</v>
      </c>
    </row>
    <row r="105" spans="1:4">
      <c r="A105" s="8" t="s">
        <v>201</v>
      </c>
      <c r="B105" s="8" t="s">
        <v>202</v>
      </c>
      <c r="C105" s="9">
        <f>VLOOKUP(A105,'[3]LEA Allotted 2020-21'!A105:R220,18,FALSE)</f>
        <v>2007</v>
      </c>
      <c r="D105" s="9">
        <f t="shared" si="1"/>
        <v>63422</v>
      </c>
    </row>
    <row r="106" spans="1:4">
      <c r="A106" s="8" t="s">
        <v>203</v>
      </c>
      <c r="B106" s="8" t="s">
        <v>204</v>
      </c>
      <c r="C106" s="9">
        <f>VLOOKUP(A106,'[3]LEA Allotted 2020-21'!A106:R221,18,FALSE)</f>
        <v>363</v>
      </c>
      <c r="D106" s="9">
        <f t="shared" si="1"/>
        <v>11471</v>
      </c>
    </row>
    <row r="107" spans="1:4">
      <c r="A107" s="8" t="s">
        <v>205</v>
      </c>
      <c r="B107" s="8" t="s">
        <v>206</v>
      </c>
      <c r="C107" s="9">
        <f>VLOOKUP(A107,'[3]LEA Allotted 2020-21'!A107:R222,18,FALSE)</f>
        <v>424</v>
      </c>
      <c r="D107" s="9">
        <f t="shared" si="1"/>
        <v>13399</v>
      </c>
    </row>
    <row r="108" spans="1:4">
      <c r="A108" s="8" t="s">
        <v>207</v>
      </c>
      <c r="B108" s="8" t="s">
        <v>208</v>
      </c>
      <c r="C108" s="9">
        <f>VLOOKUP(A108,'[3]LEA Allotted 2020-21'!A108:R223,18,FALSE)</f>
        <v>618</v>
      </c>
      <c r="D108" s="9">
        <f t="shared" si="1"/>
        <v>19529</v>
      </c>
    </row>
    <row r="109" spans="1:4">
      <c r="A109" s="8" t="s">
        <v>209</v>
      </c>
      <c r="B109" s="8" t="s">
        <v>210</v>
      </c>
      <c r="C109" s="9">
        <f>VLOOKUP(A109,'[3]LEA Allotted 2020-21'!A109:R224,18,FALSE)</f>
        <v>944</v>
      </c>
      <c r="D109" s="9">
        <f t="shared" si="1"/>
        <v>29831</v>
      </c>
    </row>
    <row r="110" spans="1:4">
      <c r="A110" s="8" t="s">
        <v>211</v>
      </c>
      <c r="B110" s="8" t="s">
        <v>212</v>
      </c>
      <c r="C110" s="9">
        <f>VLOOKUP(A110,'[3]LEA Allotted 2020-21'!A110:R225,18,FALSE)</f>
        <v>178</v>
      </c>
      <c r="D110" s="9">
        <f t="shared" si="1"/>
        <v>5625</v>
      </c>
    </row>
    <row r="111" spans="1:4">
      <c r="A111" s="8" t="s">
        <v>213</v>
      </c>
      <c r="B111" s="8" t="s">
        <v>214</v>
      </c>
      <c r="C111" s="9">
        <f>VLOOKUP(A111,'[3]LEA Allotted 2020-21'!A111:R226,18,FALSE)</f>
        <v>11061</v>
      </c>
      <c r="D111" s="9">
        <f t="shared" si="1"/>
        <v>349532</v>
      </c>
    </row>
    <row r="112" spans="1:4">
      <c r="A112" s="8" t="s">
        <v>215</v>
      </c>
      <c r="B112" s="8" t="s">
        <v>216</v>
      </c>
      <c r="C112" s="9">
        <f>VLOOKUP(A112,'[3]LEA Allotted 2020-21'!A112:R227,18,FALSE)</f>
        <v>1862</v>
      </c>
      <c r="D112" s="9">
        <f t="shared" si="1"/>
        <v>58840</v>
      </c>
    </row>
    <row r="113" spans="1:4">
      <c r="A113" s="8" t="s">
        <v>217</v>
      </c>
      <c r="B113" s="8" t="s">
        <v>218</v>
      </c>
      <c r="C113" s="9">
        <f>VLOOKUP(A113,'[3]LEA Allotted 2020-21'!A113:R228,18,FALSE)</f>
        <v>48663</v>
      </c>
      <c r="D113" s="9">
        <f t="shared" si="1"/>
        <v>1537769</v>
      </c>
    </row>
    <row r="114" spans="1:4">
      <c r="A114" s="8" t="s">
        <v>219</v>
      </c>
      <c r="B114" s="8" t="s">
        <v>220</v>
      </c>
      <c r="C114" s="9">
        <f>VLOOKUP(A114,'[3]LEA Allotted 2020-21'!A114:R229,18,FALSE)</f>
        <v>517</v>
      </c>
      <c r="D114" s="9">
        <f t="shared" si="1"/>
        <v>16337</v>
      </c>
    </row>
    <row r="115" spans="1:4">
      <c r="A115" s="8" t="s">
        <v>221</v>
      </c>
      <c r="B115" s="8" t="s">
        <v>222</v>
      </c>
      <c r="C115" s="9">
        <f>VLOOKUP(A115,'[3]LEA Allotted 2020-21'!A115:R230,18,FALSE)</f>
        <v>355</v>
      </c>
      <c r="D115" s="9">
        <f t="shared" si="1"/>
        <v>11218</v>
      </c>
    </row>
    <row r="116" spans="1:4">
      <c r="A116" s="8" t="s">
        <v>223</v>
      </c>
      <c r="B116" s="8" t="s">
        <v>224</v>
      </c>
      <c r="C116" s="9">
        <f>VLOOKUP(A116,'[3]LEA Allotted 2020-21'!A116:R231,18,FALSE)</f>
        <v>1383</v>
      </c>
      <c r="D116" s="9">
        <f t="shared" si="1"/>
        <v>43703</v>
      </c>
    </row>
    <row r="117" spans="1:4">
      <c r="A117" s="8" t="s">
        <v>225</v>
      </c>
      <c r="B117" s="8" t="s">
        <v>226</v>
      </c>
      <c r="C117" s="9">
        <f>VLOOKUP(A117,'[3]LEA Allotted 2020-21'!A117:R232,18,FALSE)</f>
        <v>5669</v>
      </c>
      <c r="D117" s="9">
        <f t="shared" si="1"/>
        <v>179142</v>
      </c>
    </row>
    <row r="118" spans="1:4">
      <c r="A118" s="8" t="s">
        <v>227</v>
      </c>
      <c r="B118" s="8" t="s">
        <v>228</v>
      </c>
      <c r="C118" s="9">
        <f>VLOOKUP(A118,'[3]LEA Allotted 2020-21'!A118:R233,18,FALSE)</f>
        <v>2659</v>
      </c>
      <c r="D118" s="9">
        <f t="shared" si="1"/>
        <v>84025</v>
      </c>
    </row>
    <row r="119" spans="1:4">
      <c r="A119" s="8" t="s">
        <v>229</v>
      </c>
      <c r="B119" s="8" t="s">
        <v>230</v>
      </c>
      <c r="C119" s="9">
        <f>VLOOKUP(A119,'[3]LEA Allotted 2020-21'!A119:R234,18,FALSE)</f>
        <v>3171</v>
      </c>
      <c r="D119" s="9">
        <f t="shared" si="1"/>
        <v>100205</v>
      </c>
    </row>
    <row r="120" spans="1:4">
      <c r="A120" s="8" t="s">
        <v>231</v>
      </c>
      <c r="B120" s="8" t="s">
        <v>232</v>
      </c>
      <c r="C120" s="9">
        <f>VLOOKUP(A120,'[3]LEA Allotted 2020-21'!A120:R235,18,FALSE)</f>
        <v>1474</v>
      </c>
      <c r="D120" s="9">
        <f t="shared" si="1"/>
        <v>46579</v>
      </c>
    </row>
    <row r="121" spans="1:4" ht="15" thickBot="1">
      <c r="A121" s="10" t="s">
        <v>233</v>
      </c>
      <c r="B121" s="11" t="s">
        <v>234</v>
      </c>
      <c r="C121" s="9">
        <f>VLOOKUP(A121,'[3]LEA Allotted 2020-21'!A121:R236,18,FALSE)</f>
        <v>651</v>
      </c>
      <c r="D121" s="9">
        <f t="shared" si="1"/>
        <v>20572</v>
      </c>
    </row>
    <row r="122" spans="1:4" ht="15" thickBot="1">
      <c r="A122" s="12"/>
      <c r="B122" s="13" t="s">
        <v>235</v>
      </c>
      <c r="C122" s="14">
        <f>SUM(C8:C121)</f>
        <v>421513</v>
      </c>
      <c r="D122" s="14">
        <f>SUM(D8:D121)</f>
        <v>13319963</v>
      </c>
    </row>
    <row r="123" spans="1:4" ht="15" thickTop="1">
      <c r="B123" s="16"/>
      <c r="C123" s="15"/>
      <c r="D123" s="15"/>
    </row>
    <row r="124" spans="1:4">
      <c r="B124" s="16"/>
      <c r="C124" s="15"/>
      <c r="D124" s="15"/>
    </row>
    <row r="125" spans="1:4">
      <c r="B125" s="17"/>
      <c r="C125" s="18"/>
      <c r="D125" s="18"/>
    </row>
    <row r="126" spans="1:4">
      <c r="A126" s="19" t="s">
        <v>236</v>
      </c>
      <c r="B126" s="19"/>
      <c r="D126" s="20"/>
    </row>
    <row r="127" spans="1:4" ht="15.5">
      <c r="A127" s="21" t="s">
        <v>237</v>
      </c>
      <c r="B127" s="21" t="s">
        <v>238</v>
      </c>
      <c r="C127" s="7" t="s">
        <v>5</v>
      </c>
      <c r="D127" s="7" t="s">
        <v>6</v>
      </c>
    </row>
    <row r="128" spans="1:4">
      <c r="A128" s="8" t="s">
        <v>239</v>
      </c>
      <c r="B128" s="8" t="s">
        <v>240</v>
      </c>
      <c r="C128" s="9">
        <v>5455</v>
      </c>
      <c r="D128" s="9">
        <f t="shared" ref="D128" si="2">ROUND(C128*$D$6,0)</f>
        <v>172380</v>
      </c>
    </row>
    <row r="129" spans="1:4">
      <c r="A129" s="22"/>
      <c r="B129" s="23" t="s">
        <v>235</v>
      </c>
      <c r="C129" s="24">
        <f>C128</f>
        <v>5455</v>
      </c>
      <c r="D129" s="24">
        <f>D128</f>
        <v>172380</v>
      </c>
    </row>
    <row r="132" spans="1:4">
      <c r="A132" s="19" t="s">
        <v>241</v>
      </c>
      <c r="B132" s="19"/>
    </row>
    <row r="133" spans="1:4">
      <c r="A133" s="3" t="s">
        <v>242</v>
      </c>
      <c r="B133" s="3"/>
      <c r="D133" s="20"/>
    </row>
    <row r="134" spans="1:4" ht="15.5">
      <c r="A134" s="6" t="s">
        <v>243</v>
      </c>
      <c r="B134" s="6" t="s">
        <v>244</v>
      </c>
      <c r="C134" s="7" t="s">
        <v>5</v>
      </c>
      <c r="D134" s="7" t="s">
        <v>6</v>
      </c>
    </row>
    <row r="135" spans="1:4">
      <c r="A135" s="8" t="s">
        <v>245</v>
      </c>
      <c r="B135" s="8" t="s">
        <v>246</v>
      </c>
      <c r="C135" s="9">
        <f>VLOOKUP(A135,'[3]Calculation for New CS Reserve'!A134:C326,3,FALSE)</f>
        <v>236</v>
      </c>
      <c r="D135" s="9">
        <f t="shared" ref="D135:D201" si="3">ROUND(C135*$D$6,0)</f>
        <v>7458</v>
      </c>
    </row>
    <row r="136" spans="1:4">
      <c r="A136" s="8" t="s">
        <v>247</v>
      </c>
      <c r="B136" s="8" t="s">
        <v>248</v>
      </c>
      <c r="C136" s="9">
        <f>VLOOKUP(A136,'[3]Calculation for New CS Reserve'!A135:C327,3,FALSE)</f>
        <v>700</v>
      </c>
      <c r="D136" s="9">
        <f t="shared" si="3"/>
        <v>22120</v>
      </c>
    </row>
    <row r="137" spans="1:4">
      <c r="A137" s="8" t="s">
        <v>249</v>
      </c>
      <c r="B137" s="8" t="s">
        <v>250</v>
      </c>
      <c r="C137" s="9">
        <f>VLOOKUP(A137,'[3]Calculation for New CS Reserve'!A136:C328,3,FALSE)</f>
        <v>284</v>
      </c>
      <c r="D137" s="9">
        <f t="shared" si="3"/>
        <v>8975</v>
      </c>
    </row>
    <row r="138" spans="1:4">
      <c r="A138" s="8" t="s">
        <v>251</v>
      </c>
      <c r="B138" s="8" t="s">
        <v>252</v>
      </c>
      <c r="C138" s="9">
        <f>VLOOKUP(A138,'[3]Calculation for New CS Reserve'!A137:C329,3,FALSE)</f>
        <v>189</v>
      </c>
      <c r="D138" s="9">
        <f t="shared" si="3"/>
        <v>5972</v>
      </c>
    </row>
    <row r="139" spans="1:4">
      <c r="A139" s="8" t="s">
        <v>253</v>
      </c>
      <c r="B139" s="8" t="s">
        <v>254</v>
      </c>
      <c r="C139" s="9">
        <f>VLOOKUP(A139,'[3]Calculation for New CS Reserve'!A138:C330,3,FALSE)</f>
        <v>32</v>
      </c>
      <c r="D139" s="9">
        <f t="shared" si="3"/>
        <v>1011</v>
      </c>
    </row>
    <row r="140" spans="1:4">
      <c r="A140" s="8" t="s">
        <v>255</v>
      </c>
      <c r="B140" s="8" t="s">
        <v>256</v>
      </c>
      <c r="C140" s="9">
        <f>VLOOKUP(A140,'[3]Calculation for New CS Reserve'!A139:C331,3,FALSE)</f>
        <v>157</v>
      </c>
      <c r="D140" s="9">
        <f t="shared" si="3"/>
        <v>4961</v>
      </c>
    </row>
    <row r="141" spans="1:4">
      <c r="A141" s="8" t="s">
        <v>257</v>
      </c>
      <c r="B141" s="8" t="s">
        <v>258</v>
      </c>
      <c r="C141" s="9">
        <f>VLOOKUP(A141,'[3]Calculation for New CS Reserve'!A140:C332,3,FALSE)</f>
        <v>21</v>
      </c>
      <c r="D141" s="9">
        <f t="shared" si="3"/>
        <v>664</v>
      </c>
    </row>
    <row r="142" spans="1:4">
      <c r="A142" s="8" t="s">
        <v>259</v>
      </c>
      <c r="B142" s="8" t="s">
        <v>260</v>
      </c>
      <c r="C142" s="9">
        <f>VLOOKUP(A142,'[3]Calculation for New CS Reserve'!A141:C333,3,FALSE)</f>
        <v>260</v>
      </c>
      <c r="D142" s="9">
        <f t="shared" si="3"/>
        <v>8216</v>
      </c>
    </row>
    <row r="143" spans="1:4">
      <c r="A143" s="8" t="s">
        <v>261</v>
      </c>
      <c r="B143" s="8" t="s">
        <v>262</v>
      </c>
      <c r="C143" s="9">
        <f>VLOOKUP(A143,'[3]Calculation for New CS Reserve'!A142:C334,3,FALSE)</f>
        <v>465</v>
      </c>
      <c r="D143" s="9">
        <f t="shared" si="3"/>
        <v>14694</v>
      </c>
    </row>
    <row r="144" spans="1:4">
      <c r="A144" s="8" t="s">
        <v>263</v>
      </c>
      <c r="B144" s="8" t="s">
        <v>264</v>
      </c>
      <c r="C144" s="9">
        <f>VLOOKUP(A144,'[3]Calculation for New CS Reserve'!A143:C335,3,FALSE)</f>
        <v>293</v>
      </c>
      <c r="D144" s="9">
        <f t="shared" si="3"/>
        <v>9259</v>
      </c>
    </row>
    <row r="145" spans="1:4">
      <c r="A145" s="8" t="s">
        <v>265</v>
      </c>
      <c r="B145" s="8" t="s">
        <v>266</v>
      </c>
      <c r="C145" s="9">
        <f>VLOOKUP(A145,'[3]Calculation for New CS Reserve'!A144:C336,3,FALSE)</f>
        <v>188</v>
      </c>
      <c r="D145" s="9">
        <f t="shared" si="3"/>
        <v>5941</v>
      </c>
    </row>
    <row r="146" spans="1:4">
      <c r="A146" s="8" t="s">
        <v>267</v>
      </c>
      <c r="B146" s="8" t="s">
        <v>268</v>
      </c>
      <c r="C146" s="9">
        <f>VLOOKUP(A146,'[3]Calculation for New CS Reserve'!A145:C337,3,FALSE)</f>
        <v>155</v>
      </c>
      <c r="D146" s="9">
        <f t="shared" si="3"/>
        <v>4898</v>
      </c>
    </row>
    <row r="147" spans="1:4">
      <c r="A147" s="8" t="s">
        <v>269</v>
      </c>
      <c r="B147" s="8" t="s">
        <v>270</v>
      </c>
      <c r="C147" s="9">
        <f>VLOOKUP(A147,'[3]Calculation for New CS Reserve'!A146:C338,3,FALSE)</f>
        <v>422</v>
      </c>
      <c r="D147" s="9">
        <f t="shared" si="3"/>
        <v>13335</v>
      </c>
    </row>
    <row r="148" spans="1:4">
      <c r="A148" s="8" t="s">
        <v>271</v>
      </c>
      <c r="B148" s="8" t="s">
        <v>272</v>
      </c>
      <c r="C148" s="9">
        <f>VLOOKUP(A148,'[3]Calculation for New CS Reserve'!A147:C339,3,FALSE)</f>
        <v>82</v>
      </c>
      <c r="D148" s="9">
        <f t="shared" si="3"/>
        <v>2591</v>
      </c>
    </row>
    <row r="149" spans="1:4">
      <c r="A149" s="8" t="s">
        <v>273</v>
      </c>
      <c r="B149" s="8" t="s">
        <v>274</v>
      </c>
      <c r="C149" s="9">
        <f>VLOOKUP(A149,'[3]Calculation for New CS Reserve'!A148:C340,3,FALSE)</f>
        <v>180</v>
      </c>
      <c r="D149" s="9">
        <f t="shared" si="3"/>
        <v>5688</v>
      </c>
    </row>
    <row r="150" spans="1:4">
      <c r="A150" s="8" t="s">
        <v>275</v>
      </c>
      <c r="B150" s="8" t="s">
        <v>276</v>
      </c>
      <c r="C150" s="9">
        <f>VLOOKUP(A150,'[3]Calculation for New CS Reserve'!A149:C341,3,FALSE)</f>
        <v>304</v>
      </c>
      <c r="D150" s="9">
        <f t="shared" si="3"/>
        <v>9607</v>
      </c>
    </row>
    <row r="151" spans="1:4">
      <c r="A151" s="8" t="s">
        <v>277</v>
      </c>
      <c r="B151" s="8" t="s">
        <v>278</v>
      </c>
      <c r="C151" s="9">
        <f>VLOOKUP(A151,'[3]Calculation for New CS Reserve'!A150:C342,3,FALSE)</f>
        <v>372</v>
      </c>
      <c r="D151" s="9">
        <f t="shared" si="3"/>
        <v>11755</v>
      </c>
    </row>
    <row r="152" spans="1:4">
      <c r="A152" s="8" t="s">
        <v>279</v>
      </c>
      <c r="B152" s="8" t="s">
        <v>280</v>
      </c>
      <c r="C152" s="9">
        <f>VLOOKUP(A152,'[3]Calculation for New CS Reserve'!A151:C343,3,FALSE)</f>
        <v>184</v>
      </c>
      <c r="D152" s="9">
        <f t="shared" si="3"/>
        <v>5814</v>
      </c>
    </row>
    <row r="153" spans="1:4">
      <c r="A153" s="8" t="s">
        <v>281</v>
      </c>
      <c r="B153" s="8" t="s">
        <v>282</v>
      </c>
      <c r="C153" s="9">
        <f>VLOOKUP(A153,'[3]Calculation for New CS Reserve'!A152:C344,3,FALSE)</f>
        <v>264</v>
      </c>
      <c r="D153" s="9">
        <f t="shared" si="3"/>
        <v>8342</v>
      </c>
    </row>
    <row r="154" spans="1:4">
      <c r="A154" s="8" t="s">
        <v>283</v>
      </c>
      <c r="B154" s="8" t="s">
        <v>284</v>
      </c>
      <c r="C154" s="9">
        <f>VLOOKUP(A154,'[3]Calculation for New CS Reserve'!A153:C345,3,FALSE)</f>
        <v>144</v>
      </c>
      <c r="D154" s="9">
        <f t="shared" si="3"/>
        <v>4550</v>
      </c>
    </row>
    <row r="155" spans="1:4">
      <c r="A155" s="8" t="s">
        <v>285</v>
      </c>
      <c r="B155" s="8" t="s">
        <v>286</v>
      </c>
      <c r="C155" s="9">
        <f>VLOOKUP(A155,'[3]Calculation for New CS Reserve'!A154:C346,3,FALSE)</f>
        <v>157</v>
      </c>
      <c r="D155" s="9">
        <f t="shared" si="3"/>
        <v>4961</v>
      </c>
    </row>
    <row r="156" spans="1:4">
      <c r="A156" s="8" t="s">
        <v>287</v>
      </c>
      <c r="B156" s="8" t="s">
        <v>288</v>
      </c>
      <c r="C156" s="9">
        <f>VLOOKUP(A156,'[3]Calculation for New CS Reserve'!A155:C347,3,FALSE)</f>
        <v>133</v>
      </c>
      <c r="D156" s="9">
        <f t="shared" si="3"/>
        <v>4203</v>
      </c>
    </row>
    <row r="157" spans="1:4">
      <c r="A157" s="8" t="s">
        <v>289</v>
      </c>
      <c r="B157" s="8" t="s">
        <v>290</v>
      </c>
      <c r="C157" s="9">
        <f>VLOOKUP(A157,'[3]Calculation for New CS Reserve'!A156:C348,3,FALSE)</f>
        <v>97</v>
      </c>
      <c r="D157" s="9">
        <f t="shared" si="3"/>
        <v>3065</v>
      </c>
    </row>
    <row r="158" spans="1:4">
      <c r="A158" s="8" t="s">
        <v>291</v>
      </c>
      <c r="B158" s="8" t="s">
        <v>292</v>
      </c>
      <c r="C158" s="9">
        <f>VLOOKUP(A158,'[3]Calculation for New CS Reserve'!A157:C349,3,FALSE)</f>
        <v>86</v>
      </c>
      <c r="D158" s="9">
        <f t="shared" si="3"/>
        <v>2718</v>
      </c>
    </row>
    <row r="159" spans="1:4">
      <c r="A159" s="8" t="s">
        <v>293</v>
      </c>
      <c r="B159" s="8" t="s">
        <v>294</v>
      </c>
      <c r="C159" s="9">
        <f>VLOOKUP(A159,'[3]Calculation for New CS Reserve'!A158:C350,3,FALSE)</f>
        <v>434</v>
      </c>
      <c r="D159" s="9">
        <f t="shared" si="3"/>
        <v>13715</v>
      </c>
    </row>
    <row r="160" spans="1:4">
      <c r="A160" s="8" t="s">
        <v>295</v>
      </c>
      <c r="B160" s="8" t="s">
        <v>296</v>
      </c>
      <c r="C160" s="9">
        <f>VLOOKUP(A160,'[3]Calculation for New CS Reserve'!A159:C351,3,FALSE)</f>
        <v>343</v>
      </c>
      <c r="D160" s="9">
        <f t="shared" si="3"/>
        <v>10839</v>
      </c>
    </row>
    <row r="161" spans="1:4">
      <c r="A161" s="8" t="s">
        <v>297</v>
      </c>
      <c r="B161" s="8" t="s">
        <v>298</v>
      </c>
      <c r="C161" s="9">
        <f>VLOOKUP(A161,'[3]Calculation for New CS Reserve'!A160:C352,3,FALSE)</f>
        <v>394</v>
      </c>
      <c r="D161" s="9">
        <f t="shared" si="3"/>
        <v>12451</v>
      </c>
    </row>
    <row r="162" spans="1:4">
      <c r="A162" s="8" t="s">
        <v>299</v>
      </c>
      <c r="B162" s="8" t="s">
        <v>300</v>
      </c>
      <c r="C162" s="9">
        <f>VLOOKUP(A162,'[3]Calculation for New CS Reserve'!A161:C353,3,FALSE)</f>
        <v>286</v>
      </c>
      <c r="D162" s="9">
        <f t="shared" si="3"/>
        <v>9038</v>
      </c>
    </row>
    <row r="163" spans="1:4">
      <c r="A163" s="8" t="s">
        <v>301</v>
      </c>
      <c r="B163" s="8" t="s">
        <v>302</v>
      </c>
      <c r="C163" s="9">
        <f>VLOOKUP(A163,'[3]Calculation for New CS Reserve'!A162:C354,3,FALSE)</f>
        <v>16</v>
      </c>
      <c r="D163" s="9">
        <f t="shared" si="3"/>
        <v>506</v>
      </c>
    </row>
    <row r="164" spans="1:4">
      <c r="A164" s="8" t="s">
        <v>303</v>
      </c>
      <c r="B164" s="8" t="s">
        <v>304</v>
      </c>
      <c r="C164" s="9">
        <f>VLOOKUP(A164,'[3]Calculation for New CS Reserve'!A163:C355,3,FALSE)</f>
        <v>317</v>
      </c>
      <c r="D164" s="9">
        <f t="shared" si="3"/>
        <v>10017</v>
      </c>
    </row>
    <row r="165" spans="1:4">
      <c r="A165" s="8" t="s">
        <v>305</v>
      </c>
      <c r="B165" s="8" t="s">
        <v>306</v>
      </c>
      <c r="C165" s="9">
        <f>VLOOKUP(A165,'[3]Calculation for New CS Reserve'!A164:C356,3,FALSE)</f>
        <v>279</v>
      </c>
      <c r="D165" s="9">
        <f t="shared" si="3"/>
        <v>8817</v>
      </c>
    </row>
    <row r="166" spans="1:4">
      <c r="A166" s="8" t="s">
        <v>307</v>
      </c>
      <c r="B166" s="8" t="s">
        <v>308</v>
      </c>
      <c r="C166" s="9">
        <f>VLOOKUP(A166,'[3]Calculation for New CS Reserve'!A165:C357,3,FALSE)</f>
        <v>228</v>
      </c>
      <c r="D166" s="9">
        <f t="shared" si="3"/>
        <v>7205</v>
      </c>
    </row>
    <row r="167" spans="1:4" ht="15.5">
      <c r="A167" s="25" t="s">
        <v>309</v>
      </c>
      <c r="B167" s="25" t="s">
        <v>310</v>
      </c>
      <c r="C167" s="9">
        <f>VLOOKUP(A167,'[3]Calculation for New CS Reserve'!A166:C358,3,FALSE)</f>
        <v>106</v>
      </c>
      <c r="D167" s="9">
        <f t="shared" si="3"/>
        <v>3350</v>
      </c>
    </row>
    <row r="168" spans="1:4">
      <c r="A168" s="8" t="s">
        <v>311</v>
      </c>
      <c r="B168" s="8" t="s">
        <v>312</v>
      </c>
      <c r="C168" s="9">
        <f>VLOOKUP(A168,'[3]Calculation for New CS Reserve'!A167:C359,3,FALSE)</f>
        <v>183</v>
      </c>
      <c r="D168" s="9">
        <f t="shared" si="3"/>
        <v>5783</v>
      </c>
    </row>
    <row r="169" spans="1:4">
      <c r="A169" s="8" t="s">
        <v>313</v>
      </c>
      <c r="B169" s="8" t="s">
        <v>314</v>
      </c>
      <c r="C169" s="9">
        <f>VLOOKUP(A169,'[3]Calculation for New CS Reserve'!A168:C360,3,FALSE)</f>
        <v>340</v>
      </c>
      <c r="D169" s="9">
        <f t="shared" si="3"/>
        <v>10744</v>
      </c>
    </row>
    <row r="170" spans="1:4">
      <c r="A170" s="8" t="s">
        <v>315</v>
      </c>
      <c r="B170" s="8" t="s">
        <v>316</v>
      </c>
      <c r="C170" s="9">
        <f>VLOOKUP(A170,'[3]Calculation for New CS Reserve'!A169:C361,3,FALSE)</f>
        <v>226</v>
      </c>
      <c r="D170" s="9">
        <f t="shared" si="3"/>
        <v>7142</v>
      </c>
    </row>
    <row r="171" spans="1:4">
      <c r="A171" s="8" t="s">
        <v>317</v>
      </c>
      <c r="B171" s="8" t="s">
        <v>318</v>
      </c>
      <c r="C171" s="9">
        <f>VLOOKUP(A171,'[3]Calculation for New CS Reserve'!A170:C362,3,FALSE)</f>
        <v>417</v>
      </c>
      <c r="D171" s="9">
        <f t="shared" si="3"/>
        <v>13177</v>
      </c>
    </row>
    <row r="172" spans="1:4">
      <c r="A172" s="8" t="s">
        <v>319</v>
      </c>
      <c r="B172" s="8" t="s">
        <v>320</v>
      </c>
      <c r="C172" s="9">
        <f>VLOOKUP(A172,'[3]Calculation for New CS Reserve'!A171:C363,3,FALSE)</f>
        <v>98</v>
      </c>
      <c r="D172" s="9">
        <f t="shared" si="3"/>
        <v>3097</v>
      </c>
    </row>
    <row r="173" spans="1:4">
      <c r="A173" s="8" t="s">
        <v>321</v>
      </c>
      <c r="B173" s="8" t="s">
        <v>322</v>
      </c>
      <c r="C173" s="9">
        <f>VLOOKUP(A173,'[3]Calculation for New CS Reserve'!A172:C364,3,FALSE)</f>
        <v>190</v>
      </c>
      <c r="D173" s="9">
        <f t="shared" si="3"/>
        <v>6004</v>
      </c>
    </row>
    <row r="174" spans="1:4">
      <c r="A174" s="8" t="s">
        <v>323</v>
      </c>
      <c r="B174" s="8" t="s">
        <v>324</v>
      </c>
      <c r="C174" s="9">
        <f>VLOOKUP(A174,'[3]Calculation for New CS Reserve'!A173:C365,3,FALSE)</f>
        <v>165</v>
      </c>
      <c r="D174" s="9">
        <f t="shared" si="3"/>
        <v>5214</v>
      </c>
    </row>
    <row r="175" spans="1:4">
      <c r="A175" s="8" t="s">
        <v>325</v>
      </c>
      <c r="B175" s="8" t="s">
        <v>326</v>
      </c>
      <c r="C175" s="9">
        <f>VLOOKUP(A175,'[3]Calculation for New CS Reserve'!A174:C366,3,FALSE)</f>
        <v>384</v>
      </c>
      <c r="D175" s="9">
        <f t="shared" si="3"/>
        <v>12135</v>
      </c>
    </row>
    <row r="176" spans="1:4">
      <c r="A176" s="8" t="s">
        <v>327</v>
      </c>
      <c r="B176" s="8" t="s">
        <v>328</v>
      </c>
      <c r="C176" s="9">
        <f>VLOOKUP(A176,'[3]Calculation for New CS Reserve'!A175:C367,3,FALSE)</f>
        <v>235</v>
      </c>
      <c r="D176" s="9">
        <f t="shared" si="3"/>
        <v>7426</v>
      </c>
    </row>
    <row r="177" spans="1:4">
      <c r="A177" s="8" t="s">
        <v>329</v>
      </c>
      <c r="B177" s="8" t="s">
        <v>330</v>
      </c>
      <c r="C177" s="9">
        <f>VLOOKUP(A177,'[3]Calculation for New CS Reserve'!A176:C368,3,FALSE)</f>
        <v>206</v>
      </c>
      <c r="D177" s="9">
        <f t="shared" si="3"/>
        <v>6510</v>
      </c>
    </row>
    <row r="178" spans="1:4">
      <c r="A178" s="8" t="s">
        <v>331</v>
      </c>
      <c r="B178" s="8" t="s">
        <v>332</v>
      </c>
      <c r="C178" s="9">
        <f>VLOOKUP(A178,'[3]Calculation for New CS Reserve'!A177:C369,3,FALSE)</f>
        <v>119</v>
      </c>
      <c r="D178" s="9">
        <f t="shared" si="3"/>
        <v>3760</v>
      </c>
    </row>
    <row r="179" spans="1:4">
      <c r="A179" s="8" t="s">
        <v>333</v>
      </c>
      <c r="B179" s="8" t="s">
        <v>334</v>
      </c>
      <c r="C179" s="9">
        <f>VLOOKUP(A179,'[3]Calculation for New CS Reserve'!A178:C370,3,FALSE)</f>
        <v>337</v>
      </c>
      <c r="D179" s="9">
        <f t="shared" si="3"/>
        <v>10649</v>
      </c>
    </row>
    <row r="180" spans="1:4">
      <c r="A180" s="8" t="s">
        <v>335</v>
      </c>
      <c r="B180" s="8" t="s">
        <v>336</v>
      </c>
      <c r="C180" s="9">
        <f>VLOOKUP(A180,'[3]Calculation for New CS Reserve'!A179:C371,3,FALSE)</f>
        <v>248</v>
      </c>
      <c r="D180" s="9">
        <f t="shared" si="3"/>
        <v>7837</v>
      </c>
    </row>
    <row r="181" spans="1:4">
      <c r="A181" s="8" t="s">
        <v>337</v>
      </c>
      <c r="B181" s="8" t="s">
        <v>338</v>
      </c>
      <c r="C181" s="9">
        <f>VLOOKUP(A181,'[3]Calculation for New CS Reserve'!A180:C372,3,FALSE)</f>
        <v>304</v>
      </c>
      <c r="D181" s="9">
        <f t="shared" si="3"/>
        <v>9607</v>
      </c>
    </row>
    <row r="182" spans="1:4">
      <c r="A182" s="8" t="s">
        <v>339</v>
      </c>
      <c r="B182" s="8" t="s">
        <v>340</v>
      </c>
      <c r="C182" s="9">
        <f>VLOOKUP(A182,'[3]Calculation for New CS Reserve'!A181:C373,3,FALSE)</f>
        <v>169</v>
      </c>
      <c r="D182" s="9">
        <f t="shared" si="3"/>
        <v>5340</v>
      </c>
    </row>
    <row r="183" spans="1:4">
      <c r="A183" s="8" t="s">
        <v>341</v>
      </c>
      <c r="B183" s="8" t="s">
        <v>342</v>
      </c>
      <c r="C183" s="9">
        <f>VLOOKUP(A183,'[3]Calculation for New CS Reserve'!A182:C374,3,FALSE)</f>
        <v>247</v>
      </c>
      <c r="D183" s="9">
        <f t="shared" si="3"/>
        <v>7805</v>
      </c>
    </row>
    <row r="184" spans="1:4">
      <c r="A184" s="8" t="s">
        <v>343</v>
      </c>
      <c r="B184" s="8" t="s">
        <v>344</v>
      </c>
      <c r="C184" s="9">
        <f>VLOOKUP(A184,'[3]Calculation for New CS Reserve'!A183:C375,3,FALSE)</f>
        <v>434</v>
      </c>
      <c r="D184" s="9">
        <f t="shared" si="3"/>
        <v>13715</v>
      </c>
    </row>
    <row r="185" spans="1:4">
      <c r="A185" s="8" t="s">
        <v>345</v>
      </c>
      <c r="B185" s="8" t="s">
        <v>346</v>
      </c>
      <c r="C185" s="9">
        <f>VLOOKUP(A185,'[3]Calculation for New CS Reserve'!A184:C376,3,FALSE)</f>
        <v>425</v>
      </c>
      <c r="D185" s="9">
        <f t="shared" si="3"/>
        <v>13430</v>
      </c>
    </row>
    <row r="186" spans="1:4">
      <c r="A186" s="8" t="s">
        <v>347</v>
      </c>
      <c r="B186" s="8" t="s">
        <v>348</v>
      </c>
      <c r="C186" s="9">
        <f>VLOOKUP(A186,'[3]Calculation for New CS Reserve'!A185:C377,3,FALSE)</f>
        <v>130</v>
      </c>
      <c r="D186" s="9">
        <f t="shared" si="3"/>
        <v>4108</v>
      </c>
    </row>
    <row r="187" spans="1:4">
      <c r="A187" s="8" t="s">
        <v>349</v>
      </c>
      <c r="B187" s="8" t="s">
        <v>350</v>
      </c>
      <c r="C187" s="9">
        <f>VLOOKUP(A187,'[3]Calculation for New CS Reserve'!A186:C378,3,FALSE)</f>
        <v>184</v>
      </c>
      <c r="D187" s="9">
        <f t="shared" si="3"/>
        <v>5814</v>
      </c>
    </row>
    <row r="188" spans="1:4">
      <c r="A188" s="8" t="s">
        <v>351</v>
      </c>
      <c r="B188" s="8" t="s">
        <v>352</v>
      </c>
      <c r="C188" s="9">
        <f>VLOOKUP(A188,'[3]Calculation for New CS Reserve'!A187:C379,3,FALSE)</f>
        <v>354</v>
      </c>
      <c r="D188" s="9">
        <f t="shared" si="3"/>
        <v>11187</v>
      </c>
    </row>
    <row r="189" spans="1:4">
      <c r="A189" s="8" t="s">
        <v>353</v>
      </c>
      <c r="B189" s="8" t="s">
        <v>354</v>
      </c>
      <c r="C189" s="9">
        <f>VLOOKUP(A189,'[3]Calculation for New CS Reserve'!A188:C380,3,FALSE)</f>
        <v>336</v>
      </c>
      <c r="D189" s="9">
        <f t="shared" si="3"/>
        <v>10618</v>
      </c>
    </row>
    <row r="190" spans="1:4">
      <c r="A190" s="8" t="s">
        <v>355</v>
      </c>
      <c r="B190" s="8" t="s">
        <v>356</v>
      </c>
      <c r="C190" s="9">
        <f>VLOOKUP(A190,'[3]Calculation for New CS Reserve'!A189:C381,3,FALSE)</f>
        <v>148</v>
      </c>
      <c r="D190" s="9">
        <f t="shared" si="3"/>
        <v>4677</v>
      </c>
    </row>
    <row r="191" spans="1:4">
      <c r="A191" s="8" t="s">
        <v>357</v>
      </c>
      <c r="B191" s="8" t="s">
        <v>358</v>
      </c>
      <c r="C191" s="9">
        <f>VLOOKUP(A191,'[3]Calculation for New CS Reserve'!A190:C382,3,FALSE)</f>
        <v>496</v>
      </c>
      <c r="D191" s="9">
        <f t="shared" si="3"/>
        <v>15674</v>
      </c>
    </row>
    <row r="192" spans="1:4">
      <c r="A192" s="8" t="s">
        <v>359</v>
      </c>
      <c r="B192" s="8" t="s">
        <v>360</v>
      </c>
      <c r="C192" s="9">
        <f>VLOOKUP(A192,'[3]Calculation for New CS Reserve'!A191:C383,3,FALSE)</f>
        <v>367</v>
      </c>
      <c r="D192" s="9">
        <f t="shared" si="3"/>
        <v>11597</v>
      </c>
    </row>
    <row r="193" spans="1:4">
      <c r="A193" s="8" t="s">
        <v>361</v>
      </c>
      <c r="B193" s="8" t="s">
        <v>362</v>
      </c>
      <c r="C193" s="9">
        <f>VLOOKUP(A193,'[3]Calculation for New CS Reserve'!A192:C384,3,FALSE)</f>
        <v>398</v>
      </c>
      <c r="D193" s="9">
        <f t="shared" si="3"/>
        <v>12577</v>
      </c>
    </row>
    <row r="194" spans="1:4">
      <c r="A194" s="8" t="s">
        <v>363</v>
      </c>
      <c r="B194" s="8" t="s">
        <v>364</v>
      </c>
      <c r="C194" s="9">
        <f>VLOOKUP(A194,'[3]Calculation for New CS Reserve'!A193:C385,3,FALSE)</f>
        <v>317</v>
      </c>
      <c r="D194" s="9">
        <f t="shared" si="3"/>
        <v>10017</v>
      </c>
    </row>
    <row r="195" spans="1:4">
      <c r="A195" s="8" t="s">
        <v>365</v>
      </c>
      <c r="B195" s="8" t="s">
        <v>366</v>
      </c>
      <c r="C195" s="9">
        <f>VLOOKUP(A195,'[3]Calculation for New CS Reserve'!A194:C386,3,FALSE)</f>
        <v>352</v>
      </c>
      <c r="D195" s="9">
        <f t="shared" si="3"/>
        <v>11123</v>
      </c>
    </row>
    <row r="196" spans="1:4">
      <c r="A196" s="8" t="s">
        <v>367</v>
      </c>
      <c r="B196" s="8" t="s">
        <v>368</v>
      </c>
      <c r="C196" s="9">
        <f>VLOOKUP(A196,'[3]Calculation for New CS Reserve'!A195:C387,3,FALSE)</f>
        <v>334</v>
      </c>
      <c r="D196" s="9">
        <f t="shared" si="3"/>
        <v>10555</v>
      </c>
    </row>
    <row r="197" spans="1:4">
      <c r="A197" s="8" t="s">
        <v>369</v>
      </c>
      <c r="B197" s="8" t="s">
        <v>370</v>
      </c>
      <c r="C197" s="9">
        <f>VLOOKUP(A197,'[3]Calculation for New CS Reserve'!A196:C388,3,FALSE)</f>
        <v>261</v>
      </c>
      <c r="D197" s="9">
        <f t="shared" si="3"/>
        <v>8248</v>
      </c>
    </row>
    <row r="198" spans="1:4">
      <c r="A198" s="8" t="s">
        <v>371</v>
      </c>
      <c r="B198" s="8" t="s">
        <v>372</v>
      </c>
      <c r="C198" s="9">
        <f>VLOOKUP(A198,'[3]Calculation for New CS Reserve'!A197:C389,3,FALSE)</f>
        <v>157</v>
      </c>
      <c r="D198" s="9">
        <f t="shared" si="3"/>
        <v>4961</v>
      </c>
    </row>
    <row r="199" spans="1:4">
      <c r="A199" s="8" t="s">
        <v>373</v>
      </c>
      <c r="B199" s="8" t="s">
        <v>374</v>
      </c>
      <c r="C199" s="9">
        <f>VLOOKUP(A199,'[3]Calculation for New CS Reserve'!A198:C390,3,FALSE)</f>
        <v>248</v>
      </c>
      <c r="D199" s="9">
        <f t="shared" si="3"/>
        <v>7837</v>
      </c>
    </row>
    <row r="200" spans="1:4">
      <c r="A200" s="8" t="s">
        <v>375</v>
      </c>
      <c r="B200" s="8" t="s">
        <v>376</v>
      </c>
      <c r="C200" s="9">
        <f>VLOOKUP(A200,'[3]Calculation for New CS Reserve'!A199:C391,3,FALSE)</f>
        <v>111</v>
      </c>
      <c r="D200" s="9">
        <f t="shared" si="3"/>
        <v>3508</v>
      </c>
    </row>
    <row r="201" spans="1:4">
      <c r="A201" s="8" t="s">
        <v>377</v>
      </c>
      <c r="B201" s="8" t="s">
        <v>378</v>
      </c>
      <c r="C201" s="9">
        <f>VLOOKUP(A201,'[3]Calculation for New CS Reserve'!A200:C392,3,FALSE)</f>
        <v>169</v>
      </c>
      <c r="D201" s="9">
        <f t="shared" si="3"/>
        <v>5340</v>
      </c>
    </row>
    <row r="202" spans="1:4">
      <c r="A202" s="8" t="s">
        <v>379</v>
      </c>
      <c r="B202" s="8" t="s">
        <v>380</v>
      </c>
      <c r="C202" s="9">
        <f>VLOOKUP(A202,'[3]Calculation for New CS Reserve'!A201:C393,3,FALSE)</f>
        <v>148</v>
      </c>
      <c r="D202" s="9">
        <f t="shared" ref="D202:D265" si="4">ROUND(C202*$D$6,0)</f>
        <v>4677</v>
      </c>
    </row>
    <row r="203" spans="1:4">
      <c r="A203" s="8" t="s">
        <v>381</v>
      </c>
      <c r="B203" s="8" t="s">
        <v>382</v>
      </c>
      <c r="C203" s="9">
        <f>VLOOKUP(A203,'[3]Calculation for New CS Reserve'!A202:C394,3,FALSE)</f>
        <v>89</v>
      </c>
      <c r="D203" s="9">
        <f t="shared" si="4"/>
        <v>2812</v>
      </c>
    </row>
    <row r="204" spans="1:4">
      <c r="A204" s="8" t="s">
        <v>383</v>
      </c>
      <c r="B204" s="8" t="s">
        <v>384</v>
      </c>
      <c r="C204" s="9">
        <f>VLOOKUP(A204,'[3]Calculation for New CS Reserve'!A203:C395,3,FALSE)</f>
        <v>183</v>
      </c>
      <c r="D204" s="9">
        <f t="shared" si="4"/>
        <v>5783</v>
      </c>
    </row>
    <row r="205" spans="1:4">
      <c r="A205" s="8" t="s">
        <v>385</v>
      </c>
      <c r="B205" s="8" t="s">
        <v>386</v>
      </c>
      <c r="C205" s="9">
        <f>VLOOKUP(A205,'[3]Calculation for New CS Reserve'!A204:C396,3,FALSE)</f>
        <v>275</v>
      </c>
      <c r="D205" s="9">
        <f t="shared" si="4"/>
        <v>8690</v>
      </c>
    </row>
    <row r="206" spans="1:4">
      <c r="A206" s="8" t="s">
        <v>387</v>
      </c>
      <c r="B206" s="8" t="s">
        <v>388</v>
      </c>
      <c r="C206" s="9">
        <f>VLOOKUP(A206,'[3]Calculation for New CS Reserve'!A205:C397,3,FALSE)</f>
        <v>50</v>
      </c>
      <c r="D206" s="9">
        <f t="shared" si="4"/>
        <v>1580</v>
      </c>
    </row>
    <row r="207" spans="1:4">
      <c r="A207" s="8" t="s">
        <v>389</v>
      </c>
      <c r="B207" s="8" t="s">
        <v>390</v>
      </c>
      <c r="C207" s="9">
        <f>VLOOKUP(A207,'[3]Calculation for New CS Reserve'!A206:C398,3,FALSE)</f>
        <v>465</v>
      </c>
      <c r="D207" s="9">
        <f t="shared" si="4"/>
        <v>14694</v>
      </c>
    </row>
    <row r="208" spans="1:4">
      <c r="A208" s="8" t="s">
        <v>391</v>
      </c>
      <c r="B208" s="8" t="s">
        <v>392</v>
      </c>
      <c r="C208" s="9">
        <f>VLOOKUP(A208,'[3]Calculation for New CS Reserve'!A207:C399,3,FALSE)</f>
        <v>429</v>
      </c>
      <c r="D208" s="9">
        <f t="shared" si="4"/>
        <v>13557</v>
      </c>
    </row>
    <row r="209" spans="1:4">
      <c r="A209" s="8" t="s">
        <v>393</v>
      </c>
      <c r="B209" s="8" t="s">
        <v>394</v>
      </c>
      <c r="C209" s="9">
        <f>VLOOKUP(A209,'[3]Calculation for New CS Reserve'!A208:C400,3,FALSE)</f>
        <v>332</v>
      </c>
      <c r="D209" s="9">
        <f t="shared" si="4"/>
        <v>10491</v>
      </c>
    </row>
    <row r="210" spans="1:4">
      <c r="A210" s="8" t="s">
        <v>395</v>
      </c>
      <c r="B210" s="8" t="s">
        <v>396</v>
      </c>
      <c r="C210" s="9">
        <f>VLOOKUP(A210,'[3]Calculation for New CS Reserve'!A209:C401,3,FALSE)</f>
        <v>99</v>
      </c>
      <c r="D210" s="9">
        <f t="shared" si="4"/>
        <v>3128</v>
      </c>
    </row>
    <row r="211" spans="1:4">
      <c r="A211" s="8" t="s">
        <v>397</v>
      </c>
      <c r="B211" s="8" t="s">
        <v>398</v>
      </c>
      <c r="C211" s="9">
        <f>VLOOKUP(A211,'[3]Calculation for New CS Reserve'!A210:C402,3,FALSE)</f>
        <v>299</v>
      </c>
      <c r="D211" s="9">
        <f t="shared" si="4"/>
        <v>9449</v>
      </c>
    </row>
    <row r="212" spans="1:4">
      <c r="A212" s="8" t="s">
        <v>399</v>
      </c>
      <c r="B212" s="8" t="s">
        <v>400</v>
      </c>
      <c r="C212" s="9">
        <f>VLOOKUP(A212,'[3]Calculation for New CS Reserve'!A211:C403,3,FALSE)</f>
        <v>350</v>
      </c>
      <c r="D212" s="9">
        <f t="shared" si="4"/>
        <v>11060</v>
      </c>
    </row>
    <row r="213" spans="1:4">
      <c r="A213" s="8" t="s">
        <v>401</v>
      </c>
      <c r="B213" s="8" t="s">
        <v>402</v>
      </c>
      <c r="C213" s="9">
        <f>VLOOKUP(A213,'[3]Calculation for New CS Reserve'!A212:C404,3,FALSE)</f>
        <v>68</v>
      </c>
      <c r="D213" s="9">
        <f t="shared" si="4"/>
        <v>2149</v>
      </c>
    </row>
    <row r="214" spans="1:4">
      <c r="A214" s="8" t="s">
        <v>403</v>
      </c>
      <c r="B214" s="8" t="s">
        <v>404</v>
      </c>
      <c r="C214" s="9">
        <f>VLOOKUP(A214,'[3]Calculation for New CS Reserve'!A213:C405,3,FALSE)</f>
        <v>576</v>
      </c>
      <c r="D214" s="9">
        <f t="shared" si="4"/>
        <v>18202</v>
      </c>
    </row>
    <row r="215" spans="1:4">
      <c r="A215" s="8" t="s">
        <v>405</v>
      </c>
      <c r="B215" s="8" t="s">
        <v>406</v>
      </c>
      <c r="C215" s="9">
        <f>VLOOKUP(A215,'[3]Calculation for New CS Reserve'!A214:C406,3,FALSE)</f>
        <v>76</v>
      </c>
      <c r="D215" s="9">
        <f t="shared" si="4"/>
        <v>2402</v>
      </c>
    </row>
    <row r="216" spans="1:4">
      <c r="A216" s="8" t="s">
        <v>407</v>
      </c>
      <c r="B216" s="8" t="s">
        <v>408</v>
      </c>
      <c r="C216" s="9">
        <f>VLOOKUP(A216,'[3]Calculation for New CS Reserve'!A215:C407,3,FALSE)</f>
        <v>551</v>
      </c>
      <c r="D216" s="9">
        <f t="shared" si="4"/>
        <v>17412</v>
      </c>
    </row>
    <row r="217" spans="1:4">
      <c r="A217" s="8" t="s">
        <v>409</v>
      </c>
      <c r="B217" s="8" t="s">
        <v>410</v>
      </c>
      <c r="C217" s="9">
        <f>VLOOKUP(A217,'[3]Calculation for New CS Reserve'!A216:C408,3,FALSE)</f>
        <v>399</v>
      </c>
      <c r="D217" s="9">
        <f t="shared" si="4"/>
        <v>12609</v>
      </c>
    </row>
    <row r="218" spans="1:4">
      <c r="A218" s="8" t="s">
        <v>411</v>
      </c>
      <c r="B218" s="8" t="s">
        <v>412</v>
      </c>
      <c r="C218" s="9">
        <f>VLOOKUP(A218,'[3]Calculation for New CS Reserve'!A217:C409,3,FALSE)</f>
        <v>156</v>
      </c>
      <c r="D218" s="9">
        <f t="shared" si="4"/>
        <v>4930</v>
      </c>
    </row>
    <row r="219" spans="1:4">
      <c r="A219" s="8" t="s">
        <v>413</v>
      </c>
      <c r="B219" s="8" t="s">
        <v>414</v>
      </c>
      <c r="C219" s="9">
        <f>VLOOKUP(A219,'[3]Calculation for New CS Reserve'!A218:C410,3,FALSE)</f>
        <v>341</v>
      </c>
      <c r="D219" s="9">
        <f t="shared" si="4"/>
        <v>10776</v>
      </c>
    </row>
    <row r="220" spans="1:4">
      <c r="A220" s="8" t="s">
        <v>415</v>
      </c>
      <c r="B220" s="8" t="s">
        <v>416</v>
      </c>
      <c r="C220" s="9">
        <f>VLOOKUP(A220,'[3]Calculation for New CS Reserve'!A219:C411,3,FALSE)</f>
        <v>361</v>
      </c>
      <c r="D220" s="9">
        <f t="shared" si="4"/>
        <v>11408</v>
      </c>
    </row>
    <row r="221" spans="1:4">
      <c r="A221" s="8" t="s">
        <v>417</v>
      </c>
      <c r="B221" s="8" t="s">
        <v>418</v>
      </c>
      <c r="C221" s="9">
        <f>VLOOKUP(A221,'[3]Calculation for New CS Reserve'!A220:C412,3,FALSE)</f>
        <v>359</v>
      </c>
      <c r="D221" s="9">
        <f t="shared" si="4"/>
        <v>11345</v>
      </c>
    </row>
    <row r="222" spans="1:4">
      <c r="A222" s="8" t="s">
        <v>419</v>
      </c>
      <c r="B222" s="8" t="s">
        <v>420</v>
      </c>
      <c r="C222" s="9">
        <f>VLOOKUP(A222,'[3]Calculation for New CS Reserve'!A221:C413,3,FALSE)</f>
        <v>429</v>
      </c>
      <c r="D222" s="9">
        <f t="shared" si="4"/>
        <v>13557</v>
      </c>
    </row>
    <row r="223" spans="1:4">
      <c r="A223" s="8" t="s">
        <v>421</v>
      </c>
      <c r="B223" s="8" t="s">
        <v>422</v>
      </c>
      <c r="C223" s="9">
        <f>VLOOKUP(A223,'[3]Calculation for New CS Reserve'!A222:C414,3,FALSE)</f>
        <v>357</v>
      </c>
      <c r="D223" s="9">
        <f t="shared" si="4"/>
        <v>11281</v>
      </c>
    </row>
    <row r="224" spans="1:4">
      <c r="A224" s="8" t="s">
        <v>423</v>
      </c>
      <c r="B224" s="8" t="s">
        <v>424</v>
      </c>
      <c r="C224" s="9">
        <f>VLOOKUP(A224,'[3]Calculation for New CS Reserve'!A223:C415,3,FALSE)</f>
        <v>77</v>
      </c>
      <c r="D224" s="9">
        <f t="shared" si="4"/>
        <v>2433</v>
      </c>
    </row>
    <row r="225" spans="1:4">
      <c r="A225" s="8" t="s">
        <v>425</v>
      </c>
      <c r="B225" s="8" t="s">
        <v>426</v>
      </c>
      <c r="C225" s="9">
        <f>VLOOKUP(A225,'[3]Calculation for New CS Reserve'!A224:C416,3,FALSE)</f>
        <v>54</v>
      </c>
      <c r="D225" s="9">
        <f t="shared" si="4"/>
        <v>1706</v>
      </c>
    </row>
    <row r="226" spans="1:4">
      <c r="A226" s="8" t="s">
        <v>427</v>
      </c>
      <c r="B226" s="8" t="s">
        <v>428</v>
      </c>
      <c r="C226" s="9">
        <f>VLOOKUP(A226,'[3]Calculation for New CS Reserve'!A225:C417,3,FALSE)</f>
        <v>133</v>
      </c>
      <c r="D226" s="9">
        <f t="shared" si="4"/>
        <v>4203</v>
      </c>
    </row>
    <row r="227" spans="1:4">
      <c r="A227" s="8" t="s">
        <v>429</v>
      </c>
      <c r="B227" s="8" t="s">
        <v>430</v>
      </c>
      <c r="C227" s="9">
        <f>VLOOKUP(A227,'[3]Calculation for New CS Reserve'!A226:C418,3,FALSE)</f>
        <v>403</v>
      </c>
      <c r="D227" s="9">
        <f t="shared" si="4"/>
        <v>12735</v>
      </c>
    </row>
    <row r="228" spans="1:4">
      <c r="A228" s="8" t="s">
        <v>431</v>
      </c>
      <c r="B228" s="8" t="s">
        <v>432</v>
      </c>
      <c r="C228" s="9">
        <f>VLOOKUP(A228,'[3]Calculation for New CS Reserve'!A227:C419,3,FALSE)</f>
        <v>188</v>
      </c>
      <c r="D228" s="9">
        <f t="shared" si="4"/>
        <v>5941</v>
      </c>
    </row>
    <row r="229" spans="1:4">
      <c r="A229" s="8" t="s">
        <v>433</v>
      </c>
      <c r="B229" s="8" t="s">
        <v>434</v>
      </c>
      <c r="C229" s="9">
        <f>VLOOKUP(A229,'[3]Calculation for New CS Reserve'!A228:C420,3,FALSE)</f>
        <v>85</v>
      </c>
      <c r="D229" s="9">
        <f t="shared" si="4"/>
        <v>2686</v>
      </c>
    </row>
    <row r="230" spans="1:4">
      <c r="A230" s="8" t="s">
        <v>435</v>
      </c>
      <c r="B230" s="8" t="s">
        <v>436</v>
      </c>
      <c r="C230" s="9">
        <f>VLOOKUP(A230,'[3]Calculation for New CS Reserve'!A229:C421,3,FALSE)</f>
        <v>121</v>
      </c>
      <c r="D230" s="9">
        <f t="shared" si="4"/>
        <v>3824</v>
      </c>
    </row>
    <row r="231" spans="1:4">
      <c r="A231" s="8" t="s">
        <v>437</v>
      </c>
      <c r="B231" s="8" t="s">
        <v>438</v>
      </c>
      <c r="C231" s="9">
        <f>VLOOKUP(A231,'[3]Calculation for New CS Reserve'!A230:C422,3,FALSE)</f>
        <v>273</v>
      </c>
      <c r="D231" s="9">
        <f t="shared" si="4"/>
        <v>8627</v>
      </c>
    </row>
    <row r="232" spans="1:4">
      <c r="A232" s="8" t="s">
        <v>439</v>
      </c>
      <c r="B232" s="8" t="s">
        <v>440</v>
      </c>
      <c r="C232" s="9">
        <f>VLOOKUP(A232,'[3]Calculation for New CS Reserve'!A231:C423,3,FALSE)</f>
        <v>385</v>
      </c>
      <c r="D232" s="9">
        <f t="shared" si="4"/>
        <v>12166</v>
      </c>
    </row>
    <row r="233" spans="1:4">
      <c r="A233" s="8" t="s">
        <v>441</v>
      </c>
      <c r="B233" s="8" t="s">
        <v>442</v>
      </c>
      <c r="C233" s="9">
        <f>VLOOKUP(A233,'[3]Calculation for New CS Reserve'!A232:C424,3,FALSE)</f>
        <v>74</v>
      </c>
      <c r="D233" s="9">
        <f t="shared" si="4"/>
        <v>2338</v>
      </c>
    </row>
    <row r="234" spans="1:4">
      <c r="A234" s="8" t="s">
        <v>443</v>
      </c>
      <c r="B234" s="8" t="s">
        <v>444</v>
      </c>
      <c r="C234" s="9">
        <f>VLOOKUP(A234,'[3]Calculation for New CS Reserve'!A233:C425,3,FALSE)</f>
        <v>438</v>
      </c>
      <c r="D234" s="9">
        <f t="shared" si="4"/>
        <v>13841</v>
      </c>
    </row>
    <row r="235" spans="1:4">
      <c r="A235" s="8" t="s">
        <v>445</v>
      </c>
      <c r="B235" s="8" t="s">
        <v>446</v>
      </c>
      <c r="C235" s="9">
        <f>VLOOKUP(A235,'[3]Calculation for New CS Reserve'!A234:C426,3,FALSE)</f>
        <v>335</v>
      </c>
      <c r="D235" s="9">
        <f t="shared" si="4"/>
        <v>10586</v>
      </c>
    </row>
    <row r="236" spans="1:4">
      <c r="A236" s="8" t="s">
        <v>447</v>
      </c>
      <c r="B236" s="8" t="s">
        <v>448</v>
      </c>
      <c r="C236" s="9">
        <f>VLOOKUP(A236,'[3]Calculation for New CS Reserve'!A235:C427,3,FALSE)</f>
        <v>184</v>
      </c>
      <c r="D236" s="9">
        <f t="shared" si="4"/>
        <v>5814</v>
      </c>
    </row>
    <row r="237" spans="1:4">
      <c r="A237" s="8" t="s">
        <v>449</v>
      </c>
      <c r="B237" s="8" t="s">
        <v>450</v>
      </c>
      <c r="C237" s="9">
        <f>VLOOKUP(A237,'[3]Calculation for New CS Reserve'!A236:C428,3,FALSE)</f>
        <v>397</v>
      </c>
      <c r="D237" s="9">
        <f t="shared" si="4"/>
        <v>12545</v>
      </c>
    </row>
    <row r="238" spans="1:4">
      <c r="A238" s="8" t="s">
        <v>451</v>
      </c>
      <c r="B238" s="8" t="s">
        <v>452</v>
      </c>
      <c r="C238" s="9">
        <f>VLOOKUP(A238,'[3]Calculation for New CS Reserve'!A237:C429,3,FALSE)</f>
        <v>156</v>
      </c>
      <c r="D238" s="9">
        <f t="shared" si="4"/>
        <v>4930</v>
      </c>
    </row>
    <row r="239" spans="1:4">
      <c r="A239" s="8" t="s">
        <v>453</v>
      </c>
      <c r="B239" s="8" t="s">
        <v>454</v>
      </c>
      <c r="C239" s="9">
        <f>VLOOKUP(A239,'[3]Calculation for New CS Reserve'!A238:C430,3,FALSE)</f>
        <v>108</v>
      </c>
      <c r="D239" s="9">
        <f t="shared" si="4"/>
        <v>3413</v>
      </c>
    </row>
    <row r="240" spans="1:4">
      <c r="A240" s="8" t="s">
        <v>455</v>
      </c>
      <c r="B240" s="8" t="s">
        <v>456</v>
      </c>
      <c r="C240" s="9">
        <f>VLOOKUP(A240,'[3]Calculation for New CS Reserve'!A239:C431,3,FALSE)</f>
        <v>179</v>
      </c>
      <c r="D240" s="9">
        <f t="shared" si="4"/>
        <v>5656</v>
      </c>
    </row>
    <row r="241" spans="1:4">
      <c r="A241" s="8" t="s">
        <v>457</v>
      </c>
      <c r="B241" s="8" t="s">
        <v>458</v>
      </c>
      <c r="C241" s="9">
        <f>VLOOKUP(A241,'[3]Calculation for New CS Reserve'!A240:C432,3,FALSE)</f>
        <v>207</v>
      </c>
      <c r="D241" s="9">
        <f t="shared" si="4"/>
        <v>6541</v>
      </c>
    </row>
    <row r="242" spans="1:4">
      <c r="A242" s="8" t="s">
        <v>459</v>
      </c>
      <c r="B242" s="8" t="s">
        <v>460</v>
      </c>
      <c r="C242" s="9">
        <f>VLOOKUP(A242,'[3]Calculation for New CS Reserve'!A241:C433,3,FALSE)</f>
        <v>60</v>
      </c>
      <c r="D242" s="9">
        <f t="shared" si="4"/>
        <v>1896</v>
      </c>
    </row>
    <row r="243" spans="1:4">
      <c r="A243" s="8" t="s">
        <v>461</v>
      </c>
      <c r="B243" s="8" t="s">
        <v>462</v>
      </c>
      <c r="C243" s="9">
        <f>VLOOKUP(A243,'[3]Calculation for New CS Reserve'!A242:C434,3,FALSE)</f>
        <v>220</v>
      </c>
      <c r="D243" s="9">
        <f t="shared" si="4"/>
        <v>6952</v>
      </c>
    </row>
    <row r="244" spans="1:4">
      <c r="A244" s="8" t="s">
        <v>463</v>
      </c>
      <c r="B244" s="8" t="s">
        <v>464</v>
      </c>
      <c r="C244" s="9">
        <f>VLOOKUP(A244,'[3]Calculation for New CS Reserve'!A243:C435,3,FALSE)</f>
        <v>348</v>
      </c>
      <c r="D244" s="9">
        <f t="shared" si="4"/>
        <v>10997</v>
      </c>
    </row>
    <row r="245" spans="1:4">
      <c r="A245" s="8" t="s">
        <v>465</v>
      </c>
      <c r="B245" s="8" t="s">
        <v>466</v>
      </c>
      <c r="C245" s="9">
        <f>VLOOKUP(A245,'[3]Calculation for New CS Reserve'!A244:C436,3,FALSE)</f>
        <v>186</v>
      </c>
      <c r="D245" s="9">
        <f t="shared" si="4"/>
        <v>5878</v>
      </c>
    </row>
    <row r="246" spans="1:4">
      <c r="A246" s="8" t="s">
        <v>467</v>
      </c>
      <c r="B246" s="8" t="s">
        <v>468</v>
      </c>
      <c r="C246" s="9">
        <f>VLOOKUP(A246,'[3]Calculation for New CS Reserve'!A245:C437,3,FALSE)</f>
        <v>117</v>
      </c>
      <c r="D246" s="9">
        <f t="shared" si="4"/>
        <v>3697</v>
      </c>
    </row>
    <row r="247" spans="1:4">
      <c r="A247" s="8" t="s">
        <v>469</v>
      </c>
      <c r="B247" s="8" t="s">
        <v>470</v>
      </c>
      <c r="C247" s="9">
        <f>VLOOKUP(A247,'[3]Calculation for New CS Reserve'!A246:C438,3,FALSE)</f>
        <v>344</v>
      </c>
      <c r="D247" s="9">
        <f t="shared" si="4"/>
        <v>10871</v>
      </c>
    </row>
    <row r="248" spans="1:4">
      <c r="A248" s="8" t="s">
        <v>471</v>
      </c>
      <c r="B248" s="8" t="s">
        <v>472</v>
      </c>
      <c r="C248" s="9">
        <f>VLOOKUP(A248,'[3]Calculation for New CS Reserve'!A247:C439,3,FALSE)</f>
        <v>168</v>
      </c>
      <c r="D248" s="9">
        <f t="shared" si="4"/>
        <v>5309</v>
      </c>
    </row>
    <row r="249" spans="1:4">
      <c r="A249" s="8" t="s">
        <v>473</v>
      </c>
      <c r="B249" s="8" t="s">
        <v>474</v>
      </c>
      <c r="C249" s="9">
        <f>VLOOKUP(A249,'[3]Calculation for New CS Reserve'!A248:C440,3,FALSE)</f>
        <v>51</v>
      </c>
      <c r="D249" s="9">
        <f t="shared" si="4"/>
        <v>1612</v>
      </c>
    </row>
    <row r="250" spans="1:4">
      <c r="A250" s="8" t="s">
        <v>475</v>
      </c>
      <c r="B250" s="8" t="s">
        <v>476</v>
      </c>
      <c r="C250" s="9">
        <f>VLOOKUP(A250,'[3]Calculation for New CS Reserve'!A249:C441,3,FALSE)</f>
        <v>91</v>
      </c>
      <c r="D250" s="9">
        <f t="shared" si="4"/>
        <v>2876</v>
      </c>
    </row>
    <row r="251" spans="1:4">
      <c r="A251" s="8" t="s">
        <v>477</v>
      </c>
      <c r="B251" s="8" t="s">
        <v>478</v>
      </c>
      <c r="C251" s="9">
        <f>VLOOKUP(A251,'[3]Calculation for New CS Reserve'!A250:C442,3,FALSE)</f>
        <v>102</v>
      </c>
      <c r="D251" s="9">
        <f t="shared" si="4"/>
        <v>3223</v>
      </c>
    </row>
    <row r="252" spans="1:4">
      <c r="A252" s="8" t="s">
        <v>479</v>
      </c>
      <c r="B252" s="8" t="s">
        <v>480</v>
      </c>
      <c r="C252" s="9">
        <f>VLOOKUP(A252,'[3]Calculation for New CS Reserve'!A251:C443,3,FALSE)</f>
        <v>301</v>
      </c>
      <c r="D252" s="9">
        <f t="shared" si="4"/>
        <v>9512</v>
      </c>
    </row>
    <row r="253" spans="1:4">
      <c r="A253" s="8" t="s">
        <v>481</v>
      </c>
      <c r="B253" s="8" t="s">
        <v>482</v>
      </c>
      <c r="C253" s="9">
        <f>VLOOKUP(A253,'[3]Calculation for New CS Reserve'!A252:C444,3,FALSE)</f>
        <v>378</v>
      </c>
      <c r="D253" s="9">
        <f t="shared" si="4"/>
        <v>11945</v>
      </c>
    </row>
    <row r="254" spans="1:4">
      <c r="A254" s="8" t="s">
        <v>483</v>
      </c>
      <c r="B254" s="8" t="s">
        <v>484</v>
      </c>
      <c r="C254" s="9">
        <f>VLOOKUP(A254,'[3]Calculation for New CS Reserve'!A253:C445,3,FALSE)</f>
        <v>84</v>
      </c>
      <c r="D254" s="9">
        <f t="shared" si="4"/>
        <v>2654</v>
      </c>
    </row>
    <row r="255" spans="1:4">
      <c r="A255" s="8" t="s">
        <v>485</v>
      </c>
      <c r="B255" s="8" t="s">
        <v>486</v>
      </c>
      <c r="C255" s="9">
        <f>VLOOKUP(A255,'[3]Calculation for New CS Reserve'!A254:C446,3,FALSE)</f>
        <v>161</v>
      </c>
      <c r="D255" s="9">
        <f t="shared" si="4"/>
        <v>5088</v>
      </c>
    </row>
    <row r="256" spans="1:4">
      <c r="A256" s="8" t="s">
        <v>487</v>
      </c>
      <c r="B256" s="8" t="s">
        <v>488</v>
      </c>
      <c r="C256" s="9">
        <f>VLOOKUP(A256,'[3]Calculation for New CS Reserve'!A255:C447,3,FALSE)</f>
        <v>163</v>
      </c>
      <c r="D256" s="9">
        <f t="shared" si="4"/>
        <v>5151</v>
      </c>
    </row>
    <row r="257" spans="1:4">
      <c r="A257" s="8" t="s">
        <v>489</v>
      </c>
      <c r="B257" s="8" t="s">
        <v>490</v>
      </c>
      <c r="C257" s="9">
        <f>VLOOKUP(A257,'[3]Calculation for New CS Reserve'!A256:C448,3,FALSE)</f>
        <v>162</v>
      </c>
      <c r="D257" s="9">
        <f t="shared" si="4"/>
        <v>5119</v>
      </c>
    </row>
    <row r="258" spans="1:4">
      <c r="A258" s="8" t="s">
        <v>491</v>
      </c>
      <c r="B258" s="8" t="s">
        <v>492</v>
      </c>
      <c r="C258" s="9">
        <f>VLOOKUP(A258,'[3]Calculation for New CS Reserve'!A257:C449,3,FALSE)</f>
        <v>273</v>
      </c>
      <c r="D258" s="9">
        <f t="shared" si="4"/>
        <v>8627</v>
      </c>
    </row>
    <row r="259" spans="1:4">
      <c r="A259" s="8" t="s">
        <v>493</v>
      </c>
      <c r="B259" s="8" t="s">
        <v>494</v>
      </c>
      <c r="C259" s="9">
        <f>VLOOKUP(A259,'[3]Calculation for New CS Reserve'!A258:C450,3,FALSE)</f>
        <v>323</v>
      </c>
      <c r="D259" s="9">
        <f t="shared" si="4"/>
        <v>10207</v>
      </c>
    </row>
    <row r="260" spans="1:4">
      <c r="A260" s="8" t="s">
        <v>495</v>
      </c>
      <c r="B260" s="8" t="s">
        <v>496</v>
      </c>
      <c r="C260" s="9">
        <f>VLOOKUP(A260,'[3]Calculation for New CS Reserve'!A259:C451,3,FALSE)</f>
        <v>385</v>
      </c>
      <c r="D260" s="9">
        <f t="shared" si="4"/>
        <v>12166</v>
      </c>
    </row>
    <row r="261" spans="1:4">
      <c r="A261" s="8" t="s">
        <v>497</v>
      </c>
      <c r="B261" s="8" t="s">
        <v>498</v>
      </c>
      <c r="C261" s="9">
        <f>VLOOKUP(A261,'[3]Calculation for New CS Reserve'!A260:C452,3,FALSE)</f>
        <v>88</v>
      </c>
      <c r="D261" s="9">
        <f t="shared" si="4"/>
        <v>2781</v>
      </c>
    </row>
    <row r="262" spans="1:4">
      <c r="A262" s="8" t="s">
        <v>499</v>
      </c>
      <c r="B262" s="8" t="s">
        <v>500</v>
      </c>
      <c r="C262" s="9">
        <f>VLOOKUP(A262,'[3]Calculation for New CS Reserve'!A261:C453,3,FALSE)</f>
        <v>79</v>
      </c>
      <c r="D262" s="9">
        <f t="shared" si="4"/>
        <v>2496</v>
      </c>
    </row>
    <row r="263" spans="1:4">
      <c r="A263" s="8" t="s">
        <v>501</v>
      </c>
      <c r="B263" s="8" t="s">
        <v>502</v>
      </c>
      <c r="C263" s="9">
        <f>VLOOKUP(A263,'[3]Calculation for New CS Reserve'!A262:C454,3,FALSE)</f>
        <v>442</v>
      </c>
      <c r="D263" s="9">
        <f t="shared" si="4"/>
        <v>13967</v>
      </c>
    </row>
    <row r="264" spans="1:4">
      <c r="A264" s="8" t="s">
        <v>503</v>
      </c>
      <c r="B264" s="8" t="s">
        <v>504</v>
      </c>
      <c r="C264" s="9">
        <f>VLOOKUP(A264,'[3]Calculation for New CS Reserve'!A263:C455,3,FALSE)</f>
        <v>131</v>
      </c>
      <c r="D264" s="9">
        <f t="shared" si="4"/>
        <v>4140</v>
      </c>
    </row>
    <row r="265" spans="1:4">
      <c r="A265" s="8" t="s">
        <v>505</v>
      </c>
      <c r="B265" s="8" t="s">
        <v>506</v>
      </c>
      <c r="C265" s="9">
        <f>VLOOKUP(A265,'[3]Calculation for New CS Reserve'!A264:C456,3,FALSE)</f>
        <v>309</v>
      </c>
      <c r="D265" s="9">
        <f t="shared" si="4"/>
        <v>9765</v>
      </c>
    </row>
    <row r="266" spans="1:4">
      <c r="A266" s="8" t="s">
        <v>507</v>
      </c>
      <c r="B266" s="8" t="s">
        <v>508</v>
      </c>
      <c r="C266" s="9">
        <f>VLOOKUP(A266,'[3]Calculation for New CS Reserve'!A265:C457,3,FALSE)</f>
        <v>86</v>
      </c>
      <c r="D266" s="9">
        <f t="shared" ref="D266:D301" si="5">ROUND(C266*$D$6,0)</f>
        <v>2718</v>
      </c>
    </row>
    <row r="267" spans="1:4">
      <c r="A267" s="8" t="s">
        <v>509</v>
      </c>
      <c r="B267" s="8" t="s">
        <v>510</v>
      </c>
      <c r="C267" s="9">
        <f>VLOOKUP(A267,'[3]Calculation for New CS Reserve'!A266:C458,3,FALSE)</f>
        <v>193</v>
      </c>
      <c r="D267" s="9">
        <f t="shared" si="5"/>
        <v>6099</v>
      </c>
    </row>
    <row r="268" spans="1:4">
      <c r="A268" s="8" t="s">
        <v>511</v>
      </c>
      <c r="B268" s="8" t="s">
        <v>512</v>
      </c>
      <c r="C268" s="9">
        <f>VLOOKUP(A268,'[3]Calculation for New CS Reserve'!A267:C459,3,FALSE)</f>
        <v>650</v>
      </c>
      <c r="D268" s="9">
        <f t="shared" si="5"/>
        <v>20540</v>
      </c>
    </row>
    <row r="269" spans="1:4">
      <c r="A269" s="8" t="s">
        <v>513</v>
      </c>
      <c r="B269" s="8" t="s">
        <v>514</v>
      </c>
      <c r="C269" s="9">
        <f>VLOOKUP(A269,'[3]Calculation for New CS Reserve'!A268:C460,3,FALSE)</f>
        <v>286</v>
      </c>
      <c r="D269" s="9">
        <f t="shared" si="5"/>
        <v>9038</v>
      </c>
    </row>
    <row r="270" spans="1:4">
      <c r="A270" s="8" t="s">
        <v>515</v>
      </c>
      <c r="B270" s="8" t="s">
        <v>516</v>
      </c>
      <c r="C270" s="9">
        <f>VLOOKUP(A270,'[3]Calculation for New CS Reserve'!A269:C461,3,FALSE)</f>
        <v>456</v>
      </c>
      <c r="D270" s="9">
        <f t="shared" si="5"/>
        <v>14410</v>
      </c>
    </row>
    <row r="271" spans="1:4">
      <c r="A271" s="8" t="s">
        <v>517</v>
      </c>
      <c r="B271" s="8" t="s">
        <v>518</v>
      </c>
      <c r="C271" s="9">
        <f>VLOOKUP(A271,'[3]Calculation for New CS Reserve'!A270:C462,3,FALSE)</f>
        <v>78</v>
      </c>
      <c r="D271" s="9">
        <f t="shared" si="5"/>
        <v>2465</v>
      </c>
    </row>
    <row r="272" spans="1:4">
      <c r="A272" s="8" t="s">
        <v>519</v>
      </c>
      <c r="B272" s="8" t="s">
        <v>520</v>
      </c>
      <c r="C272" s="9">
        <f>VLOOKUP(A272,'[3]Calculation for New CS Reserve'!A271:C463,3,FALSE)</f>
        <v>253</v>
      </c>
      <c r="D272" s="9">
        <f t="shared" si="5"/>
        <v>7995</v>
      </c>
    </row>
    <row r="273" spans="1:4">
      <c r="A273" s="8" t="s">
        <v>521</v>
      </c>
      <c r="B273" s="8" t="s">
        <v>522</v>
      </c>
      <c r="C273" s="9">
        <f>VLOOKUP(A273,'[3]Calculation for New CS Reserve'!A272:C464,3,FALSE)</f>
        <v>419</v>
      </c>
      <c r="D273" s="9">
        <f t="shared" si="5"/>
        <v>13241</v>
      </c>
    </row>
    <row r="274" spans="1:4">
      <c r="A274" s="8" t="s">
        <v>523</v>
      </c>
      <c r="B274" s="8" t="s">
        <v>524</v>
      </c>
      <c r="C274" s="9">
        <f>VLOOKUP(A274,'[3]Calculation for New CS Reserve'!A273:C465,3,FALSE)</f>
        <v>152</v>
      </c>
      <c r="D274" s="9">
        <f t="shared" si="5"/>
        <v>4803</v>
      </c>
    </row>
    <row r="275" spans="1:4">
      <c r="A275" s="8" t="s">
        <v>525</v>
      </c>
      <c r="B275" s="8" t="s">
        <v>526</v>
      </c>
      <c r="C275" s="9">
        <f>VLOOKUP(A275,'[3]Calculation for New CS Reserve'!A274:C466,3,FALSE)</f>
        <v>68</v>
      </c>
      <c r="D275" s="9">
        <f t="shared" si="5"/>
        <v>2149</v>
      </c>
    </row>
    <row r="276" spans="1:4">
      <c r="A276" s="8" t="s">
        <v>527</v>
      </c>
      <c r="B276" s="8" t="s">
        <v>528</v>
      </c>
      <c r="C276" s="9">
        <f>VLOOKUP(A276,'[3]Calculation for New CS Reserve'!A275:C467,3,FALSE)</f>
        <v>292</v>
      </c>
      <c r="D276" s="9">
        <f t="shared" si="5"/>
        <v>9227</v>
      </c>
    </row>
    <row r="277" spans="1:4">
      <c r="A277" s="8" t="s">
        <v>529</v>
      </c>
      <c r="B277" s="8" t="s">
        <v>530</v>
      </c>
      <c r="C277" s="9">
        <f>VLOOKUP(A277,'[3]Calculation for New CS Reserve'!A276:C468,3,FALSE)</f>
        <v>488</v>
      </c>
      <c r="D277" s="9">
        <f t="shared" si="5"/>
        <v>15421</v>
      </c>
    </row>
    <row r="278" spans="1:4">
      <c r="A278" s="8" t="s">
        <v>531</v>
      </c>
      <c r="B278" s="8" t="s">
        <v>532</v>
      </c>
      <c r="C278" s="9">
        <f>VLOOKUP(A278,'[3]Calculation for New CS Reserve'!A277:C469,3,FALSE)</f>
        <v>353</v>
      </c>
      <c r="D278" s="9">
        <f t="shared" si="5"/>
        <v>11155</v>
      </c>
    </row>
    <row r="279" spans="1:4">
      <c r="A279" s="8" t="s">
        <v>533</v>
      </c>
      <c r="B279" s="8" t="s">
        <v>534</v>
      </c>
      <c r="C279" s="9">
        <f>VLOOKUP(A279,'[3]Calculation for New CS Reserve'!A278:C470,3,FALSE)</f>
        <v>252</v>
      </c>
      <c r="D279" s="9">
        <f t="shared" si="5"/>
        <v>7963</v>
      </c>
    </row>
    <row r="280" spans="1:4">
      <c r="A280" s="8" t="s">
        <v>535</v>
      </c>
      <c r="B280" s="8" t="s">
        <v>536</v>
      </c>
      <c r="C280" s="9">
        <f>VLOOKUP(A280,'[3]Calculation for New CS Reserve'!A279:C471,3,FALSE)</f>
        <v>330</v>
      </c>
      <c r="D280" s="9">
        <f t="shared" si="5"/>
        <v>10428</v>
      </c>
    </row>
    <row r="281" spans="1:4">
      <c r="A281" s="8" t="s">
        <v>537</v>
      </c>
      <c r="B281" s="8" t="s">
        <v>538</v>
      </c>
      <c r="C281" s="9">
        <f>VLOOKUP(A281,'[3]Calculation for New CS Reserve'!A280:C472,3,FALSE)</f>
        <v>64</v>
      </c>
      <c r="D281" s="9">
        <f t="shared" si="5"/>
        <v>2022</v>
      </c>
    </row>
    <row r="282" spans="1:4">
      <c r="A282" s="8" t="s">
        <v>539</v>
      </c>
      <c r="B282" s="8" t="s">
        <v>540</v>
      </c>
      <c r="C282" s="9">
        <f>VLOOKUP(A282,'[3]Calculation for New CS Reserve'!A281:C473,3,FALSE)</f>
        <v>333</v>
      </c>
      <c r="D282" s="9">
        <f t="shared" si="5"/>
        <v>10523</v>
      </c>
    </row>
    <row r="283" spans="1:4">
      <c r="A283" s="8" t="s">
        <v>541</v>
      </c>
      <c r="B283" s="8" t="s">
        <v>542</v>
      </c>
      <c r="C283" s="9">
        <f>VLOOKUP(A283,'[3]Calculation for New CS Reserve'!A282:C474,3,FALSE)</f>
        <v>228</v>
      </c>
      <c r="D283" s="9">
        <f t="shared" si="5"/>
        <v>7205</v>
      </c>
    </row>
    <row r="284" spans="1:4">
      <c r="A284" s="8" t="s">
        <v>543</v>
      </c>
      <c r="B284" s="8" t="s">
        <v>544</v>
      </c>
      <c r="C284" s="9">
        <f>VLOOKUP(A284,'[3]Calculation for New CS Reserve'!A283:C475,3,FALSE)</f>
        <v>271</v>
      </c>
      <c r="D284" s="9">
        <f t="shared" si="5"/>
        <v>8564</v>
      </c>
    </row>
    <row r="285" spans="1:4">
      <c r="A285" s="8" t="s">
        <v>545</v>
      </c>
      <c r="B285" s="8" t="s">
        <v>546</v>
      </c>
      <c r="C285" s="9">
        <f>VLOOKUP(A285,'[3]Calculation for New CS Reserve'!A284:C476,3,FALSE)</f>
        <v>346</v>
      </c>
      <c r="D285" s="9">
        <f t="shared" si="5"/>
        <v>10934</v>
      </c>
    </row>
    <row r="286" spans="1:4">
      <c r="A286" s="8" t="s">
        <v>547</v>
      </c>
      <c r="B286" s="8" t="s">
        <v>548</v>
      </c>
      <c r="C286" s="9">
        <f>VLOOKUP(A286,'[3]Calculation for New CS Reserve'!A285:C477,3,FALSE)</f>
        <v>429</v>
      </c>
      <c r="D286" s="9">
        <f t="shared" si="5"/>
        <v>13557</v>
      </c>
    </row>
    <row r="287" spans="1:4">
      <c r="A287" s="8" t="s">
        <v>549</v>
      </c>
      <c r="B287" s="8" t="s">
        <v>550</v>
      </c>
      <c r="C287" s="9">
        <f>VLOOKUP(A287,'[3]Calculation for New CS Reserve'!A286:C478,3,FALSE)</f>
        <v>312</v>
      </c>
      <c r="D287" s="9">
        <f t="shared" si="5"/>
        <v>9859</v>
      </c>
    </row>
    <row r="288" spans="1:4">
      <c r="A288" s="8" t="s">
        <v>551</v>
      </c>
      <c r="B288" s="8" t="s">
        <v>552</v>
      </c>
      <c r="C288" s="9">
        <f>VLOOKUP(A288,'[3]Calculation for New CS Reserve'!A287:C479,3,FALSE)</f>
        <v>41</v>
      </c>
      <c r="D288" s="9">
        <f t="shared" si="5"/>
        <v>1296</v>
      </c>
    </row>
    <row r="289" spans="1:4" ht="15.75" customHeight="1">
      <c r="A289" s="8" t="s">
        <v>553</v>
      </c>
      <c r="B289" s="8" t="s">
        <v>554</v>
      </c>
      <c r="C289" s="9">
        <f>VLOOKUP(A289,'[3]Calculation for New CS Reserve'!A288:C480,3,FALSE)</f>
        <v>283</v>
      </c>
      <c r="D289" s="9">
        <f t="shared" si="5"/>
        <v>8943</v>
      </c>
    </row>
    <row r="290" spans="1:4">
      <c r="A290" s="8" t="s">
        <v>555</v>
      </c>
      <c r="B290" s="8" t="s">
        <v>556</v>
      </c>
      <c r="C290" s="9">
        <f>VLOOKUP(A290,'[3]Calculation for New CS Reserve'!A289:C481,3,FALSE)</f>
        <v>350</v>
      </c>
      <c r="D290" s="9">
        <f t="shared" si="5"/>
        <v>11060</v>
      </c>
    </row>
    <row r="291" spans="1:4" s="19" customFormat="1" ht="16.5" customHeight="1">
      <c r="A291" s="8" t="s">
        <v>557</v>
      </c>
      <c r="B291" s="8" t="s">
        <v>558</v>
      </c>
      <c r="C291" s="9">
        <f>VLOOKUP(A291,'[3]Calculation for New CS Reserve'!A290:C482,3,FALSE)</f>
        <v>423</v>
      </c>
      <c r="D291" s="9">
        <f t="shared" si="5"/>
        <v>13367</v>
      </c>
    </row>
    <row r="292" spans="1:4" ht="20.25" customHeight="1">
      <c r="A292" s="8" t="s">
        <v>559</v>
      </c>
      <c r="B292" s="8" t="s">
        <v>560</v>
      </c>
      <c r="C292" s="9">
        <f>VLOOKUP(A292,'[3]Calculation for New CS Reserve'!A291:C483,3,FALSE)</f>
        <v>344</v>
      </c>
      <c r="D292" s="9">
        <f t="shared" si="5"/>
        <v>10871</v>
      </c>
    </row>
    <row r="293" spans="1:4">
      <c r="A293" s="8" t="s">
        <v>561</v>
      </c>
      <c r="B293" s="8" t="s">
        <v>562</v>
      </c>
      <c r="C293" s="9">
        <f>VLOOKUP(A293,'[3]Calculation for New CS Reserve'!A292:C484,3,FALSE)</f>
        <v>268</v>
      </c>
      <c r="D293" s="9">
        <f t="shared" si="5"/>
        <v>8469</v>
      </c>
    </row>
    <row r="294" spans="1:4">
      <c r="A294" s="8" t="s">
        <v>563</v>
      </c>
      <c r="B294" s="8" t="s">
        <v>564</v>
      </c>
      <c r="C294" s="9">
        <f>VLOOKUP(A294,'[3]Calculation for New CS Reserve'!A293:C485,3,FALSE)</f>
        <v>210</v>
      </c>
      <c r="D294" s="9">
        <f t="shared" si="5"/>
        <v>6636</v>
      </c>
    </row>
    <row r="295" spans="1:4">
      <c r="A295" s="8" t="s">
        <v>565</v>
      </c>
      <c r="B295" s="8" t="s">
        <v>566</v>
      </c>
      <c r="C295" s="9">
        <f>VLOOKUP(A295,'[3]Calculation for New CS Reserve'!A294:C486,3,FALSE)</f>
        <v>65</v>
      </c>
      <c r="D295" s="9">
        <f t="shared" si="5"/>
        <v>2054</v>
      </c>
    </row>
    <row r="296" spans="1:4">
      <c r="A296" s="8" t="s">
        <v>567</v>
      </c>
      <c r="B296" s="8" t="s">
        <v>568</v>
      </c>
      <c r="C296" s="9">
        <f>VLOOKUP(A296,'[3]Calculation for New CS Reserve'!A295:C487,3,FALSE)</f>
        <v>75</v>
      </c>
      <c r="D296" s="9">
        <f t="shared" si="5"/>
        <v>2370</v>
      </c>
    </row>
    <row r="297" spans="1:4">
      <c r="A297" s="8" t="s">
        <v>569</v>
      </c>
      <c r="B297" s="8" t="s">
        <v>570</v>
      </c>
      <c r="C297" s="9">
        <f>VLOOKUP(A297,'[3]Calculation for New CS Reserve'!A296:C488,3,FALSE)</f>
        <v>129</v>
      </c>
      <c r="D297" s="9">
        <f t="shared" si="5"/>
        <v>4076</v>
      </c>
    </row>
    <row r="298" spans="1:4">
      <c r="A298" s="8" t="s">
        <v>571</v>
      </c>
      <c r="B298" s="8" t="s">
        <v>572</v>
      </c>
      <c r="C298" s="9">
        <f>VLOOKUP(A298,'[3]Calculation for New CS Reserve'!A297:C489,3,FALSE)</f>
        <v>342</v>
      </c>
      <c r="D298" s="9">
        <f t="shared" si="5"/>
        <v>10807</v>
      </c>
    </row>
    <row r="299" spans="1:4">
      <c r="A299" s="8" t="s">
        <v>573</v>
      </c>
      <c r="B299" s="8" t="s">
        <v>574</v>
      </c>
      <c r="C299" s="9">
        <f>VLOOKUP(A299,'[3]Calculation for New CS Reserve'!A298:C490,3,FALSE)</f>
        <v>111</v>
      </c>
      <c r="D299" s="9">
        <f t="shared" si="5"/>
        <v>3508</v>
      </c>
    </row>
    <row r="300" spans="1:4">
      <c r="A300" s="8" t="s">
        <v>575</v>
      </c>
      <c r="B300" s="8" t="s">
        <v>576</v>
      </c>
      <c r="C300" s="9">
        <f>VLOOKUP(A300,'[3]Calculation for New CS Reserve'!A299:C491,3,FALSE)</f>
        <v>491</v>
      </c>
      <c r="D300" s="9">
        <f t="shared" si="5"/>
        <v>15516</v>
      </c>
    </row>
    <row r="301" spans="1:4" s="19" customFormat="1" ht="15" thickBot="1">
      <c r="A301" s="26" t="s">
        <v>577</v>
      </c>
      <c r="B301" s="26" t="s">
        <v>578</v>
      </c>
      <c r="C301" s="9">
        <f>VLOOKUP(A301,'[3]Calculation for New CS Reserve'!A300:C492,3,FALSE)</f>
        <v>308</v>
      </c>
      <c r="D301" s="9">
        <f t="shared" si="5"/>
        <v>9733</v>
      </c>
    </row>
    <row r="302" spans="1:4" s="19" customFormat="1">
      <c r="A302" s="27"/>
      <c r="B302" s="28" t="s">
        <v>235</v>
      </c>
      <c r="C302" s="29">
        <f>SUM(C135:C301)</f>
        <v>41831</v>
      </c>
      <c r="D302" s="29">
        <f>SUM(D135:D301)</f>
        <v>1321880</v>
      </c>
    </row>
    <row r="303" spans="1:4" s="19" customFormat="1">
      <c r="A303" s="30"/>
      <c r="B303" s="31"/>
      <c r="C303" s="32"/>
      <c r="D303" s="32"/>
    </row>
    <row r="304" spans="1:4" s="19" customFormat="1">
      <c r="A304"/>
      <c r="B304"/>
      <c r="C304" s="4"/>
      <c r="D304" s="4"/>
    </row>
    <row r="305" spans="1:4">
      <c r="A305" s="19" t="s">
        <v>579</v>
      </c>
      <c r="B305" s="19"/>
    </row>
    <row r="306" spans="1:4">
      <c r="A306" s="3" t="s">
        <v>242</v>
      </c>
      <c r="B306" s="19"/>
      <c r="D306" s="20"/>
    </row>
    <row r="307" spans="1:4" ht="15.5">
      <c r="A307" s="34" t="s">
        <v>580</v>
      </c>
      <c r="B307" s="34" t="s">
        <v>581</v>
      </c>
      <c r="C307" s="7" t="s">
        <v>5</v>
      </c>
      <c r="D307" s="7" t="s">
        <v>6</v>
      </c>
    </row>
    <row r="308" spans="1:4">
      <c r="A308" s="36" t="s">
        <v>582</v>
      </c>
      <c r="B308" s="36" t="s">
        <v>583</v>
      </c>
      <c r="C308" s="9">
        <f>VLOOKUP(A308,'[3]Calculation for New CS Reserve'!A297:C489,3,FALSE)</f>
        <v>185</v>
      </c>
      <c r="D308" s="9">
        <f t="shared" ref="D308:D311" si="6">ROUND(C308*$D$6,0)</f>
        <v>5846</v>
      </c>
    </row>
    <row r="309" spans="1:4">
      <c r="A309" s="36" t="s">
        <v>584</v>
      </c>
      <c r="B309" s="36" t="s">
        <v>585</v>
      </c>
      <c r="C309" s="9">
        <f>VLOOKUP(A309,'[3]Calculation for New CS Reserve'!A298:C490,3,FALSE)</f>
        <v>79</v>
      </c>
      <c r="D309" s="9">
        <f t="shared" si="6"/>
        <v>2496</v>
      </c>
    </row>
    <row r="310" spans="1:4">
      <c r="A310" s="36" t="s">
        <v>586</v>
      </c>
      <c r="B310" s="36" t="s">
        <v>587</v>
      </c>
      <c r="C310" s="9">
        <f>VLOOKUP(A310,'[3]Calculation for New CS Reserve'!A299:C491,3,FALSE)</f>
        <v>83</v>
      </c>
      <c r="D310" s="9">
        <f t="shared" si="6"/>
        <v>2623</v>
      </c>
    </row>
    <row r="311" spans="1:4" ht="27" customHeight="1">
      <c r="A311" s="36" t="s">
        <v>588</v>
      </c>
      <c r="B311" s="36" t="s">
        <v>589</v>
      </c>
      <c r="C311" s="9">
        <f>VLOOKUP(A311,'[3]Calculation for New CS Reserve'!A300:C492,3,FALSE)</f>
        <v>264</v>
      </c>
      <c r="D311" s="9">
        <f t="shared" si="6"/>
        <v>8342</v>
      </c>
    </row>
    <row r="312" spans="1:4">
      <c r="A312" s="22"/>
      <c r="B312" s="38" t="s">
        <v>235</v>
      </c>
      <c r="C312" s="24">
        <f>SUM(C308:C311)</f>
        <v>611</v>
      </c>
      <c r="D312" s="24">
        <f>SUM(D308:D311)</f>
        <v>19307</v>
      </c>
    </row>
    <row r="313" spans="1:4">
      <c r="A313" s="19"/>
      <c r="B313" s="39"/>
      <c r="C313" s="15"/>
      <c r="D313" s="15"/>
    </row>
    <row r="314" spans="1:4">
      <c r="A314" s="19" t="s">
        <v>590</v>
      </c>
      <c r="B314" s="39"/>
      <c r="C314" s="15"/>
      <c r="D314" s="19"/>
    </row>
    <row r="315" spans="1:4">
      <c r="A315" s="3" t="s">
        <v>242</v>
      </c>
      <c r="B315" s="39"/>
      <c r="C315" s="15"/>
      <c r="D315" s="33"/>
    </row>
    <row r="316" spans="1:4" ht="15.5">
      <c r="A316" s="21" t="s">
        <v>591</v>
      </c>
      <c r="B316" s="21" t="s">
        <v>244</v>
      </c>
      <c r="C316" s="7" t="s">
        <v>5</v>
      </c>
      <c r="D316" s="7" t="s">
        <v>6</v>
      </c>
    </row>
    <row r="317" spans="1:4">
      <c r="A317" s="41" t="s">
        <v>592</v>
      </c>
      <c r="B317" s="42" t="s">
        <v>593</v>
      </c>
      <c r="C317" s="9">
        <f>VLOOKUP(A317,'[3]Calculation for New CS Reserve'!A306:C498,3,FALSE)</f>
        <v>152</v>
      </c>
      <c r="D317" s="43">
        <f t="shared" ref="D317" si="7">ROUND(C317*$D$6,0)</f>
        <v>4803</v>
      </c>
    </row>
    <row r="318" spans="1:4">
      <c r="A318" s="44"/>
      <c r="B318" s="45" t="s">
        <v>235</v>
      </c>
      <c r="C318" s="46">
        <f>C317</f>
        <v>152</v>
      </c>
      <c r="D318" s="46">
        <f>D317</f>
        <v>4803</v>
      </c>
    </row>
    <row r="319" spans="1:4">
      <c r="A319" s="47"/>
      <c r="B319" s="48"/>
      <c r="C319" s="35"/>
      <c r="D319" s="35"/>
    </row>
    <row r="320" spans="1:4">
      <c r="A320" s="47"/>
      <c r="B320" s="49" t="s">
        <v>594</v>
      </c>
      <c r="C320" s="46">
        <v>5116</v>
      </c>
      <c r="D320" s="46">
        <f>ROUND(C320*$D$6,0)</f>
        <v>161667</v>
      </c>
    </row>
    <row r="321" spans="1:4">
      <c r="A321" s="47"/>
      <c r="B321" s="50"/>
      <c r="C321" s="37"/>
      <c r="D321" s="37"/>
    </row>
    <row r="322" spans="1:4">
      <c r="A322" s="47"/>
      <c r="B322" s="45" t="s">
        <v>595</v>
      </c>
      <c r="C322" s="46">
        <f>C318+C312+C302+C129+C122+C320</f>
        <v>474678</v>
      </c>
      <c r="D322" s="46">
        <f>D318+D312+D302+D129+D122+D320</f>
        <v>15000000</v>
      </c>
    </row>
    <row r="325" spans="1:4">
      <c r="B325" s="51" t="s">
        <v>596</v>
      </c>
      <c r="D325" s="4">
        <v>15000000</v>
      </c>
    </row>
    <row r="326" spans="1:4">
      <c r="B326" s="51" t="s">
        <v>597</v>
      </c>
      <c r="D326" s="4">
        <f>C322</f>
        <v>474678</v>
      </c>
    </row>
    <row r="327" spans="1:4">
      <c r="B327" s="51" t="s">
        <v>598</v>
      </c>
      <c r="D327" s="40">
        <f>ROUND(D325/D326,8)</f>
        <v>31.600369090000001</v>
      </c>
    </row>
    <row r="328" spans="1:4">
      <c r="B328" s="51" t="s">
        <v>599</v>
      </c>
      <c r="D328" s="40">
        <v>-3.6958267237416518E-6</v>
      </c>
    </row>
    <row r="329" spans="1:4">
      <c r="B329" s="51" t="s">
        <v>600</v>
      </c>
      <c r="D329" s="40">
        <f>D327+D328</f>
        <v>31.600365394173277</v>
      </c>
    </row>
    <row r="330" spans="1:4">
      <c r="B330" s="51" t="s">
        <v>601</v>
      </c>
      <c r="D330" s="4">
        <f>D325-D322</f>
        <v>0</v>
      </c>
    </row>
    <row r="331" spans="1:4">
      <c r="A331" s="52"/>
      <c r="B331" s="51" t="s">
        <v>602</v>
      </c>
    </row>
  </sheetData>
  <mergeCells count="4">
    <mergeCell ref="A1:D1"/>
    <mergeCell ref="A2:D2"/>
    <mergeCell ref="A3:D3"/>
    <mergeCell ref="A4:D4"/>
  </mergeCells>
  <printOptions horizontalCentered="1"/>
  <pageMargins left="0.2" right="0.2" top="0.75" bottom="1" header="0.3" footer="0.3"/>
  <pageSetup fitToHeight="0" orientation="portrait" horizontalDpi="4294967295" verticalDpi="4294967295" r:id="rId1"/>
  <rowBreaks count="1" manualBreakCount="1">
    <brk id="1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Calculation Summary</vt:lpstr>
      <vt:lpstr>'Calculation Summary'!Print_Titles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Holly</dc:creator>
  <cp:lastModifiedBy>Nicola Lefler</cp:lastModifiedBy>
  <dcterms:created xsi:type="dcterms:W3CDTF">2020-07-30T20:21:39Z</dcterms:created>
  <dcterms:modified xsi:type="dcterms:W3CDTF">2020-07-30T21:26:12Z</dcterms:modified>
</cp:coreProperties>
</file>