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BS\WEBDEVL\Nicola\fbs\html\docs\fbs\allotments\support\"/>
    </mc:Choice>
  </mc:AlternateContent>
  <bookViews>
    <workbookView xWindow="0" yWindow="0" windowWidth="18855" windowHeight="1134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23" i="1" l="1"/>
  <c r="R123" i="1"/>
  <c r="J123" i="1"/>
  <c r="AH121" i="1"/>
  <c r="Z121" i="1"/>
  <c r="S121" i="1"/>
  <c r="K121" i="1"/>
  <c r="G121" i="1"/>
  <c r="D121" i="1"/>
  <c r="F121" i="1" s="1"/>
  <c r="AH120" i="1"/>
  <c r="Z120" i="1"/>
  <c r="S120" i="1"/>
  <c r="K120" i="1"/>
  <c r="G120" i="1"/>
  <c r="E120" i="1"/>
  <c r="D120" i="1"/>
  <c r="F120" i="1" s="1"/>
  <c r="AH119" i="1"/>
  <c r="Z119" i="1"/>
  <c r="S119" i="1"/>
  <c r="K119" i="1"/>
  <c r="G119" i="1"/>
  <c r="E119" i="1"/>
  <c r="D119" i="1"/>
  <c r="F119" i="1" s="1"/>
  <c r="AH118" i="1"/>
  <c r="Z118" i="1"/>
  <c r="S118" i="1"/>
  <c r="K118" i="1"/>
  <c r="G118" i="1"/>
  <c r="E118" i="1"/>
  <c r="D118" i="1"/>
  <c r="F118" i="1" s="1"/>
  <c r="AH117" i="1"/>
  <c r="Z117" i="1"/>
  <c r="S117" i="1"/>
  <c r="K117" i="1"/>
  <c r="G117" i="1"/>
  <c r="D117" i="1"/>
  <c r="F117" i="1" s="1"/>
  <c r="AH116" i="1"/>
  <c r="Z116" i="1"/>
  <c r="S116" i="1"/>
  <c r="K116" i="1"/>
  <c r="G116" i="1"/>
  <c r="E116" i="1"/>
  <c r="D116" i="1"/>
  <c r="AH115" i="1"/>
  <c r="Z115" i="1"/>
  <c r="S115" i="1"/>
  <c r="K115" i="1"/>
  <c r="G115" i="1"/>
  <c r="D115" i="1"/>
  <c r="F115" i="1" s="1"/>
  <c r="AH114" i="1"/>
  <c r="Z114" i="1"/>
  <c r="S114" i="1"/>
  <c r="K114" i="1"/>
  <c r="G114" i="1"/>
  <c r="F114" i="1"/>
  <c r="D114" i="1"/>
  <c r="E114" i="1" s="1"/>
  <c r="AH113" i="1"/>
  <c r="Z113" i="1"/>
  <c r="S113" i="1"/>
  <c r="K113" i="1"/>
  <c r="G113" i="1"/>
  <c r="D113" i="1"/>
  <c r="AH112" i="1"/>
  <c r="Z112" i="1"/>
  <c r="S112" i="1"/>
  <c r="K112" i="1"/>
  <c r="G112" i="1"/>
  <c r="F112" i="1"/>
  <c r="D112" i="1"/>
  <c r="E112" i="1" s="1"/>
  <c r="H112" i="1" s="1"/>
  <c r="AH111" i="1"/>
  <c r="Z111" i="1"/>
  <c r="S111" i="1"/>
  <c r="K111" i="1"/>
  <c r="G111" i="1"/>
  <c r="F111" i="1"/>
  <c r="D111" i="1"/>
  <c r="E111" i="1" s="1"/>
  <c r="AH110" i="1"/>
  <c r="Z110" i="1"/>
  <c r="S110" i="1"/>
  <c r="K110" i="1"/>
  <c r="G110" i="1"/>
  <c r="E110" i="1"/>
  <c r="H110" i="1" s="1"/>
  <c r="D110" i="1"/>
  <c r="F110" i="1" s="1"/>
  <c r="AH109" i="1"/>
  <c r="Z109" i="1"/>
  <c r="S109" i="1"/>
  <c r="K109" i="1"/>
  <c r="G109" i="1"/>
  <c r="D109" i="1"/>
  <c r="F109" i="1" s="1"/>
  <c r="AH108" i="1"/>
  <c r="Z108" i="1"/>
  <c r="S108" i="1"/>
  <c r="K108" i="1"/>
  <c r="G108" i="1"/>
  <c r="E108" i="1"/>
  <c r="D108" i="1"/>
  <c r="AH107" i="1"/>
  <c r="Z107" i="1"/>
  <c r="S107" i="1"/>
  <c r="K107" i="1"/>
  <c r="G107" i="1"/>
  <c r="D107" i="1"/>
  <c r="F107" i="1" s="1"/>
  <c r="AH106" i="1"/>
  <c r="Z106" i="1"/>
  <c r="S106" i="1"/>
  <c r="K106" i="1"/>
  <c r="G106" i="1"/>
  <c r="F106" i="1"/>
  <c r="D106" i="1"/>
  <c r="E106" i="1" s="1"/>
  <c r="AH105" i="1"/>
  <c r="Z105" i="1"/>
  <c r="S105" i="1"/>
  <c r="K105" i="1"/>
  <c r="G105" i="1"/>
  <c r="D105" i="1"/>
  <c r="AH104" i="1"/>
  <c r="Z104" i="1"/>
  <c r="S104" i="1"/>
  <c r="K104" i="1"/>
  <c r="G104" i="1"/>
  <c r="F104" i="1"/>
  <c r="D104" i="1"/>
  <c r="E104" i="1" s="1"/>
  <c r="H104" i="1" s="1"/>
  <c r="AH103" i="1"/>
  <c r="Z103" i="1"/>
  <c r="S103" i="1"/>
  <c r="K103" i="1"/>
  <c r="G103" i="1"/>
  <c r="F103" i="1"/>
  <c r="D103" i="1"/>
  <c r="E103" i="1" s="1"/>
  <c r="AH102" i="1"/>
  <c r="Z102" i="1"/>
  <c r="S102" i="1"/>
  <c r="K102" i="1"/>
  <c r="G102" i="1"/>
  <c r="E102" i="1"/>
  <c r="H102" i="1" s="1"/>
  <c r="D102" i="1"/>
  <c r="F102" i="1" s="1"/>
  <c r="AH101" i="1"/>
  <c r="Z101" i="1"/>
  <c r="S101" i="1"/>
  <c r="K101" i="1"/>
  <c r="G101" i="1"/>
  <c r="D101" i="1"/>
  <c r="F101" i="1" s="1"/>
  <c r="AH100" i="1"/>
  <c r="Z100" i="1"/>
  <c r="S100" i="1"/>
  <c r="K100" i="1"/>
  <c r="G100" i="1"/>
  <c r="D100" i="1"/>
  <c r="E100" i="1" s="1"/>
  <c r="AH99" i="1"/>
  <c r="Z99" i="1"/>
  <c r="S99" i="1"/>
  <c r="K99" i="1"/>
  <c r="G99" i="1"/>
  <c r="D99" i="1"/>
  <c r="F99" i="1" s="1"/>
  <c r="AH98" i="1"/>
  <c r="Z98" i="1"/>
  <c r="S98" i="1"/>
  <c r="K98" i="1"/>
  <c r="G98" i="1"/>
  <c r="F98" i="1"/>
  <c r="D98" i="1"/>
  <c r="E98" i="1" s="1"/>
  <c r="AH97" i="1"/>
  <c r="Z97" i="1"/>
  <c r="S97" i="1"/>
  <c r="K97" i="1"/>
  <c r="G97" i="1"/>
  <c r="D97" i="1"/>
  <c r="AH96" i="1"/>
  <c r="Z96" i="1"/>
  <c r="S96" i="1"/>
  <c r="K96" i="1"/>
  <c r="G96" i="1"/>
  <c r="F96" i="1"/>
  <c r="D96" i="1"/>
  <c r="E96" i="1" s="1"/>
  <c r="H96" i="1" s="1"/>
  <c r="AH95" i="1"/>
  <c r="Z95" i="1"/>
  <c r="S95" i="1"/>
  <c r="K95" i="1"/>
  <c r="G95" i="1"/>
  <c r="D95" i="1"/>
  <c r="F95" i="1" s="1"/>
  <c r="AH94" i="1"/>
  <c r="Z94" i="1"/>
  <c r="S94" i="1"/>
  <c r="K94" i="1"/>
  <c r="G94" i="1"/>
  <c r="D94" i="1"/>
  <c r="F94" i="1" s="1"/>
  <c r="AH93" i="1"/>
  <c r="Z93" i="1"/>
  <c r="S93" i="1"/>
  <c r="K93" i="1"/>
  <c r="G93" i="1"/>
  <c r="D93" i="1"/>
  <c r="F93" i="1" s="1"/>
  <c r="AH92" i="1"/>
  <c r="Z92" i="1"/>
  <c r="S92" i="1"/>
  <c r="K92" i="1"/>
  <c r="G92" i="1"/>
  <c r="D92" i="1"/>
  <c r="AH91" i="1"/>
  <c r="Z91" i="1"/>
  <c r="S91" i="1"/>
  <c r="K91" i="1"/>
  <c r="G91" i="1"/>
  <c r="D91" i="1"/>
  <c r="E91" i="1" s="1"/>
  <c r="AH90" i="1"/>
  <c r="Z90" i="1"/>
  <c r="S90" i="1"/>
  <c r="K90" i="1"/>
  <c r="G90" i="1"/>
  <c r="D90" i="1"/>
  <c r="E90" i="1" s="1"/>
  <c r="AH89" i="1"/>
  <c r="Z89" i="1"/>
  <c r="S89" i="1"/>
  <c r="K89" i="1"/>
  <c r="G89" i="1"/>
  <c r="D89" i="1"/>
  <c r="AH88" i="1"/>
  <c r="Z88" i="1"/>
  <c r="S88" i="1"/>
  <c r="K88" i="1"/>
  <c r="G88" i="1"/>
  <c r="D88" i="1"/>
  <c r="AH87" i="1"/>
  <c r="Z87" i="1"/>
  <c r="S87" i="1"/>
  <c r="K87" i="1"/>
  <c r="G87" i="1"/>
  <c r="E87" i="1"/>
  <c r="D87" i="1"/>
  <c r="F87" i="1" s="1"/>
  <c r="AH86" i="1"/>
  <c r="Z86" i="1"/>
  <c r="S86" i="1"/>
  <c r="K86" i="1"/>
  <c r="G86" i="1"/>
  <c r="D86" i="1"/>
  <c r="F86" i="1" s="1"/>
  <c r="AH85" i="1"/>
  <c r="Z85" i="1"/>
  <c r="S85" i="1"/>
  <c r="K85" i="1"/>
  <c r="G85" i="1"/>
  <c r="F85" i="1"/>
  <c r="D85" i="1"/>
  <c r="E85" i="1" s="1"/>
  <c r="AH84" i="1"/>
  <c r="Z84" i="1"/>
  <c r="S84" i="1"/>
  <c r="K84" i="1"/>
  <c r="G84" i="1"/>
  <c r="F84" i="1"/>
  <c r="H84" i="1" s="1"/>
  <c r="D84" i="1"/>
  <c r="E84" i="1" s="1"/>
  <c r="AH83" i="1"/>
  <c r="Z83" i="1"/>
  <c r="S83" i="1"/>
  <c r="K83" i="1"/>
  <c r="G83" i="1"/>
  <c r="D83" i="1"/>
  <c r="E83" i="1" s="1"/>
  <c r="AH82" i="1"/>
  <c r="Z82" i="1"/>
  <c r="S82" i="1"/>
  <c r="K82" i="1"/>
  <c r="G82" i="1"/>
  <c r="F82" i="1"/>
  <c r="D82" i="1"/>
  <c r="E82" i="1" s="1"/>
  <c r="AH81" i="1"/>
  <c r="Z81" i="1"/>
  <c r="S81" i="1"/>
  <c r="K81" i="1"/>
  <c r="G81" i="1"/>
  <c r="E81" i="1"/>
  <c r="D81" i="1"/>
  <c r="F81" i="1" s="1"/>
  <c r="AH80" i="1"/>
  <c r="Z80" i="1"/>
  <c r="S80" i="1"/>
  <c r="K80" i="1"/>
  <c r="G80" i="1"/>
  <c r="D80" i="1"/>
  <c r="AH79" i="1"/>
  <c r="Z79" i="1"/>
  <c r="S79" i="1"/>
  <c r="K79" i="1"/>
  <c r="G79" i="1"/>
  <c r="F79" i="1"/>
  <c r="D79" i="1"/>
  <c r="E79" i="1" s="1"/>
  <c r="H79" i="1" s="1"/>
  <c r="AH78" i="1"/>
  <c r="Z78" i="1"/>
  <c r="S78" i="1"/>
  <c r="K78" i="1"/>
  <c r="G78" i="1"/>
  <c r="F78" i="1"/>
  <c r="D78" i="1"/>
  <c r="E78" i="1" s="1"/>
  <c r="AH77" i="1"/>
  <c r="Z77" i="1"/>
  <c r="S77" i="1"/>
  <c r="K77" i="1"/>
  <c r="G77" i="1"/>
  <c r="F77" i="1"/>
  <c r="D77" i="1"/>
  <c r="E77" i="1" s="1"/>
  <c r="AH76" i="1"/>
  <c r="Z76" i="1"/>
  <c r="S76" i="1"/>
  <c r="K76" i="1"/>
  <c r="G76" i="1"/>
  <c r="F76" i="1"/>
  <c r="D76" i="1"/>
  <c r="E76" i="1" s="1"/>
  <c r="AH75" i="1"/>
  <c r="Z75" i="1"/>
  <c r="S75" i="1"/>
  <c r="K75" i="1"/>
  <c r="G75" i="1"/>
  <c r="D75" i="1"/>
  <c r="E75" i="1" s="1"/>
  <c r="AH74" i="1"/>
  <c r="Z74" i="1"/>
  <c r="S74" i="1"/>
  <c r="K74" i="1"/>
  <c r="G74" i="1"/>
  <c r="D74" i="1"/>
  <c r="E74" i="1" s="1"/>
  <c r="AH73" i="1"/>
  <c r="Z73" i="1"/>
  <c r="S73" i="1"/>
  <c r="K73" i="1"/>
  <c r="G73" i="1"/>
  <c r="F73" i="1"/>
  <c r="D73" i="1"/>
  <c r="AH72" i="1"/>
  <c r="Z72" i="1"/>
  <c r="S72" i="1"/>
  <c r="K72" i="1"/>
  <c r="G72" i="1"/>
  <c r="D72" i="1"/>
  <c r="E72" i="1" s="1"/>
  <c r="AH71" i="1"/>
  <c r="Z71" i="1"/>
  <c r="S71" i="1"/>
  <c r="K71" i="1"/>
  <c r="G71" i="1"/>
  <c r="D71" i="1"/>
  <c r="F71" i="1" s="1"/>
  <c r="AH70" i="1"/>
  <c r="Z70" i="1"/>
  <c r="S70" i="1"/>
  <c r="K70" i="1"/>
  <c r="G70" i="1"/>
  <c r="D70" i="1"/>
  <c r="F70" i="1" s="1"/>
  <c r="AH69" i="1"/>
  <c r="Z69" i="1"/>
  <c r="S69" i="1"/>
  <c r="K69" i="1"/>
  <c r="G69" i="1"/>
  <c r="D69" i="1"/>
  <c r="E69" i="1" s="1"/>
  <c r="AH68" i="1"/>
  <c r="Z68" i="1"/>
  <c r="S68" i="1"/>
  <c r="K68" i="1"/>
  <c r="G68" i="1"/>
  <c r="D68" i="1"/>
  <c r="E68" i="1" s="1"/>
  <c r="AH67" i="1"/>
  <c r="Z67" i="1"/>
  <c r="S67" i="1"/>
  <c r="K67" i="1"/>
  <c r="G67" i="1"/>
  <c r="D67" i="1"/>
  <c r="E67" i="1" s="1"/>
  <c r="AH66" i="1"/>
  <c r="Z66" i="1"/>
  <c r="S66" i="1"/>
  <c r="K66" i="1"/>
  <c r="H66" i="1"/>
  <c r="G66" i="1"/>
  <c r="F66" i="1"/>
  <c r="E66" i="1"/>
  <c r="D66" i="1"/>
  <c r="AH65" i="1"/>
  <c r="Z65" i="1"/>
  <c r="S65" i="1"/>
  <c r="K65" i="1"/>
  <c r="G65" i="1"/>
  <c r="D65" i="1"/>
  <c r="E65" i="1" s="1"/>
  <c r="AH64" i="1"/>
  <c r="AJ64" i="1" s="1"/>
  <c r="Z64" i="1"/>
  <c r="S64" i="1"/>
  <c r="K64" i="1"/>
  <c r="G64" i="1"/>
  <c r="D64" i="1"/>
  <c r="AH63" i="1"/>
  <c r="Z63" i="1"/>
  <c r="S63" i="1"/>
  <c r="K63" i="1"/>
  <c r="G63" i="1"/>
  <c r="F63" i="1"/>
  <c r="D63" i="1"/>
  <c r="E63" i="1" s="1"/>
  <c r="H63" i="1" s="1"/>
  <c r="AH62" i="1"/>
  <c r="Z62" i="1"/>
  <c r="S62" i="1"/>
  <c r="K62" i="1"/>
  <c r="G62" i="1"/>
  <c r="D62" i="1"/>
  <c r="AH61" i="1"/>
  <c r="Z61" i="1"/>
  <c r="S61" i="1"/>
  <c r="K61" i="1"/>
  <c r="G61" i="1"/>
  <c r="F61" i="1"/>
  <c r="D61" i="1"/>
  <c r="E61" i="1" s="1"/>
  <c r="H61" i="1" s="1"/>
  <c r="AH60" i="1"/>
  <c r="Z60" i="1"/>
  <c r="S60" i="1"/>
  <c r="K60" i="1"/>
  <c r="G60" i="1"/>
  <c r="D60" i="1"/>
  <c r="AH59" i="1"/>
  <c r="Z59" i="1"/>
  <c r="S59" i="1"/>
  <c r="K59" i="1"/>
  <c r="G59" i="1"/>
  <c r="E59" i="1"/>
  <c r="D59" i="1"/>
  <c r="AH58" i="1"/>
  <c r="Z58" i="1"/>
  <c r="S58" i="1"/>
  <c r="K58" i="1"/>
  <c r="G58" i="1"/>
  <c r="F58" i="1"/>
  <c r="E58" i="1"/>
  <c r="D58" i="1"/>
  <c r="AH57" i="1"/>
  <c r="Z57" i="1"/>
  <c r="S57" i="1"/>
  <c r="K57" i="1"/>
  <c r="G57" i="1"/>
  <c r="F57" i="1"/>
  <c r="E57" i="1"/>
  <c r="D57" i="1"/>
  <c r="AH56" i="1"/>
  <c r="Z56" i="1"/>
  <c r="S56" i="1"/>
  <c r="K56" i="1"/>
  <c r="G56" i="1"/>
  <c r="D56" i="1"/>
  <c r="AH55" i="1"/>
  <c r="Z55" i="1"/>
  <c r="S55" i="1"/>
  <c r="K55" i="1"/>
  <c r="G55" i="1"/>
  <c r="F55" i="1"/>
  <c r="D55" i="1"/>
  <c r="E55" i="1" s="1"/>
  <c r="AH54" i="1"/>
  <c r="Z54" i="1"/>
  <c r="S54" i="1"/>
  <c r="K54" i="1"/>
  <c r="G54" i="1"/>
  <c r="F54" i="1"/>
  <c r="D54" i="1"/>
  <c r="E54" i="1" s="1"/>
  <c r="AH53" i="1"/>
  <c r="Z53" i="1"/>
  <c r="S53" i="1"/>
  <c r="K53" i="1"/>
  <c r="G53" i="1"/>
  <c r="F53" i="1"/>
  <c r="D53" i="1"/>
  <c r="E53" i="1" s="1"/>
  <c r="AH52" i="1"/>
  <c r="Z52" i="1"/>
  <c r="S52" i="1"/>
  <c r="K52" i="1"/>
  <c r="G52" i="1"/>
  <c r="E52" i="1"/>
  <c r="D52" i="1"/>
  <c r="F52" i="1" s="1"/>
  <c r="AH51" i="1"/>
  <c r="Z51" i="1"/>
  <c r="S51" i="1"/>
  <c r="K51" i="1"/>
  <c r="G51" i="1"/>
  <c r="E51" i="1"/>
  <c r="D51" i="1"/>
  <c r="F51" i="1" s="1"/>
  <c r="AH50" i="1"/>
  <c r="Z50" i="1"/>
  <c r="S50" i="1"/>
  <c r="K50" i="1"/>
  <c r="G50" i="1"/>
  <c r="E50" i="1"/>
  <c r="D50" i="1"/>
  <c r="F50" i="1" s="1"/>
  <c r="AH49" i="1"/>
  <c r="Z49" i="1"/>
  <c r="S49" i="1"/>
  <c r="K49" i="1"/>
  <c r="G49" i="1"/>
  <c r="D49" i="1"/>
  <c r="AH48" i="1"/>
  <c r="Z48" i="1"/>
  <c r="S48" i="1"/>
  <c r="K48" i="1"/>
  <c r="G48" i="1"/>
  <c r="D48" i="1"/>
  <c r="F48" i="1" s="1"/>
  <c r="AH47" i="1"/>
  <c r="Z47" i="1"/>
  <c r="S47" i="1"/>
  <c r="K47" i="1"/>
  <c r="G47" i="1"/>
  <c r="F47" i="1"/>
  <c r="D47" i="1"/>
  <c r="E47" i="1" s="1"/>
  <c r="H47" i="1" s="1"/>
  <c r="AH46" i="1"/>
  <c r="Z46" i="1"/>
  <c r="S46" i="1"/>
  <c r="K46" i="1"/>
  <c r="G46" i="1"/>
  <c r="F46" i="1"/>
  <c r="D46" i="1"/>
  <c r="E46" i="1" s="1"/>
  <c r="H46" i="1" s="1"/>
  <c r="AH45" i="1"/>
  <c r="Z45" i="1"/>
  <c r="S45" i="1"/>
  <c r="K45" i="1"/>
  <c r="G45" i="1"/>
  <c r="F45" i="1"/>
  <c r="D45" i="1"/>
  <c r="E45" i="1" s="1"/>
  <c r="AH44" i="1"/>
  <c r="Z44" i="1"/>
  <c r="S44" i="1"/>
  <c r="K44" i="1"/>
  <c r="G44" i="1"/>
  <c r="D44" i="1"/>
  <c r="AH43" i="1"/>
  <c r="Z43" i="1"/>
  <c r="S43" i="1"/>
  <c r="K43" i="1"/>
  <c r="G43" i="1"/>
  <c r="D43" i="1"/>
  <c r="E43" i="1" s="1"/>
  <c r="AH42" i="1"/>
  <c r="Z42" i="1"/>
  <c r="S42" i="1"/>
  <c r="K42" i="1"/>
  <c r="G42" i="1"/>
  <c r="F42" i="1"/>
  <c r="D42" i="1"/>
  <c r="E42" i="1" s="1"/>
  <c r="AH41" i="1"/>
  <c r="Z41" i="1"/>
  <c r="S41" i="1"/>
  <c r="K41" i="1"/>
  <c r="G41" i="1"/>
  <c r="D41" i="1"/>
  <c r="AH40" i="1"/>
  <c r="Z40" i="1"/>
  <c r="S40" i="1"/>
  <c r="K40" i="1"/>
  <c r="G40" i="1"/>
  <c r="D40" i="1"/>
  <c r="F40" i="1" s="1"/>
  <c r="AH39" i="1"/>
  <c r="Z39" i="1"/>
  <c r="S39" i="1"/>
  <c r="K39" i="1"/>
  <c r="G39" i="1"/>
  <c r="E39" i="1"/>
  <c r="D39" i="1"/>
  <c r="F39" i="1" s="1"/>
  <c r="AH38" i="1"/>
  <c r="Z38" i="1"/>
  <c r="S38" i="1"/>
  <c r="K38" i="1"/>
  <c r="G38" i="1"/>
  <c r="E38" i="1"/>
  <c r="D38" i="1"/>
  <c r="F38" i="1" s="1"/>
  <c r="AH37" i="1"/>
  <c r="Z37" i="1"/>
  <c r="S37" i="1"/>
  <c r="K37" i="1"/>
  <c r="H37" i="1"/>
  <c r="G37" i="1"/>
  <c r="F37" i="1"/>
  <c r="E37" i="1"/>
  <c r="D37" i="1"/>
  <c r="AH36" i="1"/>
  <c r="Z36" i="1"/>
  <c r="S36" i="1"/>
  <c r="K36" i="1"/>
  <c r="G36" i="1"/>
  <c r="E36" i="1"/>
  <c r="D36" i="1"/>
  <c r="F36" i="1" s="1"/>
  <c r="AH35" i="1"/>
  <c r="Z35" i="1"/>
  <c r="S35" i="1"/>
  <c r="K35" i="1"/>
  <c r="G35" i="1"/>
  <c r="D35" i="1"/>
  <c r="F35" i="1" s="1"/>
  <c r="AH34" i="1"/>
  <c r="Z34" i="1"/>
  <c r="S34" i="1"/>
  <c r="K34" i="1"/>
  <c r="G34" i="1"/>
  <c r="F34" i="1"/>
  <c r="D34" i="1"/>
  <c r="E34" i="1" s="1"/>
  <c r="AH33" i="1"/>
  <c r="Z33" i="1"/>
  <c r="S33" i="1"/>
  <c r="K33" i="1"/>
  <c r="G33" i="1"/>
  <c r="D33" i="1"/>
  <c r="AH32" i="1"/>
  <c r="Z32" i="1"/>
  <c r="S32" i="1"/>
  <c r="K32" i="1"/>
  <c r="H32" i="1"/>
  <c r="G32" i="1"/>
  <c r="F32" i="1"/>
  <c r="E32" i="1"/>
  <c r="D32" i="1"/>
  <c r="AH31" i="1"/>
  <c r="Z31" i="1"/>
  <c r="S31" i="1"/>
  <c r="K31" i="1"/>
  <c r="G31" i="1"/>
  <c r="F31" i="1"/>
  <c r="E31" i="1"/>
  <c r="H31" i="1" s="1"/>
  <c r="D31" i="1"/>
  <c r="AH30" i="1"/>
  <c r="Z30" i="1"/>
  <c r="S30" i="1"/>
  <c r="K30" i="1"/>
  <c r="G30" i="1"/>
  <c r="F30" i="1"/>
  <c r="D30" i="1"/>
  <c r="AH29" i="1"/>
  <c r="Z29" i="1"/>
  <c r="S29" i="1"/>
  <c r="K29" i="1"/>
  <c r="G29" i="1"/>
  <c r="E29" i="1"/>
  <c r="D29" i="1"/>
  <c r="F29" i="1" s="1"/>
  <c r="AH28" i="1"/>
  <c r="Z28" i="1"/>
  <c r="S28" i="1"/>
  <c r="K28" i="1"/>
  <c r="G28" i="1"/>
  <c r="D28" i="1"/>
  <c r="E28" i="1" s="1"/>
  <c r="AH27" i="1"/>
  <c r="Z27" i="1"/>
  <c r="S27" i="1"/>
  <c r="K27" i="1"/>
  <c r="G27" i="1"/>
  <c r="D27" i="1"/>
  <c r="F27" i="1" s="1"/>
  <c r="AH26" i="1"/>
  <c r="Z26" i="1"/>
  <c r="S26" i="1"/>
  <c r="K26" i="1"/>
  <c r="G26" i="1"/>
  <c r="D26" i="1"/>
  <c r="E26" i="1" s="1"/>
  <c r="AH25" i="1"/>
  <c r="Z25" i="1"/>
  <c r="S25" i="1"/>
  <c r="K25" i="1"/>
  <c r="G25" i="1"/>
  <c r="D25" i="1"/>
  <c r="AH24" i="1"/>
  <c r="Z24" i="1"/>
  <c r="S24" i="1"/>
  <c r="K24" i="1"/>
  <c r="G24" i="1"/>
  <c r="F24" i="1"/>
  <c r="D24" i="1"/>
  <c r="E24" i="1" s="1"/>
  <c r="AH23" i="1"/>
  <c r="Z23" i="1"/>
  <c r="S23" i="1"/>
  <c r="K23" i="1"/>
  <c r="G23" i="1"/>
  <c r="F23" i="1"/>
  <c r="E23" i="1"/>
  <c r="D23" i="1"/>
  <c r="AH22" i="1"/>
  <c r="Z22" i="1"/>
  <c r="S22" i="1"/>
  <c r="K22" i="1"/>
  <c r="G22" i="1"/>
  <c r="D22" i="1"/>
  <c r="AH21" i="1"/>
  <c r="Z21" i="1"/>
  <c r="S21" i="1"/>
  <c r="K21" i="1"/>
  <c r="G21" i="1"/>
  <c r="E21" i="1"/>
  <c r="D21" i="1"/>
  <c r="F21" i="1" s="1"/>
  <c r="AH20" i="1"/>
  <c r="Z20" i="1"/>
  <c r="S20" i="1"/>
  <c r="K20" i="1"/>
  <c r="G20" i="1"/>
  <c r="D20" i="1"/>
  <c r="E20" i="1" s="1"/>
  <c r="AH19" i="1"/>
  <c r="Z19" i="1"/>
  <c r="S19" i="1"/>
  <c r="K19" i="1"/>
  <c r="G19" i="1"/>
  <c r="D19" i="1"/>
  <c r="F19" i="1" s="1"/>
  <c r="AH18" i="1"/>
  <c r="Z18" i="1"/>
  <c r="S18" i="1"/>
  <c r="K18" i="1"/>
  <c r="G18" i="1"/>
  <c r="D18" i="1"/>
  <c r="E18" i="1" s="1"/>
  <c r="AH17" i="1"/>
  <c r="AJ17" i="1" s="1"/>
  <c r="Z17" i="1"/>
  <c r="S17" i="1"/>
  <c r="K17" i="1"/>
  <c r="G17" i="1"/>
  <c r="D17" i="1"/>
  <c r="AH16" i="1"/>
  <c r="Z16" i="1"/>
  <c r="S16" i="1"/>
  <c r="K16" i="1"/>
  <c r="G16" i="1"/>
  <c r="F16" i="1"/>
  <c r="D16" i="1"/>
  <c r="E16" i="1" s="1"/>
  <c r="AH15" i="1"/>
  <c r="Z15" i="1"/>
  <c r="S15" i="1"/>
  <c r="K15" i="1"/>
  <c r="G15" i="1"/>
  <c r="F15" i="1"/>
  <c r="E15" i="1"/>
  <c r="D15" i="1"/>
  <c r="AH14" i="1"/>
  <c r="Z14" i="1"/>
  <c r="S14" i="1"/>
  <c r="K14" i="1"/>
  <c r="G14" i="1"/>
  <c r="F14" i="1"/>
  <c r="D14" i="1"/>
  <c r="AH13" i="1"/>
  <c r="Z13" i="1"/>
  <c r="S13" i="1"/>
  <c r="K13" i="1"/>
  <c r="G13" i="1"/>
  <c r="E13" i="1"/>
  <c r="D13" i="1"/>
  <c r="F13" i="1" s="1"/>
  <c r="H13" i="1" s="1"/>
  <c r="AH12" i="1"/>
  <c r="AJ12" i="1" s="1"/>
  <c r="Z12" i="1"/>
  <c r="S12" i="1"/>
  <c r="K12" i="1"/>
  <c r="G12" i="1"/>
  <c r="E12" i="1"/>
  <c r="D12" i="1"/>
  <c r="AH11" i="1"/>
  <c r="Z11" i="1"/>
  <c r="S11" i="1"/>
  <c r="K11" i="1"/>
  <c r="G11" i="1"/>
  <c r="D11" i="1"/>
  <c r="F11" i="1" s="1"/>
  <c r="AH10" i="1"/>
  <c r="Z10" i="1"/>
  <c r="S10" i="1"/>
  <c r="K10" i="1"/>
  <c r="G10" i="1"/>
  <c r="D10" i="1"/>
  <c r="F10" i="1" s="1"/>
  <c r="AH9" i="1"/>
  <c r="Z9" i="1"/>
  <c r="T9" i="1"/>
  <c r="S9" i="1"/>
  <c r="K9" i="1"/>
  <c r="G9" i="1"/>
  <c r="D9" i="1"/>
  <c r="E9" i="1" s="1"/>
  <c r="AH8" i="1"/>
  <c r="AI8" i="1" s="1"/>
  <c r="Z8" i="1"/>
  <c r="T8" i="1"/>
  <c r="S8" i="1"/>
  <c r="K8" i="1"/>
  <c r="M8" i="1" s="1"/>
  <c r="G8" i="1"/>
  <c r="F8" i="1"/>
  <c r="D8" i="1"/>
  <c r="AH7" i="1"/>
  <c r="Z7" i="1"/>
  <c r="S7" i="1"/>
  <c r="T7" i="1" s="1"/>
  <c r="K7" i="1"/>
  <c r="G7" i="1"/>
  <c r="E7" i="1"/>
  <c r="D7" i="1"/>
  <c r="F7" i="1" s="1"/>
  <c r="AK6" i="1"/>
  <c r="AK8" i="1" s="1"/>
  <c r="AJ6" i="1"/>
  <c r="AI6" i="1"/>
  <c r="AG6" i="1"/>
  <c r="AC6" i="1"/>
  <c r="AC13" i="1" s="1"/>
  <c r="AB6" i="1"/>
  <c r="AA6" i="1"/>
  <c r="AA71" i="1" s="1"/>
  <c r="Y6" i="1"/>
  <c r="V6" i="1"/>
  <c r="V9" i="1" s="1"/>
  <c r="U6" i="1"/>
  <c r="U10" i="1" s="1"/>
  <c r="T6" i="1"/>
  <c r="R6" i="1"/>
  <c r="N6" i="1"/>
  <c r="N9" i="1" s="1"/>
  <c r="M6" i="1"/>
  <c r="M49" i="1" s="1"/>
  <c r="L6" i="1"/>
  <c r="L27" i="1" s="1"/>
  <c r="AK5" i="1"/>
  <c r="AJ5" i="1"/>
  <c r="AI5" i="1"/>
  <c r="AH5" i="1"/>
  <c r="AG5" i="1"/>
  <c r="AC5" i="1"/>
  <c r="AB5" i="1"/>
  <c r="AA5" i="1"/>
  <c r="Z5" i="1"/>
  <c r="Y5" i="1"/>
  <c r="V5" i="1"/>
  <c r="U5" i="1"/>
  <c r="T5" i="1"/>
  <c r="S5" i="1"/>
  <c r="R5" i="1"/>
  <c r="N5" i="1"/>
  <c r="M5" i="1"/>
  <c r="L5" i="1"/>
  <c r="K5" i="1"/>
  <c r="J5" i="1"/>
  <c r="AG2" i="1"/>
  <c r="Y2" i="1"/>
  <c r="R2" i="1"/>
  <c r="J2" i="1"/>
  <c r="AG1" i="1"/>
  <c r="Y1" i="1"/>
  <c r="R1" i="1"/>
  <c r="J1" i="1"/>
  <c r="H21" i="1" l="1"/>
  <c r="H7" i="1"/>
  <c r="H29" i="1"/>
  <c r="AB9" i="1"/>
  <c r="F9" i="1"/>
  <c r="E10" i="1"/>
  <c r="AK10" i="1"/>
  <c r="E22" i="1"/>
  <c r="H22" i="1" s="1"/>
  <c r="H24" i="1"/>
  <c r="M26" i="1"/>
  <c r="AI28" i="1"/>
  <c r="H53" i="1"/>
  <c r="H55" i="1"/>
  <c r="E71" i="1"/>
  <c r="F72" i="1"/>
  <c r="H82" i="1"/>
  <c r="H85" i="1"/>
  <c r="M121" i="1"/>
  <c r="H120" i="1"/>
  <c r="AK7" i="1"/>
  <c r="AA16" i="1"/>
  <c r="F22" i="1"/>
  <c r="H51" i="1"/>
  <c r="H52" i="1"/>
  <c r="E70" i="1"/>
  <c r="H70" i="1" s="1"/>
  <c r="AA15" i="1"/>
  <c r="T25" i="1"/>
  <c r="H38" i="1"/>
  <c r="H39" i="1"/>
  <c r="F69" i="1"/>
  <c r="H69" i="1" s="1"/>
  <c r="E89" i="1"/>
  <c r="H89" i="1" s="1"/>
  <c r="F90" i="1"/>
  <c r="H90" i="1" s="1"/>
  <c r="E8" i="1"/>
  <c r="H8" i="1" s="1"/>
  <c r="V8" i="1"/>
  <c r="E14" i="1"/>
  <c r="H14" i="1" s="1"/>
  <c r="H15" i="1"/>
  <c r="F18" i="1"/>
  <c r="E30" i="1"/>
  <c r="H30" i="1" s="1"/>
  <c r="E35" i="1"/>
  <c r="H35" i="1" s="1"/>
  <c r="F89" i="1"/>
  <c r="U118" i="1"/>
  <c r="AA18" i="1"/>
  <c r="L11" i="1"/>
  <c r="L12" i="1"/>
  <c r="H16" i="1"/>
  <c r="H118" i="1"/>
  <c r="L17" i="1"/>
  <c r="O17" i="1" s="1"/>
  <c r="P17" i="1" s="1"/>
  <c r="AA24" i="1"/>
  <c r="H45" i="1"/>
  <c r="H58" i="1"/>
  <c r="H77" i="1"/>
  <c r="E95" i="1"/>
  <c r="H95" i="1" s="1"/>
  <c r="H119" i="1"/>
  <c r="V7" i="1"/>
  <c r="F26" i="1"/>
  <c r="H26" i="1" s="1"/>
  <c r="H50" i="1"/>
  <c r="F74" i="1"/>
  <c r="H74" i="1" s="1"/>
  <c r="E93" i="1"/>
  <c r="H93" i="1" s="1"/>
  <c r="E94" i="1"/>
  <c r="H94" i="1" s="1"/>
  <c r="T120" i="1"/>
  <c r="T112" i="1"/>
  <c r="T104" i="1"/>
  <c r="T121" i="1"/>
  <c r="W121" i="1" s="1"/>
  <c r="T113" i="1"/>
  <c r="T105" i="1"/>
  <c r="T119" i="1"/>
  <c r="T111" i="1"/>
  <c r="T103" i="1"/>
  <c r="T96" i="1"/>
  <c r="T117" i="1"/>
  <c r="T101" i="1"/>
  <c r="T97" i="1"/>
  <c r="T95" i="1"/>
  <c r="T90" i="1"/>
  <c r="T93" i="1"/>
  <c r="T88" i="1"/>
  <c r="T109" i="1"/>
  <c r="T91" i="1"/>
  <c r="T86" i="1"/>
  <c r="T78" i="1"/>
  <c r="T82" i="1"/>
  <c r="T79" i="1"/>
  <c r="T74" i="1"/>
  <c r="T67" i="1"/>
  <c r="T59" i="1"/>
  <c r="T84" i="1"/>
  <c r="T62" i="1"/>
  <c r="T54" i="1"/>
  <c r="T72" i="1"/>
  <c r="T70" i="1"/>
  <c r="T55" i="1"/>
  <c r="T53" i="1"/>
  <c r="T43" i="1"/>
  <c r="T71" i="1"/>
  <c r="T46" i="1"/>
  <c r="T38" i="1"/>
  <c r="T94" i="1"/>
  <c r="T80" i="1"/>
  <c r="T68" i="1"/>
  <c r="T66" i="1"/>
  <c r="T44" i="1"/>
  <c r="T58" i="1"/>
  <c r="T47" i="1"/>
  <c r="T39" i="1"/>
  <c r="T64" i="1"/>
  <c r="T37" i="1"/>
  <c r="T36" i="1"/>
  <c r="T32" i="1"/>
  <c r="T24" i="1"/>
  <c r="T35" i="1"/>
  <c r="T50" i="1"/>
  <c r="W50" i="1" s="1"/>
  <c r="T30" i="1"/>
  <c r="T22" i="1"/>
  <c r="T40" i="1"/>
  <c r="T20" i="1"/>
  <c r="T12" i="1"/>
  <c r="T52" i="1"/>
  <c r="T31" i="1"/>
  <c r="T23" i="1"/>
  <c r="T15" i="1"/>
  <c r="AI113" i="1"/>
  <c r="AI105" i="1"/>
  <c r="AI97" i="1"/>
  <c r="AI114" i="1"/>
  <c r="AI106" i="1"/>
  <c r="AI104" i="1"/>
  <c r="AI96" i="1"/>
  <c r="AI98" i="1"/>
  <c r="AI102" i="1"/>
  <c r="AI89" i="1"/>
  <c r="AI87" i="1"/>
  <c r="AI79" i="1"/>
  <c r="AI73" i="1"/>
  <c r="AI110" i="1"/>
  <c r="AI85" i="1"/>
  <c r="AI81" i="1"/>
  <c r="AI94" i="1"/>
  <c r="AI75" i="1"/>
  <c r="AI68" i="1"/>
  <c r="AI60" i="1"/>
  <c r="AI71" i="1"/>
  <c r="AI65" i="1"/>
  <c r="AI59" i="1"/>
  <c r="AL59" i="1" s="1"/>
  <c r="AM59" i="1" s="1"/>
  <c r="AI36" i="1"/>
  <c r="AI56" i="1"/>
  <c r="AI47" i="1"/>
  <c r="AI57" i="1"/>
  <c r="AI45" i="1"/>
  <c r="AI37" i="1"/>
  <c r="AI62" i="1"/>
  <c r="AI48" i="1"/>
  <c r="AI40" i="1"/>
  <c r="AI77" i="1"/>
  <c r="AI61" i="1"/>
  <c r="AI83" i="1"/>
  <c r="AI67" i="1"/>
  <c r="AI69" i="1"/>
  <c r="AI25" i="1"/>
  <c r="AI52" i="1"/>
  <c r="AI49" i="1"/>
  <c r="AI31" i="1"/>
  <c r="AI23" i="1"/>
  <c r="AI33" i="1"/>
  <c r="AI32" i="1"/>
  <c r="AI24" i="1"/>
  <c r="AI16" i="1"/>
  <c r="AI54" i="1"/>
  <c r="U7" i="1"/>
  <c r="W7" i="1" s="1"/>
  <c r="N8" i="1"/>
  <c r="AJ8" i="1"/>
  <c r="AL8" i="1" s="1"/>
  <c r="AM8" i="1" s="1"/>
  <c r="H9" i="1"/>
  <c r="U9" i="1"/>
  <c r="W9" i="1" s="1"/>
  <c r="AI9" i="1"/>
  <c r="V10" i="1"/>
  <c r="AJ11" i="1"/>
  <c r="AL11" i="1" s="1"/>
  <c r="AM11" i="1" s="1"/>
  <c r="AI11" i="1"/>
  <c r="N12" i="1"/>
  <c r="AK12" i="1"/>
  <c r="AK13" i="1"/>
  <c r="L15" i="1"/>
  <c r="AB15" i="1"/>
  <c r="AB16" i="1"/>
  <c r="M17" i="1"/>
  <c r="AB18" i="1"/>
  <c r="AD18" i="1" s="1"/>
  <c r="AE18" i="1" s="1"/>
  <c r="M19" i="1"/>
  <c r="AA20" i="1"/>
  <c r="AB25" i="1"/>
  <c r="AA25" i="1"/>
  <c r="U26" i="1"/>
  <c r="T26" i="1"/>
  <c r="AK28" i="1"/>
  <c r="AL28" i="1" s="1"/>
  <c r="AM28" i="1" s="1"/>
  <c r="T51" i="1"/>
  <c r="U115" i="1"/>
  <c r="U107" i="1"/>
  <c r="U99" i="1"/>
  <c r="U121" i="1"/>
  <c r="U113" i="1"/>
  <c r="U105" i="1"/>
  <c r="U97" i="1"/>
  <c r="U116" i="1"/>
  <c r="U108" i="1"/>
  <c r="U100" i="1"/>
  <c r="U119" i="1"/>
  <c r="U120" i="1"/>
  <c r="U90" i="1"/>
  <c r="U82" i="1"/>
  <c r="U80" i="1"/>
  <c r="U112" i="1"/>
  <c r="U83" i="1"/>
  <c r="U91" i="1"/>
  <c r="U86" i="1"/>
  <c r="U78" i="1"/>
  <c r="U70" i="1"/>
  <c r="U96" i="1"/>
  <c r="U75" i="1"/>
  <c r="U104" i="1"/>
  <c r="U92" i="1"/>
  <c r="U62" i="1"/>
  <c r="U72" i="1"/>
  <c r="U63" i="1"/>
  <c r="U46" i="1"/>
  <c r="U38" i="1"/>
  <c r="U74" i="1"/>
  <c r="U58" i="1"/>
  <c r="U47" i="1"/>
  <c r="U39" i="1"/>
  <c r="W39" i="1" s="1"/>
  <c r="U67" i="1"/>
  <c r="U85" i="1"/>
  <c r="U64" i="1"/>
  <c r="U51" i="1"/>
  <c r="U50" i="1"/>
  <c r="U48" i="1"/>
  <c r="U40" i="1"/>
  <c r="W40" i="1" s="1"/>
  <c r="U35" i="1"/>
  <c r="U27" i="1"/>
  <c r="U54" i="1"/>
  <c r="U30" i="1"/>
  <c r="U22" i="1"/>
  <c r="U14" i="1"/>
  <c r="U25" i="1"/>
  <c r="U17" i="1"/>
  <c r="U53" i="1"/>
  <c r="U59" i="1"/>
  <c r="U43" i="1"/>
  <c r="U31" i="1"/>
  <c r="U23" i="1"/>
  <c r="U15" i="1"/>
  <c r="U55" i="1"/>
  <c r="AJ116" i="1"/>
  <c r="AJ108" i="1"/>
  <c r="AJ100" i="1"/>
  <c r="AJ114" i="1"/>
  <c r="AJ106" i="1"/>
  <c r="AJ98" i="1"/>
  <c r="AJ117" i="1"/>
  <c r="AJ109" i="1"/>
  <c r="AJ101" i="1"/>
  <c r="AJ120" i="1"/>
  <c r="AJ121" i="1"/>
  <c r="AJ83" i="1"/>
  <c r="AJ81" i="1"/>
  <c r="AJ73" i="1"/>
  <c r="AJ105" i="1"/>
  <c r="AJ84" i="1"/>
  <c r="AJ87" i="1"/>
  <c r="AJ79" i="1"/>
  <c r="AJ71" i="1"/>
  <c r="AJ97" i="1"/>
  <c r="AJ113" i="1"/>
  <c r="AJ88" i="1"/>
  <c r="AJ76" i="1"/>
  <c r="AJ65" i="1"/>
  <c r="AJ75" i="1"/>
  <c r="AJ72" i="1"/>
  <c r="AJ63" i="1"/>
  <c r="AJ86" i="1"/>
  <c r="AJ56" i="1"/>
  <c r="AJ47" i="1"/>
  <c r="AJ39" i="1"/>
  <c r="AJ57" i="1"/>
  <c r="AJ60" i="1"/>
  <c r="AJ48" i="1"/>
  <c r="AJ40" i="1"/>
  <c r="AJ68" i="1"/>
  <c r="AJ54" i="1"/>
  <c r="AJ52" i="1"/>
  <c r="AJ49" i="1"/>
  <c r="AJ41" i="1"/>
  <c r="AJ44" i="1"/>
  <c r="AJ28" i="1"/>
  <c r="AJ20" i="1"/>
  <c r="AJ59" i="1"/>
  <c r="AJ31" i="1"/>
  <c r="AJ23" i="1"/>
  <c r="AJ15" i="1"/>
  <c r="AJ26" i="1"/>
  <c r="AJ18" i="1"/>
  <c r="AJ55" i="1"/>
  <c r="AJ36" i="1"/>
  <c r="AJ33" i="1"/>
  <c r="AJ32" i="1"/>
  <c r="AJ24" i="1"/>
  <c r="AJ16" i="1"/>
  <c r="L7" i="1"/>
  <c r="AA8" i="1"/>
  <c r="AD8" i="1" s="1"/>
  <c r="AE8" i="1" s="1"/>
  <c r="O9" i="1"/>
  <c r="P9" i="1" s="1"/>
  <c r="AJ9" i="1"/>
  <c r="M10" i="1"/>
  <c r="T11" i="1"/>
  <c r="U13" i="1"/>
  <c r="L14" i="1"/>
  <c r="AL14" i="1"/>
  <c r="AM14" i="1" s="1"/>
  <c r="AJ14" i="1"/>
  <c r="M15" i="1"/>
  <c r="N17" i="1"/>
  <c r="AC18" i="1"/>
  <c r="L19" i="1"/>
  <c r="AI20" i="1"/>
  <c r="AL20" i="1" s="1"/>
  <c r="AM20" i="1" s="1"/>
  <c r="L23" i="1"/>
  <c r="AA26" i="1"/>
  <c r="T29" i="1"/>
  <c r="AI30" i="1"/>
  <c r="AB33" i="1"/>
  <c r="M56" i="1"/>
  <c r="L56" i="1"/>
  <c r="V118" i="1"/>
  <c r="V110" i="1"/>
  <c r="V102" i="1"/>
  <c r="V121" i="1"/>
  <c r="V113" i="1"/>
  <c r="V105" i="1"/>
  <c r="V97" i="1"/>
  <c r="V116" i="1"/>
  <c r="V108" i="1"/>
  <c r="V100" i="1"/>
  <c r="V119" i="1"/>
  <c r="V111" i="1"/>
  <c r="V103" i="1"/>
  <c r="V114" i="1"/>
  <c r="V106" i="1"/>
  <c r="V98" i="1"/>
  <c r="V117" i="1"/>
  <c r="V109" i="1"/>
  <c r="V101" i="1"/>
  <c r="V120" i="1"/>
  <c r="V112" i="1"/>
  <c r="V104" i="1"/>
  <c r="V96" i="1"/>
  <c r="V95" i="1"/>
  <c r="V85" i="1"/>
  <c r="V107" i="1"/>
  <c r="V88" i="1"/>
  <c r="V93" i="1"/>
  <c r="V83" i="1"/>
  <c r="V75" i="1"/>
  <c r="V91" i="1"/>
  <c r="V86" i="1"/>
  <c r="V89" i="1"/>
  <c r="V81" i="1"/>
  <c r="V73" i="1"/>
  <c r="V115" i="1"/>
  <c r="V84" i="1"/>
  <c r="V76" i="1"/>
  <c r="V94" i="1"/>
  <c r="V92" i="1"/>
  <c r="V87" i="1"/>
  <c r="V79" i="1"/>
  <c r="V71" i="1"/>
  <c r="V99" i="1"/>
  <c r="V69" i="1"/>
  <c r="V78" i="1"/>
  <c r="V74" i="1"/>
  <c r="V67" i="1"/>
  <c r="V72" i="1"/>
  <c r="V65" i="1"/>
  <c r="V77" i="1"/>
  <c r="V70" i="1"/>
  <c r="V68" i="1"/>
  <c r="V60" i="1"/>
  <c r="V52" i="1"/>
  <c r="V90" i="1"/>
  <c r="V80" i="1"/>
  <c r="V63" i="1"/>
  <c r="V55" i="1"/>
  <c r="V56" i="1"/>
  <c r="V49" i="1"/>
  <c r="V41" i="1"/>
  <c r="V82" i="1"/>
  <c r="V62" i="1"/>
  <c r="V44" i="1"/>
  <c r="V36" i="1"/>
  <c r="V66" i="1"/>
  <c r="V58" i="1"/>
  <c r="V57" i="1"/>
  <c r="V47" i="1"/>
  <c r="V39" i="1"/>
  <c r="V42" i="1"/>
  <c r="V64" i="1"/>
  <c r="V61" i="1"/>
  <c r="V45" i="1"/>
  <c r="V37" i="1"/>
  <c r="V51" i="1"/>
  <c r="V50" i="1"/>
  <c r="V48" i="1"/>
  <c r="V40" i="1"/>
  <c r="V59" i="1"/>
  <c r="V54" i="1"/>
  <c r="V53" i="1"/>
  <c r="W53" i="1" s="1"/>
  <c r="V43" i="1"/>
  <c r="V30" i="1"/>
  <c r="V22" i="1"/>
  <c r="V38" i="1"/>
  <c r="V25" i="1"/>
  <c r="V17" i="1"/>
  <c r="V28" i="1"/>
  <c r="V20" i="1"/>
  <c r="V33" i="1"/>
  <c r="V31" i="1"/>
  <c r="V23" i="1"/>
  <c r="V15" i="1"/>
  <c r="V46" i="1"/>
  <c r="V34" i="1"/>
  <c r="V26" i="1"/>
  <c r="V18" i="1"/>
  <c r="V29" i="1"/>
  <c r="V21" i="1"/>
  <c r="V13" i="1"/>
  <c r="V32" i="1"/>
  <c r="V24" i="1"/>
  <c r="V16" i="1"/>
  <c r="AK119" i="1"/>
  <c r="AK111" i="1"/>
  <c r="AK103" i="1"/>
  <c r="AK114" i="1"/>
  <c r="AK106" i="1"/>
  <c r="AK98" i="1"/>
  <c r="AK117" i="1"/>
  <c r="AK109" i="1"/>
  <c r="AK101" i="1"/>
  <c r="AK120" i="1"/>
  <c r="AK112" i="1"/>
  <c r="AK104" i="1"/>
  <c r="AK115" i="1"/>
  <c r="AK107" i="1"/>
  <c r="AK99" i="1"/>
  <c r="AK118" i="1"/>
  <c r="AK110" i="1"/>
  <c r="AK102" i="1"/>
  <c r="AK121" i="1"/>
  <c r="AK113" i="1"/>
  <c r="AK105" i="1"/>
  <c r="AK97" i="1"/>
  <c r="AK116" i="1"/>
  <c r="AK100" i="1"/>
  <c r="AK86" i="1"/>
  <c r="AK96" i="1"/>
  <c r="AK89" i="1"/>
  <c r="AK84" i="1"/>
  <c r="AK76" i="1"/>
  <c r="AK95" i="1"/>
  <c r="AK93" i="1"/>
  <c r="AK91" i="1"/>
  <c r="AK87" i="1"/>
  <c r="AK108" i="1"/>
  <c r="AK90" i="1"/>
  <c r="AK82" i="1"/>
  <c r="AK74" i="1"/>
  <c r="AK85" i="1"/>
  <c r="AK77" i="1"/>
  <c r="AK94" i="1"/>
  <c r="AL94" i="1" s="1"/>
  <c r="AM94" i="1" s="1"/>
  <c r="AK88" i="1"/>
  <c r="AK80" i="1"/>
  <c r="AK72" i="1"/>
  <c r="AK73" i="1"/>
  <c r="AK62" i="1"/>
  <c r="AK92" i="1"/>
  <c r="AK79" i="1"/>
  <c r="AK81" i="1"/>
  <c r="AK75" i="1"/>
  <c r="AK68" i="1"/>
  <c r="AK78" i="1"/>
  <c r="AK71" i="1"/>
  <c r="AK70" i="1"/>
  <c r="AK66" i="1"/>
  <c r="AK58" i="1"/>
  <c r="AK61" i="1"/>
  <c r="AK53" i="1"/>
  <c r="AK83" i="1"/>
  <c r="AK69" i="1"/>
  <c r="AK64" i="1"/>
  <c r="AK56" i="1"/>
  <c r="AK42" i="1"/>
  <c r="AK63" i="1"/>
  <c r="AK57" i="1"/>
  <c r="AK45" i="1"/>
  <c r="AK37" i="1"/>
  <c r="AK60" i="1"/>
  <c r="AK48" i="1"/>
  <c r="AK40" i="1"/>
  <c r="AK43" i="1"/>
  <c r="AK51" i="1"/>
  <c r="AK46" i="1"/>
  <c r="AK38" i="1"/>
  <c r="AK67" i="1"/>
  <c r="AK54" i="1"/>
  <c r="AK52" i="1"/>
  <c r="AK50" i="1"/>
  <c r="AK49" i="1"/>
  <c r="AK41" i="1"/>
  <c r="AK59" i="1"/>
  <c r="AK55" i="1"/>
  <c r="AK44" i="1"/>
  <c r="AK31" i="1"/>
  <c r="AK23" i="1"/>
  <c r="AK26" i="1"/>
  <c r="AK18" i="1"/>
  <c r="AK36" i="1"/>
  <c r="AK35" i="1"/>
  <c r="AK33" i="1"/>
  <c r="AK29" i="1"/>
  <c r="AK21" i="1"/>
  <c r="AK39" i="1"/>
  <c r="AK32" i="1"/>
  <c r="AK24" i="1"/>
  <c r="AK16" i="1"/>
  <c r="AK27" i="1"/>
  <c r="AK19" i="1"/>
  <c r="AK11" i="1"/>
  <c r="AK65" i="1"/>
  <c r="AK34" i="1"/>
  <c r="AK30" i="1"/>
  <c r="AK22" i="1"/>
  <c r="AK14" i="1"/>
  <c r="AK47" i="1"/>
  <c r="AK25" i="1"/>
  <c r="AK17" i="1"/>
  <c r="AK9" i="1"/>
  <c r="M7" i="1"/>
  <c r="AI7" i="1"/>
  <c r="AB8" i="1"/>
  <c r="L9" i="1"/>
  <c r="L10" i="1"/>
  <c r="AA10" i="1"/>
  <c r="U11" i="1"/>
  <c r="T13" i="1"/>
  <c r="W13" i="1" s="1"/>
  <c r="M14" i="1"/>
  <c r="AI14" i="1"/>
  <c r="AI15" i="1"/>
  <c r="M16" i="1"/>
  <c r="L16" i="1"/>
  <c r="O16" i="1" s="1"/>
  <c r="P16" i="1" s="1"/>
  <c r="T17" i="1"/>
  <c r="AI18" i="1"/>
  <c r="T19" i="1"/>
  <c r="AK20" i="1"/>
  <c r="AJ25" i="1"/>
  <c r="AC26" i="1"/>
  <c r="T27" i="1"/>
  <c r="AJ38" i="1"/>
  <c r="AL38" i="1" s="1"/>
  <c r="AM38" i="1" s="1"/>
  <c r="AI38" i="1"/>
  <c r="AJ19" i="1"/>
  <c r="AI19" i="1"/>
  <c r="N7" i="1"/>
  <c r="AJ7" i="1"/>
  <c r="AC8" i="1"/>
  <c r="M9" i="1"/>
  <c r="AA9" i="1"/>
  <c r="N10" i="1"/>
  <c r="AB10" i="1"/>
  <c r="V11" i="1"/>
  <c r="H12" i="1"/>
  <c r="F12" i="1"/>
  <c r="V12" i="1"/>
  <c r="AK15" i="1"/>
  <c r="U19" i="1"/>
  <c r="T21" i="1"/>
  <c r="AI22" i="1"/>
  <c r="F25" i="1"/>
  <c r="E25" i="1"/>
  <c r="H25" i="1" s="1"/>
  <c r="AI26" i="1"/>
  <c r="V27" i="1"/>
  <c r="AB31" i="1"/>
  <c r="H33" i="1"/>
  <c r="F33" i="1"/>
  <c r="E33" i="1"/>
  <c r="AI41" i="1"/>
  <c r="L118" i="1"/>
  <c r="L110" i="1"/>
  <c r="L102" i="1"/>
  <c r="L119" i="1"/>
  <c r="L111" i="1"/>
  <c r="L103" i="1"/>
  <c r="L117" i="1"/>
  <c r="L109" i="1"/>
  <c r="L101" i="1"/>
  <c r="L88" i="1"/>
  <c r="L99" i="1"/>
  <c r="L107" i="1"/>
  <c r="L94" i="1"/>
  <c r="L92" i="1"/>
  <c r="L86" i="1"/>
  <c r="L95" i="1"/>
  <c r="L84" i="1"/>
  <c r="L76" i="1"/>
  <c r="L90" i="1"/>
  <c r="L115" i="1"/>
  <c r="L77" i="1"/>
  <c r="L93" i="1"/>
  <c r="L82" i="1"/>
  <c r="L80" i="1"/>
  <c r="L70" i="1"/>
  <c r="L65" i="1"/>
  <c r="L57" i="1"/>
  <c r="L49" i="1"/>
  <c r="L41" i="1"/>
  <c r="L44" i="1"/>
  <c r="L36" i="1"/>
  <c r="L50" i="1"/>
  <c r="L42" i="1"/>
  <c r="L59" i="1"/>
  <c r="L53" i="1"/>
  <c r="L51" i="1"/>
  <c r="L45" i="1"/>
  <c r="L37" i="1"/>
  <c r="L74" i="1"/>
  <c r="L72" i="1"/>
  <c r="L78" i="1"/>
  <c r="L66" i="1"/>
  <c r="L62" i="1"/>
  <c r="L30" i="1"/>
  <c r="L22" i="1"/>
  <c r="L33" i="1"/>
  <c r="L28" i="1"/>
  <c r="L20" i="1"/>
  <c r="L38" i="1"/>
  <c r="L31" i="1"/>
  <c r="L35" i="1"/>
  <c r="L29" i="1"/>
  <c r="L21" i="1"/>
  <c r="L13" i="1"/>
  <c r="L46" i="1"/>
  <c r="AA119" i="1"/>
  <c r="AA111" i="1"/>
  <c r="AA103" i="1"/>
  <c r="AA120" i="1"/>
  <c r="AA112" i="1"/>
  <c r="AA104" i="1"/>
  <c r="AA118" i="1"/>
  <c r="AA110" i="1"/>
  <c r="AA102" i="1"/>
  <c r="AA91" i="1"/>
  <c r="AA89" i="1"/>
  <c r="AA116" i="1"/>
  <c r="AA100" i="1"/>
  <c r="AA94" i="1"/>
  <c r="AA87" i="1"/>
  <c r="AA96" i="1"/>
  <c r="AA85" i="1"/>
  <c r="AA77" i="1"/>
  <c r="AA108" i="1"/>
  <c r="AA95" i="1"/>
  <c r="AA83" i="1"/>
  <c r="AA66" i="1"/>
  <c r="AA58" i="1"/>
  <c r="AA73" i="1"/>
  <c r="AA69" i="1"/>
  <c r="AA81" i="1"/>
  <c r="AA79" i="1"/>
  <c r="AA75" i="1"/>
  <c r="AA60" i="1"/>
  <c r="AA42" i="1"/>
  <c r="AA67" i="1"/>
  <c r="AA45" i="1"/>
  <c r="AA37" i="1"/>
  <c r="AA65" i="1"/>
  <c r="AA50" i="1"/>
  <c r="AA43" i="1"/>
  <c r="AA52" i="1"/>
  <c r="AA46" i="1"/>
  <c r="AA38" i="1"/>
  <c r="AA63" i="1"/>
  <c r="AA57" i="1"/>
  <c r="AA47" i="1"/>
  <c r="AA33" i="1"/>
  <c r="AA31" i="1"/>
  <c r="AA23" i="1"/>
  <c r="AA34" i="1"/>
  <c r="AA29" i="1"/>
  <c r="AA21" i="1"/>
  <c r="AA32" i="1"/>
  <c r="AA19" i="1"/>
  <c r="AA11" i="1"/>
  <c r="AA39" i="1"/>
  <c r="AA35" i="1"/>
  <c r="AA30" i="1"/>
  <c r="AD30" i="1" s="1"/>
  <c r="AE30" i="1" s="1"/>
  <c r="AA22" i="1"/>
  <c r="AA14" i="1"/>
  <c r="AA7" i="1"/>
  <c r="AC10" i="1"/>
  <c r="AB11" i="1"/>
  <c r="AB12" i="1"/>
  <c r="AA13" i="1"/>
  <c r="T14" i="1"/>
  <c r="AB17" i="1"/>
  <c r="AA17" i="1"/>
  <c r="M18" i="1"/>
  <c r="V19" i="1"/>
  <c r="M24" i="1"/>
  <c r="L24" i="1"/>
  <c r="AB27" i="1"/>
  <c r="M30" i="1"/>
  <c r="M32" i="1"/>
  <c r="L32" i="1"/>
  <c r="O32" i="1" s="1"/>
  <c r="P32" i="1" s="1"/>
  <c r="V35" i="1"/>
  <c r="AC45" i="1"/>
  <c r="L58" i="1"/>
  <c r="M113" i="1"/>
  <c r="M105" i="1"/>
  <c r="O105" i="1" s="1"/>
  <c r="P105" i="1" s="1"/>
  <c r="M97" i="1"/>
  <c r="M119" i="1"/>
  <c r="M111" i="1"/>
  <c r="M103" i="1"/>
  <c r="M95" i="1"/>
  <c r="M114" i="1"/>
  <c r="M106" i="1"/>
  <c r="M117" i="1"/>
  <c r="M118" i="1"/>
  <c r="M102" i="1"/>
  <c r="M88" i="1"/>
  <c r="M80" i="1"/>
  <c r="M94" i="1"/>
  <c r="M78" i="1"/>
  <c r="M89" i="1"/>
  <c r="M110" i="1"/>
  <c r="M84" i="1"/>
  <c r="M76" i="1"/>
  <c r="M85" i="1"/>
  <c r="M98" i="1"/>
  <c r="M72" i="1"/>
  <c r="M81" i="1"/>
  <c r="M73" i="1"/>
  <c r="M68" i="1"/>
  <c r="M60" i="1"/>
  <c r="M83" i="1"/>
  <c r="M61" i="1"/>
  <c r="M44" i="1"/>
  <c r="M36" i="1"/>
  <c r="M70" i="1"/>
  <c r="M65" i="1"/>
  <c r="M59" i="1"/>
  <c r="O59" i="1" s="1"/>
  <c r="P59" i="1" s="1"/>
  <c r="M53" i="1"/>
  <c r="M51" i="1"/>
  <c r="M45" i="1"/>
  <c r="M71" i="1"/>
  <c r="M52" i="1"/>
  <c r="M62" i="1"/>
  <c r="M46" i="1"/>
  <c r="M38" i="1"/>
  <c r="M33" i="1"/>
  <c r="M25" i="1"/>
  <c r="M28" i="1"/>
  <c r="M20" i="1"/>
  <c r="M12" i="1"/>
  <c r="M37" i="1"/>
  <c r="M31" i="1"/>
  <c r="M23" i="1"/>
  <c r="M57" i="1"/>
  <c r="M69" i="1"/>
  <c r="M67" i="1"/>
  <c r="M41" i="1"/>
  <c r="M29" i="1"/>
  <c r="M21" i="1"/>
  <c r="M13" i="1"/>
  <c r="AB114" i="1"/>
  <c r="AB106" i="1"/>
  <c r="AB98" i="1"/>
  <c r="AB120" i="1"/>
  <c r="AB112" i="1"/>
  <c r="AB104" i="1"/>
  <c r="AB96" i="1"/>
  <c r="AB115" i="1"/>
  <c r="AB107" i="1"/>
  <c r="AB118" i="1"/>
  <c r="AB119" i="1"/>
  <c r="AB91" i="1"/>
  <c r="AB89" i="1"/>
  <c r="AB81" i="1"/>
  <c r="AB103" i="1"/>
  <c r="AB79" i="1"/>
  <c r="AB90" i="1"/>
  <c r="AB82" i="1"/>
  <c r="AB85" i="1"/>
  <c r="AB77" i="1"/>
  <c r="AB111" i="1"/>
  <c r="AB99" i="1"/>
  <c r="AB95" i="1"/>
  <c r="AB74" i="1"/>
  <c r="AB72" i="1"/>
  <c r="AB71" i="1"/>
  <c r="AB84" i="1"/>
  <c r="AB73" i="1"/>
  <c r="AB69" i="1"/>
  <c r="AB61" i="1"/>
  <c r="AB66" i="1"/>
  <c r="AB58" i="1"/>
  <c r="AB45" i="1"/>
  <c r="AB37" i="1"/>
  <c r="AB68" i="1"/>
  <c r="AB50" i="1"/>
  <c r="AB78" i="1"/>
  <c r="AB53" i="1"/>
  <c r="AB52" i="1"/>
  <c r="AB46" i="1"/>
  <c r="AB38" i="1"/>
  <c r="AB63" i="1"/>
  <c r="AB57" i="1"/>
  <c r="AB47" i="1"/>
  <c r="AB39" i="1"/>
  <c r="AB26" i="1"/>
  <c r="AB34" i="1"/>
  <c r="AB29" i="1"/>
  <c r="AB21" i="1"/>
  <c r="AB13" i="1"/>
  <c r="AB60" i="1"/>
  <c r="AB32" i="1"/>
  <c r="AB24" i="1"/>
  <c r="AB30" i="1"/>
  <c r="AB22" i="1"/>
  <c r="AB14" i="1"/>
  <c r="AB42" i="1"/>
  <c r="AB7" i="1"/>
  <c r="U8" i="1"/>
  <c r="W8" i="1" s="1"/>
  <c r="AC9" i="1"/>
  <c r="H10" i="1"/>
  <c r="AI10" i="1"/>
  <c r="AC11" i="1"/>
  <c r="AA12" i="1"/>
  <c r="V14" i="1"/>
  <c r="T16" i="1"/>
  <c r="H17" i="1"/>
  <c r="F17" i="1"/>
  <c r="E17" i="1"/>
  <c r="AB19" i="1"/>
  <c r="AB23" i="1"/>
  <c r="L25" i="1"/>
  <c r="O25" i="1" s="1"/>
  <c r="P25" i="1" s="1"/>
  <c r="AJ27" i="1"/>
  <c r="AI27" i="1"/>
  <c r="AB36" i="1"/>
  <c r="AD36" i="1" s="1"/>
  <c r="AE36" i="1" s="1"/>
  <c r="AA36" i="1"/>
  <c r="T48" i="1"/>
  <c r="W48" i="1" s="1"/>
  <c r="N116" i="1"/>
  <c r="N108" i="1"/>
  <c r="N100" i="1"/>
  <c r="N119" i="1"/>
  <c r="N111" i="1"/>
  <c r="N103" i="1"/>
  <c r="N95" i="1"/>
  <c r="N114" i="1"/>
  <c r="N106" i="1"/>
  <c r="N98" i="1"/>
  <c r="N117" i="1"/>
  <c r="N109" i="1"/>
  <c r="N101" i="1"/>
  <c r="N120" i="1"/>
  <c r="N112" i="1"/>
  <c r="N104" i="1"/>
  <c r="N96" i="1"/>
  <c r="N115" i="1"/>
  <c r="N107" i="1"/>
  <c r="N99" i="1"/>
  <c r="N118" i="1"/>
  <c r="N110" i="1"/>
  <c r="N102" i="1"/>
  <c r="N94" i="1"/>
  <c r="N121" i="1"/>
  <c r="N83" i="1"/>
  <c r="N91" i="1"/>
  <c r="N92" i="1"/>
  <c r="N89" i="1"/>
  <c r="N81" i="1"/>
  <c r="N113" i="1"/>
  <c r="N97" i="1"/>
  <c r="N84" i="1"/>
  <c r="N87" i="1"/>
  <c r="N79" i="1"/>
  <c r="N71" i="1"/>
  <c r="N90" i="1"/>
  <c r="N82" i="1"/>
  <c r="N74" i="1"/>
  <c r="N93" i="1"/>
  <c r="N85" i="1"/>
  <c r="N77" i="1"/>
  <c r="N67" i="1"/>
  <c r="N80" i="1"/>
  <c r="O80" i="1" s="1"/>
  <c r="P80" i="1" s="1"/>
  <c r="N72" i="1"/>
  <c r="N70" i="1"/>
  <c r="N76" i="1"/>
  <c r="N86" i="1"/>
  <c r="N63" i="1"/>
  <c r="N105" i="1"/>
  <c r="N88" i="1"/>
  <c r="N75" i="1"/>
  <c r="N66" i="1"/>
  <c r="N58" i="1"/>
  <c r="N50" i="1"/>
  <c r="N78" i="1"/>
  <c r="N69" i="1"/>
  <c r="N61" i="1"/>
  <c r="N53" i="1"/>
  <c r="N65" i="1"/>
  <c r="N64" i="1"/>
  <c r="N47" i="1"/>
  <c r="N39" i="1"/>
  <c r="N73" i="1"/>
  <c r="N42" i="1"/>
  <c r="N34" i="1"/>
  <c r="N59" i="1"/>
  <c r="N51" i="1"/>
  <c r="N45" i="1"/>
  <c r="N37" i="1"/>
  <c r="N54" i="1"/>
  <c r="N52" i="1"/>
  <c r="N48" i="1"/>
  <c r="N40" i="1"/>
  <c r="N62" i="1"/>
  <c r="N56" i="1"/>
  <c r="O56" i="1" s="1"/>
  <c r="P56" i="1" s="1"/>
  <c r="N55" i="1"/>
  <c r="N43" i="1"/>
  <c r="N35" i="1"/>
  <c r="N46" i="1"/>
  <c r="N38" i="1"/>
  <c r="N68" i="1"/>
  <c r="N60" i="1"/>
  <c r="N57" i="1"/>
  <c r="N49" i="1"/>
  <c r="N41" i="1"/>
  <c r="N28" i="1"/>
  <c r="N20" i="1"/>
  <c r="N31" i="1"/>
  <c r="N23" i="1"/>
  <c r="N15" i="1"/>
  <c r="N26" i="1"/>
  <c r="N18" i="1"/>
  <c r="N36" i="1"/>
  <c r="N29" i="1"/>
  <c r="N21" i="1"/>
  <c r="N13" i="1"/>
  <c r="N44" i="1"/>
  <c r="N32" i="1"/>
  <c r="N24" i="1"/>
  <c r="O24" i="1" s="1"/>
  <c r="P24" i="1" s="1"/>
  <c r="N16" i="1"/>
  <c r="N27" i="1"/>
  <c r="N19" i="1"/>
  <c r="N11" i="1"/>
  <c r="N30" i="1"/>
  <c r="N22" i="1"/>
  <c r="N14" i="1"/>
  <c r="AC117" i="1"/>
  <c r="AC109" i="1"/>
  <c r="AC101" i="1"/>
  <c r="AC120" i="1"/>
  <c r="AC112" i="1"/>
  <c r="AC104" i="1"/>
  <c r="AC96" i="1"/>
  <c r="AC115" i="1"/>
  <c r="AC107" i="1"/>
  <c r="AC99" i="1"/>
  <c r="AC118" i="1"/>
  <c r="AC110" i="1"/>
  <c r="AC102" i="1"/>
  <c r="AC121" i="1"/>
  <c r="AC113" i="1"/>
  <c r="AC105" i="1"/>
  <c r="AC97" i="1"/>
  <c r="AC116" i="1"/>
  <c r="AC108" i="1"/>
  <c r="AC100" i="1"/>
  <c r="AC119" i="1"/>
  <c r="AC111" i="1"/>
  <c r="AC103" i="1"/>
  <c r="AC95" i="1"/>
  <c r="AC84" i="1"/>
  <c r="AC94" i="1"/>
  <c r="AC90" i="1"/>
  <c r="AC82" i="1"/>
  <c r="AC74" i="1"/>
  <c r="AC106" i="1"/>
  <c r="AC98" i="1"/>
  <c r="AC92" i="1"/>
  <c r="AC85" i="1"/>
  <c r="AC88" i="1"/>
  <c r="AC80" i="1"/>
  <c r="AC72" i="1"/>
  <c r="AC83" i="1"/>
  <c r="AC75" i="1"/>
  <c r="AD75" i="1" s="1"/>
  <c r="AE75" i="1" s="1"/>
  <c r="AC86" i="1"/>
  <c r="AC78" i="1"/>
  <c r="AC70" i="1"/>
  <c r="AC114" i="1"/>
  <c r="AC89" i="1"/>
  <c r="AC68" i="1"/>
  <c r="AC77" i="1"/>
  <c r="AC66" i="1"/>
  <c r="AC91" i="1"/>
  <c r="AC87" i="1"/>
  <c r="AC64" i="1"/>
  <c r="AC81" i="1"/>
  <c r="AC79" i="1"/>
  <c r="AC76" i="1"/>
  <c r="AC67" i="1"/>
  <c r="AC59" i="1"/>
  <c r="AC51" i="1"/>
  <c r="AC62" i="1"/>
  <c r="AC54" i="1"/>
  <c r="AC48" i="1"/>
  <c r="AC40" i="1"/>
  <c r="AC61" i="1"/>
  <c r="AC50" i="1"/>
  <c r="AC43" i="1"/>
  <c r="AC35" i="1"/>
  <c r="AC69" i="1"/>
  <c r="AC65" i="1"/>
  <c r="AC53" i="1"/>
  <c r="AC52" i="1"/>
  <c r="AC46" i="1"/>
  <c r="AC38" i="1"/>
  <c r="AC93" i="1"/>
  <c r="AC55" i="1"/>
  <c r="AC49" i="1"/>
  <c r="AC41" i="1"/>
  <c r="AC63" i="1"/>
  <c r="AC44" i="1"/>
  <c r="AC36" i="1"/>
  <c r="AC73" i="1"/>
  <c r="AC57" i="1"/>
  <c r="AD57" i="1" s="1"/>
  <c r="AE57" i="1" s="1"/>
  <c r="AC56" i="1"/>
  <c r="AC47" i="1"/>
  <c r="AC39" i="1"/>
  <c r="AC71" i="1"/>
  <c r="AC60" i="1"/>
  <c r="AC42" i="1"/>
  <c r="AC34" i="1"/>
  <c r="AC29" i="1"/>
  <c r="AC21" i="1"/>
  <c r="AC32" i="1"/>
  <c r="AC24" i="1"/>
  <c r="AC16" i="1"/>
  <c r="AC27" i="1"/>
  <c r="AC19" i="1"/>
  <c r="AC30" i="1"/>
  <c r="AC22" i="1"/>
  <c r="AC14" i="1"/>
  <c r="AC58" i="1"/>
  <c r="AC25" i="1"/>
  <c r="AC17" i="1"/>
  <c r="AC37" i="1"/>
  <c r="AC28" i="1"/>
  <c r="AC20" i="1"/>
  <c r="AC12" i="1"/>
  <c r="AC33" i="1"/>
  <c r="AD33" i="1" s="1"/>
  <c r="AE33" i="1" s="1"/>
  <c r="AC31" i="1"/>
  <c r="AC23" i="1"/>
  <c r="AC15" i="1"/>
  <c r="AD15" i="1" s="1"/>
  <c r="AE15" i="1" s="1"/>
  <c r="AC7" i="1"/>
  <c r="L8" i="1"/>
  <c r="O8" i="1" s="1"/>
  <c r="P8" i="1" s="1"/>
  <c r="T10" i="1"/>
  <c r="W10" i="1" s="1"/>
  <c r="AJ10" i="1"/>
  <c r="M11" i="1"/>
  <c r="O11" i="1" s="1"/>
  <c r="P11" i="1" s="1"/>
  <c r="AI12" i="1"/>
  <c r="AL12" i="1" s="1"/>
  <c r="AM12" i="1" s="1"/>
  <c r="U16" i="1"/>
  <c r="AI17" i="1"/>
  <c r="AL17" i="1" s="1"/>
  <c r="AM17" i="1" s="1"/>
  <c r="U18" i="1"/>
  <c r="W18" i="1" s="1"/>
  <c r="T18" i="1"/>
  <c r="M22" i="1"/>
  <c r="H23" i="1"/>
  <c r="U24" i="1"/>
  <c r="W24" i="1" s="1"/>
  <c r="N25" i="1"/>
  <c r="AA28" i="1"/>
  <c r="U32" i="1"/>
  <c r="W32" i="1" s="1"/>
  <c r="N33" i="1"/>
  <c r="F44" i="1"/>
  <c r="E44" i="1"/>
  <c r="H44" i="1" s="1"/>
  <c r="H18" i="1"/>
  <c r="F20" i="1"/>
  <c r="H20" i="1" s="1"/>
  <c r="AB20" i="1"/>
  <c r="AD20" i="1" s="1"/>
  <c r="AE20" i="1" s="1"/>
  <c r="U21" i="1"/>
  <c r="AJ22" i="1"/>
  <c r="M27" i="1"/>
  <c r="O27" i="1" s="1"/>
  <c r="P27" i="1" s="1"/>
  <c r="W27" i="1"/>
  <c r="F28" i="1"/>
  <c r="H28" i="1" s="1"/>
  <c r="AB28" i="1"/>
  <c r="U29" i="1"/>
  <c r="AJ30" i="1"/>
  <c r="T34" i="1"/>
  <c r="AJ34" i="1"/>
  <c r="AI34" i="1"/>
  <c r="AB35" i="1"/>
  <c r="M43" i="1"/>
  <c r="L43" i="1"/>
  <c r="AB48" i="1"/>
  <c r="U49" i="1"/>
  <c r="U56" i="1"/>
  <c r="H34" i="1"/>
  <c r="U34" i="1"/>
  <c r="M35" i="1"/>
  <c r="H36" i="1"/>
  <c r="W43" i="1"/>
  <c r="AJ51" i="1"/>
  <c r="AI51" i="1"/>
  <c r="AL51" i="1" s="1"/>
  <c r="AM51" i="1" s="1"/>
  <c r="L60" i="1"/>
  <c r="O60" i="1" s="1"/>
  <c r="P60" i="1" s="1"/>
  <c r="L68" i="1"/>
  <c r="E11" i="1"/>
  <c r="H11" i="1" s="1"/>
  <c r="AI13" i="1"/>
  <c r="AL13" i="1" s="1"/>
  <c r="AM13" i="1" s="1"/>
  <c r="L18" i="1"/>
  <c r="E19" i="1"/>
  <c r="H19" i="1" s="1"/>
  <c r="AI21" i="1"/>
  <c r="L26" i="1"/>
  <c r="E27" i="1"/>
  <c r="H27" i="1" s="1"/>
  <c r="AA27" i="1"/>
  <c r="AD27" i="1" s="1"/>
  <c r="AE27" i="1" s="1"/>
  <c r="T28" i="1"/>
  <c r="AI29" i="1"/>
  <c r="U33" i="1"/>
  <c r="T33" i="1"/>
  <c r="AL36" i="1"/>
  <c r="AM36" i="1" s="1"/>
  <c r="AI39" i="1"/>
  <c r="AL39" i="1" s="1"/>
  <c r="AM39" i="1" s="1"/>
  <c r="H42" i="1"/>
  <c r="AJ42" i="1"/>
  <c r="M47" i="1"/>
  <c r="U12" i="1"/>
  <c r="W12" i="1" s="1"/>
  <c r="AJ13" i="1"/>
  <c r="U20" i="1"/>
  <c r="W20" i="1" s="1"/>
  <c r="AJ21" i="1"/>
  <c r="U28" i="1"/>
  <c r="AJ29" i="1"/>
  <c r="AJ35" i="1"/>
  <c r="AI35" i="1"/>
  <c r="AB40" i="1"/>
  <c r="U41" i="1"/>
  <c r="U61" i="1"/>
  <c r="W61" i="1" s="1"/>
  <c r="T61" i="1"/>
  <c r="M34" i="1"/>
  <c r="W35" i="1"/>
  <c r="AB44" i="1"/>
  <c r="AA44" i="1"/>
  <c r="AD44" i="1" s="1"/>
  <c r="AE44" i="1" s="1"/>
  <c r="AJ46" i="1"/>
  <c r="AI46" i="1"/>
  <c r="AA62" i="1"/>
  <c r="AB62" i="1"/>
  <c r="L34" i="1"/>
  <c r="U37" i="1"/>
  <c r="M39" i="1"/>
  <c r="AL40" i="1"/>
  <c r="AM40" i="1" s="1"/>
  <c r="AI44" i="1"/>
  <c r="AL44" i="1" s="1"/>
  <c r="AM44" i="1" s="1"/>
  <c r="U45" i="1"/>
  <c r="T45" i="1"/>
  <c r="W45" i="1" s="1"/>
  <c r="AJ53" i="1"/>
  <c r="AI53" i="1"/>
  <c r="AJ67" i="1"/>
  <c r="AL67" i="1" s="1"/>
  <c r="AM67" i="1" s="1"/>
  <c r="AL41" i="1"/>
  <c r="AM41" i="1" s="1"/>
  <c r="AJ50" i="1"/>
  <c r="AI50" i="1"/>
  <c r="AB56" i="1"/>
  <c r="AA56" i="1"/>
  <c r="U65" i="1"/>
  <c r="T65" i="1"/>
  <c r="AJ66" i="1"/>
  <c r="AI66" i="1"/>
  <c r="T69" i="1"/>
  <c r="AA70" i="1"/>
  <c r="L40" i="1"/>
  <c r="E41" i="1"/>
  <c r="AA41" i="1"/>
  <c r="AD41" i="1" s="1"/>
  <c r="AE41" i="1" s="1"/>
  <c r="T42" i="1"/>
  <c r="AI43" i="1"/>
  <c r="L48" i="1"/>
  <c r="E49" i="1"/>
  <c r="H49" i="1" s="1"/>
  <c r="AA49" i="1"/>
  <c r="L52" i="1"/>
  <c r="O52" i="1" s="1"/>
  <c r="P52" i="1" s="1"/>
  <c r="L54" i="1"/>
  <c r="M55" i="1"/>
  <c r="L55" i="1"/>
  <c r="AA55" i="1"/>
  <c r="H57" i="1"/>
  <c r="W58" i="1"/>
  <c r="F64" i="1"/>
  <c r="E64" i="1"/>
  <c r="F65" i="1"/>
  <c r="H65" i="1"/>
  <c r="AL66" i="1"/>
  <c r="AM66" i="1" s="1"/>
  <c r="U69" i="1"/>
  <c r="W69" i="1" s="1"/>
  <c r="AB70" i="1"/>
  <c r="T87" i="1"/>
  <c r="U87" i="1"/>
  <c r="W90" i="1"/>
  <c r="M40" i="1"/>
  <c r="F41" i="1"/>
  <c r="AB41" i="1"/>
  <c r="U42" i="1"/>
  <c r="AJ43" i="1"/>
  <c r="AL43" i="1" s="1"/>
  <c r="AM43" i="1" s="1"/>
  <c r="M48" i="1"/>
  <c r="F49" i="1"/>
  <c r="AB49" i="1"/>
  <c r="M50" i="1"/>
  <c r="AL50" i="1"/>
  <c r="AM50" i="1" s="1"/>
  <c r="AA53" i="1"/>
  <c r="AD53" i="1" s="1"/>
  <c r="AE53" i="1" s="1"/>
  <c r="M54" i="1"/>
  <c r="AB55" i="1"/>
  <c r="AJ58" i="1"/>
  <c r="AI58" i="1"/>
  <c r="AB59" i="1"/>
  <c r="M63" i="1"/>
  <c r="L63" i="1"/>
  <c r="O63" i="1" s="1"/>
  <c r="P63" i="1" s="1"/>
  <c r="AB65" i="1"/>
  <c r="AD65" i="1" s="1"/>
  <c r="AE65" i="1" s="1"/>
  <c r="U66" i="1"/>
  <c r="AJ70" i="1"/>
  <c r="AI70" i="1"/>
  <c r="AB51" i="1"/>
  <c r="AA54" i="1"/>
  <c r="U57" i="1"/>
  <c r="T57" i="1"/>
  <c r="AL58" i="1"/>
  <c r="AM58" i="1" s="1"/>
  <c r="AA59" i="1"/>
  <c r="E60" i="1"/>
  <c r="H60" i="1" s="1"/>
  <c r="U60" i="1"/>
  <c r="AJ62" i="1"/>
  <c r="AL62" i="1" s="1"/>
  <c r="AM62" i="1" s="1"/>
  <c r="AB64" i="1"/>
  <c r="AA64" i="1"/>
  <c r="AL70" i="1"/>
  <c r="AM70" i="1" s="1"/>
  <c r="L75" i="1"/>
  <c r="O75" i="1"/>
  <c r="P75" i="1" s="1"/>
  <c r="M75" i="1"/>
  <c r="AI86" i="1"/>
  <c r="AL86" i="1" s="1"/>
  <c r="AM86" i="1" s="1"/>
  <c r="AJ89" i="1"/>
  <c r="U36" i="1"/>
  <c r="AJ37" i="1"/>
  <c r="AL37" i="1" s="1"/>
  <c r="AM37" i="1" s="1"/>
  <c r="L39" i="1"/>
  <c r="E40" i="1"/>
  <c r="H40" i="1" s="1"/>
  <c r="AA40" i="1"/>
  <c r="AD40" i="1" s="1"/>
  <c r="AE40" i="1" s="1"/>
  <c r="T41" i="1"/>
  <c r="W41" i="1" s="1"/>
  <c r="M42" i="1"/>
  <c r="AI42" i="1"/>
  <c r="F43" i="1"/>
  <c r="H43" i="1" s="1"/>
  <c r="AB43" i="1"/>
  <c r="AD43" i="1" s="1"/>
  <c r="AE43" i="1" s="1"/>
  <c r="U44" i="1"/>
  <c r="AJ45" i="1"/>
  <c r="AL45" i="1" s="1"/>
  <c r="AM45" i="1" s="1"/>
  <c r="L47" i="1"/>
  <c r="O47" i="1" s="1"/>
  <c r="P47" i="1" s="1"/>
  <c r="E48" i="1"/>
  <c r="H48" i="1" s="1"/>
  <c r="AA48" i="1"/>
  <c r="T49" i="1"/>
  <c r="W49" i="1" s="1"/>
  <c r="O50" i="1"/>
  <c r="P50" i="1" s="1"/>
  <c r="AA51" i="1"/>
  <c r="AD51" i="1" s="1"/>
  <c r="AE51" i="1" s="1"/>
  <c r="H54" i="1"/>
  <c r="AB54" i="1"/>
  <c r="F56" i="1"/>
  <c r="E56" i="1"/>
  <c r="T56" i="1"/>
  <c r="AL56" i="1"/>
  <c r="AM56" i="1" s="1"/>
  <c r="F60" i="1"/>
  <c r="T60" i="1"/>
  <c r="W60" i="1" s="1"/>
  <c r="AA61" i="1"/>
  <c r="AD61" i="1" s="1"/>
  <c r="AE61" i="1" s="1"/>
  <c r="E62" i="1"/>
  <c r="AI63" i="1"/>
  <c r="AL63" i="1" s="1"/>
  <c r="AM63" i="1" s="1"/>
  <c r="M64" i="1"/>
  <c r="F68" i="1"/>
  <c r="H68" i="1" s="1"/>
  <c r="AA68" i="1"/>
  <c r="AD68" i="1" s="1"/>
  <c r="AE68" i="1" s="1"/>
  <c r="L83" i="1"/>
  <c r="O83" i="1" s="1"/>
  <c r="P83" i="1" s="1"/>
  <c r="L61" i="1"/>
  <c r="O61" i="1" s="1"/>
  <c r="P61" i="1" s="1"/>
  <c r="F62" i="1"/>
  <c r="T63" i="1"/>
  <c r="W63" i="1" s="1"/>
  <c r="L64" i="1"/>
  <c r="O64" i="1" s="1"/>
  <c r="P64" i="1" s="1"/>
  <c r="AD81" i="1"/>
  <c r="AE81" i="1" s="1"/>
  <c r="U52" i="1"/>
  <c r="AI55" i="1"/>
  <c r="AL55" i="1" s="1"/>
  <c r="AM55" i="1" s="1"/>
  <c r="O58" i="1"/>
  <c r="P58" i="1" s="1"/>
  <c r="M58" i="1"/>
  <c r="H59" i="1"/>
  <c r="F59" i="1"/>
  <c r="AI64" i="1"/>
  <c r="AL64" i="1"/>
  <c r="AM64" i="1" s="1"/>
  <c r="L67" i="1"/>
  <c r="O67" i="1" s="1"/>
  <c r="P67" i="1" s="1"/>
  <c r="L69" i="1"/>
  <c r="H71" i="1"/>
  <c r="AI72" i="1"/>
  <c r="AL72" i="1" s="1"/>
  <c r="AM72" i="1" s="1"/>
  <c r="AA76" i="1"/>
  <c r="AD76" i="1" s="1"/>
  <c r="AE76" i="1" s="1"/>
  <c r="AB76" i="1"/>
  <c r="T77" i="1"/>
  <c r="W77" i="1" s="1"/>
  <c r="U77" i="1"/>
  <c r="AJ61" i="1"/>
  <c r="M66" i="1"/>
  <c r="O66" i="1" s="1"/>
  <c r="P66" i="1" s="1"/>
  <c r="F67" i="1"/>
  <c r="H67" i="1" s="1"/>
  <c r="AB67" i="1"/>
  <c r="AD67" i="1" s="1"/>
  <c r="AE67" i="1" s="1"/>
  <c r="U68" i="1"/>
  <c r="U71" i="1"/>
  <c r="AD73" i="1"/>
  <c r="AE73" i="1" s="1"/>
  <c r="AI78" i="1"/>
  <c r="F80" i="1"/>
  <c r="E80" i="1"/>
  <c r="AA82" i="1"/>
  <c r="O88" i="1"/>
  <c r="P88" i="1" s="1"/>
  <c r="F97" i="1"/>
  <c r="E97" i="1"/>
  <c r="H97" i="1" s="1"/>
  <c r="M109" i="1"/>
  <c r="H72" i="1"/>
  <c r="L73" i="1"/>
  <c r="O73" i="1" s="1"/>
  <c r="P73" i="1" s="1"/>
  <c r="AJ74" i="1"/>
  <c r="AI74" i="1"/>
  <c r="H76" i="1"/>
  <c r="AJ78" i="1"/>
  <c r="AB80" i="1"/>
  <c r="AA80" i="1"/>
  <c r="M86" i="1"/>
  <c r="AB87" i="1"/>
  <c r="AA90" i="1"/>
  <c r="L71" i="1"/>
  <c r="O72" i="1"/>
  <c r="P72" i="1" s="1"/>
  <c r="H78" i="1"/>
  <c r="M79" i="1"/>
  <c r="L79" i="1"/>
  <c r="L81" i="1"/>
  <c r="O81" i="1" s="1"/>
  <c r="P81" i="1" s="1"/>
  <c r="AJ82" i="1"/>
  <c r="AI82" i="1"/>
  <c r="T83" i="1"/>
  <c r="AA84" i="1"/>
  <c r="U88" i="1"/>
  <c r="AJ90" i="1"/>
  <c r="AI90" i="1"/>
  <c r="AL90" i="1" s="1"/>
  <c r="AM90" i="1" s="1"/>
  <c r="T75" i="1"/>
  <c r="AI76" i="1"/>
  <c r="AI80" i="1"/>
  <c r="AL80" i="1" s="1"/>
  <c r="AM80" i="1" s="1"/>
  <c r="O82" i="1"/>
  <c r="P82" i="1" s="1"/>
  <c r="AB88" i="1"/>
  <c r="AA88" i="1"/>
  <c r="L89" i="1"/>
  <c r="O89" i="1" s="1"/>
  <c r="P89" i="1" s="1"/>
  <c r="AA72" i="1"/>
  <c r="F75" i="1"/>
  <c r="H75" i="1" s="1"/>
  <c r="AJ80" i="1"/>
  <c r="L85" i="1"/>
  <c r="H87" i="1"/>
  <c r="AI88" i="1"/>
  <c r="U89" i="1"/>
  <c r="T89" i="1"/>
  <c r="AL107" i="1"/>
  <c r="AM107" i="1" s="1"/>
  <c r="AJ107" i="1"/>
  <c r="AI107" i="1"/>
  <c r="AA74" i="1"/>
  <c r="AD74" i="1" s="1"/>
  <c r="AE74" i="1" s="1"/>
  <c r="W76" i="1"/>
  <c r="U76" i="1"/>
  <c r="U81" i="1"/>
  <c r="T81" i="1"/>
  <c r="W81" i="1" s="1"/>
  <c r="W82" i="1"/>
  <c r="AI84" i="1"/>
  <c r="AL84" i="1" s="1"/>
  <c r="AM84" i="1" s="1"/>
  <c r="AA86" i="1"/>
  <c r="AD89" i="1"/>
  <c r="AE89" i="1" s="1"/>
  <c r="O90" i="1"/>
  <c r="P90" i="1" s="1"/>
  <c r="AJ69" i="1"/>
  <c r="AL69" i="1" s="1"/>
  <c r="AM69" i="1" s="1"/>
  <c r="E73" i="1"/>
  <c r="H73" i="1" s="1"/>
  <c r="U73" i="1"/>
  <c r="T73" i="1"/>
  <c r="M74" i="1"/>
  <c r="O74" i="1" s="1"/>
  <c r="P74" i="1" s="1"/>
  <c r="AB75" i="1"/>
  <c r="T76" i="1"/>
  <c r="M77" i="1"/>
  <c r="AJ77" i="1"/>
  <c r="AL77" i="1" s="1"/>
  <c r="AM77" i="1" s="1"/>
  <c r="AA78" i="1"/>
  <c r="AD78" i="1" s="1"/>
  <c r="AE78" i="1" s="1"/>
  <c r="U79" i="1"/>
  <c r="W79" i="1" s="1"/>
  <c r="H81" i="1"/>
  <c r="T85" i="1"/>
  <c r="E86" i="1"/>
  <c r="H86" i="1" s="1"/>
  <c r="AB86" i="1"/>
  <c r="AD86" i="1" s="1"/>
  <c r="AE86" i="1" s="1"/>
  <c r="M87" i="1"/>
  <c r="L87" i="1"/>
  <c r="O87" i="1" s="1"/>
  <c r="P87" i="1" s="1"/>
  <c r="F88" i="1"/>
  <c r="E88" i="1"/>
  <c r="F92" i="1"/>
  <c r="H92" i="1" s="1"/>
  <c r="E92" i="1"/>
  <c r="U102" i="1"/>
  <c r="M82" i="1"/>
  <c r="F83" i="1"/>
  <c r="H83" i="1" s="1"/>
  <c r="AB83" i="1"/>
  <c r="AD83" i="1" s="1"/>
  <c r="AE83" i="1" s="1"/>
  <c r="U84" i="1"/>
  <c r="W84" i="1" s="1"/>
  <c r="AJ85" i="1"/>
  <c r="M90" i="1"/>
  <c r="F91" i="1"/>
  <c r="H91" i="1" s="1"/>
  <c r="W91" i="1"/>
  <c r="U98" i="1"/>
  <c r="T98" i="1"/>
  <c r="W98" i="1" s="1"/>
  <c r="M100" i="1"/>
  <c r="F113" i="1"/>
  <c r="E113" i="1"/>
  <c r="T115" i="1"/>
  <c r="M116" i="1"/>
  <c r="AL117" i="1"/>
  <c r="AM117" i="1" s="1"/>
  <c r="M120" i="1"/>
  <c r="AL88" i="1"/>
  <c r="AM88" i="1" s="1"/>
  <c r="AI91" i="1"/>
  <c r="AD92" i="1"/>
  <c r="AE92" i="1" s="1"/>
  <c r="AB92" i="1"/>
  <c r="AI93" i="1"/>
  <c r="AL93" i="1" s="1"/>
  <c r="AM93" i="1" s="1"/>
  <c r="AB102" i="1"/>
  <c r="AB105" i="1"/>
  <c r="AA105" i="1"/>
  <c r="AD105" i="1" s="1"/>
  <c r="AE105" i="1" s="1"/>
  <c r="U106" i="1"/>
  <c r="T106" i="1"/>
  <c r="AI108" i="1"/>
  <c r="M112" i="1"/>
  <c r="L112" i="1"/>
  <c r="H114" i="1"/>
  <c r="W120" i="1"/>
  <c r="AB121" i="1"/>
  <c r="AJ91" i="1"/>
  <c r="M92" i="1"/>
  <c r="AA92" i="1"/>
  <c r="U93" i="1"/>
  <c r="AJ93" i="1"/>
  <c r="AB94" i="1"/>
  <c r="AJ95" i="1"/>
  <c r="AL95" i="1" s="1"/>
  <c r="AM95" i="1" s="1"/>
  <c r="AI95" i="1"/>
  <c r="L97" i="1"/>
  <c r="AA98" i="1"/>
  <c r="AJ99" i="1"/>
  <c r="AI99" i="1"/>
  <c r="AL99" i="1" s="1"/>
  <c r="AM99" i="1" s="1"/>
  <c r="AJ104" i="1"/>
  <c r="AA106" i="1"/>
  <c r="AB109" i="1"/>
  <c r="H111" i="1"/>
  <c r="AJ111" i="1"/>
  <c r="L113" i="1"/>
  <c r="AD115" i="1"/>
  <c r="AE115" i="1" s="1"/>
  <c r="AJ119" i="1"/>
  <c r="AI121" i="1"/>
  <c r="M91" i="1"/>
  <c r="M96" i="1"/>
  <c r="L96" i="1"/>
  <c r="M101" i="1"/>
  <c r="U103" i="1"/>
  <c r="U110" i="1"/>
  <c r="AJ115" i="1"/>
  <c r="AI115" i="1"/>
  <c r="AI120" i="1"/>
  <c r="L91" i="1"/>
  <c r="AD91" i="1"/>
  <c r="AE91" i="1" s="1"/>
  <c r="U95" i="1"/>
  <c r="AJ96" i="1"/>
  <c r="F105" i="1"/>
  <c r="E105" i="1"/>
  <c r="T107" i="1"/>
  <c r="W107" i="1" s="1"/>
  <c r="M108" i="1"/>
  <c r="W117" i="1"/>
  <c r="AI92" i="1"/>
  <c r="AB93" i="1"/>
  <c r="H100" i="1"/>
  <c r="AI100" i="1"/>
  <c r="M104" i="1"/>
  <c r="L104" i="1"/>
  <c r="AB110" i="1"/>
  <c r="AB113" i="1"/>
  <c r="AA113" i="1"/>
  <c r="U114" i="1"/>
  <c r="T114" i="1"/>
  <c r="W114" i="1" s="1"/>
  <c r="AI116" i="1"/>
  <c r="T92" i="1"/>
  <c r="AJ92" i="1"/>
  <c r="M93" i="1"/>
  <c r="AA93" i="1"/>
  <c r="AD93" i="1" s="1"/>
  <c r="AE93" i="1" s="1"/>
  <c r="U94" i="1"/>
  <c r="W94" i="1" s="1"/>
  <c r="AJ94" i="1"/>
  <c r="AB97" i="1"/>
  <c r="AA97" i="1"/>
  <c r="T99" i="1"/>
  <c r="W99" i="1" s="1"/>
  <c r="AB101" i="1"/>
  <c r="H103" i="1"/>
  <c r="AJ103" i="1"/>
  <c r="L105" i="1"/>
  <c r="AA114" i="1"/>
  <c r="AB117" i="1"/>
  <c r="AI118" i="1"/>
  <c r="H98" i="1"/>
  <c r="AD98" i="1"/>
  <c r="AE98" i="1" s="1"/>
  <c r="M99" i="1"/>
  <c r="O99" i="1" s="1"/>
  <c r="P99" i="1" s="1"/>
  <c r="F100" i="1"/>
  <c r="AB100" i="1"/>
  <c r="AD100" i="1" s="1"/>
  <c r="AE100" i="1" s="1"/>
  <c r="U101" i="1"/>
  <c r="AJ102" i="1"/>
  <c r="AL102" i="1" s="1"/>
  <c r="AM102" i="1" s="1"/>
  <c r="H106" i="1"/>
  <c r="M107" i="1"/>
  <c r="F108" i="1"/>
  <c r="H108" i="1" s="1"/>
  <c r="AB108" i="1"/>
  <c r="AD108" i="1" s="1"/>
  <c r="AE108" i="1" s="1"/>
  <c r="U109" i="1"/>
  <c r="W109" i="1" s="1"/>
  <c r="AJ110" i="1"/>
  <c r="AL110" i="1" s="1"/>
  <c r="AM110" i="1" s="1"/>
  <c r="O113" i="1"/>
  <c r="P113" i="1" s="1"/>
  <c r="M115" i="1"/>
  <c r="O115" i="1" s="1"/>
  <c r="P115" i="1" s="1"/>
  <c r="F116" i="1"/>
  <c r="H116" i="1" s="1"/>
  <c r="AB116" i="1"/>
  <c r="AD116" i="1" s="1"/>
  <c r="AE116" i="1" s="1"/>
  <c r="U117" i="1"/>
  <c r="AJ118" i="1"/>
  <c r="L120" i="1"/>
  <c r="E121" i="1"/>
  <c r="H121" i="1" s="1"/>
  <c r="AA121" i="1"/>
  <c r="AI112" i="1"/>
  <c r="AL112" i="1" s="1"/>
  <c r="AM112" i="1" s="1"/>
  <c r="AL121" i="1"/>
  <c r="AM121" i="1" s="1"/>
  <c r="L98" i="1"/>
  <c r="O98" i="1" s="1"/>
  <c r="P98" i="1" s="1"/>
  <c r="E99" i="1"/>
  <c r="H99" i="1" s="1"/>
  <c r="AA99" i="1"/>
  <c r="AD99" i="1" s="1"/>
  <c r="AE99" i="1" s="1"/>
  <c r="T100" i="1"/>
  <c r="W100" i="1" s="1"/>
  <c r="AI101" i="1"/>
  <c r="L106" i="1"/>
  <c r="E107" i="1"/>
  <c r="H107" i="1" s="1"/>
  <c r="AA107" i="1"/>
  <c r="T108" i="1"/>
  <c r="AI109" i="1"/>
  <c r="U111" i="1"/>
  <c r="W111" i="1" s="1"/>
  <c r="AJ112" i="1"/>
  <c r="L114" i="1"/>
  <c r="O114" i="1" s="1"/>
  <c r="P114" i="1" s="1"/>
  <c r="E115" i="1"/>
  <c r="H115" i="1" s="1"/>
  <c r="AA115" i="1"/>
  <c r="T116" i="1"/>
  <c r="W116" i="1" s="1"/>
  <c r="AI117" i="1"/>
  <c r="L100" i="1"/>
  <c r="O100" i="1" s="1"/>
  <c r="P100" i="1" s="1"/>
  <c r="E101" i="1"/>
  <c r="H101" i="1" s="1"/>
  <c r="AA101" i="1"/>
  <c r="T102" i="1"/>
  <c r="AI103" i="1"/>
  <c r="L108" i="1"/>
  <c r="E109" i="1"/>
  <c r="H109" i="1" s="1"/>
  <c r="AA109" i="1"/>
  <c r="AD109" i="1" s="1"/>
  <c r="AE109" i="1" s="1"/>
  <c r="T110" i="1"/>
  <c r="W110" i="1" s="1"/>
  <c r="AI111" i="1"/>
  <c r="L116" i="1"/>
  <c r="E117" i="1"/>
  <c r="H117" i="1" s="1"/>
  <c r="AA117" i="1"/>
  <c r="T118" i="1"/>
  <c r="AI119" i="1"/>
  <c r="AL119" i="1" s="1"/>
  <c r="AM119" i="1" s="1"/>
  <c r="L121" i="1"/>
  <c r="AD101" i="1" l="1"/>
  <c r="AE101" i="1" s="1"/>
  <c r="O120" i="1"/>
  <c r="P120" i="1" s="1"/>
  <c r="AL92" i="1"/>
  <c r="AM92" i="1" s="1"/>
  <c r="O77" i="1"/>
  <c r="P77" i="1" s="1"/>
  <c r="W57" i="1"/>
  <c r="O54" i="1"/>
  <c r="P54" i="1" s="1"/>
  <c r="H41" i="1"/>
  <c r="AD56" i="1"/>
  <c r="AE56" i="1" s="1"/>
  <c r="AD62" i="1"/>
  <c r="AE62" i="1" s="1"/>
  <c r="AL21" i="1"/>
  <c r="AM21" i="1" s="1"/>
  <c r="W34" i="1"/>
  <c r="AD12" i="1"/>
  <c r="AE12" i="1" s="1"/>
  <c r="AD35" i="1"/>
  <c r="AE35" i="1" s="1"/>
  <c r="AD52" i="1"/>
  <c r="AE52" i="1" s="1"/>
  <c r="AD60" i="1"/>
  <c r="AE60" i="1" s="1"/>
  <c r="AD112" i="1"/>
  <c r="AE112" i="1" s="1"/>
  <c r="O29" i="1"/>
  <c r="P29" i="1" s="1"/>
  <c r="O30" i="1"/>
  <c r="P30" i="1" s="1"/>
  <c r="O51" i="1"/>
  <c r="P51" i="1" s="1"/>
  <c r="O49" i="1"/>
  <c r="P49" i="1" s="1"/>
  <c r="O107" i="1"/>
  <c r="P107" i="1" s="1"/>
  <c r="W25" i="1"/>
  <c r="O19" i="1"/>
  <c r="P19" i="1" s="1"/>
  <c r="W26" i="1"/>
  <c r="AD16" i="1"/>
  <c r="AE16" i="1" s="1"/>
  <c r="AD114" i="1"/>
  <c r="AE114" i="1" s="1"/>
  <c r="O104" i="1"/>
  <c r="P104" i="1" s="1"/>
  <c r="AD54" i="1"/>
  <c r="AE54" i="1" s="1"/>
  <c r="AD59" i="1"/>
  <c r="AE59" i="1" s="1"/>
  <c r="H64" i="1"/>
  <c r="O40" i="1"/>
  <c r="P40" i="1" s="1"/>
  <c r="W33" i="1"/>
  <c r="AD26" i="1"/>
  <c r="AE26" i="1" s="1"/>
  <c r="W11" i="1"/>
  <c r="AL9" i="1"/>
  <c r="AM9" i="1" s="1"/>
  <c r="AL109" i="1"/>
  <c r="AM109" i="1" s="1"/>
  <c r="O96" i="1"/>
  <c r="P96" i="1" s="1"/>
  <c r="W106" i="1"/>
  <c r="H113" i="1"/>
  <c r="AL85" i="1"/>
  <c r="AM85" i="1" s="1"/>
  <c r="W85" i="1"/>
  <c r="W89" i="1"/>
  <c r="AD72" i="1"/>
  <c r="AE72" i="1" s="1"/>
  <c r="AL76" i="1"/>
  <c r="AM76" i="1" s="1"/>
  <c r="AL82" i="1"/>
  <c r="AM82" i="1" s="1"/>
  <c r="AD90" i="1"/>
  <c r="AE90" i="1" s="1"/>
  <c r="W56" i="1"/>
  <c r="O42" i="1"/>
  <c r="P42" i="1" s="1"/>
  <c r="AD49" i="1"/>
  <c r="AE49" i="1" s="1"/>
  <c r="AD70" i="1"/>
  <c r="AE70" i="1" s="1"/>
  <c r="AL26" i="1"/>
  <c r="AM26" i="1" s="1"/>
  <c r="AL25" i="1"/>
  <c r="AM25" i="1" s="1"/>
  <c r="AL7" i="1"/>
  <c r="AM7" i="1" s="1"/>
  <c r="AD25" i="1"/>
  <c r="AE25" i="1" s="1"/>
  <c r="O121" i="1"/>
  <c r="P121" i="1" s="1"/>
  <c r="W108" i="1"/>
  <c r="AL100" i="1"/>
  <c r="AM100" i="1" s="1"/>
  <c r="H105" i="1"/>
  <c r="AL91" i="1"/>
  <c r="AM91" i="1" s="1"/>
  <c r="H88" i="1"/>
  <c r="W75" i="1"/>
  <c r="H80" i="1"/>
  <c r="W87" i="1"/>
  <c r="AL46" i="1"/>
  <c r="AM46" i="1" s="1"/>
  <c r="AL29" i="1"/>
  <c r="AM29" i="1" s="1"/>
  <c r="AD24" i="1"/>
  <c r="AE24" i="1" s="1"/>
  <c r="W19" i="1"/>
  <c r="AL30" i="1"/>
  <c r="AM30" i="1" s="1"/>
  <c r="AL33" i="1"/>
  <c r="AM33" i="1" s="1"/>
  <c r="AL83" i="1"/>
  <c r="AM83" i="1" s="1"/>
  <c r="AL57" i="1"/>
  <c r="AM57" i="1" s="1"/>
  <c r="AL97" i="1"/>
  <c r="AM97" i="1" s="1"/>
  <c r="W36" i="1"/>
  <c r="W68" i="1"/>
  <c r="W55" i="1"/>
  <c r="W74" i="1"/>
  <c r="W93" i="1"/>
  <c r="AD107" i="1"/>
  <c r="AE107" i="1" s="1"/>
  <c r="H62" i="1"/>
  <c r="O48" i="1"/>
  <c r="P48" i="1" s="1"/>
  <c r="AL35" i="1"/>
  <c r="AM35" i="1" s="1"/>
  <c r="W28" i="1"/>
  <c r="O43" i="1"/>
  <c r="P43" i="1" s="1"/>
  <c r="AD28" i="1"/>
  <c r="AE28" i="1" s="1"/>
  <c r="AD64" i="1"/>
  <c r="AE64" i="1" s="1"/>
  <c r="AD9" i="1"/>
  <c r="AE9" i="1" s="1"/>
  <c r="AL19" i="1"/>
  <c r="AM19" i="1" s="1"/>
  <c r="W29" i="1"/>
  <c r="W118" i="1"/>
  <c r="AL115" i="1"/>
  <c r="AM115" i="1" s="1"/>
  <c r="O85" i="1"/>
  <c r="P85" i="1" s="1"/>
  <c r="AD88" i="1"/>
  <c r="AE88" i="1" s="1"/>
  <c r="AL78" i="1"/>
  <c r="AM78" i="1" s="1"/>
  <c r="AL61" i="1"/>
  <c r="AM61" i="1" s="1"/>
  <c r="O69" i="1"/>
  <c r="P69" i="1" s="1"/>
  <c r="AD55" i="1"/>
  <c r="AE55" i="1" s="1"/>
  <c r="O68" i="1"/>
  <c r="P68" i="1" s="1"/>
  <c r="AL27" i="1"/>
  <c r="AM27" i="1" s="1"/>
  <c r="AD17" i="1"/>
  <c r="AE17" i="1" s="1"/>
  <c r="AL22" i="1"/>
  <c r="AM22" i="1" s="1"/>
  <c r="AL108" i="1"/>
  <c r="AM108" i="1" s="1"/>
  <c r="W66" i="1"/>
  <c r="W71" i="1"/>
  <c r="W101" i="1"/>
  <c r="AL75" i="1"/>
  <c r="AM75" i="1" s="1"/>
  <c r="AL101" i="1"/>
  <c r="AM101" i="1" s="1"/>
  <c r="AL116" i="1"/>
  <c r="AM116" i="1" s="1"/>
  <c r="W92" i="1"/>
  <c r="W115" i="1"/>
  <c r="O12" i="1"/>
  <c r="P12" i="1" s="1"/>
  <c r="O106" i="1"/>
  <c r="P106" i="1" s="1"/>
  <c r="AL118" i="1"/>
  <c r="AM118" i="1" s="1"/>
  <c r="AD113" i="1"/>
  <c r="AE113" i="1" s="1"/>
  <c r="O112" i="1"/>
  <c r="P112" i="1" s="1"/>
  <c r="W44" i="1"/>
  <c r="W42" i="1"/>
  <c r="W65" i="1"/>
  <c r="AL53" i="1"/>
  <c r="AM53" i="1" s="1"/>
  <c r="O22" i="1"/>
  <c r="P22" i="1" s="1"/>
  <c r="W16" i="1"/>
  <c r="AD71" i="1"/>
  <c r="AE71" i="1" s="1"/>
  <c r="AD106" i="1"/>
  <c r="AE106" i="1" s="1"/>
  <c r="O53" i="1"/>
  <c r="P53" i="1" s="1"/>
  <c r="O97" i="1"/>
  <c r="P97" i="1" s="1"/>
  <c r="W21" i="1"/>
  <c r="AD10" i="1"/>
  <c r="AE10" i="1" s="1"/>
  <c r="O14" i="1"/>
  <c r="P14" i="1" s="1"/>
  <c r="W51" i="1"/>
  <c r="O119" i="1"/>
  <c r="P119" i="1" s="1"/>
  <c r="AD84" i="1"/>
  <c r="AE84" i="1" s="1"/>
  <c r="O26" i="1"/>
  <c r="P26" i="1" s="1"/>
  <c r="AD39" i="1"/>
  <c r="AE39" i="1" s="1"/>
  <c r="AD31" i="1"/>
  <c r="AE31" i="1" s="1"/>
  <c r="AD95" i="1"/>
  <c r="AE95" i="1" s="1"/>
  <c r="AD120" i="1"/>
  <c r="AE120" i="1" s="1"/>
  <c r="O35" i="1"/>
  <c r="P35" i="1" s="1"/>
  <c r="O62" i="1"/>
  <c r="P62" i="1" s="1"/>
  <c r="O57" i="1"/>
  <c r="P57" i="1" s="1"/>
  <c r="O102" i="1"/>
  <c r="P102" i="1" s="1"/>
  <c r="O7" i="1"/>
  <c r="P7" i="1" s="1"/>
  <c r="AL23" i="1"/>
  <c r="AM23" i="1" s="1"/>
  <c r="AL47" i="1"/>
  <c r="AM47" i="1" s="1"/>
  <c r="AL89" i="1"/>
  <c r="AM89" i="1" s="1"/>
  <c r="AL105" i="1"/>
  <c r="AM105" i="1" s="1"/>
  <c r="W37" i="1"/>
  <c r="W80" i="1"/>
  <c r="W70" i="1"/>
  <c r="W119" i="1"/>
  <c r="W83" i="1"/>
  <c r="O39" i="1"/>
  <c r="P39" i="1" s="1"/>
  <c r="AD11" i="1"/>
  <c r="AE11" i="1" s="1"/>
  <c r="AD50" i="1"/>
  <c r="AE50" i="1" s="1"/>
  <c r="AD79" i="1"/>
  <c r="AE79" i="1" s="1"/>
  <c r="AD103" i="1"/>
  <c r="AE103" i="1" s="1"/>
  <c r="O31" i="1"/>
  <c r="P31" i="1" s="1"/>
  <c r="O65" i="1"/>
  <c r="P65" i="1" s="1"/>
  <c r="O76" i="1"/>
  <c r="P76" i="1" s="1"/>
  <c r="O110" i="1"/>
  <c r="P110" i="1" s="1"/>
  <c r="O10" i="1"/>
  <c r="P10" i="1" s="1"/>
  <c r="AL31" i="1"/>
  <c r="AM31" i="1" s="1"/>
  <c r="AL113" i="1"/>
  <c r="AM113" i="1" s="1"/>
  <c r="W22" i="1"/>
  <c r="W64" i="1"/>
  <c r="W72" i="1"/>
  <c r="W95" i="1"/>
  <c r="W105" i="1"/>
  <c r="O108" i="1"/>
  <c r="P108" i="1" s="1"/>
  <c r="W73" i="1"/>
  <c r="O71" i="1"/>
  <c r="P71" i="1" s="1"/>
  <c r="O34" i="1"/>
  <c r="P34" i="1" s="1"/>
  <c r="AD19" i="1"/>
  <c r="AE19" i="1" s="1"/>
  <c r="AD47" i="1"/>
  <c r="AE47" i="1" s="1"/>
  <c r="AD77" i="1"/>
  <c r="AE77" i="1" s="1"/>
  <c r="AD111" i="1"/>
  <c r="AE111" i="1" s="1"/>
  <c r="O38" i="1"/>
  <c r="P38" i="1" s="1"/>
  <c r="O78" i="1"/>
  <c r="P78" i="1" s="1"/>
  <c r="O70" i="1"/>
  <c r="P70" i="1" s="1"/>
  <c r="O84" i="1"/>
  <c r="P84" i="1" s="1"/>
  <c r="O101" i="1"/>
  <c r="P101" i="1" s="1"/>
  <c r="O118" i="1"/>
  <c r="P118" i="1" s="1"/>
  <c r="AL15" i="1"/>
  <c r="AM15" i="1" s="1"/>
  <c r="AL49" i="1"/>
  <c r="AM49" i="1" s="1"/>
  <c r="AL81" i="1"/>
  <c r="AM81" i="1" s="1"/>
  <c r="AL98" i="1"/>
  <c r="AM98" i="1" s="1"/>
  <c r="W15" i="1"/>
  <c r="W30" i="1"/>
  <c r="W38" i="1"/>
  <c r="W54" i="1"/>
  <c r="W78" i="1"/>
  <c r="W97" i="1"/>
  <c r="W113" i="1"/>
  <c r="AL87" i="1"/>
  <c r="AM87" i="1" s="1"/>
  <c r="AD117" i="1"/>
  <c r="AE117" i="1" s="1"/>
  <c r="AL103" i="1"/>
  <c r="AM103" i="1" s="1"/>
  <c r="AD121" i="1"/>
  <c r="AE121" i="1" s="1"/>
  <c r="AD97" i="1"/>
  <c r="AE97" i="1" s="1"/>
  <c r="AL74" i="1"/>
  <c r="AM74" i="1" s="1"/>
  <c r="O55" i="1"/>
  <c r="P55" i="1" s="1"/>
  <c r="O18" i="1"/>
  <c r="P18" i="1" s="1"/>
  <c r="AL10" i="1"/>
  <c r="AM10" i="1" s="1"/>
  <c r="AD7" i="1"/>
  <c r="AE7" i="1" s="1"/>
  <c r="AD32" i="1"/>
  <c r="AE32" i="1" s="1"/>
  <c r="AD37" i="1"/>
  <c r="AE37" i="1" s="1"/>
  <c r="AD69" i="1"/>
  <c r="AE69" i="1" s="1"/>
  <c r="AD85" i="1"/>
  <c r="AE85" i="1" s="1"/>
  <c r="AD102" i="1"/>
  <c r="AE102" i="1" s="1"/>
  <c r="AD119" i="1"/>
  <c r="AE119" i="1" s="1"/>
  <c r="O20" i="1"/>
  <c r="P20" i="1" s="1"/>
  <c r="O95" i="1"/>
  <c r="P95" i="1" s="1"/>
  <c r="O109" i="1"/>
  <c r="P109" i="1" s="1"/>
  <c r="O15" i="1"/>
  <c r="P15" i="1" s="1"/>
  <c r="AL54" i="1"/>
  <c r="AM54" i="1" s="1"/>
  <c r="AL52" i="1"/>
  <c r="AM52" i="1" s="1"/>
  <c r="AL48" i="1"/>
  <c r="AM48" i="1" s="1"/>
  <c r="AL96" i="1"/>
  <c r="AM96" i="1" s="1"/>
  <c r="W23" i="1"/>
  <c r="W47" i="1"/>
  <c r="W46" i="1"/>
  <c r="W62" i="1"/>
  <c r="W86" i="1"/>
  <c r="W102" i="1"/>
  <c r="AL42" i="1"/>
  <c r="AM42" i="1" s="1"/>
  <c r="AD14" i="1"/>
  <c r="AE14" i="1" s="1"/>
  <c r="AD21" i="1"/>
  <c r="AE21" i="1" s="1"/>
  <c r="AD63" i="1"/>
  <c r="AE63" i="1" s="1"/>
  <c r="AD45" i="1"/>
  <c r="AE45" i="1" s="1"/>
  <c r="AD96" i="1"/>
  <c r="AE96" i="1" s="1"/>
  <c r="AD110" i="1"/>
  <c r="AE110" i="1" s="1"/>
  <c r="O46" i="1"/>
  <c r="P46" i="1" s="1"/>
  <c r="O28" i="1"/>
  <c r="P28" i="1" s="1"/>
  <c r="O36" i="1"/>
  <c r="P36" i="1" s="1"/>
  <c r="O86" i="1"/>
  <c r="P86" i="1" s="1"/>
  <c r="O117" i="1"/>
  <c r="P117" i="1" s="1"/>
  <c r="AL16" i="1"/>
  <c r="AM16" i="1" s="1"/>
  <c r="AL65" i="1"/>
  <c r="AM65" i="1" s="1"/>
  <c r="AL104" i="1"/>
  <c r="AM104" i="1" s="1"/>
  <c r="W31" i="1"/>
  <c r="W104" i="1"/>
  <c r="AD23" i="1"/>
  <c r="AE23" i="1" s="1"/>
  <c r="AL68" i="1"/>
  <c r="AM68" i="1" s="1"/>
  <c r="O116" i="1"/>
  <c r="P116" i="1" s="1"/>
  <c r="O91" i="1"/>
  <c r="P91" i="1" s="1"/>
  <c r="AD48" i="1"/>
  <c r="AE48" i="1" s="1"/>
  <c r="AL34" i="1"/>
  <c r="AM34" i="1" s="1"/>
  <c r="W14" i="1"/>
  <c r="AD22" i="1"/>
  <c r="AE22" i="1" s="1"/>
  <c r="AD29" i="1"/>
  <c r="AE29" i="1" s="1"/>
  <c r="AD38" i="1"/>
  <c r="AE38" i="1" s="1"/>
  <c r="AD58" i="1"/>
  <c r="AE58" i="1" s="1"/>
  <c r="AD87" i="1"/>
  <c r="AE87" i="1" s="1"/>
  <c r="AD118" i="1"/>
  <c r="AE118" i="1" s="1"/>
  <c r="O13" i="1"/>
  <c r="P13" i="1" s="1"/>
  <c r="O33" i="1"/>
  <c r="P33" i="1" s="1"/>
  <c r="O37" i="1"/>
  <c r="P37" i="1" s="1"/>
  <c r="O44" i="1"/>
  <c r="P44" i="1" s="1"/>
  <c r="O93" i="1"/>
  <c r="P93" i="1" s="1"/>
  <c r="O92" i="1"/>
  <c r="P92" i="1" s="1"/>
  <c r="O103" i="1"/>
  <c r="P103" i="1" s="1"/>
  <c r="AL18" i="1"/>
  <c r="AM18" i="1" s="1"/>
  <c r="AL24" i="1"/>
  <c r="AM24" i="1" s="1"/>
  <c r="AL71" i="1"/>
  <c r="AM71" i="1" s="1"/>
  <c r="AL73" i="1"/>
  <c r="AM73" i="1" s="1"/>
  <c r="AL106" i="1"/>
  <c r="AM106" i="1" s="1"/>
  <c r="W52" i="1"/>
  <c r="W59" i="1"/>
  <c r="W96" i="1"/>
  <c r="W112" i="1"/>
  <c r="AL111" i="1"/>
  <c r="AM111" i="1" s="1"/>
  <c r="AL120" i="1"/>
  <c r="AM120" i="1" s="1"/>
  <c r="O79" i="1"/>
  <c r="P79" i="1" s="1"/>
  <c r="AD80" i="1"/>
  <c r="AE80" i="1" s="1"/>
  <c r="AD82" i="1"/>
  <c r="AE82" i="1" s="1"/>
  <c r="H56" i="1"/>
  <c r="AD13" i="1"/>
  <c r="AE13" i="1" s="1"/>
  <c r="AD34" i="1"/>
  <c r="AE34" i="1" s="1"/>
  <c r="AD46" i="1"/>
  <c r="AE46" i="1" s="1"/>
  <c r="AD42" i="1"/>
  <c r="AE42" i="1" s="1"/>
  <c r="AD66" i="1"/>
  <c r="AE66" i="1" s="1"/>
  <c r="AD94" i="1"/>
  <c r="AE94" i="1" s="1"/>
  <c r="AD104" i="1"/>
  <c r="AE104" i="1" s="1"/>
  <c r="O21" i="1"/>
  <c r="P21" i="1" s="1"/>
  <c r="O45" i="1"/>
  <c r="P45" i="1" s="1"/>
  <c r="O41" i="1"/>
  <c r="P41" i="1" s="1"/>
  <c r="O94" i="1"/>
  <c r="P94" i="1" s="1"/>
  <c r="O111" i="1"/>
  <c r="P111" i="1" s="1"/>
  <c r="W17" i="1"/>
  <c r="O23" i="1"/>
  <c r="P23" i="1" s="1"/>
  <c r="AL32" i="1"/>
  <c r="AM32" i="1" s="1"/>
  <c r="AL60" i="1"/>
  <c r="AM60" i="1" s="1"/>
  <c r="AL79" i="1"/>
  <c r="AM79" i="1" s="1"/>
  <c r="AL114" i="1"/>
  <c r="AM114" i="1" s="1"/>
  <c r="W67" i="1"/>
  <c r="W88" i="1"/>
  <c r="W103" i="1"/>
</calcChain>
</file>

<file path=xl/comments1.xml><?xml version="1.0" encoding="utf-8"?>
<comments xmlns="http://schemas.openxmlformats.org/spreadsheetml/2006/main">
  <authors>
    <author>Sue Holly</author>
  </authors>
  <commentList>
    <comment ref="AG57" authorId="0" shapeId="0">
      <text>
        <r>
          <rPr>
            <b/>
            <sz val="9"/>
            <color indexed="81"/>
            <rFont val="Tahoma"/>
            <charset val="1"/>
          </rPr>
          <t>Sue Holly:</t>
        </r>
        <r>
          <rPr>
            <sz val="9"/>
            <color indexed="81"/>
            <rFont val="Tahoma"/>
            <charset val="1"/>
          </rPr>
          <t xml:space="preserve">
0 AP for Dec 2017 6th pp.  Must look back to FY2017-2018 Initial Base plus LI for FY2018-2019 Planning Base per LP.</t>
        </r>
      </text>
    </comment>
    <comment ref="AG82" authorId="0" shapeId="0">
      <text>
        <r>
          <rPr>
            <b/>
            <sz val="9"/>
            <color indexed="81"/>
            <rFont val="Tahoma"/>
            <charset val="1"/>
          </rPr>
          <t>Sue Holly:</t>
        </r>
        <r>
          <rPr>
            <sz val="9"/>
            <color indexed="81"/>
            <rFont val="Tahoma"/>
            <charset val="1"/>
          </rPr>
          <t xml:space="preserve">
0 AP for Dec 2017 6th pp.  Must look back to FY2017-2018 Initial Base plus LI for FY2018-2019 Planning Base per LP.
</t>
        </r>
      </text>
    </comment>
    <comment ref="AG114" authorId="0" shapeId="0">
      <text>
        <r>
          <rPr>
            <b/>
            <sz val="9"/>
            <color indexed="81"/>
            <rFont val="Tahoma"/>
            <charset val="1"/>
          </rPr>
          <t>Sue Holly:</t>
        </r>
        <r>
          <rPr>
            <sz val="9"/>
            <color indexed="81"/>
            <rFont val="Tahoma"/>
            <charset val="1"/>
          </rPr>
          <t xml:space="preserve">
Sue Holly:
0 AP for Dec 2017 6th pp.  Must look back to FY2017-2018 Initial Base plus LI for FY2018-2019 Planning Base per LP.
</t>
        </r>
      </text>
    </comment>
  </commentList>
</comments>
</file>

<file path=xl/sharedStrings.xml><?xml version="1.0" encoding="utf-8"?>
<sst xmlns="http://schemas.openxmlformats.org/spreadsheetml/2006/main" count="154" uniqueCount="136">
  <si>
    <t>FY 2017-18 6th Pay Period (December 2017) Average Salary By LEA</t>
  </si>
  <si>
    <t xml:space="preserve"> </t>
  </si>
  <si>
    <t>Use for 2018-19 Initial Allotments</t>
  </si>
  <si>
    <t>Classroom Teachers</t>
  </si>
  <si>
    <t>Voc Ed Teachers</t>
  </si>
  <si>
    <t>Instructional Support</t>
  </si>
  <si>
    <t>Principals</t>
  </si>
  <si>
    <t>Assistant Principals</t>
  </si>
  <si>
    <t>2017-18</t>
  </si>
  <si>
    <t>LI at</t>
  </si>
  <si>
    <t>SS at</t>
  </si>
  <si>
    <t>Ret at</t>
  </si>
  <si>
    <t>Hosp. at</t>
  </si>
  <si>
    <t>Total</t>
  </si>
  <si>
    <t>Monthly</t>
  </si>
  <si>
    <t>LEA</t>
  </si>
  <si>
    <t>6th PP</t>
  </si>
  <si>
    <t>Salary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</si>
  <si>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</si>
  <si>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</si>
  <si>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</si>
  <si>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</si>
  <si>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</si>
  <si>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</si>
  <si>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</si>
  <si>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</si>
  <si>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</si>
  <si>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</si>
  <si>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</si>
  <si>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111</t>
  </si>
  <si>
    <t>120</t>
  </si>
  <si>
    <t>130</t>
  </si>
  <si>
    <t>132</t>
  </si>
  <si>
    <t>140</t>
  </si>
  <si>
    <t>150</t>
  </si>
  <si>
    <t>160</t>
  </si>
  <si>
    <t>170</t>
  </si>
  <si>
    <t>180</t>
  </si>
  <si>
    <t>181</t>
  </si>
  <si>
    <t>182</t>
  </si>
  <si>
    <t>190</t>
  </si>
  <si>
    <t>200</t>
  </si>
  <si>
    <t>210</t>
  </si>
  <si>
    <t>220</t>
  </si>
  <si>
    <t>230</t>
  </si>
  <si>
    <t>240</t>
  </si>
  <si>
    <t>241</t>
  </si>
  <si>
    <t>250</t>
  </si>
  <si>
    <t>260</t>
  </si>
  <si>
    <t>270</t>
  </si>
  <si>
    <t>280</t>
  </si>
  <si>
    <t>290</t>
  </si>
  <si>
    <t>291</t>
  </si>
  <si>
    <t>292</t>
  </si>
  <si>
    <t>300</t>
  </si>
  <si>
    <t>310</t>
  </si>
  <si>
    <t>320</t>
  </si>
  <si>
    <t>330</t>
  </si>
  <si>
    <t>340</t>
  </si>
  <si>
    <t>350</t>
  </si>
  <si>
    <t>360</t>
  </si>
  <si>
    <t>370</t>
  </si>
  <si>
    <t>380</t>
  </si>
  <si>
    <t>390</t>
  </si>
  <si>
    <t>400</t>
  </si>
  <si>
    <t>410</t>
  </si>
  <si>
    <t>420</t>
  </si>
  <si>
    <t>421</t>
  </si>
  <si>
    <t>422</t>
  </si>
  <si>
    <t>430</t>
  </si>
  <si>
    <t>440</t>
  </si>
  <si>
    <t>450</t>
  </si>
  <si>
    <t>460</t>
  </si>
  <si>
    <t>470</t>
  </si>
  <si>
    <t>480</t>
  </si>
  <si>
    <t>490</t>
  </si>
  <si>
    <t>491</t>
  </si>
  <si>
    <t>500</t>
  </si>
  <si>
    <t>510</t>
  </si>
  <si>
    <t>520</t>
  </si>
  <si>
    <t>530</t>
  </si>
  <si>
    <t>540</t>
  </si>
  <si>
    <t>550</t>
  </si>
  <si>
    <t>560</t>
  </si>
  <si>
    <t>570</t>
  </si>
  <si>
    <t>580</t>
  </si>
  <si>
    <t>590</t>
  </si>
  <si>
    <t>600</t>
  </si>
  <si>
    <t>610</t>
  </si>
  <si>
    <t>620</t>
  </si>
  <si>
    <t>630</t>
  </si>
  <si>
    <t>640</t>
  </si>
  <si>
    <t>650</t>
  </si>
  <si>
    <t>660</t>
  </si>
  <si>
    <t>670</t>
  </si>
  <si>
    <t>680</t>
  </si>
  <si>
    <t>681</t>
  </si>
  <si>
    <t>690</t>
  </si>
  <si>
    <t>700</t>
  </si>
  <si>
    <t>710</t>
  </si>
  <si>
    <t>720</t>
  </si>
  <si>
    <t>730</t>
  </si>
  <si>
    <t>740</t>
  </si>
  <si>
    <t>750</t>
  </si>
  <si>
    <t>760</t>
  </si>
  <si>
    <t>761</t>
  </si>
  <si>
    <t>770</t>
  </si>
  <si>
    <t>780</t>
  </si>
  <si>
    <t>790</t>
  </si>
  <si>
    <t>800</t>
  </si>
  <si>
    <t>810</t>
  </si>
  <si>
    <t>820</t>
  </si>
  <si>
    <t>821</t>
  </si>
  <si>
    <t>830</t>
  </si>
  <si>
    <t>840</t>
  </si>
  <si>
    <t>850</t>
  </si>
  <si>
    <t>860</t>
  </si>
  <si>
    <t>861</t>
  </si>
  <si>
    <t>862</t>
  </si>
  <si>
    <t>870</t>
  </si>
  <si>
    <t>880</t>
  </si>
  <si>
    <t>890</t>
  </si>
  <si>
    <t>900</t>
  </si>
  <si>
    <t>910</t>
  </si>
  <si>
    <t>920</t>
  </si>
  <si>
    <t>930</t>
  </si>
  <si>
    <t>940</t>
  </si>
  <si>
    <t>950</t>
  </si>
  <si>
    <t>960</t>
  </si>
  <si>
    <t>970</t>
  </si>
  <si>
    <t>980</t>
  </si>
  <si>
    <t>990</t>
  </si>
  <si>
    <t>995</t>
  </si>
  <si>
    <t>Retirement and Hospitalization rates per legislation.</t>
  </si>
  <si>
    <t>Updated 3/8/18 SH</t>
  </si>
  <si>
    <t>Updated 3/9/18 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</si>
</sst>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00"/>
    <numFmt numFmtId="165" formatCode="0.000%"/>
    <numFmt numFmtId="166" formatCode="_(* #,##0_);_(* \(#,##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Bookman"/>
    </font>
    <font>
      <b/>
      <sz val="11"/>
      <name val="Arial"/>
      <family val="2"/>
    </font>
    <font>
      <b/>
      <sz val="11"/>
      <name val="Bookman Old Style"/>
      <family val="1"/>
    </font>
    <font>
      <b/>
      <sz val="10"/>
      <name val="Arial"/>
      <family val="2"/>
    </font>
    <font>
      <b/>
      <sz val="10"/>
      <name val="Bookman Old Style"/>
      <family val="1"/>
    </font>
    <font>
      <sz val="11"/>
      <name val="Arial"/>
      <family val="2"/>
    </font>
    <font>
      <sz val="11"/>
      <name val="Bookman"/>
    </font>
    <font>
      <sz val="9"/>
      <name val="Bookman Old Style"/>
      <family val="1"/>
    </font>
    <font>
      <sz val="10"/>
      <name val="Bookman Old Style"/>
      <family val="1"/>
    </font>
    <font>
      <sz val="9"/>
      <name val="Arial"/>
      <family val="2"/>
    </font>
    <font>
      <sz val="9"/>
      <name val="Bookman"/>
    </font>
    <font>
      <b/>
      <sz val="9"/>
      <name val="Bookman Old Style"/>
      <family val="1"/>
    </font>
    <font>
      <sz val="10"/>
      <color rgb="FF000000"/>
      <name val="Bookman Old Style"/>
      <family val="1"/>
    </font>
    <font>
      <b/>
      <sz val="10"/>
      <name val="Bookman"/>
    </font>
    <font>
      <b/>
      <sz val="8"/>
      <name val="Bookman Old Style"/>
      <family val="1"/>
    </font>
    <font>
      <b/>
      <sz val="8"/>
      <name val="Bookman"/>
    </font>
    <font>
      <sz val="8"/>
      <name val="Bookman Old Style"/>
      <family val="1"/>
    </font>
    <font>
      <sz val="8"/>
      <name val="Bookman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1" applyFont="1"/>
    <xf numFmtId="0" fontId="3" fillId="0" borderId="0" xfId="1" applyFont="1" applyBorder="1"/>
    <xf numFmtId="3" fontId="4" fillId="0" borderId="0" xfId="1" applyNumberFormat="1" applyFont="1" applyFill="1" applyAlignment="1">
      <alignment horizontal="centerContinuous" vertical="center" wrapText="1"/>
    </xf>
    <xf numFmtId="0" fontId="3" fillId="0" borderId="0" xfId="1" applyFont="1" applyFill="1" applyAlignment="1">
      <alignment horizontal="centerContinuous" vertical="center" wrapText="1"/>
    </xf>
    <xf numFmtId="0" fontId="3" fillId="0" borderId="0" xfId="1" applyFont="1" applyFill="1" applyAlignment="1">
      <alignment horizontal="center" vertical="center" wrapText="1"/>
    </xf>
    <xf numFmtId="164" fontId="5" fillId="0" borderId="0" xfId="1" applyNumberFormat="1" applyFont="1"/>
    <xf numFmtId="3" fontId="6" fillId="0" borderId="0" xfId="1" applyNumberFormat="1" applyFont="1" applyFill="1" applyAlignment="1">
      <alignment horizontal="centerContinuous" vertical="center" wrapText="1"/>
    </xf>
    <xf numFmtId="0" fontId="5" fillId="0" borderId="0" xfId="1" applyFont="1" applyFill="1" applyAlignment="1">
      <alignment horizontal="centerContinuous" vertical="center" wrapText="1"/>
    </xf>
    <xf numFmtId="0" fontId="5" fillId="0" borderId="0" xfId="1" applyFont="1" applyFill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3" fontId="4" fillId="0" borderId="0" xfId="1" applyNumberFormat="1" applyFont="1" applyFill="1" applyAlignment="1">
      <alignment horizontal="centerContinuous"/>
    </xf>
    <xf numFmtId="0" fontId="3" fillId="0" borderId="0" xfId="1" applyFont="1" applyFill="1" applyAlignment="1">
      <alignment horizontal="centerContinuous"/>
    </xf>
    <xf numFmtId="0" fontId="3" fillId="0" borderId="0" xfId="1" applyFont="1" applyAlignment="1">
      <alignment horizontal="center"/>
    </xf>
    <xf numFmtId="3" fontId="6" fillId="0" borderId="0" xfId="1" applyNumberFormat="1" applyFont="1" applyFill="1" applyAlignment="1">
      <alignment horizontal="centerContinuous"/>
    </xf>
    <xf numFmtId="0" fontId="5" fillId="0" borderId="0" xfId="1" applyFont="1" applyFill="1" applyAlignment="1">
      <alignment horizontal="centerContinuous"/>
    </xf>
    <xf numFmtId="0" fontId="5" fillId="0" borderId="0" xfId="1" applyFont="1" applyAlignment="1">
      <alignment horizontal="center"/>
    </xf>
    <xf numFmtId="0" fontId="9" fillId="0" borderId="0" xfId="1" applyFont="1" applyFill="1" applyAlignment="1">
      <alignment horizontal="left"/>
    </xf>
    <xf numFmtId="0" fontId="9" fillId="0" borderId="0" xfId="1" applyFont="1" applyFill="1" applyBorder="1"/>
    <xf numFmtId="0" fontId="9" fillId="0" borderId="0" xfId="1" applyFont="1"/>
    <xf numFmtId="3" fontId="9" fillId="0" borderId="0" xfId="1" applyNumberFormat="1" applyFont="1"/>
    <xf numFmtId="164" fontId="10" fillId="0" borderId="0" xfId="1" applyNumberFormat="1" applyFont="1" applyFill="1" applyAlignment="1">
      <alignment horizontal="left"/>
    </xf>
    <xf numFmtId="3" fontId="10" fillId="0" borderId="0" xfId="1" applyNumberFormat="1" applyFont="1"/>
    <xf numFmtId="0" fontId="10" fillId="0" borderId="0" xfId="1" applyFont="1"/>
    <xf numFmtId="0" fontId="11" fillId="0" borderId="0" xfId="0" applyFont="1"/>
    <xf numFmtId="0" fontId="12" fillId="0" borderId="0" xfId="0" applyFont="1"/>
    <xf numFmtId="0" fontId="9" fillId="0" borderId="0" xfId="1" applyFont="1" applyFill="1"/>
    <xf numFmtId="0" fontId="13" fillId="0" borderId="1" xfId="1" applyFont="1" applyFill="1" applyBorder="1" applyAlignment="1">
      <alignment horizontal="centerContinuous"/>
    </xf>
    <xf numFmtId="0" fontId="13" fillId="0" borderId="2" xfId="1" applyFont="1" applyFill="1" applyBorder="1" applyAlignment="1">
      <alignment horizontal="centerContinuous"/>
    </xf>
    <xf numFmtId="0" fontId="13" fillId="0" borderId="3" xfId="1" applyFont="1" applyFill="1" applyBorder="1" applyAlignment="1">
      <alignment horizontal="centerContinuous"/>
    </xf>
    <xf numFmtId="0" fontId="13" fillId="0" borderId="4" xfId="1" applyFont="1" applyFill="1" applyBorder="1" applyAlignment="1">
      <alignment horizontal="centerContinuous"/>
    </xf>
    <xf numFmtId="0" fontId="13" fillId="0" borderId="5" xfId="1" applyFont="1" applyFill="1" applyBorder="1" applyAlignment="1">
      <alignment horizontal="centerContinuous"/>
    </xf>
    <xf numFmtId="3" fontId="13" fillId="0" borderId="1" xfId="1" applyNumberFormat="1" applyFont="1" applyFill="1" applyBorder="1" applyAlignment="1">
      <alignment horizontal="centerContinuous"/>
    </xf>
    <xf numFmtId="164" fontId="10" fillId="0" borderId="0" xfId="1" applyNumberFormat="1" applyFont="1" applyFill="1"/>
    <xf numFmtId="3" fontId="6" fillId="0" borderId="1" xfId="1" applyNumberFormat="1" applyFont="1" applyFill="1" applyBorder="1" applyAlignment="1">
      <alignment horizontal="centerContinuous"/>
    </xf>
    <xf numFmtId="0" fontId="6" fillId="0" borderId="2" xfId="1" applyFont="1" applyFill="1" applyBorder="1" applyAlignment="1">
      <alignment horizontal="centerContinuous"/>
    </xf>
    <xf numFmtId="0" fontId="6" fillId="0" borderId="4" xfId="1" applyFont="1" applyFill="1" applyBorder="1" applyAlignment="1">
      <alignment horizontal="centerContinuous"/>
    </xf>
    <xf numFmtId="0" fontId="6" fillId="0" borderId="5" xfId="1" applyFont="1" applyFill="1" applyBorder="1" applyAlignment="1">
      <alignment horizontal="centerContinuous"/>
    </xf>
    <xf numFmtId="0" fontId="12" fillId="0" borderId="0" xfId="0" applyFont="1" applyFill="1"/>
    <xf numFmtId="0" fontId="10" fillId="0" borderId="0" xfId="1" applyFont="1" applyAlignment="1">
      <alignment horizontal="center"/>
    </xf>
    <xf numFmtId="0" fontId="10" fillId="0" borderId="0" xfId="1" applyFont="1" applyBorder="1" applyAlignment="1">
      <alignment horizontal="center"/>
    </xf>
    <xf numFmtId="0" fontId="10" fillId="0" borderId="6" xfId="1" applyFont="1" applyBorder="1" applyAlignment="1">
      <alignment horizontal="center"/>
    </xf>
    <xf numFmtId="0" fontId="10" fillId="0" borderId="6" xfId="1" applyFont="1" applyFill="1" applyBorder="1" applyAlignment="1">
      <alignment horizontal="center"/>
    </xf>
    <xf numFmtId="3" fontId="10" fillId="0" borderId="6" xfId="1" applyNumberFormat="1" applyFont="1" applyBorder="1" applyAlignment="1">
      <alignment horizontal="center"/>
    </xf>
    <xf numFmtId="164" fontId="10" fillId="0" borderId="0" xfId="1" applyNumberFormat="1" applyFont="1" applyAlignment="1">
      <alignment horizontal="center"/>
    </xf>
    <xf numFmtId="0" fontId="2" fillId="0" borderId="0" xfId="2" applyFont="1"/>
    <xf numFmtId="0" fontId="10" fillId="0" borderId="7" xfId="1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/>
    </xf>
    <xf numFmtId="0" fontId="10" fillId="0" borderId="8" xfId="1" applyFont="1" applyFill="1" applyBorder="1" applyAlignment="1">
      <alignment horizontal="center"/>
    </xf>
    <xf numFmtId="165" fontId="10" fillId="0" borderId="8" xfId="1" applyNumberFormat="1" applyFont="1" applyFill="1" applyBorder="1" applyAlignment="1">
      <alignment horizontal="center"/>
    </xf>
    <xf numFmtId="3" fontId="10" fillId="0" borderId="8" xfId="1" applyNumberFormat="1" applyFont="1" applyFill="1" applyBorder="1" applyAlignment="1">
      <alignment horizontal="center"/>
    </xf>
    <xf numFmtId="164" fontId="10" fillId="0" borderId="7" xfId="1" applyNumberFormat="1" applyFont="1" applyFill="1" applyBorder="1" applyAlignment="1">
      <alignment horizontal="center"/>
    </xf>
    <xf numFmtId="0" fontId="10" fillId="0" borderId="9" xfId="1" applyNumberFormat="1" applyFont="1" applyFill="1" applyBorder="1" applyAlignment="1">
      <alignment horizontal="center"/>
    </xf>
    <xf numFmtId="0" fontId="10" fillId="0" borderId="0" xfId="1" applyFont="1" applyFill="1" applyBorder="1"/>
    <xf numFmtId="166" fontId="10" fillId="0" borderId="10" xfId="0" applyNumberFormat="1" applyFont="1" applyFill="1" applyBorder="1"/>
    <xf numFmtId="3" fontId="10" fillId="0" borderId="11" xfId="1" applyNumberFormat="1" applyFont="1" applyFill="1" applyBorder="1"/>
    <xf numFmtId="3" fontId="10" fillId="0" borderId="12" xfId="1" applyNumberFormat="1" applyFont="1" applyFill="1" applyBorder="1"/>
    <xf numFmtId="3" fontId="10" fillId="0" borderId="13" xfId="1" applyNumberFormat="1" applyFont="1" applyFill="1" applyBorder="1"/>
    <xf numFmtId="166" fontId="10" fillId="0" borderId="10" xfId="0" applyNumberFormat="1" applyFont="1" applyBorder="1"/>
    <xf numFmtId="3" fontId="10" fillId="0" borderId="10" xfId="1" applyNumberFormat="1" applyFont="1" applyFill="1" applyBorder="1"/>
    <xf numFmtId="164" fontId="10" fillId="0" borderId="9" xfId="1" applyNumberFormat="1" applyFont="1" applyFill="1" applyBorder="1" applyAlignment="1">
      <alignment horizontal="center"/>
    </xf>
    <xf numFmtId="166" fontId="10" fillId="2" borderId="10" xfId="3" applyNumberFormat="1" applyFont="1" applyFill="1" applyBorder="1"/>
    <xf numFmtId="3" fontId="2" fillId="0" borderId="0" xfId="2" applyNumberFormat="1" applyFont="1"/>
    <xf numFmtId="0" fontId="10" fillId="0" borderId="14" xfId="1" applyNumberFormat="1" applyFont="1" applyFill="1" applyBorder="1" applyAlignment="1">
      <alignment horizontal="center"/>
    </xf>
    <xf numFmtId="166" fontId="10" fillId="0" borderId="15" xfId="0" applyNumberFormat="1" applyFont="1" applyFill="1" applyBorder="1"/>
    <xf numFmtId="3" fontId="10" fillId="0" borderId="16" xfId="1" applyNumberFormat="1" applyFont="1" applyFill="1" applyBorder="1"/>
    <xf numFmtId="166" fontId="10" fillId="0" borderId="15" xfId="0" applyNumberFormat="1" applyFont="1" applyBorder="1"/>
    <xf numFmtId="3" fontId="10" fillId="0" borderId="15" xfId="1" applyNumberFormat="1" applyFont="1" applyFill="1" applyBorder="1"/>
    <xf numFmtId="164" fontId="10" fillId="0" borderId="14" xfId="1" applyNumberFormat="1" applyFont="1" applyFill="1" applyBorder="1" applyAlignment="1">
      <alignment horizontal="center"/>
    </xf>
    <xf numFmtId="166" fontId="10" fillId="2" borderId="15" xfId="3" applyNumberFormat="1" applyFont="1" applyFill="1" applyBorder="1"/>
    <xf numFmtId="166" fontId="10" fillId="2" borderId="17" xfId="3" applyNumberFormat="1" applyFont="1" applyFill="1" applyBorder="1"/>
    <xf numFmtId="166" fontId="14" fillId="3" borderId="15" xfId="3" applyNumberFormat="1" applyFont="1" applyFill="1" applyBorder="1" applyAlignment="1">
      <alignment vertical="center" wrapText="1"/>
    </xf>
    <xf numFmtId="3" fontId="10" fillId="0" borderId="18" xfId="1" applyNumberFormat="1" applyFont="1" applyFill="1" applyBorder="1"/>
    <xf numFmtId="0" fontId="10" fillId="0" borderId="19" xfId="1" applyNumberFormat="1" applyFont="1" applyFill="1" applyBorder="1" applyAlignment="1">
      <alignment horizontal="center"/>
    </xf>
    <xf numFmtId="166" fontId="10" fillId="0" borderId="20" xfId="0" applyNumberFormat="1" applyFont="1" applyFill="1" applyBorder="1"/>
    <xf numFmtId="3" fontId="10" fillId="0" borderId="21" xfId="1" applyNumberFormat="1" applyFont="1" applyFill="1" applyBorder="1"/>
    <xf numFmtId="3" fontId="10" fillId="0" borderId="22" xfId="1" applyNumberFormat="1" applyFont="1" applyFill="1" applyBorder="1"/>
    <xf numFmtId="166" fontId="10" fillId="0" borderId="20" xfId="0" applyNumberFormat="1" applyFont="1" applyBorder="1"/>
    <xf numFmtId="3" fontId="10" fillId="0" borderId="20" xfId="1" applyNumberFormat="1" applyFont="1" applyFill="1" applyBorder="1"/>
    <xf numFmtId="164" fontId="10" fillId="0" borderId="19" xfId="1" applyNumberFormat="1" applyFont="1" applyFill="1" applyBorder="1" applyAlignment="1">
      <alignment horizontal="center"/>
    </xf>
    <xf numFmtId="166" fontId="14" fillId="3" borderId="20" xfId="3" applyNumberFormat="1" applyFont="1" applyFill="1" applyBorder="1" applyAlignment="1">
      <alignment vertical="center" wrapText="1"/>
    </xf>
    <xf numFmtId="3" fontId="10" fillId="0" borderId="23" xfId="1" applyNumberFormat="1" applyFont="1" applyFill="1" applyBorder="1"/>
    <xf numFmtId="3" fontId="10" fillId="0" borderId="0" xfId="1" applyNumberFormat="1" applyFont="1" applyFill="1" applyBorder="1"/>
    <xf numFmtId="164" fontId="10" fillId="0" borderId="0" xfId="1" applyNumberFormat="1" applyFont="1" applyFill="1" applyBorder="1"/>
    <xf numFmtId="166" fontId="10" fillId="0" borderId="0" xfId="3" applyNumberFormat="1" applyFont="1" applyFill="1" applyBorder="1"/>
    <xf numFmtId="0" fontId="10" fillId="0" borderId="0" xfId="1" applyFont="1" applyBorder="1"/>
    <xf numFmtId="164" fontId="10" fillId="0" borderId="0" xfId="1" applyNumberFormat="1" applyFont="1" applyBorder="1"/>
    <xf numFmtId="166" fontId="10" fillId="0" borderId="0" xfId="3" applyNumberFormat="1" applyFont="1"/>
    <xf numFmtId="0" fontId="10" fillId="0" borderId="0" xfId="1" applyFont="1" applyAlignment="1"/>
    <xf numFmtId="0" fontId="10" fillId="0" borderId="0" xfId="1" applyFont="1" applyBorder="1" applyAlignment="1"/>
    <xf numFmtId="3" fontId="10" fillId="0" borderId="0" xfId="1" applyNumberFormat="1" applyFont="1" applyAlignment="1"/>
    <xf numFmtId="164" fontId="10" fillId="0" borderId="0" xfId="1" applyNumberFormat="1" applyFont="1" applyBorder="1" applyAlignment="1"/>
    <xf numFmtId="166" fontId="2" fillId="0" borderId="0" xfId="3" applyNumberFormat="1" applyFont="1" applyAlignment="1"/>
    <xf numFmtId="0" fontId="2" fillId="0" borderId="0" xfId="2" applyFont="1" applyAlignment="1"/>
    <xf numFmtId="3" fontId="2" fillId="0" borderId="0" xfId="2" applyNumberFormat="1" applyFont="1" applyAlignment="1"/>
    <xf numFmtId="0" fontId="6" fillId="0" borderId="0" xfId="1" applyFont="1"/>
    <xf numFmtId="0" fontId="15" fillId="0" borderId="0" xfId="0" applyFont="1"/>
    <xf numFmtId="0" fontId="2" fillId="0" borderId="0" xfId="0" applyFont="1"/>
    <xf numFmtId="0" fontId="16" fillId="0" borderId="0" xfId="1" applyFont="1" applyAlignment="1"/>
    <xf numFmtId="0" fontId="17" fillId="0" borderId="0" xfId="0" applyFont="1" applyAlignment="1"/>
    <xf numFmtId="0" fontId="16" fillId="0" borderId="0" xfId="1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10" fillId="0" borderId="0" xfId="1" applyFont="1" applyAlignment="1">
      <alignment horizontal="left" wrapText="1"/>
    </xf>
    <xf numFmtId="0" fontId="18" fillId="0" borderId="0" xfId="1" applyFont="1" applyAlignment="1"/>
    <xf numFmtId="0" fontId="19" fillId="0" borderId="0" xfId="0" applyFont="1" applyAlignment="1"/>
    <xf numFmtId="0" fontId="9" fillId="0" borderId="0" xfId="1" applyFont="1" applyBorder="1"/>
    <xf numFmtId="164" fontId="9" fillId="0" borderId="0" xfId="1" applyNumberFormat="1" applyFont="1" applyBorder="1"/>
  </cellXfs>
  <cellStyles count="4">
    <cellStyle name="Comma 4" xfId="3"/>
    <cellStyle name="Normal" xfId="0" builtinId="0"/>
    <cellStyle name="Normal_FY07Planning_MasterStateAllotment" xfId="2"/>
    <cellStyle name="Normal_MasterStateAllotment(1) (Judy)tchrev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60"/>
  <sheetViews>
    <sheetView tabSelected="1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defaultColWidth="7.85546875" defaultRowHeight="12.75"/>
  <cols>
    <col min="1" max="1" width="4.5703125" style="20" bestFit="1" customWidth="1"/>
    <col min="2" max="2" width="1.28515625" style="106" customWidth="1"/>
    <col min="3" max="3" width="9" style="20" customWidth="1"/>
    <col min="4" max="5" width="7.5703125" style="20" customWidth="1"/>
    <col min="6" max="6" width="9.140625" style="20" customWidth="1"/>
    <col min="7" max="7" width="8.28515625" style="20" customWidth="1"/>
    <col min="8" max="8" width="8.5703125" style="20" customWidth="1"/>
    <col min="9" max="9" width="1.7109375" style="20" customWidth="1"/>
    <col min="10" max="10" width="9" style="20" customWidth="1"/>
    <col min="11" max="12" width="7.5703125" style="20" customWidth="1"/>
    <col min="13" max="13" width="9.42578125" style="20" customWidth="1"/>
    <col min="14" max="14" width="8.28515625" style="20" customWidth="1"/>
    <col min="15" max="15" width="8.5703125" style="20" customWidth="1"/>
    <col min="16" max="16" width="7.140625" style="20" customWidth="1"/>
    <col min="17" max="17" width="1.85546875" style="20" customWidth="1"/>
    <col min="18" max="18" width="9" style="20" customWidth="1"/>
    <col min="19" max="20" width="7.5703125" style="20" customWidth="1"/>
    <col min="21" max="21" width="9.28515625" style="20" customWidth="1"/>
    <col min="22" max="22" width="8.28515625" style="20" customWidth="1"/>
    <col min="23" max="23" width="8.5703125" style="20" customWidth="1"/>
    <col min="24" max="24" width="1.42578125" style="20" customWidth="1"/>
    <col min="25" max="25" width="9" style="21" customWidth="1"/>
    <col min="26" max="27" width="7.5703125" style="20" customWidth="1"/>
    <col min="28" max="28" width="8.7109375" style="20" customWidth="1"/>
    <col min="29" max="29" width="8.28515625" style="20" customWidth="1"/>
    <col min="30" max="30" width="8.5703125" style="20" customWidth="1"/>
    <col min="31" max="31" width="7.140625" style="20" customWidth="1"/>
    <col min="32" max="32" width="1.5703125" style="107" customWidth="1"/>
    <col min="33" max="33" width="8.85546875" style="20" customWidth="1"/>
    <col min="34" max="34" width="7.5703125" style="20" customWidth="1"/>
    <col min="35" max="35" width="8.5703125" style="20" customWidth="1"/>
    <col min="36" max="36" width="8.85546875" style="20" customWidth="1"/>
    <col min="37" max="37" width="8.5703125" style="20" customWidth="1"/>
    <col min="38" max="38" width="7.140625" style="20" customWidth="1"/>
    <col min="39" max="39" width="7.28515625" style="26" bestFit="1" customWidth="1"/>
    <col min="40" max="40" width="9.7109375" style="26" customWidth="1"/>
    <col min="41" max="255" width="7.85546875" style="26"/>
    <col min="256" max="256" width="4.5703125" style="26" bestFit="1" customWidth="1"/>
    <col min="257" max="257" width="1.28515625" style="26" customWidth="1"/>
    <col min="258" max="258" width="9" style="26" customWidth="1"/>
    <col min="259" max="260" width="7.5703125" style="26" customWidth="1"/>
    <col min="261" max="261" width="9.140625" style="26" customWidth="1"/>
    <col min="262" max="262" width="8.28515625" style="26" customWidth="1"/>
    <col min="263" max="263" width="8.5703125" style="26" customWidth="1"/>
    <col min="264" max="264" width="1.7109375" style="26" customWidth="1"/>
    <col min="265" max="265" width="9" style="26" customWidth="1"/>
    <col min="266" max="267" width="7.5703125" style="26" customWidth="1"/>
    <col min="268" max="268" width="9.42578125" style="26" customWidth="1"/>
    <col min="269" max="269" width="8.28515625" style="26" customWidth="1"/>
    <col min="270" max="270" width="8.5703125" style="26" customWidth="1"/>
    <col min="271" max="271" width="7.140625" style="26" customWidth="1"/>
    <col min="272" max="272" width="1.85546875" style="26" customWidth="1"/>
    <col min="273" max="273" width="9" style="26" customWidth="1"/>
    <col min="274" max="275" width="7.5703125" style="26" customWidth="1"/>
    <col min="276" max="276" width="9.28515625" style="26" customWidth="1"/>
    <col min="277" max="277" width="8.28515625" style="26" customWidth="1"/>
    <col min="278" max="278" width="8.5703125" style="26" customWidth="1"/>
    <col min="279" max="279" width="1.42578125" style="26" customWidth="1"/>
    <col min="280" max="280" width="9" style="26" customWidth="1"/>
    <col min="281" max="282" width="7.5703125" style="26" customWidth="1"/>
    <col min="283" max="283" width="8.5703125" style="26" customWidth="1"/>
    <col min="284" max="284" width="8.28515625" style="26" customWidth="1"/>
    <col min="285" max="285" width="8.5703125" style="26" customWidth="1"/>
    <col min="286" max="286" width="7.140625" style="26" customWidth="1"/>
    <col min="287" max="287" width="1.5703125" style="26" customWidth="1"/>
    <col min="288" max="288" width="8.85546875" style="26" customWidth="1"/>
    <col min="289" max="289" width="7.5703125" style="26" customWidth="1"/>
    <col min="290" max="290" width="8.5703125" style="26" customWidth="1"/>
    <col min="291" max="291" width="8.28515625" style="26" customWidth="1"/>
    <col min="292" max="292" width="8.5703125" style="26" customWidth="1"/>
    <col min="293" max="293" width="7.140625" style="26" customWidth="1"/>
    <col min="294" max="294" width="7.28515625" style="26" bestFit="1" customWidth="1"/>
    <col min="295" max="295" width="9.7109375" style="26" customWidth="1"/>
    <col min="296" max="511" width="7.85546875" style="26"/>
    <col min="512" max="512" width="4.5703125" style="26" bestFit="1" customWidth="1"/>
    <col min="513" max="513" width="1.28515625" style="26" customWidth="1"/>
    <col min="514" max="514" width="9" style="26" customWidth="1"/>
    <col min="515" max="516" width="7.5703125" style="26" customWidth="1"/>
    <col min="517" max="517" width="9.140625" style="26" customWidth="1"/>
    <col min="518" max="518" width="8.28515625" style="26" customWidth="1"/>
    <col min="519" max="519" width="8.5703125" style="26" customWidth="1"/>
    <col min="520" max="520" width="1.7109375" style="26" customWidth="1"/>
    <col min="521" max="521" width="9" style="26" customWidth="1"/>
    <col min="522" max="523" width="7.5703125" style="26" customWidth="1"/>
    <col min="524" max="524" width="9.42578125" style="26" customWidth="1"/>
    <col min="525" max="525" width="8.28515625" style="26" customWidth="1"/>
    <col min="526" max="526" width="8.5703125" style="26" customWidth="1"/>
    <col min="527" max="527" width="7.140625" style="26" customWidth="1"/>
    <col min="528" max="528" width="1.85546875" style="26" customWidth="1"/>
    <col min="529" max="529" width="9" style="26" customWidth="1"/>
    <col min="530" max="531" width="7.5703125" style="26" customWidth="1"/>
    <col min="532" max="532" width="9.28515625" style="26" customWidth="1"/>
    <col min="533" max="533" width="8.28515625" style="26" customWidth="1"/>
    <col min="534" max="534" width="8.5703125" style="26" customWidth="1"/>
    <col min="535" max="535" width="1.42578125" style="26" customWidth="1"/>
    <col min="536" max="536" width="9" style="26" customWidth="1"/>
    <col min="537" max="538" width="7.5703125" style="26" customWidth="1"/>
    <col min="539" max="539" width="8.5703125" style="26" customWidth="1"/>
    <col min="540" max="540" width="8.28515625" style="26" customWidth="1"/>
    <col min="541" max="541" width="8.5703125" style="26" customWidth="1"/>
    <col min="542" max="542" width="7.140625" style="26" customWidth="1"/>
    <col min="543" max="543" width="1.5703125" style="26" customWidth="1"/>
    <col min="544" max="544" width="8.85546875" style="26" customWidth="1"/>
    <col min="545" max="545" width="7.5703125" style="26" customWidth="1"/>
    <col min="546" max="546" width="8.5703125" style="26" customWidth="1"/>
    <col min="547" max="547" width="8.28515625" style="26" customWidth="1"/>
    <col min="548" max="548" width="8.5703125" style="26" customWidth="1"/>
    <col min="549" max="549" width="7.140625" style="26" customWidth="1"/>
    <col min="550" max="550" width="7.28515625" style="26" bestFit="1" customWidth="1"/>
    <col min="551" max="551" width="9.7109375" style="26" customWidth="1"/>
    <col min="552" max="767" width="7.85546875" style="26"/>
    <col min="768" max="768" width="4.5703125" style="26" bestFit="1" customWidth="1"/>
    <col min="769" max="769" width="1.28515625" style="26" customWidth="1"/>
    <col min="770" max="770" width="9" style="26" customWidth="1"/>
    <col min="771" max="772" width="7.5703125" style="26" customWidth="1"/>
    <col min="773" max="773" width="9.140625" style="26" customWidth="1"/>
    <col min="774" max="774" width="8.28515625" style="26" customWidth="1"/>
    <col min="775" max="775" width="8.5703125" style="26" customWidth="1"/>
    <col min="776" max="776" width="1.7109375" style="26" customWidth="1"/>
    <col min="777" max="777" width="9" style="26" customWidth="1"/>
    <col min="778" max="779" width="7.5703125" style="26" customWidth="1"/>
    <col min="780" max="780" width="9.42578125" style="26" customWidth="1"/>
    <col min="781" max="781" width="8.28515625" style="26" customWidth="1"/>
    <col min="782" max="782" width="8.5703125" style="26" customWidth="1"/>
    <col min="783" max="783" width="7.140625" style="26" customWidth="1"/>
    <col min="784" max="784" width="1.85546875" style="26" customWidth="1"/>
    <col min="785" max="785" width="9" style="26" customWidth="1"/>
    <col min="786" max="787" width="7.5703125" style="26" customWidth="1"/>
    <col min="788" max="788" width="9.28515625" style="26" customWidth="1"/>
    <col min="789" max="789" width="8.28515625" style="26" customWidth="1"/>
    <col min="790" max="790" width="8.5703125" style="26" customWidth="1"/>
    <col min="791" max="791" width="1.42578125" style="26" customWidth="1"/>
    <col min="792" max="792" width="9" style="26" customWidth="1"/>
    <col min="793" max="794" width="7.5703125" style="26" customWidth="1"/>
    <col min="795" max="795" width="8.5703125" style="26" customWidth="1"/>
    <col min="796" max="796" width="8.28515625" style="26" customWidth="1"/>
    <col min="797" max="797" width="8.5703125" style="26" customWidth="1"/>
    <col min="798" max="798" width="7.140625" style="26" customWidth="1"/>
    <col min="799" max="799" width="1.5703125" style="26" customWidth="1"/>
    <col min="800" max="800" width="8.85546875" style="26" customWidth="1"/>
    <col min="801" max="801" width="7.5703125" style="26" customWidth="1"/>
    <col min="802" max="802" width="8.5703125" style="26" customWidth="1"/>
    <col min="803" max="803" width="8.28515625" style="26" customWidth="1"/>
    <col min="804" max="804" width="8.5703125" style="26" customWidth="1"/>
    <col min="805" max="805" width="7.140625" style="26" customWidth="1"/>
    <col min="806" max="806" width="7.28515625" style="26" bestFit="1" customWidth="1"/>
    <col min="807" max="807" width="9.7109375" style="26" customWidth="1"/>
    <col min="808" max="1023" width="7.85546875" style="26"/>
    <col min="1024" max="1024" width="4.5703125" style="26" bestFit="1" customWidth="1"/>
    <col min="1025" max="1025" width="1.28515625" style="26" customWidth="1"/>
    <col min="1026" max="1026" width="9" style="26" customWidth="1"/>
    <col min="1027" max="1028" width="7.5703125" style="26" customWidth="1"/>
    <col min="1029" max="1029" width="9.140625" style="26" customWidth="1"/>
    <col min="1030" max="1030" width="8.28515625" style="26" customWidth="1"/>
    <col min="1031" max="1031" width="8.5703125" style="26" customWidth="1"/>
    <col min="1032" max="1032" width="1.7109375" style="26" customWidth="1"/>
    <col min="1033" max="1033" width="9" style="26" customWidth="1"/>
    <col min="1034" max="1035" width="7.5703125" style="26" customWidth="1"/>
    <col min="1036" max="1036" width="9.42578125" style="26" customWidth="1"/>
    <col min="1037" max="1037" width="8.28515625" style="26" customWidth="1"/>
    <col min="1038" max="1038" width="8.5703125" style="26" customWidth="1"/>
    <col min="1039" max="1039" width="7.140625" style="26" customWidth="1"/>
    <col min="1040" max="1040" width="1.85546875" style="26" customWidth="1"/>
    <col min="1041" max="1041" width="9" style="26" customWidth="1"/>
    <col min="1042" max="1043" width="7.5703125" style="26" customWidth="1"/>
    <col min="1044" max="1044" width="9.28515625" style="26" customWidth="1"/>
    <col min="1045" max="1045" width="8.28515625" style="26" customWidth="1"/>
    <col min="1046" max="1046" width="8.5703125" style="26" customWidth="1"/>
    <col min="1047" max="1047" width="1.42578125" style="26" customWidth="1"/>
    <col min="1048" max="1048" width="9" style="26" customWidth="1"/>
    <col min="1049" max="1050" width="7.5703125" style="26" customWidth="1"/>
    <col min="1051" max="1051" width="8.5703125" style="26" customWidth="1"/>
    <col min="1052" max="1052" width="8.28515625" style="26" customWidth="1"/>
    <col min="1053" max="1053" width="8.5703125" style="26" customWidth="1"/>
    <col min="1054" max="1054" width="7.140625" style="26" customWidth="1"/>
    <col min="1055" max="1055" width="1.5703125" style="26" customWidth="1"/>
    <col min="1056" max="1056" width="8.85546875" style="26" customWidth="1"/>
    <col min="1057" max="1057" width="7.5703125" style="26" customWidth="1"/>
    <col min="1058" max="1058" width="8.5703125" style="26" customWidth="1"/>
    <col min="1059" max="1059" width="8.28515625" style="26" customWidth="1"/>
    <col min="1060" max="1060" width="8.5703125" style="26" customWidth="1"/>
    <col min="1061" max="1061" width="7.140625" style="26" customWidth="1"/>
    <col min="1062" max="1062" width="7.28515625" style="26" bestFit="1" customWidth="1"/>
    <col min="1063" max="1063" width="9.7109375" style="26" customWidth="1"/>
    <col min="1064" max="1279" width="7.85546875" style="26"/>
    <col min="1280" max="1280" width="4.5703125" style="26" bestFit="1" customWidth="1"/>
    <col min="1281" max="1281" width="1.28515625" style="26" customWidth="1"/>
    <col min="1282" max="1282" width="9" style="26" customWidth="1"/>
    <col min="1283" max="1284" width="7.5703125" style="26" customWidth="1"/>
    <col min="1285" max="1285" width="9.140625" style="26" customWidth="1"/>
    <col min="1286" max="1286" width="8.28515625" style="26" customWidth="1"/>
    <col min="1287" max="1287" width="8.5703125" style="26" customWidth="1"/>
    <col min="1288" max="1288" width="1.7109375" style="26" customWidth="1"/>
    <col min="1289" max="1289" width="9" style="26" customWidth="1"/>
    <col min="1290" max="1291" width="7.5703125" style="26" customWidth="1"/>
    <col min="1292" max="1292" width="9.42578125" style="26" customWidth="1"/>
    <col min="1293" max="1293" width="8.28515625" style="26" customWidth="1"/>
    <col min="1294" max="1294" width="8.5703125" style="26" customWidth="1"/>
    <col min="1295" max="1295" width="7.140625" style="26" customWidth="1"/>
    <col min="1296" max="1296" width="1.85546875" style="26" customWidth="1"/>
    <col min="1297" max="1297" width="9" style="26" customWidth="1"/>
    <col min="1298" max="1299" width="7.5703125" style="26" customWidth="1"/>
    <col min="1300" max="1300" width="9.28515625" style="26" customWidth="1"/>
    <col min="1301" max="1301" width="8.28515625" style="26" customWidth="1"/>
    <col min="1302" max="1302" width="8.5703125" style="26" customWidth="1"/>
    <col min="1303" max="1303" width="1.42578125" style="26" customWidth="1"/>
    <col min="1304" max="1304" width="9" style="26" customWidth="1"/>
    <col min="1305" max="1306" width="7.5703125" style="26" customWidth="1"/>
    <col min="1307" max="1307" width="8.5703125" style="26" customWidth="1"/>
    <col min="1308" max="1308" width="8.28515625" style="26" customWidth="1"/>
    <col min="1309" max="1309" width="8.5703125" style="26" customWidth="1"/>
    <col min="1310" max="1310" width="7.140625" style="26" customWidth="1"/>
    <col min="1311" max="1311" width="1.5703125" style="26" customWidth="1"/>
    <col min="1312" max="1312" width="8.85546875" style="26" customWidth="1"/>
    <col min="1313" max="1313" width="7.5703125" style="26" customWidth="1"/>
    <col min="1314" max="1314" width="8.5703125" style="26" customWidth="1"/>
    <col min="1315" max="1315" width="8.28515625" style="26" customWidth="1"/>
    <col min="1316" max="1316" width="8.5703125" style="26" customWidth="1"/>
    <col min="1317" max="1317" width="7.140625" style="26" customWidth="1"/>
    <col min="1318" max="1318" width="7.28515625" style="26" bestFit="1" customWidth="1"/>
    <col min="1319" max="1319" width="9.7109375" style="26" customWidth="1"/>
    <col min="1320" max="1535" width="7.85546875" style="26"/>
    <col min="1536" max="1536" width="4.5703125" style="26" bestFit="1" customWidth="1"/>
    <col min="1537" max="1537" width="1.28515625" style="26" customWidth="1"/>
    <col min="1538" max="1538" width="9" style="26" customWidth="1"/>
    <col min="1539" max="1540" width="7.5703125" style="26" customWidth="1"/>
    <col min="1541" max="1541" width="9.140625" style="26" customWidth="1"/>
    <col min="1542" max="1542" width="8.28515625" style="26" customWidth="1"/>
    <col min="1543" max="1543" width="8.5703125" style="26" customWidth="1"/>
    <col min="1544" max="1544" width="1.7109375" style="26" customWidth="1"/>
    <col min="1545" max="1545" width="9" style="26" customWidth="1"/>
    <col min="1546" max="1547" width="7.5703125" style="26" customWidth="1"/>
    <col min="1548" max="1548" width="9.42578125" style="26" customWidth="1"/>
    <col min="1549" max="1549" width="8.28515625" style="26" customWidth="1"/>
    <col min="1550" max="1550" width="8.5703125" style="26" customWidth="1"/>
    <col min="1551" max="1551" width="7.140625" style="26" customWidth="1"/>
    <col min="1552" max="1552" width="1.85546875" style="26" customWidth="1"/>
    <col min="1553" max="1553" width="9" style="26" customWidth="1"/>
    <col min="1554" max="1555" width="7.5703125" style="26" customWidth="1"/>
    <col min="1556" max="1556" width="9.28515625" style="26" customWidth="1"/>
    <col min="1557" max="1557" width="8.28515625" style="26" customWidth="1"/>
    <col min="1558" max="1558" width="8.5703125" style="26" customWidth="1"/>
    <col min="1559" max="1559" width="1.42578125" style="26" customWidth="1"/>
    <col min="1560" max="1560" width="9" style="26" customWidth="1"/>
    <col min="1561" max="1562" width="7.5703125" style="26" customWidth="1"/>
    <col min="1563" max="1563" width="8.5703125" style="26" customWidth="1"/>
    <col min="1564" max="1564" width="8.28515625" style="26" customWidth="1"/>
    <col min="1565" max="1565" width="8.5703125" style="26" customWidth="1"/>
    <col min="1566" max="1566" width="7.140625" style="26" customWidth="1"/>
    <col min="1567" max="1567" width="1.5703125" style="26" customWidth="1"/>
    <col min="1568" max="1568" width="8.85546875" style="26" customWidth="1"/>
    <col min="1569" max="1569" width="7.5703125" style="26" customWidth="1"/>
    <col min="1570" max="1570" width="8.5703125" style="26" customWidth="1"/>
    <col min="1571" max="1571" width="8.28515625" style="26" customWidth="1"/>
    <col min="1572" max="1572" width="8.5703125" style="26" customWidth="1"/>
    <col min="1573" max="1573" width="7.140625" style="26" customWidth="1"/>
    <col min="1574" max="1574" width="7.28515625" style="26" bestFit="1" customWidth="1"/>
    <col min="1575" max="1575" width="9.7109375" style="26" customWidth="1"/>
    <col min="1576" max="1791" width="7.85546875" style="26"/>
    <col min="1792" max="1792" width="4.5703125" style="26" bestFit="1" customWidth="1"/>
    <col min="1793" max="1793" width="1.28515625" style="26" customWidth="1"/>
    <col min="1794" max="1794" width="9" style="26" customWidth="1"/>
    <col min="1795" max="1796" width="7.5703125" style="26" customWidth="1"/>
    <col min="1797" max="1797" width="9.140625" style="26" customWidth="1"/>
    <col min="1798" max="1798" width="8.28515625" style="26" customWidth="1"/>
    <col min="1799" max="1799" width="8.5703125" style="26" customWidth="1"/>
    <col min="1800" max="1800" width="1.7109375" style="26" customWidth="1"/>
    <col min="1801" max="1801" width="9" style="26" customWidth="1"/>
    <col min="1802" max="1803" width="7.5703125" style="26" customWidth="1"/>
    <col min="1804" max="1804" width="9.42578125" style="26" customWidth="1"/>
    <col min="1805" max="1805" width="8.28515625" style="26" customWidth="1"/>
    <col min="1806" max="1806" width="8.5703125" style="26" customWidth="1"/>
    <col min="1807" max="1807" width="7.140625" style="26" customWidth="1"/>
    <col min="1808" max="1808" width="1.85546875" style="26" customWidth="1"/>
    <col min="1809" max="1809" width="9" style="26" customWidth="1"/>
    <col min="1810" max="1811" width="7.5703125" style="26" customWidth="1"/>
    <col min="1812" max="1812" width="9.28515625" style="26" customWidth="1"/>
    <col min="1813" max="1813" width="8.28515625" style="26" customWidth="1"/>
    <col min="1814" max="1814" width="8.5703125" style="26" customWidth="1"/>
    <col min="1815" max="1815" width="1.42578125" style="26" customWidth="1"/>
    <col min="1816" max="1816" width="9" style="26" customWidth="1"/>
    <col min="1817" max="1818" width="7.5703125" style="26" customWidth="1"/>
    <col min="1819" max="1819" width="8.5703125" style="26" customWidth="1"/>
    <col min="1820" max="1820" width="8.28515625" style="26" customWidth="1"/>
    <col min="1821" max="1821" width="8.5703125" style="26" customWidth="1"/>
    <col min="1822" max="1822" width="7.140625" style="26" customWidth="1"/>
    <col min="1823" max="1823" width="1.5703125" style="26" customWidth="1"/>
    <col min="1824" max="1824" width="8.85546875" style="26" customWidth="1"/>
    <col min="1825" max="1825" width="7.5703125" style="26" customWidth="1"/>
    <col min="1826" max="1826" width="8.5703125" style="26" customWidth="1"/>
    <col min="1827" max="1827" width="8.28515625" style="26" customWidth="1"/>
    <col min="1828" max="1828" width="8.5703125" style="26" customWidth="1"/>
    <col min="1829" max="1829" width="7.140625" style="26" customWidth="1"/>
    <col min="1830" max="1830" width="7.28515625" style="26" bestFit="1" customWidth="1"/>
    <col min="1831" max="1831" width="9.7109375" style="26" customWidth="1"/>
    <col min="1832" max="2047" width="7.85546875" style="26"/>
    <col min="2048" max="2048" width="4.5703125" style="26" bestFit="1" customWidth="1"/>
    <col min="2049" max="2049" width="1.28515625" style="26" customWidth="1"/>
    <col min="2050" max="2050" width="9" style="26" customWidth="1"/>
    <col min="2051" max="2052" width="7.5703125" style="26" customWidth="1"/>
    <col min="2053" max="2053" width="9.140625" style="26" customWidth="1"/>
    <col min="2054" max="2054" width="8.28515625" style="26" customWidth="1"/>
    <col min="2055" max="2055" width="8.5703125" style="26" customWidth="1"/>
    <col min="2056" max="2056" width="1.7109375" style="26" customWidth="1"/>
    <col min="2057" max="2057" width="9" style="26" customWidth="1"/>
    <col min="2058" max="2059" width="7.5703125" style="26" customWidth="1"/>
    <col min="2060" max="2060" width="9.42578125" style="26" customWidth="1"/>
    <col min="2061" max="2061" width="8.28515625" style="26" customWidth="1"/>
    <col min="2062" max="2062" width="8.5703125" style="26" customWidth="1"/>
    <col min="2063" max="2063" width="7.140625" style="26" customWidth="1"/>
    <col min="2064" max="2064" width="1.85546875" style="26" customWidth="1"/>
    <col min="2065" max="2065" width="9" style="26" customWidth="1"/>
    <col min="2066" max="2067" width="7.5703125" style="26" customWidth="1"/>
    <col min="2068" max="2068" width="9.28515625" style="26" customWidth="1"/>
    <col min="2069" max="2069" width="8.28515625" style="26" customWidth="1"/>
    <col min="2070" max="2070" width="8.5703125" style="26" customWidth="1"/>
    <col min="2071" max="2071" width="1.42578125" style="26" customWidth="1"/>
    <col min="2072" max="2072" width="9" style="26" customWidth="1"/>
    <col min="2073" max="2074" width="7.5703125" style="26" customWidth="1"/>
    <col min="2075" max="2075" width="8.5703125" style="26" customWidth="1"/>
    <col min="2076" max="2076" width="8.28515625" style="26" customWidth="1"/>
    <col min="2077" max="2077" width="8.5703125" style="26" customWidth="1"/>
    <col min="2078" max="2078" width="7.140625" style="26" customWidth="1"/>
    <col min="2079" max="2079" width="1.5703125" style="26" customWidth="1"/>
    <col min="2080" max="2080" width="8.85546875" style="26" customWidth="1"/>
    <col min="2081" max="2081" width="7.5703125" style="26" customWidth="1"/>
    <col min="2082" max="2082" width="8.5703125" style="26" customWidth="1"/>
    <col min="2083" max="2083" width="8.28515625" style="26" customWidth="1"/>
    <col min="2084" max="2084" width="8.5703125" style="26" customWidth="1"/>
    <col min="2085" max="2085" width="7.140625" style="26" customWidth="1"/>
    <col min="2086" max="2086" width="7.28515625" style="26" bestFit="1" customWidth="1"/>
    <col min="2087" max="2087" width="9.7109375" style="26" customWidth="1"/>
    <col min="2088" max="2303" width="7.85546875" style="26"/>
    <col min="2304" max="2304" width="4.5703125" style="26" bestFit="1" customWidth="1"/>
    <col min="2305" max="2305" width="1.28515625" style="26" customWidth="1"/>
    <col min="2306" max="2306" width="9" style="26" customWidth="1"/>
    <col min="2307" max="2308" width="7.5703125" style="26" customWidth="1"/>
    <col min="2309" max="2309" width="9.140625" style="26" customWidth="1"/>
    <col min="2310" max="2310" width="8.28515625" style="26" customWidth="1"/>
    <col min="2311" max="2311" width="8.5703125" style="26" customWidth="1"/>
    <col min="2312" max="2312" width="1.7109375" style="26" customWidth="1"/>
    <col min="2313" max="2313" width="9" style="26" customWidth="1"/>
    <col min="2314" max="2315" width="7.5703125" style="26" customWidth="1"/>
    <col min="2316" max="2316" width="9.42578125" style="26" customWidth="1"/>
    <col min="2317" max="2317" width="8.28515625" style="26" customWidth="1"/>
    <col min="2318" max="2318" width="8.5703125" style="26" customWidth="1"/>
    <col min="2319" max="2319" width="7.140625" style="26" customWidth="1"/>
    <col min="2320" max="2320" width="1.85546875" style="26" customWidth="1"/>
    <col min="2321" max="2321" width="9" style="26" customWidth="1"/>
    <col min="2322" max="2323" width="7.5703125" style="26" customWidth="1"/>
    <col min="2324" max="2324" width="9.28515625" style="26" customWidth="1"/>
    <col min="2325" max="2325" width="8.28515625" style="26" customWidth="1"/>
    <col min="2326" max="2326" width="8.5703125" style="26" customWidth="1"/>
    <col min="2327" max="2327" width="1.42578125" style="26" customWidth="1"/>
    <col min="2328" max="2328" width="9" style="26" customWidth="1"/>
    <col min="2329" max="2330" width="7.5703125" style="26" customWidth="1"/>
    <col min="2331" max="2331" width="8.5703125" style="26" customWidth="1"/>
    <col min="2332" max="2332" width="8.28515625" style="26" customWidth="1"/>
    <col min="2333" max="2333" width="8.5703125" style="26" customWidth="1"/>
    <col min="2334" max="2334" width="7.140625" style="26" customWidth="1"/>
    <col min="2335" max="2335" width="1.5703125" style="26" customWidth="1"/>
    <col min="2336" max="2336" width="8.85546875" style="26" customWidth="1"/>
    <col min="2337" max="2337" width="7.5703125" style="26" customWidth="1"/>
    <col min="2338" max="2338" width="8.5703125" style="26" customWidth="1"/>
    <col min="2339" max="2339" width="8.28515625" style="26" customWidth="1"/>
    <col min="2340" max="2340" width="8.5703125" style="26" customWidth="1"/>
    <col min="2341" max="2341" width="7.140625" style="26" customWidth="1"/>
    <col min="2342" max="2342" width="7.28515625" style="26" bestFit="1" customWidth="1"/>
    <col min="2343" max="2343" width="9.7109375" style="26" customWidth="1"/>
    <col min="2344" max="2559" width="7.85546875" style="26"/>
    <col min="2560" max="2560" width="4.5703125" style="26" bestFit="1" customWidth="1"/>
    <col min="2561" max="2561" width="1.28515625" style="26" customWidth="1"/>
    <col min="2562" max="2562" width="9" style="26" customWidth="1"/>
    <col min="2563" max="2564" width="7.5703125" style="26" customWidth="1"/>
    <col min="2565" max="2565" width="9.140625" style="26" customWidth="1"/>
    <col min="2566" max="2566" width="8.28515625" style="26" customWidth="1"/>
    <col min="2567" max="2567" width="8.5703125" style="26" customWidth="1"/>
    <col min="2568" max="2568" width="1.7109375" style="26" customWidth="1"/>
    <col min="2569" max="2569" width="9" style="26" customWidth="1"/>
    <col min="2570" max="2571" width="7.5703125" style="26" customWidth="1"/>
    <col min="2572" max="2572" width="9.42578125" style="26" customWidth="1"/>
    <col min="2573" max="2573" width="8.28515625" style="26" customWidth="1"/>
    <col min="2574" max="2574" width="8.5703125" style="26" customWidth="1"/>
    <col min="2575" max="2575" width="7.140625" style="26" customWidth="1"/>
    <col min="2576" max="2576" width="1.85546875" style="26" customWidth="1"/>
    <col min="2577" max="2577" width="9" style="26" customWidth="1"/>
    <col min="2578" max="2579" width="7.5703125" style="26" customWidth="1"/>
    <col min="2580" max="2580" width="9.28515625" style="26" customWidth="1"/>
    <col min="2581" max="2581" width="8.28515625" style="26" customWidth="1"/>
    <col min="2582" max="2582" width="8.5703125" style="26" customWidth="1"/>
    <col min="2583" max="2583" width="1.42578125" style="26" customWidth="1"/>
    <col min="2584" max="2584" width="9" style="26" customWidth="1"/>
    <col min="2585" max="2586" width="7.5703125" style="26" customWidth="1"/>
    <col min="2587" max="2587" width="8.5703125" style="26" customWidth="1"/>
    <col min="2588" max="2588" width="8.28515625" style="26" customWidth="1"/>
    <col min="2589" max="2589" width="8.5703125" style="26" customWidth="1"/>
    <col min="2590" max="2590" width="7.140625" style="26" customWidth="1"/>
    <col min="2591" max="2591" width="1.5703125" style="26" customWidth="1"/>
    <col min="2592" max="2592" width="8.85546875" style="26" customWidth="1"/>
    <col min="2593" max="2593" width="7.5703125" style="26" customWidth="1"/>
    <col min="2594" max="2594" width="8.5703125" style="26" customWidth="1"/>
    <col min="2595" max="2595" width="8.28515625" style="26" customWidth="1"/>
    <col min="2596" max="2596" width="8.5703125" style="26" customWidth="1"/>
    <col min="2597" max="2597" width="7.140625" style="26" customWidth="1"/>
    <col min="2598" max="2598" width="7.28515625" style="26" bestFit="1" customWidth="1"/>
    <col min="2599" max="2599" width="9.7109375" style="26" customWidth="1"/>
    <col min="2600" max="2815" width="7.85546875" style="26"/>
    <col min="2816" max="2816" width="4.5703125" style="26" bestFit="1" customWidth="1"/>
    <col min="2817" max="2817" width="1.28515625" style="26" customWidth="1"/>
    <col min="2818" max="2818" width="9" style="26" customWidth="1"/>
    <col min="2819" max="2820" width="7.5703125" style="26" customWidth="1"/>
    <col min="2821" max="2821" width="9.140625" style="26" customWidth="1"/>
    <col min="2822" max="2822" width="8.28515625" style="26" customWidth="1"/>
    <col min="2823" max="2823" width="8.5703125" style="26" customWidth="1"/>
    <col min="2824" max="2824" width="1.7109375" style="26" customWidth="1"/>
    <col min="2825" max="2825" width="9" style="26" customWidth="1"/>
    <col min="2826" max="2827" width="7.5703125" style="26" customWidth="1"/>
    <col min="2828" max="2828" width="9.42578125" style="26" customWidth="1"/>
    <col min="2829" max="2829" width="8.28515625" style="26" customWidth="1"/>
    <col min="2830" max="2830" width="8.5703125" style="26" customWidth="1"/>
    <col min="2831" max="2831" width="7.140625" style="26" customWidth="1"/>
    <col min="2832" max="2832" width="1.85546875" style="26" customWidth="1"/>
    <col min="2833" max="2833" width="9" style="26" customWidth="1"/>
    <col min="2834" max="2835" width="7.5703125" style="26" customWidth="1"/>
    <col min="2836" max="2836" width="9.28515625" style="26" customWidth="1"/>
    <col min="2837" max="2837" width="8.28515625" style="26" customWidth="1"/>
    <col min="2838" max="2838" width="8.5703125" style="26" customWidth="1"/>
    <col min="2839" max="2839" width="1.42578125" style="26" customWidth="1"/>
    <col min="2840" max="2840" width="9" style="26" customWidth="1"/>
    <col min="2841" max="2842" width="7.5703125" style="26" customWidth="1"/>
    <col min="2843" max="2843" width="8.5703125" style="26" customWidth="1"/>
    <col min="2844" max="2844" width="8.28515625" style="26" customWidth="1"/>
    <col min="2845" max="2845" width="8.5703125" style="26" customWidth="1"/>
    <col min="2846" max="2846" width="7.140625" style="26" customWidth="1"/>
    <col min="2847" max="2847" width="1.5703125" style="26" customWidth="1"/>
    <col min="2848" max="2848" width="8.85546875" style="26" customWidth="1"/>
    <col min="2849" max="2849" width="7.5703125" style="26" customWidth="1"/>
    <col min="2850" max="2850" width="8.5703125" style="26" customWidth="1"/>
    <col min="2851" max="2851" width="8.28515625" style="26" customWidth="1"/>
    <col min="2852" max="2852" width="8.5703125" style="26" customWidth="1"/>
    <col min="2853" max="2853" width="7.140625" style="26" customWidth="1"/>
    <col min="2854" max="2854" width="7.28515625" style="26" bestFit="1" customWidth="1"/>
    <col min="2855" max="2855" width="9.7109375" style="26" customWidth="1"/>
    <col min="2856" max="3071" width="7.85546875" style="26"/>
    <col min="3072" max="3072" width="4.5703125" style="26" bestFit="1" customWidth="1"/>
    <col min="3073" max="3073" width="1.28515625" style="26" customWidth="1"/>
    <col min="3074" max="3074" width="9" style="26" customWidth="1"/>
    <col min="3075" max="3076" width="7.5703125" style="26" customWidth="1"/>
    <col min="3077" max="3077" width="9.140625" style="26" customWidth="1"/>
    <col min="3078" max="3078" width="8.28515625" style="26" customWidth="1"/>
    <col min="3079" max="3079" width="8.5703125" style="26" customWidth="1"/>
    <col min="3080" max="3080" width="1.7109375" style="26" customWidth="1"/>
    <col min="3081" max="3081" width="9" style="26" customWidth="1"/>
    <col min="3082" max="3083" width="7.5703125" style="26" customWidth="1"/>
    <col min="3084" max="3084" width="9.42578125" style="26" customWidth="1"/>
    <col min="3085" max="3085" width="8.28515625" style="26" customWidth="1"/>
    <col min="3086" max="3086" width="8.5703125" style="26" customWidth="1"/>
    <col min="3087" max="3087" width="7.140625" style="26" customWidth="1"/>
    <col min="3088" max="3088" width="1.85546875" style="26" customWidth="1"/>
    <col min="3089" max="3089" width="9" style="26" customWidth="1"/>
    <col min="3090" max="3091" width="7.5703125" style="26" customWidth="1"/>
    <col min="3092" max="3092" width="9.28515625" style="26" customWidth="1"/>
    <col min="3093" max="3093" width="8.28515625" style="26" customWidth="1"/>
    <col min="3094" max="3094" width="8.5703125" style="26" customWidth="1"/>
    <col min="3095" max="3095" width="1.42578125" style="26" customWidth="1"/>
    <col min="3096" max="3096" width="9" style="26" customWidth="1"/>
    <col min="3097" max="3098" width="7.5703125" style="26" customWidth="1"/>
    <col min="3099" max="3099" width="8.5703125" style="26" customWidth="1"/>
    <col min="3100" max="3100" width="8.28515625" style="26" customWidth="1"/>
    <col min="3101" max="3101" width="8.5703125" style="26" customWidth="1"/>
    <col min="3102" max="3102" width="7.140625" style="26" customWidth="1"/>
    <col min="3103" max="3103" width="1.5703125" style="26" customWidth="1"/>
    <col min="3104" max="3104" width="8.85546875" style="26" customWidth="1"/>
    <col min="3105" max="3105" width="7.5703125" style="26" customWidth="1"/>
    <col min="3106" max="3106" width="8.5703125" style="26" customWidth="1"/>
    <col min="3107" max="3107" width="8.28515625" style="26" customWidth="1"/>
    <col min="3108" max="3108" width="8.5703125" style="26" customWidth="1"/>
    <col min="3109" max="3109" width="7.140625" style="26" customWidth="1"/>
    <col min="3110" max="3110" width="7.28515625" style="26" bestFit="1" customWidth="1"/>
    <col min="3111" max="3111" width="9.7109375" style="26" customWidth="1"/>
    <col min="3112" max="3327" width="7.85546875" style="26"/>
    <col min="3328" max="3328" width="4.5703125" style="26" bestFit="1" customWidth="1"/>
    <col min="3329" max="3329" width="1.28515625" style="26" customWidth="1"/>
    <col min="3330" max="3330" width="9" style="26" customWidth="1"/>
    <col min="3331" max="3332" width="7.5703125" style="26" customWidth="1"/>
    <col min="3333" max="3333" width="9.140625" style="26" customWidth="1"/>
    <col min="3334" max="3334" width="8.28515625" style="26" customWidth="1"/>
    <col min="3335" max="3335" width="8.5703125" style="26" customWidth="1"/>
    <col min="3336" max="3336" width="1.7109375" style="26" customWidth="1"/>
    <col min="3337" max="3337" width="9" style="26" customWidth="1"/>
    <col min="3338" max="3339" width="7.5703125" style="26" customWidth="1"/>
    <col min="3340" max="3340" width="9.42578125" style="26" customWidth="1"/>
    <col min="3341" max="3341" width="8.28515625" style="26" customWidth="1"/>
    <col min="3342" max="3342" width="8.5703125" style="26" customWidth="1"/>
    <col min="3343" max="3343" width="7.140625" style="26" customWidth="1"/>
    <col min="3344" max="3344" width="1.85546875" style="26" customWidth="1"/>
    <col min="3345" max="3345" width="9" style="26" customWidth="1"/>
    <col min="3346" max="3347" width="7.5703125" style="26" customWidth="1"/>
    <col min="3348" max="3348" width="9.28515625" style="26" customWidth="1"/>
    <col min="3349" max="3349" width="8.28515625" style="26" customWidth="1"/>
    <col min="3350" max="3350" width="8.5703125" style="26" customWidth="1"/>
    <col min="3351" max="3351" width="1.42578125" style="26" customWidth="1"/>
    <col min="3352" max="3352" width="9" style="26" customWidth="1"/>
    <col min="3353" max="3354" width="7.5703125" style="26" customWidth="1"/>
    <col min="3355" max="3355" width="8.5703125" style="26" customWidth="1"/>
    <col min="3356" max="3356" width="8.28515625" style="26" customWidth="1"/>
    <col min="3357" max="3357" width="8.5703125" style="26" customWidth="1"/>
    <col min="3358" max="3358" width="7.140625" style="26" customWidth="1"/>
    <col min="3359" max="3359" width="1.5703125" style="26" customWidth="1"/>
    <col min="3360" max="3360" width="8.85546875" style="26" customWidth="1"/>
    <col min="3361" max="3361" width="7.5703125" style="26" customWidth="1"/>
    <col min="3362" max="3362" width="8.5703125" style="26" customWidth="1"/>
    <col min="3363" max="3363" width="8.28515625" style="26" customWidth="1"/>
    <col min="3364" max="3364" width="8.5703125" style="26" customWidth="1"/>
    <col min="3365" max="3365" width="7.140625" style="26" customWidth="1"/>
    <col min="3366" max="3366" width="7.28515625" style="26" bestFit="1" customWidth="1"/>
    <col min="3367" max="3367" width="9.7109375" style="26" customWidth="1"/>
    <col min="3368" max="3583" width="7.85546875" style="26"/>
    <col min="3584" max="3584" width="4.5703125" style="26" bestFit="1" customWidth="1"/>
    <col min="3585" max="3585" width="1.28515625" style="26" customWidth="1"/>
    <col min="3586" max="3586" width="9" style="26" customWidth="1"/>
    <col min="3587" max="3588" width="7.5703125" style="26" customWidth="1"/>
    <col min="3589" max="3589" width="9.140625" style="26" customWidth="1"/>
    <col min="3590" max="3590" width="8.28515625" style="26" customWidth="1"/>
    <col min="3591" max="3591" width="8.5703125" style="26" customWidth="1"/>
    <col min="3592" max="3592" width="1.7109375" style="26" customWidth="1"/>
    <col min="3593" max="3593" width="9" style="26" customWidth="1"/>
    <col min="3594" max="3595" width="7.5703125" style="26" customWidth="1"/>
    <col min="3596" max="3596" width="9.42578125" style="26" customWidth="1"/>
    <col min="3597" max="3597" width="8.28515625" style="26" customWidth="1"/>
    <col min="3598" max="3598" width="8.5703125" style="26" customWidth="1"/>
    <col min="3599" max="3599" width="7.140625" style="26" customWidth="1"/>
    <col min="3600" max="3600" width="1.85546875" style="26" customWidth="1"/>
    <col min="3601" max="3601" width="9" style="26" customWidth="1"/>
    <col min="3602" max="3603" width="7.5703125" style="26" customWidth="1"/>
    <col min="3604" max="3604" width="9.28515625" style="26" customWidth="1"/>
    <col min="3605" max="3605" width="8.28515625" style="26" customWidth="1"/>
    <col min="3606" max="3606" width="8.5703125" style="26" customWidth="1"/>
    <col min="3607" max="3607" width="1.42578125" style="26" customWidth="1"/>
    <col min="3608" max="3608" width="9" style="26" customWidth="1"/>
    <col min="3609" max="3610" width="7.5703125" style="26" customWidth="1"/>
    <col min="3611" max="3611" width="8.5703125" style="26" customWidth="1"/>
    <col min="3612" max="3612" width="8.28515625" style="26" customWidth="1"/>
    <col min="3613" max="3613" width="8.5703125" style="26" customWidth="1"/>
    <col min="3614" max="3614" width="7.140625" style="26" customWidth="1"/>
    <col min="3615" max="3615" width="1.5703125" style="26" customWidth="1"/>
    <col min="3616" max="3616" width="8.85546875" style="26" customWidth="1"/>
    <col min="3617" max="3617" width="7.5703125" style="26" customWidth="1"/>
    <col min="3618" max="3618" width="8.5703125" style="26" customWidth="1"/>
    <col min="3619" max="3619" width="8.28515625" style="26" customWidth="1"/>
    <col min="3620" max="3620" width="8.5703125" style="26" customWidth="1"/>
    <col min="3621" max="3621" width="7.140625" style="26" customWidth="1"/>
    <col min="3622" max="3622" width="7.28515625" style="26" bestFit="1" customWidth="1"/>
    <col min="3623" max="3623" width="9.7109375" style="26" customWidth="1"/>
    <col min="3624" max="3839" width="7.85546875" style="26"/>
    <col min="3840" max="3840" width="4.5703125" style="26" bestFit="1" customWidth="1"/>
    <col min="3841" max="3841" width="1.28515625" style="26" customWidth="1"/>
    <col min="3842" max="3842" width="9" style="26" customWidth="1"/>
    <col min="3843" max="3844" width="7.5703125" style="26" customWidth="1"/>
    <col min="3845" max="3845" width="9.140625" style="26" customWidth="1"/>
    <col min="3846" max="3846" width="8.28515625" style="26" customWidth="1"/>
    <col min="3847" max="3847" width="8.5703125" style="26" customWidth="1"/>
    <col min="3848" max="3848" width="1.7109375" style="26" customWidth="1"/>
    <col min="3849" max="3849" width="9" style="26" customWidth="1"/>
    <col min="3850" max="3851" width="7.5703125" style="26" customWidth="1"/>
    <col min="3852" max="3852" width="9.42578125" style="26" customWidth="1"/>
    <col min="3853" max="3853" width="8.28515625" style="26" customWidth="1"/>
    <col min="3854" max="3854" width="8.5703125" style="26" customWidth="1"/>
    <col min="3855" max="3855" width="7.140625" style="26" customWidth="1"/>
    <col min="3856" max="3856" width="1.85546875" style="26" customWidth="1"/>
    <col min="3857" max="3857" width="9" style="26" customWidth="1"/>
    <col min="3858" max="3859" width="7.5703125" style="26" customWidth="1"/>
    <col min="3860" max="3860" width="9.28515625" style="26" customWidth="1"/>
    <col min="3861" max="3861" width="8.28515625" style="26" customWidth="1"/>
    <col min="3862" max="3862" width="8.5703125" style="26" customWidth="1"/>
    <col min="3863" max="3863" width="1.42578125" style="26" customWidth="1"/>
    <col min="3864" max="3864" width="9" style="26" customWidth="1"/>
    <col min="3865" max="3866" width="7.5703125" style="26" customWidth="1"/>
    <col min="3867" max="3867" width="8.5703125" style="26" customWidth="1"/>
    <col min="3868" max="3868" width="8.28515625" style="26" customWidth="1"/>
    <col min="3869" max="3869" width="8.5703125" style="26" customWidth="1"/>
    <col min="3870" max="3870" width="7.140625" style="26" customWidth="1"/>
    <col min="3871" max="3871" width="1.5703125" style="26" customWidth="1"/>
    <col min="3872" max="3872" width="8.85546875" style="26" customWidth="1"/>
    <col min="3873" max="3873" width="7.5703125" style="26" customWidth="1"/>
    <col min="3874" max="3874" width="8.5703125" style="26" customWidth="1"/>
    <col min="3875" max="3875" width="8.28515625" style="26" customWidth="1"/>
    <col min="3876" max="3876" width="8.5703125" style="26" customWidth="1"/>
    <col min="3877" max="3877" width="7.140625" style="26" customWidth="1"/>
    <col min="3878" max="3878" width="7.28515625" style="26" bestFit="1" customWidth="1"/>
    <col min="3879" max="3879" width="9.7109375" style="26" customWidth="1"/>
    <col min="3880" max="4095" width="7.85546875" style="26"/>
    <col min="4096" max="4096" width="4.5703125" style="26" bestFit="1" customWidth="1"/>
    <col min="4097" max="4097" width="1.28515625" style="26" customWidth="1"/>
    <col min="4098" max="4098" width="9" style="26" customWidth="1"/>
    <col min="4099" max="4100" width="7.5703125" style="26" customWidth="1"/>
    <col min="4101" max="4101" width="9.140625" style="26" customWidth="1"/>
    <col min="4102" max="4102" width="8.28515625" style="26" customWidth="1"/>
    <col min="4103" max="4103" width="8.5703125" style="26" customWidth="1"/>
    <col min="4104" max="4104" width="1.7109375" style="26" customWidth="1"/>
    <col min="4105" max="4105" width="9" style="26" customWidth="1"/>
    <col min="4106" max="4107" width="7.5703125" style="26" customWidth="1"/>
    <col min="4108" max="4108" width="9.42578125" style="26" customWidth="1"/>
    <col min="4109" max="4109" width="8.28515625" style="26" customWidth="1"/>
    <col min="4110" max="4110" width="8.5703125" style="26" customWidth="1"/>
    <col min="4111" max="4111" width="7.140625" style="26" customWidth="1"/>
    <col min="4112" max="4112" width="1.85546875" style="26" customWidth="1"/>
    <col min="4113" max="4113" width="9" style="26" customWidth="1"/>
    <col min="4114" max="4115" width="7.5703125" style="26" customWidth="1"/>
    <col min="4116" max="4116" width="9.28515625" style="26" customWidth="1"/>
    <col min="4117" max="4117" width="8.28515625" style="26" customWidth="1"/>
    <col min="4118" max="4118" width="8.5703125" style="26" customWidth="1"/>
    <col min="4119" max="4119" width="1.42578125" style="26" customWidth="1"/>
    <col min="4120" max="4120" width="9" style="26" customWidth="1"/>
    <col min="4121" max="4122" width="7.5703125" style="26" customWidth="1"/>
    <col min="4123" max="4123" width="8.5703125" style="26" customWidth="1"/>
    <col min="4124" max="4124" width="8.28515625" style="26" customWidth="1"/>
    <col min="4125" max="4125" width="8.5703125" style="26" customWidth="1"/>
    <col min="4126" max="4126" width="7.140625" style="26" customWidth="1"/>
    <col min="4127" max="4127" width="1.5703125" style="26" customWidth="1"/>
    <col min="4128" max="4128" width="8.85546875" style="26" customWidth="1"/>
    <col min="4129" max="4129" width="7.5703125" style="26" customWidth="1"/>
    <col min="4130" max="4130" width="8.5703125" style="26" customWidth="1"/>
    <col min="4131" max="4131" width="8.28515625" style="26" customWidth="1"/>
    <col min="4132" max="4132" width="8.5703125" style="26" customWidth="1"/>
    <col min="4133" max="4133" width="7.140625" style="26" customWidth="1"/>
    <col min="4134" max="4134" width="7.28515625" style="26" bestFit="1" customWidth="1"/>
    <col min="4135" max="4135" width="9.7109375" style="26" customWidth="1"/>
    <col min="4136" max="4351" width="7.85546875" style="26"/>
    <col min="4352" max="4352" width="4.5703125" style="26" bestFit="1" customWidth="1"/>
    <col min="4353" max="4353" width="1.28515625" style="26" customWidth="1"/>
    <col min="4354" max="4354" width="9" style="26" customWidth="1"/>
    <col min="4355" max="4356" width="7.5703125" style="26" customWidth="1"/>
    <col min="4357" max="4357" width="9.140625" style="26" customWidth="1"/>
    <col min="4358" max="4358" width="8.28515625" style="26" customWidth="1"/>
    <col min="4359" max="4359" width="8.5703125" style="26" customWidth="1"/>
    <col min="4360" max="4360" width="1.7109375" style="26" customWidth="1"/>
    <col min="4361" max="4361" width="9" style="26" customWidth="1"/>
    <col min="4362" max="4363" width="7.5703125" style="26" customWidth="1"/>
    <col min="4364" max="4364" width="9.42578125" style="26" customWidth="1"/>
    <col min="4365" max="4365" width="8.28515625" style="26" customWidth="1"/>
    <col min="4366" max="4366" width="8.5703125" style="26" customWidth="1"/>
    <col min="4367" max="4367" width="7.140625" style="26" customWidth="1"/>
    <col min="4368" max="4368" width="1.85546875" style="26" customWidth="1"/>
    <col min="4369" max="4369" width="9" style="26" customWidth="1"/>
    <col min="4370" max="4371" width="7.5703125" style="26" customWidth="1"/>
    <col min="4372" max="4372" width="9.28515625" style="26" customWidth="1"/>
    <col min="4373" max="4373" width="8.28515625" style="26" customWidth="1"/>
    <col min="4374" max="4374" width="8.5703125" style="26" customWidth="1"/>
    <col min="4375" max="4375" width="1.42578125" style="26" customWidth="1"/>
    <col min="4376" max="4376" width="9" style="26" customWidth="1"/>
    <col min="4377" max="4378" width="7.5703125" style="26" customWidth="1"/>
    <col min="4379" max="4379" width="8.5703125" style="26" customWidth="1"/>
    <col min="4380" max="4380" width="8.28515625" style="26" customWidth="1"/>
    <col min="4381" max="4381" width="8.5703125" style="26" customWidth="1"/>
    <col min="4382" max="4382" width="7.140625" style="26" customWidth="1"/>
    <col min="4383" max="4383" width="1.5703125" style="26" customWidth="1"/>
    <col min="4384" max="4384" width="8.85546875" style="26" customWidth="1"/>
    <col min="4385" max="4385" width="7.5703125" style="26" customWidth="1"/>
    <col min="4386" max="4386" width="8.5703125" style="26" customWidth="1"/>
    <col min="4387" max="4387" width="8.28515625" style="26" customWidth="1"/>
    <col min="4388" max="4388" width="8.5703125" style="26" customWidth="1"/>
    <col min="4389" max="4389" width="7.140625" style="26" customWidth="1"/>
    <col min="4390" max="4390" width="7.28515625" style="26" bestFit="1" customWidth="1"/>
    <col min="4391" max="4391" width="9.7109375" style="26" customWidth="1"/>
    <col min="4392" max="4607" width="7.85546875" style="26"/>
    <col min="4608" max="4608" width="4.5703125" style="26" bestFit="1" customWidth="1"/>
    <col min="4609" max="4609" width="1.28515625" style="26" customWidth="1"/>
    <col min="4610" max="4610" width="9" style="26" customWidth="1"/>
    <col min="4611" max="4612" width="7.5703125" style="26" customWidth="1"/>
    <col min="4613" max="4613" width="9.140625" style="26" customWidth="1"/>
    <col min="4614" max="4614" width="8.28515625" style="26" customWidth="1"/>
    <col min="4615" max="4615" width="8.5703125" style="26" customWidth="1"/>
    <col min="4616" max="4616" width="1.7109375" style="26" customWidth="1"/>
    <col min="4617" max="4617" width="9" style="26" customWidth="1"/>
    <col min="4618" max="4619" width="7.5703125" style="26" customWidth="1"/>
    <col min="4620" max="4620" width="9.42578125" style="26" customWidth="1"/>
    <col min="4621" max="4621" width="8.28515625" style="26" customWidth="1"/>
    <col min="4622" max="4622" width="8.5703125" style="26" customWidth="1"/>
    <col min="4623" max="4623" width="7.140625" style="26" customWidth="1"/>
    <col min="4624" max="4624" width="1.85546875" style="26" customWidth="1"/>
    <col min="4625" max="4625" width="9" style="26" customWidth="1"/>
    <col min="4626" max="4627" width="7.5703125" style="26" customWidth="1"/>
    <col min="4628" max="4628" width="9.28515625" style="26" customWidth="1"/>
    <col min="4629" max="4629" width="8.28515625" style="26" customWidth="1"/>
    <col min="4630" max="4630" width="8.5703125" style="26" customWidth="1"/>
    <col min="4631" max="4631" width="1.42578125" style="26" customWidth="1"/>
    <col min="4632" max="4632" width="9" style="26" customWidth="1"/>
    <col min="4633" max="4634" width="7.5703125" style="26" customWidth="1"/>
    <col min="4635" max="4635" width="8.5703125" style="26" customWidth="1"/>
    <col min="4636" max="4636" width="8.28515625" style="26" customWidth="1"/>
    <col min="4637" max="4637" width="8.5703125" style="26" customWidth="1"/>
    <col min="4638" max="4638" width="7.140625" style="26" customWidth="1"/>
    <col min="4639" max="4639" width="1.5703125" style="26" customWidth="1"/>
    <col min="4640" max="4640" width="8.85546875" style="26" customWidth="1"/>
    <col min="4641" max="4641" width="7.5703125" style="26" customWidth="1"/>
    <col min="4642" max="4642" width="8.5703125" style="26" customWidth="1"/>
    <col min="4643" max="4643" width="8.28515625" style="26" customWidth="1"/>
    <col min="4644" max="4644" width="8.5703125" style="26" customWidth="1"/>
    <col min="4645" max="4645" width="7.140625" style="26" customWidth="1"/>
    <col min="4646" max="4646" width="7.28515625" style="26" bestFit="1" customWidth="1"/>
    <col min="4647" max="4647" width="9.7109375" style="26" customWidth="1"/>
    <col min="4648" max="4863" width="7.85546875" style="26"/>
    <col min="4864" max="4864" width="4.5703125" style="26" bestFit="1" customWidth="1"/>
    <col min="4865" max="4865" width="1.28515625" style="26" customWidth="1"/>
    <col min="4866" max="4866" width="9" style="26" customWidth="1"/>
    <col min="4867" max="4868" width="7.5703125" style="26" customWidth="1"/>
    <col min="4869" max="4869" width="9.140625" style="26" customWidth="1"/>
    <col min="4870" max="4870" width="8.28515625" style="26" customWidth="1"/>
    <col min="4871" max="4871" width="8.5703125" style="26" customWidth="1"/>
    <col min="4872" max="4872" width="1.7109375" style="26" customWidth="1"/>
    <col min="4873" max="4873" width="9" style="26" customWidth="1"/>
    <col min="4874" max="4875" width="7.5703125" style="26" customWidth="1"/>
    <col min="4876" max="4876" width="9.42578125" style="26" customWidth="1"/>
    <col min="4877" max="4877" width="8.28515625" style="26" customWidth="1"/>
    <col min="4878" max="4878" width="8.5703125" style="26" customWidth="1"/>
    <col min="4879" max="4879" width="7.140625" style="26" customWidth="1"/>
    <col min="4880" max="4880" width="1.85546875" style="26" customWidth="1"/>
    <col min="4881" max="4881" width="9" style="26" customWidth="1"/>
    <col min="4882" max="4883" width="7.5703125" style="26" customWidth="1"/>
    <col min="4884" max="4884" width="9.28515625" style="26" customWidth="1"/>
    <col min="4885" max="4885" width="8.28515625" style="26" customWidth="1"/>
    <col min="4886" max="4886" width="8.5703125" style="26" customWidth="1"/>
    <col min="4887" max="4887" width="1.42578125" style="26" customWidth="1"/>
    <col min="4888" max="4888" width="9" style="26" customWidth="1"/>
    <col min="4889" max="4890" width="7.5703125" style="26" customWidth="1"/>
    <col min="4891" max="4891" width="8.5703125" style="26" customWidth="1"/>
    <col min="4892" max="4892" width="8.28515625" style="26" customWidth="1"/>
    <col min="4893" max="4893" width="8.5703125" style="26" customWidth="1"/>
    <col min="4894" max="4894" width="7.140625" style="26" customWidth="1"/>
    <col min="4895" max="4895" width="1.5703125" style="26" customWidth="1"/>
    <col min="4896" max="4896" width="8.85546875" style="26" customWidth="1"/>
    <col min="4897" max="4897" width="7.5703125" style="26" customWidth="1"/>
    <col min="4898" max="4898" width="8.5703125" style="26" customWidth="1"/>
    <col min="4899" max="4899" width="8.28515625" style="26" customWidth="1"/>
    <col min="4900" max="4900" width="8.5703125" style="26" customWidth="1"/>
    <col min="4901" max="4901" width="7.140625" style="26" customWidth="1"/>
    <col min="4902" max="4902" width="7.28515625" style="26" bestFit="1" customWidth="1"/>
    <col min="4903" max="4903" width="9.7109375" style="26" customWidth="1"/>
    <col min="4904" max="5119" width="7.85546875" style="26"/>
    <col min="5120" max="5120" width="4.5703125" style="26" bestFit="1" customWidth="1"/>
    <col min="5121" max="5121" width="1.28515625" style="26" customWidth="1"/>
    <col min="5122" max="5122" width="9" style="26" customWidth="1"/>
    <col min="5123" max="5124" width="7.5703125" style="26" customWidth="1"/>
    <col min="5125" max="5125" width="9.140625" style="26" customWidth="1"/>
    <col min="5126" max="5126" width="8.28515625" style="26" customWidth="1"/>
    <col min="5127" max="5127" width="8.5703125" style="26" customWidth="1"/>
    <col min="5128" max="5128" width="1.7109375" style="26" customWidth="1"/>
    <col min="5129" max="5129" width="9" style="26" customWidth="1"/>
    <col min="5130" max="5131" width="7.5703125" style="26" customWidth="1"/>
    <col min="5132" max="5132" width="9.42578125" style="26" customWidth="1"/>
    <col min="5133" max="5133" width="8.28515625" style="26" customWidth="1"/>
    <col min="5134" max="5134" width="8.5703125" style="26" customWidth="1"/>
    <col min="5135" max="5135" width="7.140625" style="26" customWidth="1"/>
    <col min="5136" max="5136" width="1.85546875" style="26" customWidth="1"/>
    <col min="5137" max="5137" width="9" style="26" customWidth="1"/>
    <col min="5138" max="5139" width="7.5703125" style="26" customWidth="1"/>
    <col min="5140" max="5140" width="9.28515625" style="26" customWidth="1"/>
    <col min="5141" max="5141" width="8.28515625" style="26" customWidth="1"/>
    <col min="5142" max="5142" width="8.5703125" style="26" customWidth="1"/>
    <col min="5143" max="5143" width="1.42578125" style="26" customWidth="1"/>
    <col min="5144" max="5144" width="9" style="26" customWidth="1"/>
    <col min="5145" max="5146" width="7.5703125" style="26" customWidth="1"/>
    <col min="5147" max="5147" width="8.5703125" style="26" customWidth="1"/>
    <col min="5148" max="5148" width="8.28515625" style="26" customWidth="1"/>
    <col min="5149" max="5149" width="8.5703125" style="26" customWidth="1"/>
    <col min="5150" max="5150" width="7.140625" style="26" customWidth="1"/>
    <col min="5151" max="5151" width="1.5703125" style="26" customWidth="1"/>
    <col min="5152" max="5152" width="8.85546875" style="26" customWidth="1"/>
    <col min="5153" max="5153" width="7.5703125" style="26" customWidth="1"/>
    <col min="5154" max="5154" width="8.5703125" style="26" customWidth="1"/>
    <col min="5155" max="5155" width="8.28515625" style="26" customWidth="1"/>
    <col min="5156" max="5156" width="8.5703125" style="26" customWidth="1"/>
    <col min="5157" max="5157" width="7.140625" style="26" customWidth="1"/>
    <col min="5158" max="5158" width="7.28515625" style="26" bestFit="1" customWidth="1"/>
    <col min="5159" max="5159" width="9.7109375" style="26" customWidth="1"/>
    <col min="5160" max="5375" width="7.85546875" style="26"/>
    <col min="5376" max="5376" width="4.5703125" style="26" bestFit="1" customWidth="1"/>
    <col min="5377" max="5377" width="1.28515625" style="26" customWidth="1"/>
    <col min="5378" max="5378" width="9" style="26" customWidth="1"/>
    <col min="5379" max="5380" width="7.5703125" style="26" customWidth="1"/>
    <col min="5381" max="5381" width="9.140625" style="26" customWidth="1"/>
    <col min="5382" max="5382" width="8.28515625" style="26" customWidth="1"/>
    <col min="5383" max="5383" width="8.5703125" style="26" customWidth="1"/>
    <col min="5384" max="5384" width="1.7109375" style="26" customWidth="1"/>
    <col min="5385" max="5385" width="9" style="26" customWidth="1"/>
    <col min="5386" max="5387" width="7.5703125" style="26" customWidth="1"/>
    <col min="5388" max="5388" width="9.42578125" style="26" customWidth="1"/>
    <col min="5389" max="5389" width="8.28515625" style="26" customWidth="1"/>
    <col min="5390" max="5390" width="8.5703125" style="26" customWidth="1"/>
    <col min="5391" max="5391" width="7.140625" style="26" customWidth="1"/>
    <col min="5392" max="5392" width="1.85546875" style="26" customWidth="1"/>
    <col min="5393" max="5393" width="9" style="26" customWidth="1"/>
    <col min="5394" max="5395" width="7.5703125" style="26" customWidth="1"/>
    <col min="5396" max="5396" width="9.28515625" style="26" customWidth="1"/>
    <col min="5397" max="5397" width="8.28515625" style="26" customWidth="1"/>
    <col min="5398" max="5398" width="8.5703125" style="26" customWidth="1"/>
    <col min="5399" max="5399" width="1.42578125" style="26" customWidth="1"/>
    <col min="5400" max="5400" width="9" style="26" customWidth="1"/>
    <col min="5401" max="5402" width="7.5703125" style="26" customWidth="1"/>
    <col min="5403" max="5403" width="8.5703125" style="26" customWidth="1"/>
    <col min="5404" max="5404" width="8.28515625" style="26" customWidth="1"/>
    <col min="5405" max="5405" width="8.5703125" style="26" customWidth="1"/>
    <col min="5406" max="5406" width="7.140625" style="26" customWidth="1"/>
    <col min="5407" max="5407" width="1.5703125" style="26" customWidth="1"/>
    <col min="5408" max="5408" width="8.85546875" style="26" customWidth="1"/>
    <col min="5409" max="5409" width="7.5703125" style="26" customWidth="1"/>
    <col min="5410" max="5410" width="8.5703125" style="26" customWidth="1"/>
    <col min="5411" max="5411" width="8.28515625" style="26" customWidth="1"/>
    <col min="5412" max="5412" width="8.5703125" style="26" customWidth="1"/>
    <col min="5413" max="5413" width="7.140625" style="26" customWidth="1"/>
    <col min="5414" max="5414" width="7.28515625" style="26" bestFit="1" customWidth="1"/>
    <col min="5415" max="5415" width="9.7109375" style="26" customWidth="1"/>
    <col min="5416" max="5631" width="7.85546875" style="26"/>
    <col min="5632" max="5632" width="4.5703125" style="26" bestFit="1" customWidth="1"/>
    <col min="5633" max="5633" width="1.28515625" style="26" customWidth="1"/>
    <col min="5634" max="5634" width="9" style="26" customWidth="1"/>
    <col min="5635" max="5636" width="7.5703125" style="26" customWidth="1"/>
    <col min="5637" max="5637" width="9.140625" style="26" customWidth="1"/>
    <col min="5638" max="5638" width="8.28515625" style="26" customWidth="1"/>
    <col min="5639" max="5639" width="8.5703125" style="26" customWidth="1"/>
    <col min="5640" max="5640" width="1.7109375" style="26" customWidth="1"/>
    <col min="5641" max="5641" width="9" style="26" customWidth="1"/>
    <col min="5642" max="5643" width="7.5703125" style="26" customWidth="1"/>
    <col min="5644" max="5644" width="9.42578125" style="26" customWidth="1"/>
    <col min="5645" max="5645" width="8.28515625" style="26" customWidth="1"/>
    <col min="5646" max="5646" width="8.5703125" style="26" customWidth="1"/>
    <col min="5647" max="5647" width="7.140625" style="26" customWidth="1"/>
    <col min="5648" max="5648" width="1.85546875" style="26" customWidth="1"/>
    <col min="5649" max="5649" width="9" style="26" customWidth="1"/>
    <col min="5650" max="5651" width="7.5703125" style="26" customWidth="1"/>
    <col min="5652" max="5652" width="9.28515625" style="26" customWidth="1"/>
    <col min="5653" max="5653" width="8.28515625" style="26" customWidth="1"/>
    <col min="5654" max="5654" width="8.5703125" style="26" customWidth="1"/>
    <col min="5655" max="5655" width="1.42578125" style="26" customWidth="1"/>
    <col min="5656" max="5656" width="9" style="26" customWidth="1"/>
    <col min="5657" max="5658" width="7.5703125" style="26" customWidth="1"/>
    <col min="5659" max="5659" width="8.5703125" style="26" customWidth="1"/>
    <col min="5660" max="5660" width="8.28515625" style="26" customWidth="1"/>
    <col min="5661" max="5661" width="8.5703125" style="26" customWidth="1"/>
    <col min="5662" max="5662" width="7.140625" style="26" customWidth="1"/>
    <col min="5663" max="5663" width="1.5703125" style="26" customWidth="1"/>
    <col min="5664" max="5664" width="8.85546875" style="26" customWidth="1"/>
    <col min="5665" max="5665" width="7.5703125" style="26" customWidth="1"/>
    <col min="5666" max="5666" width="8.5703125" style="26" customWidth="1"/>
    <col min="5667" max="5667" width="8.28515625" style="26" customWidth="1"/>
    <col min="5668" max="5668" width="8.5703125" style="26" customWidth="1"/>
    <col min="5669" max="5669" width="7.140625" style="26" customWidth="1"/>
    <col min="5670" max="5670" width="7.28515625" style="26" bestFit="1" customWidth="1"/>
    <col min="5671" max="5671" width="9.7109375" style="26" customWidth="1"/>
    <col min="5672" max="5887" width="7.85546875" style="26"/>
    <col min="5888" max="5888" width="4.5703125" style="26" bestFit="1" customWidth="1"/>
    <col min="5889" max="5889" width="1.28515625" style="26" customWidth="1"/>
    <col min="5890" max="5890" width="9" style="26" customWidth="1"/>
    <col min="5891" max="5892" width="7.5703125" style="26" customWidth="1"/>
    <col min="5893" max="5893" width="9.140625" style="26" customWidth="1"/>
    <col min="5894" max="5894" width="8.28515625" style="26" customWidth="1"/>
    <col min="5895" max="5895" width="8.5703125" style="26" customWidth="1"/>
    <col min="5896" max="5896" width="1.7109375" style="26" customWidth="1"/>
    <col min="5897" max="5897" width="9" style="26" customWidth="1"/>
    <col min="5898" max="5899" width="7.5703125" style="26" customWidth="1"/>
    <col min="5900" max="5900" width="9.42578125" style="26" customWidth="1"/>
    <col min="5901" max="5901" width="8.28515625" style="26" customWidth="1"/>
    <col min="5902" max="5902" width="8.5703125" style="26" customWidth="1"/>
    <col min="5903" max="5903" width="7.140625" style="26" customWidth="1"/>
    <col min="5904" max="5904" width="1.85546875" style="26" customWidth="1"/>
    <col min="5905" max="5905" width="9" style="26" customWidth="1"/>
    <col min="5906" max="5907" width="7.5703125" style="26" customWidth="1"/>
    <col min="5908" max="5908" width="9.28515625" style="26" customWidth="1"/>
    <col min="5909" max="5909" width="8.28515625" style="26" customWidth="1"/>
    <col min="5910" max="5910" width="8.5703125" style="26" customWidth="1"/>
    <col min="5911" max="5911" width="1.42578125" style="26" customWidth="1"/>
    <col min="5912" max="5912" width="9" style="26" customWidth="1"/>
    <col min="5913" max="5914" width="7.5703125" style="26" customWidth="1"/>
    <col min="5915" max="5915" width="8.5703125" style="26" customWidth="1"/>
    <col min="5916" max="5916" width="8.28515625" style="26" customWidth="1"/>
    <col min="5917" max="5917" width="8.5703125" style="26" customWidth="1"/>
    <col min="5918" max="5918" width="7.140625" style="26" customWidth="1"/>
    <col min="5919" max="5919" width="1.5703125" style="26" customWidth="1"/>
    <col min="5920" max="5920" width="8.85546875" style="26" customWidth="1"/>
    <col min="5921" max="5921" width="7.5703125" style="26" customWidth="1"/>
    <col min="5922" max="5922" width="8.5703125" style="26" customWidth="1"/>
    <col min="5923" max="5923" width="8.28515625" style="26" customWidth="1"/>
    <col min="5924" max="5924" width="8.5703125" style="26" customWidth="1"/>
    <col min="5925" max="5925" width="7.140625" style="26" customWidth="1"/>
    <col min="5926" max="5926" width="7.28515625" style="26" bestFit="1" customWidth="1"/>
    <col min="5927" max="5927" width="9.7109375" style="26" customWidth="1"/>
    <col min="5928" max="6143" width="7.85546875" style="26"/>
    <col min="6144" max="6144" width="4.5703125" style="26" bestFit="1" customWidth="1"/>
    <col min="6145" max="6145" width="1.28515625" style="26" customWidth="1"/>
    <col min="6146" max="6146" width="9" style="26" customWidth="1"/>
    <col min="6147" max="6148" width="7.5703125" style="26" customWidth="1"/>
    <col min="6149" max="6149" width="9.140625" style="26" customWidth="1"/>
    <col min="6150" max="6150" width="8.28515625" style="26" customWidth="1"/>
    <col min="6151" max="6151" width="8.5703125" style="26" customWidth="1"/>
    <col min="6152" max="6152" width="1.7109375" style="26" customWidth="1"/>
    <col min="6153" max="6153" width="9" style="26" customWidth="1"/>
    <col min="6154" max="6155" width="7.5703125" style="26" customWidth="1"/>
    <col min="6156" max="6156" width="9.42578125" style="26" customWidth="1"/>
    <col min="6157" max="6157" width="8.28515625" style="26" customWidth="1"/>
    <col min="6158" max="6158" width="8.5703125" style="26" customWidth="1"/>
    <col min="6159" max="6159" width="7.140625" style="26" customWidth="1"/>
    <col min="6160" max="6160" width="1.85546875" style="26" customWidth="1"/>
    <col min="6161" max="6161" width="9" style="26" customWidth="1"/>
    <col min="6162" max="6163" width="7.5703125" style="26" customWidth="1"/>
    <col min="6164" max="6164" width="9.28515625" style="26" customWidth="1"/>
    <col min="6165" max="6165" width="8.28515625" style="26" customWidth="1"/>
    <col min="6166" max="6166" width="8.5703125" style="26" customWidth="1"/>
    <col min="6167" max="6167" width="1.42578125" style="26" customWidth="1"/>
    <col min="6168" max="6168" width="9" style="26" customWidth="1"/>
    <col min="6169" max="6170" width="7.5703125" style="26" customWidth="1"/>
    <col min="6171" max="6171" width="8.5703125" style="26" customWidth="1"/>
    <col min="6172" max="6172" width="8.28515625" style="26" customWidth="1"/>
    <col min="6173" max="6173" width="8.5703125" style="26" customWidth="1"/>
    <col min="6174" max="6174" width="7.140625" style="26" customWidth="1"/>
    <col min="6175" max="6175" width="1.5703125" style="26" customWidth="1"/>
    <col min="6176" max="6176" width="8.85546875" style="26" customWidth="1"/>
    <col min="6177" max="6177" width="7.5703125" style="26" customWidth="1"/>
    <col min="6178" max="6178" width="8.5703125" style="26" customWidth="1"/>
    <col min="6179" max="6179" width="8.28515625" style="26" customWidth="1"/>
    <col min="6180" max="6180" width="8.5703125" style="26" customWidth="1"/>
    <col min="6181" max="6181" width="7.140625" style="26" customWidth="1"/>
    <col min="6182" max="6182" width="7.28515625" style="26" bestFit="1" customWidth="1"/>
    <col min="6183" max="6183" width="9.7109375" style="26" customWidth="1"/>
    <col min="6184" max="6399" width="7.85546875" style="26"/>
    <col min="6400" max="6400" width="4.5703125" style="26" bestFit="1" customWidth="1"/>
    <col min="6401" max="6401" width="1.28515625" style="26" customWidth="1"/>
    <col min="6402" max="6402" width="9" style="26" customWidth="1"/>
    <col min="6403" max="6404" width="7.5703125" style="26" customWidth="1"/>
    <col min="6405" max="6405" width="9.140625" style="26" customWidth="1"/>
    <col min="6406" max="6406" width="8.28515625" style="26" customWidth="1"/>
    <col min="6407" max="6407" width="8.5703125" style="26" customWidth="1"/>
    <col min="6408" max="6408" width="1.7109375" style="26" customWidth="1"/>
    <col min="6409" max="6409" width="9" style="26" customWidth="1"/>
    <col min="6410" max="6411" width="7.5703125" style="26" customWidth="1"/>
    <col min="6412" max="6412" width="9.42578125" style="26" customWidth="1"/>
    <col min="6413" max="6413" width="8.28515625" style="26" customWidth="1"/>
    <col min="6414" max="6414" width="8.5703125" style="26" customWidth="1"/>
    <col min="6415" max="6415" width="7.140625" style="26" customWidth="1"/>
    <col min="6416" max="6416" width="1.85546875" style="26" customWidth="1"/>
    <col min="6417" max="6417" width="9" style="26" customWidth="1"/>
    <col min="6418" max="6419" width="7.5703125" style="26" customWidth="1"/>
    <col min="6420" max="6420" width="9.28515625" style="26" customWidth="1"/>
    <col min="6421" max="6421" width="8.28515625" style="26" customWidth="1"/>
    <col min="6422" max="6422" width="8.5703125" style="26" customWidth="1"/>
    <col min="6423" max="6423" width="1.42578125" style="26" customWidth="1"/>
    <col min="6424" max="6424" width="9" style="26" customWidth="1"/>
    <col min="6425" max="6426" width="7.5703125" style="26" customWidth="1"/>
    <col min="6427" max="6427" width="8.5703125" style="26" customWidth="1"/>
    <col min="6428" max="6428" width="8.28515625" style="26" customWidth="1"/>
    <col min="6429" max="6429" width="8.5703125" style="26" customWidth="1"/>
    <col min="6430" max="6430" width="7.140625" style="26" customWidth="1"/>
    <col min="6431" max="6431" width="1.5703125" style="26" customWidth="1"/>
    <col min="6432" max="6432" width="8.85546875" style="26" customWidth="1"/>
    <col min="6433" max="6433" width="7.5703125" style="26" customWidth="1"/>
    <col min="6434" max="6434" width="8.5703125" style="26" customWidth="1"/>
    <col min="6435" max="6435" width="8.28515625" style="26" customWidth="1"/>
    <col min="6436" max="6436" width="8.5703125" style="26" customWidth="1"/>
    <col min="6437" max="6437" width="7.140625" style="26" customWidth="1"/>
    <col min="6438" max="6438" width="7.28515625" style="26" bestFit="1" customWidth="1"/>
    <col min="6439" max="6439" width="9.7109375" style="26" customWidth="1"/>
    <col min="6440" max="6655" width="7.85546875" style="26"/>
    <col min="6656" max="6656" width="4.5703125" style="26" bestFit="1" customWidth="1"/>
    <col min="6657" max="6657" width="1.28515625" style="26" customWidth="1"/>
    <col min="6658" max="6658" width="9" style="26" customWidth="1"/>
    <col min="6659" max="6660" width="7.5703125" style="26" customWidth="1"/>
    <col min="6661" max="6661" width="9.140625" style="26" customWidth="1"/>
    <col min="6662" max="6662" width="8.28515625" style="26" customWidth="1"/>
    <col min="6663" max="6663" width="8.5703125" style="26" customWidth="1"/>
    <col min="6664" max="6664" width="1.7109375" style="26" customWidth="1"/>
    <col min="6665" max="6665" width="9" style="26" customWidth="1"/>
    <col min="6666" max="6667" width="7.5703125" style="26" customWidth="1"/>
    <col min="6668" max="6668" width="9.42578125" style="26" customWidth="1"/>
    <col min="6669" max="6669" width="8.28515625" style="26" customWidth="1"/>
    <col min="6670" max="6670" width="8.5703125" style="26" customWidth="1"/>
    <col min="6671" max="6671" width="7.140625" style="26" customWidth="1"/>
    <col min="6672" max="6672" width="1.85546875" style="26" customWidth="1"/>
    <col min="6673" max="6673" width="9" style="26" customWidth="1"/>
    <col min="6674" max="6675" width="7.5703125" style="26" customWidth="1"/>
    <col min="6676" max="6676" width="9.28515625" style="26" customWidth="1"/>
    <col min="6677" max="6677" width="8.28515625" style="26" customWidth="1"/>
    <col min="6678" max="6678" width="8.5703125" style="26" customWidth="1"/>
    <col min="6679" max="6679" width="1.42578125" style="26" customWidth="1"/>
    <col min="6680" max="6680" width="9" style="26" customWidth="1"/>
    <col min="6681" max="6682" width="7.5703125" style="26" customWidth="1"/>
    <col min="6683" max="6683" width="8.5703125" style="26" customWidth="1"/>
    <col min="6684" max="6684" width="8.28515625" style="26" customWidth="1"/>
    <col min="6685" max="6685" width="8.5703125" style="26" customWidth="1"/>
    <col min="6686" max="6686" width="7.140625" style="26" customWidth="1"/>
    <col min="6687" max="6687" width="1.5703125" style="26" customWidth="1"/>
    <col min="6688" max="6688" width="8.85546875" style="26" customWidth="1"/>
    <col min="6689" max="6689" width="7.5703125" style="26" customWidth="1"/>
    <col min="6690" max="6690" width="8.5703125" style="26" customWidth="1"/>
    <col min="6691" max="6691" width="8.28515625" style="26" customWidth="1"/>
    <col min="6692" max="6692" width="8.5703125" style="26" customWidth="1"/>
    <col min="6693" max="6693" width="7.140625" style="26" customWidth="1"/>
    <col min="6694" max="6694" width="7.28515625" style="26" bestFit="1" customWidth="1"/>
    <col min="6695" max="6695" width="9.7109375" style="26" customWidth="1"/>
    <col min="6696" max="6911" width="7.85546875" style="26"/>
    <col min="6912" max="6912" width="4.5703125" style="26" bestFit="1" customWidth="1"/>
    <col min="6913" max="6913" width="1.28515625" style="26" customWidth="1"/>
    <col min="6914" max="6914" width="9" style="26" customWidth="1"/>
    <col min="6915" max="6916" width="7.5703125" style="26" customWidth="1"/>
    <col min="6917" max="6917" width="9.140625" style="26" customWidth="1"/>
    <col min="6918" max="6918" width="8.28515625" style="26" customWidth="1"/>
    <col min="6919" max="6919" width="8.5703125" style="26" customWidth="1"/>
    <col min="6920" max="6920" width="1.7109375" style="26" customWidth="1"/>
    <col min="6921" max="6921" width="9" style="26" customWidth="1"/>
    <col min="6922" max="6923" width="7.5703125" style="26" customWidth="1"/>
    <col min="6924" max="6924" width="9.42578125" style="26" customWidth="1"/>
    <col min="6925" max="6925" width="8.28515625" style="26" customWidth="1"/>
    <col min="6926" max="6926" width="8.5703125" style="26" customWidth="1"/>
    <col min="6927" max="6927" width="7.140625" style="26" customWidth="1"/>
    <col min="6928" max="6928" width="1.85546875" style="26" customWidth="1"/>
    <col min="6929" max="6929" width="9" style="26" customWidth="1"/>
    <col min="6930" max="6931" width="7.5703125" style="26" customWidth="1"/>
    <col min="6932" max="6932" width="9.28515625" style="26" customWidth="1"/>
    <col min="6933" max="6933" width="8.28515625" style="26" customWidth="1"/>
    <col min="6934" max="6934" width="8.5703125" style="26" customWidth="1"/>
    <col min="6935" max="6935" width="1.42578125" style="26" customWidth="1"/>
    <col min="6936" max="6936" width="9" style="26" customWidth="1"/>
    <col min="6937" max="6938" width="7.5703125" style="26" customWidth="1"/>
    <col min="6939" max="6939" width="8.5703125" style="26" customWidth="1"/>
    <col min="6940" max="6940" width="8.28515625" style="26" customWidth="1"/>
    <col min="6941" max="6941" width="8.5703125" style="26" customWidth="1"/>
    <col min="6942" max="6942" width="7.140625" style="26" customWidth="1"/>
    <col min="6943" max="6943" width="1.5703125" style="26" customWidth="1"/>
    <col min="6944" max="6944" width="8.85546875" style="26" customWidth="1"/>
    <col min="6945" max="6945" width="7.5703125" style="26" customWidth="1"/>
    <col min="6946" max="6946" width="8.5703125" style="26" customWidth="1"/>
    <col min="6947" max="6947" width="8.28515625" style="26" customWidth="1"/>
    <col min="6948" max="6948" width="8.5703125" style="26" customWidth="1"/>
    <col min="6949" max="6949" width="7.140625" style="26" customWidth="1"/>
    <col min="6950" max="6950" width="7.28515625" style="26" bestFit="1" customWidth="1"/>
    <col min="6951" max="6951" width="9.7109375" style="26" customWidth="1"/>
    <col min="6952" max="7167" width="7.85546875" style="26"/>
    <col min="7168" max="7168" width="4.5703125" style="26" bestFit="1" customWidth="1"/>
    <col min="7169" max="7169" width="1.28515625" style="26" customWidth="1"/>
    <col min="7170" max="7170" width="9" style="26" customWidth="1"/>
    <col min="7171" max="7172" width="7.5703125" style="26" customWidth="1"/>
    <col min="7173" max="7173" width="9.140625" style="26" customWidth="1"/>
    <col min="7174" max="7174" width="8.28515625" style="26" customWidth="1"/>
    <col min="7175" max="7175" width="8.5703125" style="26" customWidth="1"/>
    <col min="7176" max="7176" width="1.7109375" style="26" customWidth="1"/>
    <col min="7177" max="7177" width="9" style="26" customWidth="1"/>
    <col min="7178" max="7179" width="7.5703125" style="26" customWidth="1"/>
    <col min="7180" max="7180" width="9.42578125" style="26" customWidth="1"/>
    <col min="7181" max="7181" width="8.28515625" style="26" customWidth="1"/>
    <col min="7182" max="7182" width="8.5703125" style="26" customWidth="1"/>
    <col min="7183" max="7183" width="7.140625" style="26" customWidth="1"/>
    <col min="7184" max="7184" width="1.85546875" style="26" customWidth="1"/>
    <col min="7185" max="7185" width="9" style="26" customWidth="1"/>
    <col min="7186" max="7187" width="7.5703125" style="26" customWidth="1"/>
    <col min="7188" max="7188" width="9.28515625" style="26" customWidth="1"/>
    <col min="7189" max="7189" width="8.28515625" style="26" customWidth="1"/>
    <col min="7190" max="7190" width="8.5703125" style="26" customWidth="1"/>
    <col min="7191" max="7191" width="1.42578125" style="26" customWidth="1"/>
    <col min="7192" max="7192" width="9" style="26" customWidth="1"/>
    <col min="7193" max="7194" width="7.5703125" style="26" customWidth="1"/>
    <col min="7195" max="7195" width="8.5703125" style="26" customWidth="1"/>
    <col min="7196" max="7196" width="8.28515625" style="26" customWidth="1"/>
    <col min="7197" max="7197" width="8.5703125" style="26" customWidth="1"/>
    <col min="7198" max="7198" width="7.140625" style="26" customWidth="1"/>
    <col min="7199" max="7199" width="1.5703125" style="26" customWidth="1"/>
    <col min="7200" max="7200" width="8.85546875" style="26" customWidth="1"/>
    <col min="7201" max="7201" width="7.5703125" style="26" customWidth="1"/>
    <col min="7202" max="7202" width="8.5703125" style="26" customWidth="1"/>
    <col min="7203" max="7203" width="8.28515625" style="26" customWidth="1"/>
    <col min="7204" max="7204" width="8.5703125" style="26" customWidth="1"/>
    <col min="7205" max="7205" width="7.140625" style="26" customWidth="1"/>
    <col min="7206" max="7206" width="7.28515625" style="26" bestFit="1" customWidth="1"/>
    <col min="7207" max="7207" width="9.7109375" style="26" customWidth="1"/>
    <col min="7208" max="7423" width="7.85546875" style="26"/>
    <col min="7424" max="7424" width="4.5703125" style="26" bestFit="1" customWidth="1"/>
    <col min="7425" max="7425" width="1.28515625" style="26" customWidth="1"/>
    <col min="7426" max="7426" width="9" style="26" customWidth="1"/>
    <col min="7427" max="7428" width="7.5703125" style="26" customWidth="1"/>
    <col min="7429" max="7429" width="9.140625" style="26" customWidth="1"/>
    <col min="7430" max="7430" width="8.28515625" style="26" customWidth="1"/>
    <col min="7431" max="7431" width="8.5703125" style="26" customWidth="1"/>
    <col min="7432" max="7432" width="1.7109375" style="26" customWidth="1"/>
    <col min="7433" max="7433" width="9" style="26" customWidth="1"/>
    <col min="7434" max="7435" width="7.5703125" style="26" customWidth="1"/>
    <col min="7436" max="7436" width="9.42578125" style="26" customWidth="1"/>
    <col min="7437" max="7437" width="8.28515625" style="26" customWidth="1"/>
    <col min="7438" max="7438" width="8.5703125" style="26" customWidth="1"/>
    <col min="7439" max="7439" width="7.140625" style="26" customWidth="1"/>
    <col min="7440" max="7440" width="1.85546875" style="26" customWidth="1"/>
    <col min="7441" max="7441" width="9" style="26" customWidth="1"/>
    <col min="7442" max="7443" width="7.5703125" style="26" customWidth="1"/>
    <col min="7444" max="7444" width="9.28515625" style="26" customWidth="1"/>
    <col min="7445" max="7445" width="8.28515625" style="26" customWidth="1"/>
    <col min="7446" max="7446" width="8.5703125" style="26" customWidth="1"/>
    <col min="7447" max="7447" width="1.42578125" style="26" customWidth="1"/>
    <col min="7448" max="7448" width="9" style="26" customWidth="1"/>
    <col min="7449" max="7450" width="7.5703125" style="26" customWidth="1"/>
    <col min="7451" max="7451" width="8.5703125" style="26" customWidth="1"/>
    <col min="7452" max="7452" width="8.28515625" style="26" customWidth="1"/>
    <col min="7453" max="7453" width="8.5703125" style="26" customWidth="1"/>
    <col min="7454" max="7454" width="7.140625" style="26" customWidth="1"/>
    <col min="7455" max="7455" width="1.5703125" style="26" customWidth="1"/>
    <col min="7456" max="7456" width="8.85546875" style="26" customWidth="1"/>
    <col min="7457" max="7457" width="7.5703125" style="26" customWidth="1"/>
    <col min="7458" max="7458" width="8.5703125" style="26" customWidth="1"/>
    <col min="7459" max="7459" width="8.28515625" style="26" customWidth="1"/>
    <col min="7460" max="7460" width="8.5703125" style="26" customWidth="1"/>
    <col min="7461" max="7461" width="7.140625" style="26" customWidth="1"/>
    <col min="7462" max="7462" width="7.28515625" style="26" bestFit="1" customWidth="1"/>
    <col min="7463" max="7463" width="9.7109375" style="26" customWidth="1"/>
    <col min="7464" max="7679" width="7.85546875" style="26"/>
    <col min="7680" max="7680" width="4.5703125" style="26" bestFit="1" customWidth="1"/>
    <col min="7681" max="7681" width="1.28515625" style="26" customWidth="1"/>
    <col min="7682" max="7682" width="9" style="26" customWidth="1"/>
    <col min="7683" max="7684" width="7.5703125" style="26" customWidth="1"/>
    <col min="7685" max="7685" width="9.140625" style="26" customWidth="1"/>
    <col min="7686" max="7686" width="8.28515625" style="26" customWidth="1"/>
    <col min="7687" max="7687" width="8.5703125" style="26" customWidth="1"/>
    <col min="7688" max="7688" width="1.7109375" style="26" customWidth="1"/>
    <col min="7689" max="7689" width="9" style="26" customWidth="1"/>
    <col min="7690" max="7691" width="7.5703125" style="26" customWidth="1"/>
    <col min="7692" max="7692" width="9.42578125" style="26" customWidth="1"/>
    <col min="7693" max="7693" width="8.28515625" style="26" customWidth="1"/>
    <col min="7694" max="7694" width="8.5703125" style="26" customWidth="1"/>
    <col min="7695" max="7695" width="7.140625" style="26" customWidth="1"/>
    <col min="7696" max="7696" width="1.85546875" style="26" customWidth="1"/>
    <col min="7697" max="7697" width="9" style="26" customWidth="1"/>
    <col min="7698" max="7699" width="7.5703125" style="26" customWidth="1"/>
    <col min="7700" max="7700" width="9.28515625" style="26" customWidth="1"/>
    <col min="7701" max="7701" width="8.28515625" style="26" customWidth="1"/>
    <col min="7702" max="7702" width="8.5703125" style="26" customWidth="1"/>
    <col min="7703" max="7703" width="1.42578125" style="26" customWidth="1"/>
    <col min="7704" max="7704" width="9" style="26" customWidth="1"/>
    <col min="7705" max="7706" width="7.5703125" style="26" customWidth="1"/>
    <col min="7707" max="7707" width="8.5703125" style="26" customWidth="1"/>
    <col min="7708" max="7708" width="8.28515625" style="26" customWidth="1"/>
    <col min="7709" max="7709" width="8.5703125" style="26" customWidth="1"/>
    <col min="7710" max="7710" width="7.140625" style="26" customWidth="1"/>
    <col min="7711" max="7711" width="1.5703125" style="26" customWidth="1"/>
    <col min="7712" max="7712" width="8.85546875" style="26" customWidth="1"/>
    <col min="7713" max="7713" width="7.5703125" style="26" customWidth="1"/>
    <col min="7714" max="7714" width="8.5703125" style="26" customWidth="1"/>
    <col min="7715" max="7715" width="8.28515625" style="26" customWidth="1"/>
    <col min="7716" max="7716" width="8.5703125" style="26" customWidth="1"/>
    <col min="7717" max="7717" width="7.140625" style="26" customWidth="1"/>
    <col min="7718" max="7718" width="7.28515625" style="26" bestFit="1" customWidth="1"/>
    <col min="7719" max="7719" width="9.7109375" style="26" customWidth="1"/>
    <col min="7720" max="7935" width="7.85546875" style="26"/>
    <col min="7936" max="7936" width="4.5703125" style="26" bestFit="1" customWidth="1"/>
    <col min="7937" max="7937" width="1.28515625" style="26" customWidth="1"/>
    <col min="7938" max="7938" width="9" style="26" customWidth="1"/>
    <col min="7939" max="7940" width="7.5703125" style="26" customWidth="1"/>
    <col min="7941" max="7941" width="9.140625" style="26" customWidth="1"/>
    <col min="7942" max="7942" width="8.28515625" style="26" customWidth="1"/>
    <col min="7943" max="7943" width="8.5703125" style="26" customWidth="1"/>
    <col min="7944" max="7944" width="1.7109375" style="26" customWidth="1"/>
    <col min="7945" max="7945" width="9" style="26" customWidth="1"/>
    <col min="7946" max="7947" width="7.5703125" style="26" customWidth="1"/>
    <col min="7948" max="7948" width="9.42578125" style="26" customWidth="1"/>
    <col min="7949" max="7949" width="8.28515625" style="26" customWidth="1"/>
    <col min="7950" max="7950" width="8.5703125" style="26" customWidth="1"/>
    <col min="7951" max="7951" width="7.140625" style="26" customWidth="1"/>
    <col min="7952" max="7952" width="1.85546875" style="26" customWidth="1"/>
    <col min="7953" max="7953" width="9" style="26" customWidth="1"/>
    <col min="7954" max="7955" width="7.5703125" style="26" customWidth="1"/>
    <col min="7956" max="7956" width="9.28515625" style="26" customWidth="1"/>
    <col min="7957" max="7957" width="8.28515625" style="26" customWidth="1"/>
    <col min="7958" max="7958" width="8.5703125" style="26" customWidth="1"/>
    <col min="7959" max="7959" width="1.42578125" style="26" customWidth="1"/>
    <col min="7960" max="7960" width="9" style="26" customWidth="1"/>
    <col min="7961" max="7962" width="7.5703125" style="26" customWidth="1"/>
    <col min="7963" max="7963" width="8.5703125" style="26" customWidth="1"/>
    <col min="7964" max="7964" width="8.28515625" style="26" customWidth="1"/>
    <col min="7965" max="7965" width="8.5703125" style="26" customWidth="1"/>
    <col min="7966" max="7966" width="7.140625" style="26" customWidth="1"/>
    <col min="7967" max="7967" width="1.5703125" style="26" customWidth="1"/>
    <col min="7968" max="7968" width="8.85546875" style="26" customWidth="1"/>
    <col min="7969" max="7969" width="7.5703125" style="26" customWidth="1"/>
    <col min="7970" max="7970" width="8.5703125" style="26" customWidth="1"/>
    <col min="7971" max="7971" width="8.28515625" style="26" customWidth="1"/>
    <col min="7972" max="7972" width="8.5703125" style="26" customWidth="1"/>
    <col min="7973" max="7973" width="7.140625" style="26" customWidth="1"/>
    <col min="7974" max="7974" width="7.28515625" style="26" bestFit="1" customWidth="1"/>
    <col min="7975" max="7975" width="9.7109375" style="26" customWidth="1"/>
    <col min="7976" max="8191" width="7.85546875" style="26"/>
    <col min="8192" max="8192" width="4.5703125" style="26" bestFit="1" customWidth="1"/>
    <col min="8193" max="8193" width="1.28515625" style="26" customWidth="1"/>
    <col min="8194" max="8194" width="9" style="26" customWidth="1"/>
    <col min="8195" max="8196" width="7.5703125" style="26" customWidth="1"/>
    <col min="8197" max="8197" width="9.140625" style="26" customWidth="1"/>
    <col min="8198" max="8198" width="8.28515625" style="26" customWidth="1"/>
    <col min="8199" max="8199" width="8.5703125" style="26" customWidth="1"/>
    <col min="8200" max="8200" width="1.7109375" style="26" customWidth="1"/>
    <col min="8201" max="8201" width="9" style="26" customWidth="1"/>
    <col min="8202" max="8203" width="7.5703125" style="26" customWidth="1"/>
    <col min="8204" max="8204" width="9.42578125" style="26" customWidth="1"/>
    <col min="8205" max="8205" width="8.28515625" style="26" customWidth="1"/>
    <col min="8206" max="8206" width="8.5703125" style="26" customWidth="1"/>
    <col min="8207" max="8207" width="7.140625" style="26" customWidth="1"/>
    <col min="8208" max="8208" width="1.85546875" style="26" customWidth="1"/>
    <col min="8209" max="8209" width="9" style="26" customWidth="1"/>
    <col min="8210" max="8211" width="7.5703125" style="26" customWidth="1"/>
    <col min="8212" max="8212" width="9.28515625" style="26" customWidth="1"/>
    <col min="8213" max="8213" width="8.28515625" style="26" customWidth="1"/>
    <col min="8214" max="8214" width="8.5703125" style="26" customWidth="1"/>
    <col min="8215" max="8215" width="1.42578125" style="26" customWidth="1"/>
    <col min="8216" max="8216" width="9" style="26" customWidth="1"/>
    <col min="8217" max="8218" width="7.5703125" style="26" customWidth="1"/>
    <col min="8219" max="8219" width="8.5703125" style="26" customWidth="1"/>
    <col min="8220" max="8220" width="8.28515625" style="26" customWidth="1"/>
    <col min="8221" max="8221" width="8.5703125" style="26" customWidth="1"/>
    <col min="8222" max="8222" width="7.140625" style="26" customWidth="1"/>
    <col min="8223" max="8223" width="1.5703125" style="26" customWidth="1"/>
    <col min="8224" max="8224" width="8.85546875" style="26" customWidth="1"/>
    <col min="8225" max="8225" width="7.5703125" style="26" customWidth="1"/>
    <col min="8226" max="8226" width="8.5703125" style="26" customWidth="1"/>
    <col min="8227" max="8227" width="8.28515625" style="26" customWidth="1"/>
    <col min="8228" max="8228" width="8.5703125" style="26" customWidth="1"/>
    <col min="8229" max="8229" width="7.140625" style="26" customWidth="1"/>
    <col min="8230" max="8230" width="7.28515625" style="26" bestFit="1" customWidth="1"/>
    <col min="8231" max="8231" width="9.7109375" style="26" customWidth="1"/>
    <col min="8232" max="8447" width="7.85546875" style="26"/>
    <col min="8448" max="8448" width="4.5703125" style="26" bestFit="1" customWidth="1"/>
    <col min="8449" max="8449" width="1.28515625" style="26" customWidth="1"/>
    <col min="8450" max="8450" width="9" style="26" customWidth="1"/>
    <col min="8451" max="8452" width="7.5703125" style="26" customWidth="1"/>
    <col min="8453" max="8453" width="9.140625" style="26" customWidth="1"/>
    <col min="8454" max="8454" width="8.28515625" style="26" customWidth="1"/>
    <col min="8455" max="8455" width="8.5703125" style="26" customWidth="1"/>
    <col min="8456" max="8456" width="1.7109375" style="26" customWidth="1"/>
    <col min="8457" max="8457" width="9" style="26" customWidth="1"/>
    <col min="8458" max="8459" width="7.5703125" style="26" customWidth="1"/>
    <col min="8460" max="8460" width="9.42578125" style="26" customWidth="1"/>
    <col min="8461" max="8461" width="8.28515625" style="26" customWidth="1"/>
    <col min="8462" max="8462" width="8.5703125" style="26" customWidth="1"/>
    <col min="8463" max="8463" width="7.140625" style="26" customWidth="1"/>
    <col min="8464" max="8464" width="1.85546875" style="26" customWidth="1"/>
    <col min="8465" max="8465" width="9" style="26" customWidth="1"/>
    <col min="8466" max="8467" width="7.5703125" style="26" customWidth="1"/>
    <col min="8468" max="8468" width="9.28515625" style="26" customWidth="1"/>
    <col min="8469" max="8469" width="8.28515625" style="26" customWidth="1"/>
    <col min="8470" max="8470" width="8.5703125" style="26" customWidth="1"/>
    <col min="8471" max="8471" width="1.42578125" style="26" customWidth="1"/>
    <col min="8472" max="8472" width="9" style="26" customWidth="1"/>
    <col min="8473" max="8474" width="7.5703125" style="26" customWidth="1"/>
    <col min="8475" max="8475" width="8.5703125" style="26" customWidth="1"/>
    <col min="8476" max="8476" width="8.28515625" style="26" customWidth="1"/>
    <col min="8477" max="8477" width="8.5703125" style="26" customWidth="1"/>
    <col min="8478" max="8478" width="7.140625" style="26" customWidth="1"/>
    <col min="8479" max="8479" width="1.5703125" style="26" customWidth="1"/>
    <col min="8480" max="8480" width="8.85546875" style="26" customWidth="1"/>
    <col min="8481" max="8481" width="7.5703125" style="26" customWidth="1"/>
    <col min="8482" max="8482" width="8.5703125" style="26" customWidth="1"/>
    <col min="8483" max="8483" width="8.28515625" style="26" customWidth="1"/>
    <col min="8484" max="8484" width="8.5703125" style="26" customWidth="1"/>
    <col min="8485" max="8485" width="7.140625" style="26" customWidth="1"/>
    <col min="8486" max="8486" width="7.28515625" style="26" bestFit="1" customWidth="1"/>
    <col min="8487" max="8487" width="9.7109375" style="26" customWidth="1"/>
    <col min="8488" max="8703" width="7.85546875" style="26"/>
    <col min="8704" max="8704" width="4.5703125" style="26" bestFit="1" customWidth="1"/>
    <col min="8705" max="8705" width="1.28515625" style="26" customWidth="1"/>
    <col min="8706" max="8706" width="9" style="26" customWidth="1"/>
    <col min="8707" max="8708" width="7.5703125" style="26" customWidth="1"/>
    <col min="8709" max="8709" width="9.140625" style="26" customWidth="1"/>
    <col min="8710" max="8710" width="8.28515625" style="26" customWidth="1"/>
    <col min="8711" max="8711" width="8.5703125" style="26" customWidth="1"/>
    <col min="8712" max="8712" width="1.7109375" style="26" customWidth="1"/>
    <col min="8713" max="8713" width="9" style="26" customWidth="1"/>
    <col min="8714" max="8715" width="7.5703125" style="26" customWidth="1"/>
    <col min="8716" max="8716" width="9.42578125" style="26" customWidth="1"/>
    <col min="8717" max="8717" width="8.28515625" style="26" customWidth="1"/>
    <col min="8718" max="8718" width="8.5703125" style="26" customWidth="1"/>
    <col min="8719" max="8719" width="7.140625" style="26" customWidth="1"/>
    <col min="8720" max="8720" width="1.85546875" style="26" customWidth="1"/>
    <col min="8721" max="8721" width="9" style="26" customWidth="1"/>
    <col min="8722" max="8723" width="7.5703125" style="26" customWidth="1"/>
    <col min="8724" max="8724" width="9.28515625" style="26" customWidth="1"/>
    <col min="8725" max="8725" width="8.28515625" style="26" customWidth="1"/>
    <col min="8726" max="8726" width="8.5703125" style="26" customWidth="1"/>
    <col min="8727" max="8727" width="1.42578125" style="26" customWidth="1"/>
    <col min="8728" max="8728" width="9" style="26" customWidth="1"/>
    <col min="8729" max="8730" width="7.5703125" style="26" customWidth="1"/>
    <col min="8731" max="8731" width="8.5703125" style="26" customWidth="1"/>
    <col min="8732" max="8732" width="8.28515625" style="26" customWidth="1"/>
    <col min="8733" max="8733" width="8.5703125" style="26" customWidth="1"/>
    <col min="8734" max="8734" width="7.140625" style="26" customWidth="1"/>
    <col min="8735" max="8735" width="1.5703125" style="26" customWidth="1"/>
    <col min="8736" max="8736" width="8.85546875" style="26" customWidth="1"/>
    <col min="8737" max="8737" width="7.5703125" style="26" customWidth="1"/>
    <col min="8738" max="8738" width="8.5703125" style="26" customWidth="1"/>
    <col min="8739" max="8739" width="8.28515625" style="26" customWidth="1"/>
    <col min="8740" max="8740" width="8.5703125" style="26" customWidth="1"/>
    <col min="8741" max="8741" width="7.140625" style="26" customWidth="1"/>
    <col min="8742" max="8742" width="7.28515625" style="26" bestFit="1" customWidth="1"/>
    <col min="8743" max="8743" width="9.7109375" style="26" customWidth="1"/>
    <col min="8744" max="8959" width="7.85546875" style="26"/>
    <col min="8960" max="8960" width="4.5703125" style="26" bestFit="1" customWidth="1"/>
    <col min="8961" max="8961" width="1.28515625" style="26" customWidth="1"/>
    <col min="8962" max="8962" width="9" style="26" customWidth="1"/>
    <col min="8963" max="8964" width="7.5703125" style="26" customWidth="1"/>
    <col min="8965" max="8965" width="9.140625" style="26" customWidth="1"/>
    <col min="8966" max="8966" width="8.28515625" style="26" customWidth="1"/>
    <col min="8967" max="8967" width="8.5703125" style="26" customWidth="1"/>
    <col min="8968" max="8968" width="1.7109375" style="26" customWidth="1"/>
    <col min="8969" max="8969" width="9" style="26" customWidth="1"/>
    <col min="8970" max="8971" width="7.5703125" style="26" customWidth="1"/>
    <col min="8972" max="8972" width="9.42578125" style="26" customWidth="1"/>
    <col min="8973" max="8973" width="8.28515625" style="26" customWidth="1"/>
    <col min="8974" max="8974" width="8.5703125" style="26" customWidth="1"/>
    <col min="8975" max="8975" width="7.140625" style="26" customWidth="1"/>
    <col min="8976" max="8976" width="1.85546875" style="26" customWidth="1"/>
    <col min="8977" max="8977" width="9" style="26" customWidth="1"/>
    <col min="8978" max="8979" width="7.5703125" style="26" customWidth="1"/>
    <col min="8980" max="8980" width="9.28515625" style="26" customWidth="1"/>
    <col min="8981" max="8981" width="8.28515625" style="26" customWidth="1"/>
    <col min="8982" max="8982" width="8.5703125" style="26" customWidth="1"/>
    <col min="8983" max="8983" width="1.42578125" style="26" customWidth="1"/>
    <col min="8984" max="8984" width="9" style="26" customWidth="1"/>
    <col min="8985" max="8986" width="7.5703125" style="26" customWidth="1"/>
    <col min="8987" max="8987" width="8.5703125" style="26" customWidth="1"/>
    <col min="8988" max="8988" width="8.28515625" style="26" customWidth="1"/>
    <col min="8989" max="8989" width="8.5703125" style="26" customWidth="1"/>
    <col min="8990" max="8990" width="7.140625" style="26" customWidth="1"/>
    <col min="8991" max="8991" width="1.5703125" style="26" customWidth="1"/>
    <col min="8992" max="8992" width="8.85546875" style="26" customWidth="1"/>
    <col min="8993" max="8993" width="7.5703125" style="26" customWidth="1"/>
    <col min="8994" max="8994" width="8.5703125" style="26" customWidth="1"/>
    <col min="8995" max="8995" width="8.28515625" style="26" customWidth="1"/>
    <col min="8996" max="8996" width="8.5703125" style="26" customWidth="1"/>
    <col min="8997" max="8997" width="7.140625" style="26" customWidth="1"/>
    <col min="8998" max="8998" width="7.28515625" style="26" bestFit="1" customWidth="1"/>
    <col min="8999" max="8999" width="9.7109375" style="26" customWidth="1"/>
    <col min="9000" max="9215" width="7.85546875" style="26"/>
    <col min="9216" max="9216" width="4.5703125" style="26" bestFit="1" customWidth="1"/>
    <col min="9217" max="9217" width="1.28515625" style="26" customWidth="1"/>
    <col min="9218" max="9218" width="9" style="26" customWidth="1"/>
    <col min="9219" max="9220" width="7.5703125" style="26" customWidth="1"/>
    <col min="9221" max="9221" width="9.140625" style="26" customWidth="1"/>
    <col min="9222" max="9222" width="8.28515625" style="26" customWidth="1"/>
    <col min="9223" max="9223" width="8.5703125" style="26" customWidth="1"/>
    <col min="9224" max="9224" width="1.7109375" style="26" customWidth="1"/>
    <col min="9225" max="9225" width="9" style="26" customWidth="1"/>
    <col min="9226" max="9227" width="7.5703125" style="26" customWidth="1"/>
    <col min="9228" max="9228" width="9.42578125" style="26" customWidth="1"/>
    <col min="9229" max="9229" width="8.28515625" style="26" customWidth="1"/>
    <col min="9230" max="9230" width="8.5703125" style="26" customWidth="1"/>
    <col min="9231" max="9231" width="7.140625" style="26" customWidth="1"/>
    <col min="9232" max="9232" width="1.85546875" style="26" customWidth="1"/>
    <col min="9233" max="9233" width="9" style="26" customWidth="1"/>
    <col min="9234" max="9235" width="7.5703125" style="26" customWidth="1"/>
    <col min="9236" max="9236" width="9.28515625" style="26" customWidth="1"/>
    <col min="9237" max="9237" width="8.28515625" style="26" customWidth="1"/>
    <col min="9238" max="9238" width="8.5703125" style="26" customWidth="1"/>
    <col min="9239" max="9239" width="1.42578125" style="26" customWidth="1"/>
    <col min="9240" max="9240" width="9" style="26" customWidth="1"/>
    <col min="9241" max="9242" width="7.5703125" style="26" customWidth="1"/>
    <col min="9243" max="9243" width="8.5703125" style="26" customWidth="1"/>
    <col min="9244" max="9244" width="8.28515625" style="26" customWidth="1"/>
    <col min="9245" max="9245" width="8.5703125" style="26" customWidth="1"/>
    <col min="9246" max="9246" width="7.140625" style="26" customWidth="1"/>
    <col min="9247" max="9247" width="1.5703125" style="26" customWidth="1"/>
    <col min="9248" max="9248" width="8.85546875" style="26" customWidth="1"/>
    <col min="9249" max="9249" width="7.5703125" style="26" customWidth="1"/>
    <col min="9250" max="9250" width="8.5703125" style="26" customWidth="1"/>
    <col min="9251" max="9251" width="8.28515625" style="26" customWidth="1"/>
    <col min="9252" max="9252" width="8.5703125" style="26" customWidth="1"/>
    <col min="9253" max="9253" width="7.140625" style="26" customWidth="1"/>
    <col min="9254" max="9254" width="7.28515625" style="26" bestFit="1" customWidth="1"/>
    <col min="9255" max="9255" width="9.7109375" style="26" customWidth="1"/>
    <col min="9256" max="9471" width="7.85546875" style="26"/>
    <col min="9472" max="9472" width="4.5703125" style="26" bestFit="1" customWidth="1"/>
    <col min="9473" max="9473" width="1.28515625" style="26" customWidth="1"/>
    <col min="9474" max="9474" width="9" style="26" customWidth="1"/>
    <col min="9475" max="9476" width="7.5703125" style="26" customWidth="1"/>
    <col min="9477" max="9477" width="9.140625" style="26" customWidth="1"/>
    <col min="9478" max="9478" width="8.28515625" style="26" customWidth="1"/>
    <col min="9479" max="9479" width="8.5703125" style="26" customWidth="1"/>
    <col min="9480" max="9480" width="1.7109375" style="26" customWidth="1"/>
    <col min="9481" max="9481" width="9" style="26" customWidth="1"/>
    <col min="9482" max="9483" width="7.5703125" style="26" customWidth="1"/>
    <col min="9484" max="9484" width="9.42578125" style="26" customWidth="1"/>
    <col min="9485" max="9485" width="8.28515625" style="26" customWidth="1"/>
    <col min="9486" max="9486" width="8.5703125" style="26" customWidth="1"/>
    <col min="9487" max="9487" width="7.140625" style="26" customWidth="1"/>
    <col min="9488" max="9488" width="1.85546875" style="26" customWidth="1"/>
    <col min="9489" max="9489" width="9" style="26" customWidth="1"/>
    <col min="9490" max="9491" width="7.5703125" style="26" customWidth="1"/>
    <col min="9492" max="9492" width="9.28515625" style="26" customWidth="1"/>
    <col min="9493" max="9493" width="8.28515625" style="26" customWidth="1"/>
    <col min="9494" max="9494" width="8.5703125" style="26" customWidth="1"/>
    <col min="9495" max="9495" width="1.42578125" style="26" customWidth="1"/>
    <col min="9496" max="9496" width="9" style="26" customWidth="1"/>
    <col min="9497" max="9498" width="7.5703125" style="26" customWidth="1"/>
    <col min="9499" max="9499" width="8.5703125" style="26" customWidth="1"/>
    <col min="9500" max="9500" width="8.28515625" style="26" customWidth="1"/>
    <col min="9501" max="9501" width="8.5703125" style="26" customWidth="1"/>
    <col min="9502" max="9502" width="7.140625" style="26" customWidth="1"/>
    <col min="9503" max="9503" width="1.5703125" style="26" customWidth="1"/>
    <col min="9504" max="9504" width="8.85546875" style="26" customWidth="1"/>
    <col min="9505" max="9505" width="7.5703125" style="26" customWidth="1"/>
    <col min="9506" max="9506" width="8.5703125" style="26" customWidth="1"/>
    <col min="9507" max="9507" width="8.28515625" style="26" customWidth="1"/>
    <col min="9508" max="9508" width="8.5703125" style="26" customWidth="1"/>
    <col min="9509" max="9509" width="7.140625" style="26" customWidth="1"/>
    <col min="9510" max="9510" width="7.28515625" style="26" bestFit="1" customWidth="1"/>
    <col min="9511" max="9511" width="9.7109375" style="26" customWidth="1"/>
    <col min="9512" max="9727" width="7.85546875" style="26"/>
    <col min="9728" max="9728" width="4.5703125" style="26" bestFit="1" customWidth="1"/>
    <col min="9729" max="9729" width="1.28515625" style="26" customWidth="1"/>
    <col min="9730" max="9730" width="9" style="26" customWidth="1"/>
    <col min="9731" max="9732" width="7.5703125" style="26" customWidth="1"/>
    <col min="9733" max="9733" width="9.140625" style="26" customWidth="1"/>
    <col min="9734" max="9734" width="8.28515625" style="26" customWidth="1"/>
    <col min="9735" max="9735" width="8.5703125" style="26" customWidth="1"/>
    <col min="9736" max="9736" width="1.7109375" style="26" customWidth="1"/>
    <col min="9737" max="9737" width="9" style="26" customWidth="1"/>
    <col min="9738" max="9739" width="7.5703125" style="26" customWidth="1"/>
    <col min="9740" max="9740" width="9.42578125" style="26" customWidth="1"/>
    <col min="9741" max="9741" width="8.28515625" style="26" customWidth="1"/>
    <col min="9742" max="9742" width="8.5703125" style="26" customWidth="1"/>
    <col min="9743" max="9743" width="7.140625" style="26" customWidth="1"/>
    <col min="9744" max="9744" width="1.85546875" style="26" customWidth="1"/>
    <col min="9745" max="9745" width="9" style="26" customWidth="1"/>
    <col min="9746" max="9747" width="7.5703125" style="26" customWidth="1"/>
    <col min="9748" max="9748" width="9.28515625" style="26" customWidth="1"/>
    <col min="9749" max="9749" width="8.28515625" style="26" customWidth="1"/>
    <col min="9750" max="9750" width="8.5703125" style="26" customWidth="1"/>
    <col min="9751" max="9751" width="1.42578125" style="26" customWidth="1"/>
    <col min="9752" max="9752" width="9" style="26" customWidth="1"/>
    <col min="9753" max="9754" width="7.5703125" style="26" customWidth="1"/>
    <col min="9755" max="9755" width="8.5703125" style="26" customWidth="1"/>
    <col min="9756" max="9756" width="8.28515625" style="26" customWidth="1"/>
    <col min="9757" max="9757" width="8.5703125" style="26" customWidth="1"/>
    <col min="9758" max="9758" width="7.140625" style="26" customWidth="1"/>
    <col min="9759" max="9759" width="1.5703125" style="26" customWidth="1"/>
    <col min="9760" max="9760" width="8.85546875" style="26" customWidth="1"/>
    <col min="9761" max="9761" width="7.5703125" style="26" customWidth="1"/>
    <col min="9762" max="9762" width="8.5703125" style="26" customWidth="1"/>
    <col min="9763" max="9763" width="8.28515625" style="26" customWidth="1"/>
    <col min="9764" max="9764" width="8.5703125" style="26" customWidth="1"/>
    <col min="9765" max="9765" width="7.140625" style="26" customWidth="1"/>
    <col min="9766" max="9766" width="7.28515625" style="26" bestFit="1" customWidth="1"/>
    <col min="9767" max="9767" width="9.7109375" style="26" customWidth="1"/>
    <col min="9768" max="9983" width="7.85546875" style="26"/>
    <col min="9984" max="9984" width="4.5703125" style="26" bestFit="1" customWidth="1"/>
    <col min="9985" max="9985" width="1.28515625" style="26" customWidth="1"/>
    <col min="9986" max="9986" width="9" style="26" customWidth="1"/>
    <col min="9987" max="9988" width="7.5703125" style="26" customWidth="1"/>
    <col min="9989" max="9989" width="9.140625" style="26" customWidth="1"/>
    <col min="9990" max="9990" width="8.28515625" style="26" customWidth="1"/>
    <col min="9991" max="9991" width="8.5703125" style="26" customWidth="1"/>
    <col min="9992" max="9992" width="1.7109375" style="26" customWidth="1"/>
    <col min="9993" max="9993" width="9" style="26" customWidth="1"/>
    <col min="9994" max="9995" width="7.5703125" style="26" customWidth="1"/>
    <col min="9996" max="9996" width="9.42578125" style="26" customWidth="1"/>
    <col min="9997" max="9997" width="8.28515625" style="26" customWidth="1"/>
    <col min="9998" max="9998" width="8.5703125" style="26" customWidth="1"/>
    <col min="9999" max="9999" width="7.140625" style="26" customWidth="1"/>
    <col min="10000" max="10000" width="1.85546875" style="26" customWidth="1"/>
    <col min="10001" max="10001" width="9" style="26" customWidth="1"/>
    <col min="10002" max="10003" width="7.5703125" style="26" customWidth="1"/>
    <col min="10004" max="10004" width="9.28515625" style="26" customWidth="1"/>
    <col min="10005" max="10005" width="8.28515625" style="26" customWidth="1"/>
    <col min="10006" max="10006" width="8.5703125" style="26" customWidth="1"/>
    <col min="10007" max="10007" width="1.42578125" style="26" customWidth="1"/>
    <col min="10008" max="10008" width="9" style="26" customWidth="1"/>
    <col min="10009" max="10010" width="7.5703125" style="26" customWidth="1"/>
    <col min="10011" max="10011" width="8.5703125" style="26" customWidth="1"/>
    <col min="10012" max="10012" width="8.28515625" style="26" customWidth="1"/>
    <col min="10013" max="10013" width="8.5703125" style="26" customWidth="1"/>
    <col min="10014" max="10014" width="7.140625" style="26" customWidth="1"/>
    <col min="10015" max="10015" width="1.5703125" style="26" customWidth="1"/>
    <col min="10016" max="10016" width="8.85546875" style="26" customWidth="1"/>
    <col min="10017" max="10017" width="7.5703125" style="26" customWidth="1"/>
    <col min="10018" max="10018" width="8.5703125" style="26" customWidth="1"/>
    <col min="10019" max="10019" width="8.28515625" style="26" customWidth="1"/>
    <col min="10020" max="10020" width="8.5703125" style="26" customWidth="1"/>
    <col min="10021" max="10021" width="7.140625" style="26" customWidth="1"/>
    <col min="10022" max="10022" width="7.28515625" style="26" bestFit="1" customWidth="1"/>
    <col min="10023" max="10023" width="9.7109375" style="26" customWidth="1"/>
    <col min="10024" max="10239" width="7.85546875" style="26"/>
    <col min="10240" max="10240" width="4.5703125" style="26" bestFit="1" customWidth="1"/>
    <col min="10241" max="10241" width="1.28515625" style="26" customWidth="1"/>
    <col min="10242" max="10242" width="9" style="26" customWidth="1"/>
    <col min="10243" max="10244" width="7.5703125" style="26" customWidth="1"/>
    <col min="10245" max="10245" width="9.140625" style="26" customWidth="1"/>
    <col min="10246" max="10246" width="8.28515625" style="26" customWidth="1"/>
    <col min="10247" max="10247" width="8.5703125" style="26" customWidth="1"/>
    <col min="10248" max="10248" width="1.7109375" style="26" customWidth="1"/>
    <col min="10249" max="10249" width="9" style="26" customWidth="1"/>
    <col min="10250" max="10251" width="7.5703125" style="26" customWidth="1"/>
    <col min="10252" max="10252" width="9.42578125" style="26" customWidth="1"/>
    <col min="10253" max="10253" width="8.28515625" style="26" customWidth="1"/>
    <col min="10254" max="10254" width="8.5703125" style="26" customWidth="1"/>
    <col min="10255" max="10255" width="7.140625" style="26" customWidth="1"/>
    <col min="10256" max="10256" width="1.85546875" style="26" customWidth="1"/>
    <col min="10257" max="10257" width="9" style="26" customWidth="1"/>
    <col min="10258" max="10259" width="7.5703125" style="26" customWidth="1"/>
    <col min="10260" max="10260" width="9.28515625" style="26" customWidth="1"/>
    <col min="10261" max="10261" width="8.28515625" style="26" customWidth="1"/>
    <col min="10262" max="10262" width="8.5703125" style="26" customWidth="1"/>
    <col min="10263" max="10263" width="1.42578125" style="26" customWidth="1"/>
    <col min="10264" max="10264" width="9" style="26" customWidth="1"/>
    <col min="10265" max="10266" width="7.5703125" style="26" customWidth="1"/>
    <col min="10267" max="10267" width="8.5703125" style="26" customWidth="1"/>
    <col min="10268" max="10268" width="8.28515625" style="26" customWidth="1"/>
    <col min="10269" max="10269" width="8.5703125" style="26" customWidth="1"/>
    <col min="10270" max="10270" width="7.140625" style="26" customWidth="1"/>
    <col min="10271" max="10271" width="1.5703125" style="26" customWidth="1"/>
    <col min="10272" max="10272" width="8.85546875" style="26" customWidth="1"/>
    <col min="10273" max="10273" width="7.5703125" style="26" customWidth="1"/>
    <col min="10274" max="10274" width="8.5703125" style="26" customWidth="1"/>
    <col min="10275" max="10275" width="8.28515625" style="26" customWidth="1"/>
    <col min="10276" max="10276" width="8.5703125" style="26" customWidth="1"/>
    <col min="10277" max="10277" width="7.140625" style="26" customWidth="1"/>
    <col min="10278" max="10278" width="7.28515625" style="26" bestFit="1" customWidth="1"/>
    <col min="10279" max="10279" width="9.7109375" style="26" customWidth="1"/>
    <col min="10280" max="10495" width="7.85546875" style="26"/>
    <col min="10496" max="10496" width="4.5703125" style="26" bestFit="1" customWidth="1"/>
    <col min="10497" max="10497" width="1.28515625" style="26" customWidth="1"/>
    <col min="10498" max="10498" width="9" style="26" customWidth="1"/>
    <col min="10499" max="10500" width="7.5703125" style="26" customWidth="1"/>
    <col min="10501" max="10501" width="9.140625" style="26" customWidth="1"/>
    <col min="10502" max="10502" width="8.28515625" style="26" customWidth="1"/>
    <col min="10503" max="10503" width="8.5703125" style="26" customWidth="1"/>
    <col min="10504" max="10504" width="1.7109375" style="26" customWidth="1"/>
    <col min="10505" max="10505" width="9" style="26" customWidth="1"/>
    <col min="10506" max="10507" width="7.5703125" style="26" customWidth="1"/>
    <col min="10508" max="10508" width="9.42578125" style="26" customWidth="1"/>
    <col min="10509" max="10509" width="8.28515625" style="26" customWidth="1"/>
    <col min="10510" max="10510" width="8.5703125" style="26" customWidth="1"/>
    <col min="10511" max="10511" width="7.140625" style="26" customWidth="1"/>
    <col min="10512" max="10512" width="1.85546875" style="26" customWidth="1"/>
    <col min="10513" max="10513" width="9" style="26" customWidth="1"/>
    <col min="10514" max="10515" width="7.5703125" style="26" customWidth="1"/>
    <col min="10516" max="10516" width="9.28515625" style="26" customWidth="1"/>
    <col min="10517" max="10517" width="8.28515625" style="26" customWidth="1"/>
    <col min="10518" max="10518" width="8.5703125" style="26" customWidth="1"/>
    <col min="10519" max="10519" width="1.42578125" style="26" customWidth="1"/>
    <col min="10520" max="10520" width="9" style="26" customWidth="1"/>
    <col min="10521" max="10522" width="7.5703125" style="26" customWidth="1"/>
    <col min="10523" max="10523" width="8.5703125" style="26" customWidth="1"/>
    <col min="10524" max="10524" width="8.28515625" style="26" customWidth="1"/>
    <col min="10525" max="10525" width="8.5703125" style="26" customWidth="1"/>
    <col min="10526" max="10526" width="7.140625" style="26" customWidth="1"/>
    <col min="10527" max="10527" width="1.5703125" style="26" customWidth="1"/>
    <col min="10528" max="10528" width="8.85546875" style="26" customWidth="1"/>
    <col min="10529" max="10529" width="7.5703125" style="26" customWidth="1"/>
    <col min="10530" max="10530" width="8.5703125" style="26" customWidth="1"/>
    <col min="10531" max="10531" width="8.28515625" style="26" customWidth="1"/>
    <col min="10532" max="10532" width="8.5703125" style="26" customWidth="1"/>
    <col min="10533" max="10533" width="7.140625" style="26" customWidth="1"/>
    <col min="10534" max="10534" width="7.28515625" style="26" bestFit="1" customWidth="1"/>
    <col min="10535" max="10535" width="9.7109375" style="26" customWidth="1"/>
    <col min="10536" max="10751" width="7.85546875" style="26"/>
    <col min="10752" max="10752" width="4.5703125" style="26" bestFit="1" customWidth="1"/>
    <col min="10753" max="10753" width="1.28515625" style="26" customWidth="1"/>
    <col min="10754" max="10754" width="9" style="26" customWidth="1"/>
    <col min="10755" max="10756" width="7.5703125" style="26" customWidth="1"/>
    <col min="10757" max="10757" width="9.140625" style="26" customWidth="1"/>
    <col min="10758" max="10758" width="8.28515625" style="26" customWidth="1"/>
    <col min="10759" max="10759" width="8.5703125" style="26" customWidth="1"/>
    <col min="10760" max="10760" width="1.7109375" style="26" customWidth="1"/>
    <col min="10761" max="10761" width="9" style="26" customWidth="1"/>
    <col min="10762" max="10763" width="7.5703125" style="26" customWidth="1"/>
    <col min="10764" max="10764" width="9.42578125" style="26" customWidth="1"/>
    <col min="10765" max="10765" width="8.28515625" style="26" customWidth="1"/>
    <col min="10766" max="10766" width="8.5703125" style="26" customWidth="1"/>
    <col min="10767" max="10767" width="7.140625" style="26" customWidth="1"/>
    <col min="10768" max="10768" width="1.85546875" style="26" customWidth="1"/>
    <col min="10769" max="10769" width="9" style="26" customWidth="1"/>
    <col min="10770" max="10771" width="7.5703125" style="26" customWidth="1"/>
    <col min="10772" max="10772" width="9.28515625" style="26" customWidth="1"/>
    <col min="10773" max="10773" width="8.28515625" style="26" customWidth="1"/>
    <col min="10774" max="10774" width="8.5703125" style="26" customWidth="1"/>
    <col min="10775" max="10775" width="1.42578125" style="26" customWidth="1"/>
    <col min="10776" max="10776" width="9" style="26" customWidth="1"/>
    <col min="10777" max="10778" width="7.5703125" style="26" customWidth="1"/>
    <col min="10779" max="10779" width="8.5703125" style="26" customWidth="1"/>
    <col min="10780" max="10780" width="8.28515625" style="26" customWidth="1"/>
    <col min="10781" max="10781" width="8.5703125" style="26" customWidth="1"/>
    <col min="10782" max="10782" width="7.140625" style="26" customWidth="1"/>
    <col min="10783" max="10783" width="1.5703125" style="26" customWidth="1"/>
    <col min="10784" max="10784" width="8.85546875" style="26" customWidth="1"/>
    <col min="10785" max="10785" width="7.5703125" style="26" customWidth="1"/>
    <col min="10786" max="10786" width="8.5703125" style="26" customWidth="1"/>
    <col min="10787" max="10787" width="8.28515625" style="26" customWidth="1"/>
    <col min="10788" max="10788" width="8.5703125" style="26" customWidth="1"/>
    <col min="10789" max="10789" width="7.140625" style="26" customWidth="1"/>
    <col min="10790" max="10790" width="7.28515625" style="26" bestFit="1" customWidth="1"/>
    <col min="10791" max="10791" width="9.7109375" style="26" customWidth="1"/>
    <col min="10792" max="11007" width="7.85546875" style="26"/>
    <col min="11008" max="11008" width="4.5703125" style="26" bestFit="1" customWidth="1"/>
    <col min="11009" max="11009" width="1.28515625" style="26" customWidth="1"/>
    <col min="11010" max="11010" width="9" style="26" customWidth="1"/>
    <col min="11011" max="11012" width="7.5703125" style="26" customWidth="1"/>
    <col min="11013" max="11013" width="9.140625" style="26" customWidth="1"/>
    <col min="11014" max="11014" width="8.28515625" style="26" customWidth="1"/>
    <col min="11015" max="11015" width="8.5703125" style="26" customWidth="1"/>
    <col min="11016" max="11016" width="1.7109375" style="26" customWidth="1"/>
    <col min="11017" max="11017" width="9" style="26" customWidth="1"/>
    <col min="11018" max="11019" width="7.5703125" style="26" customWidth="1"/>
    <col min="11020" max="11020" width="9.42578125" style="26" customWidth="1"/>
    <col min="11021" max="11021" width="8.28515625" style="26" customWidth="1"/>
    <col min="11022" max="11022" width="8.5703125" style="26" customWidth="1"/>
    <col min="11023" max="11023" width="7.140625" style="26" customWidth="1"/>
    <col min="11024" max="11024" width="1.85546875" style="26" customWidth="1"/>
    <col min="11025" max="11025" width="9" style="26" customWidth="1"/>
    <col min="11026" max="11027" width="7.5703125" style="26" customWidth="1"/>
    <col min="11028" max="11028" width="9.28515625" style="26" customWidth="1"/>
    <col min="11029" max="11029" width="8.28515625" style="26" customWidth="1"/>
    <col min="11030" max="11030" width="8.5703125" style="26" customWidth="1"/>
    <col min="11031" max="11031" width="1.42578125" style="26" customWidth="1"/>
    <col min="11032" max="11032" width="9" style="26" customWidth="1"/>
    <col min="11033" max="11034" width="7.5703125" style="26" customWidth="1"/>
    <col min="11035" max="11035" width="8.5703125" style="26" customWidth="1"/>
    <col min="11036" max="11036" width="8.28515625" style="26" customWidth="1"/>
    <col min="11037" max="11037" width="8.5703125" style="26" customWidth="1"/>
    <col min="11038" max="11038" width="7.140625" style="26" customWidth="1"/>
    <col min="11039" max="11039" width="1.5703125" style="26" customWidth="1"/>
    <col min="11040" max="11040" width="8.85546875" style="26" customWidth="1"/>
    <col min="11041" max="11041" width="7.5703125" style="26" customWidth="1"/>
    <col min="11042" max="11042" width="8.5703125" style="26" customWidth="1"/>
    <col min="11043" max="11043" width="8.28515625" style="26" customWidth="1"/>
    <col min="11044" max="11044" width="8.5703125" style="26" customWidth="1"/>
    <col min="11045" max="11045" width="7.140625" style="26" customWidth="1"/>
    <col min="11046" max="11046" width="7.28515625" style="26" bestFit="1" customWidth="1"/>
    <col min="11047" max="11047" width="9.7109375" style="26" customWidth="1"/>
    <col min="11048" max="11263" width="7.85546875" style="26"/>
    <col min="11264" max="11264" width="4.5703125" style="26" bestFit="1" customWidth="1"/>
    <col min="11265" max="11265" width="1.28515625" style="26" customWidth="1"/>
    <col min="11266" max="11266" width="9" style="26" customWidth="1"/>
    <col min="11267" max="11268" width="7.5703125" style="26" customWidth="1"/>
    <col min="11269" max="11269" width="9.140625" style="26" customWidth="1"/>
    <col min="11270" max="11270" width="8.28515625" style="26" customWidth="1"/>
    <col min="11271" max="11271" width="8.5703125" style="26" customWidth="1"/>
    <col min="11272" max="11272" width="1.7109375" style="26" customWidth="1"/>
    <col min="11273" max="11273" width="9" style="26" customWidth="1"/>
    <col min="11274" max="11275" width="7.5703125" style="26" customWidth="1"/>
    <col min="11276" max="11276" width="9.42578125" style="26" customWidth="1"/>
    <col min="11277" max="11277" width="8.28515625" style="26" customWidth="1"/>
    <col min="11278" max="11278" width="8.5703125" style="26" customWidth="1"/>
    <col min="11279" max="11279" width="7.140625" style="26" customWidth="1"/>
    <col min="11280" max="11280" width="1.85546875" style="26" customWidth="1"/>
    <col min="11281" max="11281" width="9" style="26" customWidth="1"/>
    <col min="11282" max="11283" width="7.5703125" style="26" customWidth="1"/>
    <col min="11284" max="11284" width="9.28515625" style="26" customWidth="1"/>
    <col min="11285" max="11285" width="8.28515625" style="26" customWidth="1"/>
    <col min="11286" max="11286" width="8.5703125" style="26" customWidth="1"/>
    <col min="11287" max="11287" width="1.42578125" style="26" customWidth="1"/>
    <col min="11288" max="11288" width="9" style="26" customWidth="1"/>
    <col min="11289" max="11290" width="7.5703125" style="26" customWidth="1"/>
    <col min="11291" max="11291" width="8.5703125" style="26" customWidth="1"/>
    <col min="11292" max="11292" width="8.28515625" style="26" customWidth="1"/>
    <col min="11293" max="11293" width="8.5703125" style="26" customWidth="1"/>
    <col min="11294" max="11294" width="7.140625" style="26" customWidth="1"/>
    <col min="11295" max="11295" width="1.5703125" style="26" customWidth="1"/>
    <col min="11296" max="11296" width="8.85546875" style="26" customWidth="1"/>
    <col min="11297" max="11297" width="7.5703125" style="26" customWidth="1"/>
    <col min="11298" max="11298" width="8.5703125" style="26" customWidth="1"/>
    <col min="11299" max="11299" width="8.28515625" style="26" customWidth="1"/>
    <col min="11300" max="11300" width="8.5703125" style="26" customWidth="1"/>
    <col min="11301" max="11301" width="7.140625" style="26" customWidth="1"/>
    <col min="11302" max="11302" width="7.28515625" style="26" bestFit="1" customWidth="1"/>
    <col min="11303" max="11303" width="9.7109375" style="26" customWidth="1"/>
    <col min="11304" max="11519" width="7.85546875" style="26"/>
    <col min="11520" max="11520" width="4.5703125" style="26" bestFit="1" customWidth="1"/>
    <col min="11521" max="11521" width="1.28515625" style="26" customWidth="1"/>
    <col min="11522" max="11522" width="9" style="26" customWidth="1"/>
    <col min="11523" max="11524" width="7.5703125" style="26" customWidth="1"/>
    <col min="11525" max="11525" width="9.140625" style="26" customWidth="1"/>
    <col min="11526" max="11526" width="8.28515625" style="26" customWidth="1"/>
    <col min="11527" max="11527" width="8.5703125" style="26" customWidth="1"/>
    <col min="11528" max="11528" width="1.7109375" style="26" customWidth="1"/>
    <col min="11529" max="11529" width="9" style="26" customWidth="1"/>
    <col min="11530" max="11531" width="7.5703125" style="26" customWidth="1"/>
    <col min="11532" max="11532" width="9.42578125" style="26" customWidth="1"/>
    <col min="11533" max="11533" width="8.28515625" style="26" customWidth="1"/>
    <col min="11534" max="11534" width="8.5703125" style="26" customWidth="1"/>
    <col min="11535" max="11535" width="7.140625" style="26" customWidth="1"/>
    <col min="11536" max="11536" width="1.85546875" style="26" customWidth="1"/>
    <col min="11537" max="11537" width="9" style="26" customWidth="1"/>
    <col min="11538" max="11539" width="7.5703125" style="26" customWidth="1"/>
    <col min="11540" max="11540" width="9.28515625" style="26" customWidth="1"/>
    <col min="11541" max="11541" width="8.28515625" style="26" customWidth="1"/>
    <col min="11542" max="11542" width="8.5703125" style="26" customWidth="1"/>
    <col min="11543" max="11543" width="1.42578125" style="26" customWidth="1"/>
    <col min="11544" max="11544" width="9" style="26" customWidth="1"/>
    <col min="11545" max="11546" width="7.5703125" style="26" customWidth="1"/>
    <col min="11547" max="11547" width="8.5703125" style="26" customWidth="1"/>
    <col min="11548" max="11548" width="8.28515625" style="26" customWidth="1"/>
    <col min="11549" max="11549" width="8.5703125" style="26" customWidth="1"/>
    <col min="11550" max="11550" width="7.140625" style="26" customWidth="1"/>
    <col min="11551" max="11551" width="1.5703125" style="26" customWidth="1"/>
    <col min="11552" max="11552" width="8.85546875" style="26" customWidth="1"/>
    <col min="11553" max="11553" width="7.5703125" style="26" customWidth="1"/>
    <col min="11554" max="11554" width="8.5703125" style="26" customWidth="1"/>
    <col min="11555" max="11555" width="8.28515625" style="26" customWidth="1"/>
    <col min="11556" max="11556" width="8.5703125" style="26" customWidth="1"/>
    <col min="11557" max="11557" width="7.140625" style="26" customWidth="1"/>
    <col min="11558" max="11558" width="7.28515625" style="26" bestFit="1" customWidth="1"/>
    <col min="11559" max="11559" width="9.7109375" style="26" customWidth="1"/>
    <col min="11560" max="11775" width="7.85546875" style="26"/>
    <col min="11776" max="11776" width="4.5703125" style="26" bestFit="1" customWidth="1"/>
    <col min="11777" max="11777" width="1.28515625" style="26" customWidth="1"/>
    <col min="11778" max="11778" width="9" style="26" customWidth="1"/>
    <col min="11779" max="11780" width="7.5703125" style="26" customWidth="1"/>
    <col min="11781" max="11781" width="9.140625" style="26" customWidth="1"/>
    <col min="11782" max="11782" width="8.28515625" style="26" customWidth="1"/>
    <col min="11783" max="11783" width="8.5703125" style="26" customWidth="1"/>
    <col min="11784" max="11784" width="1.7109375" style="26" customWidth="1"/>
    <col min="11785" max="11785" width="9" style="26" customWidth="1"/>
    <col min="11786" max="11787" width="7.5703125" style="26" customWidth="1"/>
    <col min="11788" max="11788" width="9.42578125" style="26" customWidth="1"/>
    <col min="11789" max="11789" width="8.28515625" style="26" customWidth="1"/>
    <col min="11790" max="11790" width="8.5703125" style="26" customWidth="1"/>
    <col min="11791" max="11791" width="7.140625" style="26" customWidth="1"/>
    <col min="11792" max="11792" width="1.85546875" style="26" customWidth="1"/>
    <col min="11793" max="11793" width="9" style="26" customWidth="1"/>
    <col min="11794" max="11795" width="7.5703125" style="26" customWidth="1"/>
    <col min="11796" max="11796" width="9.28515625" style="26" customWidth="1"/>
    <col min="11797" max="11797" width="8.28515625" style="26" customWidth="1"/>
    <col min="11798" max="11798" width="8.5703125" style="26" customWidth="1"/>
    <col min="11799" max="11799" width="1.42578125" style="26" customWidth="1"/>
    <col min="11800" max="11800" width="9" style="26" customWidth="1"/>
    <col min="11801" max="11802" width="7.5703125" style="26" customWidth="1"/>
    <col min="11803" max="11803" width="8.5703125" style="26" customWidth="1"/>
    <col min="11804" max="11804" width="8.28515625" style="26" customWidth="1"/>
    <col min="11805" max="11805" width="8.5703125" style="26" customWidth="1"/>
    <col min="11806" max="11806" width="7.140625" style="26" customWidth="1"/>
    <col min="11807" max="11807" width="1.5703125" style="26" customWidth="1"/>
    <col min="11808" max="11808" width="8.85546875" style="26" customWidth="1"/>
    <col min="11809" max="11809" width="7.5703125" style="26" customWidth="1"/>
    <col min="11810" max="11810" width="8.5703125" style="26" customWidth="1"/>
    <col min="11811" max="11811" width="8.28515625" style="26" customWidth="1"/>
    <col min="11812" max="11812" width="8.5703125" style="26" customWidth="1"/>
    <col min="11813" max="11813" width="7.140625" style="26" customWidth="1"/>
    <col min="11814" max="11814" width="7.28515625" style="26" bestFit="1" customWidth="1"/>
    <col min="11815" max="11815" width="9.7109375" style="26" customWidth="1"/>
    <col min="11816" max="12031" width="7.85546875" style="26"/>
    <col min="12032" max="12032" width="4.5703125" style="26" bestFit="1" customWidth="1"/>
    <col min="12033" max="12033" width="1.28515625" style="26" customWidth="1"/>
    <col min="12034" max="12034" width="9" style="26" customWidth="1"/>
    <col min="12035" max="12036" width="7.5703125" style="26" customWidth="1"/>
    <col min="12037" max="12037" width="9.140625" style="26" customWidth="1"/>
    <col min="12038" max="12038" width="8.28515625" style="26" customWidth="1"/>
    <col min="12039" max="12039" width="8.5703125" style="26" customWidth="1"/>
    <col min="12040" max="12040" width="1.7109375" style="26" customWidth="1"/>
    <col min="12041" max="12041" width="9" style="26" customWidth="1"/>
    <col min="12042" max="12043" width="7.5703125" style="26" customWidth="1"/>
    <col min="12044" max="12044" width="9.42578125" style="26" customWidth="1"/>
    <col min="12045" max="12045" width="8.28515625" style="26" customWidth="1"/>
    <col min="12046" max="12046" width="8.5703125" style="26" customWidth="1"/>
    <col min="12047" max="12047" width="7.140625" style="26" customWidth="1"/>
    <col min="12048" max="12048" width="1.85546875" style="26" customWidth="1"/>
    <col min="12049" max="12049" width="9" style="26" customWidth="1"/>
    <col min="12050" max="12051" width="7.5703125" style="26" customWidth="1"/>
    <col min="12052" max="12052" width="9.28515625" style="26" customWidth="1"/>
    <col min="12053" max="12053" width="8.28515625" style="26" customWidth="1"/>
    <col min="12054" max="12054" width="8.5703125" style="26" customWidth="1"/>
    <col min="12055" max="12055" width="1.42578125" style="26" customWidth="1"/>
    <col min="12056" max="12056" width="9" style="26" customWidth="1"/>
    <col min="12057" max="12058" width="7.5703125" style="26" customWidth="1"/>
    <col min="12059" max="12059" width="8.5703125" style="26" customWidth="1"/>
    <col min="12060" max="12060" width="8.28515625" style="26" customWidth="1"/>
    <col min="12061" max="12061" width="8.5703125" style="26" customWidth="1"/>
    <col min="12062" max="12062" width="7.140625" style="26" customWidth="1"/>
    <col min="12063" max="12063" width="1.5703125" style="26" customWidth="1"/>
    <col min="12064" max="12064" width="8.85546875" style="26" customWidth="1"/>
    <col min="12065" max="12065" width="7.5703125" style="26" customWidth="1"/>
    <col min="12066" max="12066" width="8.5703125" style="26" customWidth="1"/>
    <col min="12067" max="12067" width="8.28515625" style="26" customWidth="1"/>
    <col min="12068" max="12068" width="8.5703125" style="26" customWidth="1"/>
    <col min="12069" max="12069" width="7.140625" style="26" customWidth="1"/>
    <col min="12070" max="12070" width="7.28515625" style="26" bestFit="1" customWidth="1"/>
    <col min="12071" max="12071" width="9.7109375" style="26" customWidth="1"/>
    <col min="12072" max="12287" width="7.85546875" style="26"/>
    <col min="12288" max="12288" width="4.5703125" style="26" bestFit="1" customWidth="1"/>
    <col min="12289" max="12289" width="1.28515625" style="26" customWidth="1"/>
    <col min="12290" max="12290" width="9" style="26" customWidth="1"/>
    <col min="12291" max="12292" width="7.5703125" style="26" customWidth="1"/>
    <col min="12293" max="12293" width="9.140625" style="26" customWidth="1"/>
    <col min="12294" max="12294" width="8.28515625" style="26" customWidth="1"/>
    <col min="12295" max="12295" width="8.5703125" style="26" customWidth="1"/>
    <col min="12296" max="12296" width="1.7109375" style="26" customWidth="1"/>
    <col min="12297" max="12297" width="9" style="26" customWidth="1"/>
    <col min="12298" max="12299" width="7.5703125" style="26" customWidth="1"/>
    <col min="12300" max="12300" width="9.42578125" style="26" customWidth="1"/>
    <col min="12301" max="12301" width="8.28515625" style="26" customWidth="1"/>
    <col min="12302" max="12302" width="8.5703125" style="26" customWidth="1"/>
    <col min="12303" max="12303" width="7.140625" style="26" customWidth="1"/>
    <col min="12304" max="12304" width="1.85546875" style="26" customWidth="1"/>
    <col min="12305" max="12305" width="9" style="26" customWidth="1"/>
    <col min="12306" max="12307" width="7.5703125" style="26" customWidth="1"/>
    <col min="12308" max="12308" width="9.28515625" style="26" customWidth="1"/>
    <col min="12309" max="12309" width="8.28515625" style="26" customWidth="1"/>
    <col min="12310" max="12310" width="8.5703125" style="26" customWidth="1"/>
    <col min="12311" max="12311" width="1.42578125" style="26" customWidth="1"/>
    <col min="12312" max="12312" width="9" style="26" customWidth="1"/>
    <col min="12313" max="12314" width="7.5703125" style="26" customWidth="1"/>
    <col min="12315" max="12315" width="8.5703125" style="26" customWidth="1"/>
    <col min="12316" max="12316" width="8.28515625" style="26" customWidth="1"/>
    <col min="12317" max="12317" width="8.5703125" style="26" customWidth="1"/>
    <col min="12318" max="12318" width="7.140625" style="26" customWidth="1"/>
    <col min="12319" max="12319" width="1.5703125" style="26" customWidth="1"/>
    <col min="12320" max="12320" width="8.85546875" style="26" customWidth="1"/>
    <col min="12321" max="12321" width="7.5703125" style="26" customWidth="1"/>
    <col min="12322" max="12322" width="8.5703125" style="26" customWidth="1"/>
    <col min="12323" max="12323" width="8.28515625" style="26" customWidth="1"/>
    <col min="12324" max="12324" width="8.5703125" style="26" customWidth="1"/>
    <col min="12325" max="12325" width="7.140625" style="26" customWidth="1"/>
    <col min="12326" max="12326" width="7.28515625" style="26" bestFit="1" customWidth="1"/>
    <col min="12327" max="12327" width="9.7109375" style="26" customWidth="1"/>
    <col min="12328" max="12543" width="7.85546875" style="26"/>
    <col min="12544" max="12544" width="4.5703125" style="26" bestFit="1" customWidth="1"/>
    <col min="12545" max="12545" width="1.28515625" style="26" customWidth="1"/>
    <col min="12546" max="12546" width="9" style="26" customWidth="1"/>
    <col min="12547" max="12548" width="7.5703125" style="26" customWidth="1"/>
    <col min="12549" max="12549" width="9.140625" style="26" customWidth="1"/>
    <col min="12550" max="12550" width="8.28515625" style="26" customWidth="1"/>
    <col min="12551" max="12551" width="8.5703125" style="26" customWidth="1"/>
    <col min="12552" max="12552" width="1.7109375" style="26" customWidth="1"/>
    <col min="12553" max="12553" width="9" style="26" customWidth="1"/>
    <col min="12554" max="12555" width="7.5703125" style="26" customWidth="1"/>
    <col min="12556" max="12556" width="9.42578125" style="26" customWidth="1"/>
    <col min="12557" max="12557" width="8.28515625" style="26" customWidth="1"/>
    <col min="12558" max="12558" width="8.5703125" style="26" customWidth="1"/>
    <col min="12559" max="12559" width="7.140625" style="26" customWidth="1"/>
    <col min="12560" max="12560" width="1.85546875" style="26" customWidth="1"/>
    <col min="12561" max="12561" width="9" style="26" customWidth="1"/>
    <col min="12562" max="12563" width="7.5703125" style="26" customWidth="1"/>
    <col min="12564" max="12564" width="9.28515625" style="26" customWidth="1"/>
    <col min="12565" max="12565" width="8.28515625" style="26" customWidth="1"/>
    <col min="12566" max="12566" width="8.5703125" style="26" customWidth="1"/>
    <col min="12567" max="12567" width="1.42578125" style="26" customWidth="1"/>
    <col min="12568" max="12568" width="9" style="26" customWidth="1"/>
    <col min="12569" max="12570" width="7.5703125" style="26" customWidth="1"/>
    <col min="12571" max="12571" width="8.5703125" style="26" customWidth="1"/>
    <col min="12572" max="12572" width="8.28515625" style="26" customWidth="1"/>
    <col min="12573" max="12573" width="8.5703125" style="26" customWidth="1"/>
    <col min="12574" max="12574" width="7.140625" style="26" customWidth="1"/>
    <col min="12575" max="12575" width="1.5703125" style="26" customWidth="1"/>
    <col min="12576" max="12576" width="8.85546875" style="26" customWidth="1"/>
    <col min="12577" max="12577" width="7.5703125" style="26" customWidth="1"/>
    <col min="12578" max="12578" width="8.5703125" style="26" customWidth="1"/>
    <col min="12579" max="12579" width="8.28515625" style="26" customWidth="1"/>
    <col min="12580" max="12580" width="8.5703125" style="26" customWidth="1"/>
    <col min="12581" max="12581" width="7.140625" style="26" customWidth="1"/>
    <col min="12582" max="12582" width="7.28515625" style="26" bestFit="1" customWidth="1"/>
    <col min="12583" max="12583" width="9.7109375" style="26" customWidth="1"/>
    <col min="12584" max="12799" width="7.85546875" style="26"/>
    <col min="12800" max="12800" width="4.5703125" style="26" bestFit="1" customWidth="1"/>
    <col min="12801" max="12801" width="1.28515625" style="26" customWidth="1"/>
    <col min="12802" max="12802" width="9" style="26" customWidth="1"/>
    <col min="12803" max="12804" width="7.5703125" style="26" customWidth="1"/>
    <col min="12805" max="12805" width="9.140625" style="26" customWidth="1"/>
    <col min="12806" max="12806" width="8.28515625" style="26" customWidth="1"/>
    <col min="12807" max="12807" width="8.5703125" style="26" customWidth="1"/>
    <col min="12808" max="12808" width="1.7109375" style="26" customWidth="1"/>
    <col min="12809" max="12809" width="9" style="26" customWidth="1"/>
    <col min="12810" max="12811" width="7.5703125" style="26" customWidth="1"/>
    <col min="12812" max="12812" width="9.42578125" style="26" customWidth="1"/>
    <col min="12813" max="12813" width="8.28515625" style="26" customWidth="1"/>
    <col min="12814" max="12814" width="8.5703125" style="26" customWidth="1"/>
    <col min="12815" max="12815" width="7.140625" style="26" customWidth="1"/>
    <col min="12816" max="12816" width="1.85546875" style="26" customWidth="1"/>
    <col min="12817" max="12817" width="9" style="26" customWidth="1"/>
    <col min="12818" max="12819" width="7.5703125" style="26" customWidth="1"/>
    <col min="12820" max="12820" width="9.28515625" style="26" customWidth="1"/>
    <col min="12821" max="12821" width="8.28515625" style="26" customWidth="1"/>
    <col min="12822" max="12822" width="8.5703125" style="26" customWidth="1"/>
    <col min="12823" max="12823" width="1.42578125" style="26" customWidth="1"/>
    <col min="12824" max="12824" width="9" style="26" customWidth="1"/>
    <col min="12825" max="12826" width="7.5703125" style="26" customWidth="1"/>
    <col min="12827" max="12827" width="8.5703125" style="26" customWidth="1"/>
    <col min="12828" max="12828" width="8.28515625" style="26" customWidth="1"/>
    <col min="12829" max="12829" width="8.5703125" style="26" customWidth="1"/>
    <col min="12830" max="12830" width="7.140625" style="26" customWidth="1"/>
    <col min="12831" max="12831" width="1.5703125" style="26" customWidth="1"/>
    <col min="12832" max="12832" width="8.85546875" style="26" customWidth="1"/>
    <col min="12833" max="12833" width="7.5703125" style="26" customWidth="1"/>
    <col min="12834" max="12834" width="8.5703125" style="26" customWidth="1"/>
    <col min="12835" max="12835" width="8.28515625" style="26" customWidth="1"/>
    <col min="12836" max="12836" width="8.5703125" style="26" customWidth="1"/>
    <col min="12837" max="12837" width="7.140625" style="26" customWidth="1"/>
    <col min="12838" max="12838" width="7.28515625" style="26" bestFit="1" customWidth="1"/>
    <col min="12839" max="12839" width="9.7109375" style="26" customWidth="1"/>
    <col min="12840" max="13055" width="7.85546875" style="26"/>
    <col min="13056" max="13056" width="4.5703125" style="26" bestFit="1" customWidth="1"/>
    <col min="13057" max="13057" width="1.28515625" style="26" customWidth="1"/>
    <col min="13058" max="13058" width="9" style="26" customWidth="1"/>
    <col min="13059" max="13060" width="7.5703125" style="26" customWidth="1"/>
    <col min="13061" max="13061" width="9.140625" style="26" customWidth="1"/>
    <col min="13062" max="13062" width="8.28515625" style="26" customWidth="1"/>
    <col min="13063" max="13063" width="8.5703125" style="26" customWidth="1"/>
    <col min="13064" max="13064" width="1.7109375" style="26" customWidth="1"/>
    <col min="13065" max="13065" width="9" style="26" customWidth="1"/>
    <col min="13066" max="13067" width="7.5703125" style="26" customWidth="1"/>
    <col min="13068" max="13068" width="9.42578125" style="26" customWidth="1"/>
    <col min="13069" max="13069" width="8.28515625" style="26" customWidth="1"/>
    <col min="13070" max="13070" width="8.5703125" style="26" customWidth="1"/>
    <col min="13071" max="13071" width="7.140625" style="26" customWidth="1"/>
    <col min="13072" max="13072" width="1.85546875" style="26" customWidth="1"/>
    <col min="13073" max="13073" width="9" style="26" customWidth="1"/>
    <col min="13074" max="13075" width="7.5703125" style="26" customWidth="1"/>
    <col min="13076" max="13076" width="9.28515625" style="26" customWidth="1"/>
    <col min="13077" max="13077" width="8.28515625" style="26" customWidth="1"/>
    <col min="13078" max="13078" width="8.5703125" style="26" customWidth="1"/>
    <col min="13079" max="13079" width="1.42578125" style="26" customWidth="1"/>
    <col min="13080" max="13080" width="9" style="26" customWidth="1"/>
    <col min="13081" max="13082" width="7.5703125" style="26" customWidth="1"/>
    <col min="13083" max="13083" width="8.5703125" style="26" customWidth="1"/>
    <col min="13084" max="13084" width="8.28515625" style="26" customWidth="1"/>
    <col min="13085" max="13085" width="8.5703125" style="26" customWidth="1"/>
    <col min="13086" max="13086" width="7.140625" style="26" customWidth="1"/>
    <col min="13087" max="13087" width="1.5703125" style="26" customWidth="1"/>
    <col min="13088" max="13088" width="8.85546875" style="26" customWidth="1"/>
    <col min="13089" max="13089" width="7.5703125" style="26" customWidth="1"/>
    <col min="13090" max="13090" width="8.5703125" style="26" customWidth="1"/>
    <col min="13091" max="13091" width="8.28515625" style="26" customWidth="1"/>
    <col min="13092" max="13092" width="8.5703125" style="26" customWidth="1"/>
    <col min="13093" max="13093" width="7.140625" style="26" customWidth="1"/>
    <col min="13094" max="13094" width="7.28515625" style="26" bestFit="1" customWidth="1"/>
    <col min="13095" max="13095" width="9.7109375" style="26" customWidth="1"/>
    <col min="13096" max="13311" width="7.85546875" style="26"/>
    <col min="13312" max="13312" width="4.5703125" style="26" bestFit="1" customWidth="1"/>
    <col min="13313" max="13313" width="1.28515625" style="26" customWidth="1"/>
    <col min="13314" max="13314" width="9" style="26" customWidth="1"/>
    <col min="13315" max="13316" width="7.5703125" style="26" customWidth="1"/>
    <col min="13317" max="13317" width="9.140625" style="26" customWidth="1"/>
    <col min="13318" max="13318" width="8.28515625" style="26" customWidth="1"/>
    <col min="13319" max="13319" width="8.5703125" style="26" customWidth="1"/>
    <col min="13320" max="13320" width="1.7109375" style="26" customWidth="1"/>
    <col min="13321" max="13321" width="9" style="26" customWidth="1"/>
    <col min="13322" max="13323" width="7.5703125" style="26" customWidth="1"/>
    <col min="13324" max="13324" width="9.42578125" style="26" customWidth="1"/>
    <col min="13325" max="13325" width="8.28515625" style="26" customWidth="1"/>
    <col min="13326" max="13326" width="8.5703125" style="26" customWidth="1"/>
    <col min="13327" max="13327" width="7.140625" style="26" customWidth="1"/>
    <col min="13328" max="13328" width="1.85546875" style="26" customWidth="1"/>
    <col min="13329" max="13329" width="9" style="26" customWidth="1"/>
    <col min="13330" max="13331" width="7.5703125" style="26" customWidth="1"/>
    <col min="13332" max="13332" width="9.28515625" style="26" customWidth="1"/>
    <col min="13333" max="13333" width="8.28515625" style="26" customWidth="1"/>
    <col min="13334" max="13334" width="8.5703125" style="26" customWidth="1"/>
    <col min="13335" max="13335" width="1.42578125" style="26" customWidth="1"/>
    <col min="13336" max="13336" width="9" style="26" customWidth="1"/>
    <col min="13337" max="13338" width="7.5703125" style="26" customWidth="1"/>
    <col min="13339" max="13339" width="8.5703125" style="26" customWidth="1"/>
    <col min="13340" max="13340" width="8.28515625" style="26" customWidth="1"/>
    <col min="13341" max="13341" width="8.5703125" style="26" customWidth="1"/>
    <col min="13342" max="13342" width="7.140625" style="26" customWidth="1"/>
    <col min="13343" max="13343" width="1.5703125" style="26" customWidth="1"/>
    <col min="13344" max="13344" width="8.85546875" style="26" customWidth="1"/>
    <col min="13345" max="13345" width="7.5703125" style="26" customWidth="1"/>
    <col min="13346" max="13346" width="8.5703125" style="26" customWidth="1"/>
    <col min="13347" max="13347" width="8.28515625" style="26" customWidth="1"/>
    <col min="13348" max="13348" width="8.5703125" style="26" customWidth="1"/>
    <col min="13349" max="13349" width="7.140625" style="26" customWidth="1"/>
    <col min="13350" max="13350" width="7.28515625" style="26" bestFit="1" customWidth="1"/>
    <col min="13351" max="13351" width="9.7109375" style="26" customWidth="1"/>
    <col min="13352" max="13567" width="7.85546875" style="26"/>
    <col min="13568" max="13568" width="4.5703125" style="26" bestFit="1" customWidth="1"/>
    <col min="13569" max="13569" width="1.28515625" style="26" customWidth="1"/>
    <col min="13570" max="13570" width="9" style="26" customWidth="1"/>
    <col min="13571" max="13572" width="7.5703125" style="26" customWidth="1"/>
    <col min="13573" max="13573" width="9.140625" style="26" customWidth="1"/>
    <col min="13574" max="13574" width="8.28515625" style="26" customWidth="1"/>
    <col min="13575" max="13575" width="8.5703125" style="26" customWidth="1"/>
    <col min="13576" max="13576" width="1.7109375" style="26" customWidth="1"/>
    <col min="13577" max="13577" width="9" style="26" customWidth="1"/>
    <col min="13578" max="13579" width="7.5703125" style="26" customWidth="1"/>
    <col min="13580" max="13580" width="9.42578125" style="26" customWidth="1"/>
    <col min="13581" max="13581" width="8.28515625" style="26" customWidth="1"/>
    <col min="13582" max="13582" width="8.5703125" style="26" customWidth="1"/>
    <col min="13583" max="13583" width="7.140625" style="26" customWidth="1"/>
    <col min="13584" max="13584" width="1.85546875" style="26" customWidth="1"/>
    <col min="13585" max="13585" width="9" style="26" customWidth="1"/>
    <col min="13586" max="13587" width="7.5703125" style="26" customWidth="1"/>
    <col min="13588" max="13588" width="9.28515625" style="26" customWidth="1"/>
    <col min="13589" max="13589" width="8.28515625" style="26" customWidth="1"/>
    <col min="13590" max="13590" width="8.5703125" style="26" customWidth="1"/>
    <col min="13591" max="13591" width="1.42578125" style="26" customWidth="1"/>
    <col min="13592" max="13592" width="9" style="26" customWidth="1"/>
    <col min="13593" max="13594" width="7.5703125" style="26" customWidth="1"/>
    <col min="13595" max="13595" width="8.5703125" style="26" customWidth="1"/>
    <col min="13596" max="13596" width="8.28515625" style="26" customWidth="1"/>
    <col min="13597" max="13597" width="8.5703125" style="26" customWidth="1"/>
    <col min="13598" max="13598" width="7.140625" style="26" customWidth="1"/>
    <col min="13599" max="13599" width="1.5703125" style="26" customWidth="1"/>
    <col min="13600" max="13600" width="8.85546875" style="26" customWidth="1"/>
    <col min="13601" max="13601" width="7.5703125" style="26" customWidth="1"/>
    <col min="13602" max="13602" width="8.5703125" style="26" customWidth="1"/>
    <col min="13603" max="13603" width="8.28515625" style="26" customWidth="1"/>
    <col min="13604" max="13604" width="8.5703125" style="26" customWidth="1"/>
    <col min="13605" max="13605" width="7.140625" style="26" customWidth="1"/>
    <col min="13606" max="13606" width="7.28515625" style="26" bestFit="1" customWidth="1"/>
    <col min="13607" max="13607" width="9.7109375" style="26" customWidth="1"/>
    <col min="13608" max="13823" width="7.85546875" style="26"/>
    <col min="13824" max="13824" width="4.5703125" style="26" bestFit="1" customWidth="1"/>
    <col min="13825" max="13825" width="1.28515625" style="26" customWidth="1"/>
    <col min="13826" max="13826" width="9" style="26" customWidth="1"/>
    <col min="13827" max="13828" width="7.5703125" style="26" customWidth="1"/>
    <col min="13829" max="13829" width="9.140625" style="26" customWidth="1"/>
    <col min="13830" max="13830" width="8.28515625" style="26" customWidth="1"/>
    <col min="13831" max="13831" width="8.5703125" style="26" customWidth="1"/>
    <col min="13832" max="13832" width="1.7109375" style="26" customWidth="1"/>
    <col min="13833" max="13833" width="9" style="26" customWidth="1"/>
    <col min="13834" max="13835" width="7.5703125" style="26" customWidth="1"/>
    <col min="13836" max="13836" width="9.42578125" style="26" customWidth="1"/>
    <col min="13837" max="13837" width="8.28515625" style="26" customWidth="1"/>
    <col min="13838" max="13838" width="8.5703125" style="26" customWidth="1"/>
    <col min="13839" max="13839" width="7.140625" style="26" customWidth="1"/>
    <col min="13840" max="13840" width="1.85546875" style="26" customWidth="1"/>
    <col min="13841" max="13841" width="9" style="26" customWidth="1"/>
    <col min="13842" max="13843" width="7.5703125" style="26" customWidth="1"/>
    <col min="13844" max="13844" width="9.28515625" style="26" customWidth="1"/>
    <col min="13845" max="13845" width="8.28515625" style="26" customWidth="1"/>
    <col min="13846" max="13846" width="8.5703125" style="26" customWidth="1"/>
    <col min="13847" max="13847" width="1.42578125" style="26" customWidth="1"/>
    <col min="13848" max="13848" width="9" style="26" customWidth="1"/>
    <col min="13849" max="13850" width="7.5703125" style="26" customWidth="1"/>
    <col min="13851" max="13851" width="8.5703125" style="26" customWidth="1"/>
    <col min="13852" max="13852" width="8.28515625" style="26" customWidth="1"/>
    <col min="13853" max="13853" width="8.5703125" style="26" customWidth="1"/>
    <col min="13854" max="13854" width="7.140625" style="26" customWidth="1"/>
    <col min="13855" max="13855" width="1.5703125" style="26" customWidth="1"/>
    <col min="13856" max="13856" width="8.85546875" style="26" customWidth="1"/>
    <col min="13857" max="13857" width="7.5703125" style="26" customWidth="1"/>
    <col min="13858" max="13858" width="8.5703125" style="26" customWidth="1"/>
    <col min="13859" max="13859" width="8.28515625" style="26" customWidth="1"/>
    <col min="13860" max="13860" width="8.5703125" style="26" customWidth="1"/>
    <col min="13861" max="13861" width="7.140625" style="26" customWidth="1"/>
    <col min="13862" max="13862" width="7.28515625" style="26" bestFit="1" customWidth="1"/>
    <col min="13863" max="13863" width="9.7109375" style="26" customWidth="1"/>
    <col min="13864" max="14079" width="7.85546875" style="26"/>
    <col min="14080" max="14080" width="4.5703125" style="26" bestFit="1" customWidth="1"/>
    <col min="14081" max="14081" width="1.28515625" style="26" customWidth="1"/>
    <col min="14082" max="14082" width="9" style="26" customWidth="1"/>
    <col min="14083" max="14084" width="7.5703125" style="26" customWidth="1"/>
    <col min="14085" max="14085" width="9.140625" style="26" customWidth="1"/>
    <col min="14086" max="14086" width="8.28515625" style="26" customWidth="1"/>
    <col min="14087" max="14087" width="8.5703125" style="26" customWidth="1"/>
    <col min="14088" max="14088" width="1.7109375" style="26" customWidth="1"/>
    <col min="14089" max="14089" width="9" style="26" customWidth="1"/>
    <col min="14090" max="14091" width="7.5703125" style="26" customWidth="1"/>
    <col min="14092" max="14092" width="9.42578125" style="26" customWidth="1"/>
    <col min="14093" max="14093" width="8.28515625" style="26" customWidth="1"/>
    <col min="14094" max="14094" width="8.5703125" style="26" customWidth="1"/>
    <col min="14095" max="14095" width="7.140625" style="26" customWidth="1"/>
    <col min="14096" max="14096" width="1.85546875" style="26" customWidth="1"/>
    <col min="14097" max="14097" width="9" style="26" customWidth="1"/>
    <col min="14098" max="14099" width="7.5703125" style="26" customWidth="1"/>
    <col min="14100" max="14100" width="9.28515625" style="26" customWidth="1"/>
    <col min="14101" max="14101" width="8.28515625" style="26" customWidth="1"/>
    <col min="14102" max="14102" width="8.5703125" style="26" customWidth="1"/>
    <col min="14103" max="14103" width="1.42578125" style="26" customWidth="1"/>
    <col min="14104" max="14104" width="9" style="26" customWidth="1"/>
    <col min="14105" max="14106" width="7.5703125" style="26" customWidth="1"/>
    <col min="14107" max="14107" width="8.5703125" style="26" customWidth="1"/>
    <col min="14108" max="14108" width="8.28515625" style="26" customWidth="1"/>
    <col min="14109" max="14109" width="8.5703125" style="26" customWidth="1"/>
    <col min="14110" max="14110" width="7.140625" style="26" customWidth="1"/>
    <col min="14111" max="14111" width="1.5703125" style="26" customWidth="1"/>
    <col min="14112" max="14112" width="8.85546875" style="26" customWidth="1"/>
    <col min="14113" max="14113" width="7.5703125" style="26" customWidth="1"/>
    <col min="14114" max="14114" width="8.5703125" style="26" customWidth="1"/>
    <col min="14115" max="14115" width="8.28515625" style="26" customWidth="1"/>
    <col min="14116" max="14116" width="8.5703125" style="26" customWidth="1"/>
    <col min="14117" max="14117" width="7.140625" style="26" customWidth="1"/>
    <col min="14118" max="14118" width="7.28515625" style="26" bestFit="1" customWidth="1"/>
    <col min="14119" max="14119" width="9.7109375" style="26" customWidth="1"/>
    <col min="14120" max="14335" width="7.85546875" style="26"/>
    <col min="14336" max="14336" width="4.5703125" style="26" bestFit="1" customWidth="1"/>
    <col min="14337" max="14337" width="1.28515625" style="26" customWidth="1"/>
    <col min="14338" max="14338" width="9" style="26" customWidth="1"/>
    <col min="14339" max="14340" width="7.5703125" style="26" customWidth="1"/>
    <col min="14341" max="14341" width="9.140625" style="26" customWidth="1"/>
    <col min="14342" max="14342" width="8.28515625" style="26" customWidth="1"/>
    <col min="14343" max="14343" width="8.5703125" style="26" customWidth="1"/>
    <col min="14344" max="14344" width="1.7109375" style="26" customWidth="1"/>
    <col min="14345" max="14345" width="9" style="26" customWidth="1"/>
    <col min="14346" max="14347" width="7.5703125" style="26" customWidth="1"/>
    <col min="14348" max="14348" width="9.42578125" style="26" customWidth="1"/>
    <col min="14349" max="14349" width="8.28515625" style="26" customWidth="1"/>
    <col min="14350" max="14350" width="8.5703125" style="26" customWidth="1"/>
    <col min="14351" max="14351" width="7.140625" style="26" customWidth="1"/>
    <col min="14352" max="14352" width="1.85546875" style="26" customWidth="1"/>
    <col min="14353" max="14353" width="9" style="26" customWidth="1"/>
    <col min="14354" max="14355" width="7.5703125" style="26" customWidth="1"/>
    <col min="14356" max="14356" width="9.28515625" style="26" customWidth="1"/>
    <col min="14357" max="14357" width="8.28515625" style="26" customWidth="1"/>
    <col min="14358" max="14358" width="8.5703125" style="26" customWidth="1"/>
    <col min="14359" max="14359" width="1.42578125" style="26" customWidth="1"/>
    <col min="14360" max="14360" width="9" style="26" customWidth="1"/>
    <col min="14361" max="14362" width="7.5703125" style="26" customWidth="1"/>
    <col min="14363" max="14363" width="8.5703125" style="26" customWidth="1"/>
    <col min="14364" max="14364" width="8.28515625" style="26" customWidth="1"/>
    <col min="14365" max="14365" width="8.5703125" style="26" customWidth="1"/>
    <col min="14366" max="14366" width="7.140625" style="26" customWidth="1"/>
    <col min="14367" max="14367" width="1.5703125" style="26" customWidth="1"/>
    <col min="14368" max="14368" width="8.85546875" style="26" customWidth="1"/>
    <col min="14369" max="14369" width="7.5703125" style="26" customWidth="1"/>
    <col min="14370" max="14370" width="8.5703125" style="26" customWidth="1"/>
    <col min="14371" max="14371" width="8.28515625" style="26" customWidth="1"/>
    <col min="14372" max="14372" width="8.5703125" style="26" customWidth="1"/>
    <col min="14373" max="14373" width="7.140625" style="26" customWidth="1"/>
    <col min="14374" max="14374" width="7.28515625" style="26" bestFit="1" customWidth="1"/>
    <col min="14375" max="14375" width="9.7109375" style="26" customWidth="1"/>
    <col min="14376" max="14591" width="7.85546875" style="26"/>
    <col min="14592" max="14592" width="4.5703125" style="26" bestFit="1" customWidth="1"/>
    <col min="14593" max="14593" width="1.28515625" style="26" customWidth="1"/>
    <col min="14594" max="14594" width="9" style="26" customWidth="1"/>
    <col min="14595" max="14596" width="7.5703125" style="26" customWidth="1"/>
    <col min="14597" max="14597" width="9.140625" style="26" customWidth="1"/>
    <col min="14598" max="14598" width="8.28515625" style="26" customWidth="1"/>
    <col min="14599" max="14599" width="8.5703125" style="26" customWidth="1"/>
    <col min="14600" max="14600" width="1.7109375" style="26" customWidth="1"/>
    <col min="14601" max="14601" width="9" style="26" customWidth="1"/>
    <col min="14602" max="14603" width="7.5703125" style="26" customWidth="1"/>
    <col min="14604" max="14604" width="9.42578125" style="26" customWidth="1"/>
    <col min="14605" max="14605" width="8.28515625" style="26" customWidth="1"/>
    <col min="14606" max="14606" width="8.5703125" style="26" customWidth="1"/>
    <col min="14607" max="14607" width="7.140625" style="26" customWidth="1"/>
    <col min="14608" max="14608" width="1.85546875" style="26" customWidth="1"/>
    <col min="14609" max="14609" width="9" style="26" customWidth="1"/>
    <col min="14610" max="14611" width="7.5703125" style="26" customWidth="1"/>
    <col min="14612" max="14612" width="9.28515625" style="26" customWidth="1"/>
    <col min="14613" max="14613" width="8.28515625" style="26" customWidth="1"/>
    <col min="14614" max="14614" width="8.5703125" style="26" customWidth="1"/>
    <col min="14615" max="14615" width="1.42578125" style="26" customWidth="1"/>
    <col min="14616" max="14616" width="9" style="26" customWidth="1"/>
    <col min="14617" max="14618" width="7.5703125" style="26" customWidth="1"/>
    <col min="14619" max="14619" width="8.5703125" style="26" customWidth="1"/>
    <col min="14620" max="14620" width="8.28515625" style="26" customWidth="1"/>
    <col min="14621" max="14621" width="8.5703125" style="26" customWidth="1"/>
    <col min="14622" max="14622" width="7.140625" style="26" customWidth="1"/>
    <col min="14623" max="14623" width="1.5703125" style="26" customWidth="1"/>
    <col min="14624" max="14624" width="8.85546875" style="26" customWidth="1"/>
    <col min="14625" max="14625" width="7.5703125" style="26" customWidth="1"/>
    <col min="14626" max="14626" width="8.5703125" style="26" customWidth="1"/>
    <col min="14627" max="14627" width="8.28515625" style="26" customWidth="1"/>
    <col min="14628" max="14628" width="8.5703125" style="26" customWidth="1"/>
    <col min="14629" max="14629" width="7.140625" style="26" customWidth="1"/>
    <col min="14630" max="14630" width="7.28515625" style="26" bestFit="1" customWidth="1"/>
    <col min="14631" max="14631" width="9.7109375" style="26" customWidth="1"/>
    <col min="14632" max="14847" width="7.85546875" style="26"/>
    <col min="14848" max="14848" width="4.5703125" style="26" bestFit="1" customWidth="1"/>
    <col min="14849" max="14849" width="1.28515625" style="26" customWidth="1"/>
    <col min="14850" max="14850" width="9" style="26" customWidth="1"/>
    <col min="14851" max="14852" width="7.5703125" style="26" customWidth="1"/>
    <col min="14853" max="14853" width="9.140625" style="26" customWidth="1"/>
    <col min="14854" max="14854" width="8.28515625" style="26" customWidth="1"/>
    <col min="14855" max="14855" width="8.5703125" style="26" customWidth="1"/>
    <col min="14856" max="14856" width="1.7109375" style="26" customWidth="1"/>
    <col min="14857" max="14857" width="9" style="26" customWidth="1"/>
    <col min="14858" max="14859" width="7.5703125" style="26" customWidth="1"/>
    <col min="14860" max="14860" width="9.42578125" style="26" customWidth="1"/>
    <col min="14861" max="14861" width="8.28515625" style="26" customWidth="1"/>
    <col min="14862" max="14862" width="8.5703125" style="26" customWidth="1"/>
    <col min="14863" max="14863" width="7.140625" style="26" customWidth="1"/>
    <col min="14864" max="14864" width="1.85546875" style="26" customWidth="1"/>
    <col min="14865" max="14865" width="9" style="26" customWidth="1"/>
    <col min="14866" max="14867" width="7.5703125" style="26" customWidth="1"/>
    <col min="14868" max="14868" width="9.28515625" style="26" customWidth="1"/>
    <col min="14869" max="14869" width="8.28515625" style="26" customWidth="1"/>
    <col min="14870" max="14870" width="8.5703125" style="26" customWidth="1"/>
    <col min="14871" max="14871" width="1.42578125" style="26" customWidth="1"/>
    <col min="14872" max="14872" width="9" style="26" customWidth="1"/>
    <col min="14873" max="14874" width="7.5703125" style="26" customWidth="1"/>
    <col min="14875" max="14875" width="8.5703125" style="26" customWidth="1"/>
    <col min="14876" max="14876" width="8.28515625" style="26" customWidth="1"/>
    <col min="14877" max="14877" width="8.5703125" style="26" customWidth="1"/>
    <col min="14878" max="14878" width="7.140625" style="26" customWidth="1"/>
    <col min="14879" max="14879" width="1.5703125" style="26" customWidth="1"/>
    <col min="14880" max="14880" width="8.85546875" style="26" customWidth="1"/>
    <col min="14881" max="14881" width="7.5703125" style="26" customWidth="1"/>
    <col min="14882" max="14882" width="8.5703125" style="26" customWidth="1"/>
    <col min="14883" max="14883" width="8.28515625" style="26" customWidth="1"/>
    <col min="14884" max="14884" width="8.5703125" style="26" customWidth="1"/>
    <col min="14885" max="14885" width="7.140625" style="26" customWidth="1"/>
    <col min="14886" max="14886" width="7.28515625" style="26" bestFit="1" customWidth="1"/>
    <col min="14887" max="14887" width="9.7109375" style="26" customWidth="1"/>
    <col min="14888" max="15103" width="7.85546875" style="26"/>
    <col min="15104" max="15104" width="4.5703125" style="26" bestFit="1" customWidth="1"/>
    <col min="15105" max="15105" width="1.28515625" style="26" customWidth="1"/>
    <col min="15106" max="15106" width="9" style="26" customWidth="1"/>
    <col min="15107" max="15108" width="7.5703125" style="26" customWidth="1"/>
    <col min="15109" max="15109" width="9.140625" style="26" customWidth="1"/>
    <col min="15110" max="15110" width="8.28515625" style="26" customWidth="1"/>
    <col min="15111" max="15111" width="8.5703125" style="26" customWidth="1"/>
    <col min="15112" max="15112" width="1.7109375" style="26" customWidth="1"/>
    <col min="15113" max="15113" width="9" style="26" customWidth="1"/>
    <col min="15114" max="15115" width="7.5703125" style="26" customWidth="1"/>
    <col min="15116" max="15116" width="9.42578125" style="26" customWidth="1"/>
    <col min="15117" max="15117" width="8.28515625" style="26" customWidth="1"/>
    <col min="15118" max="15118" width="8.5703125" style="26" customWidth="1"/>
    <col min="15119" max="15119" width="7.140625" style="26" customWidth="1"/>
    <col min="15120" max="15120" width="1.85546875" style="26" customWidth="1"/>
    <col min="15121" max="15121" width="9" style="26" customWidth="1"/>
    <col min="15122" max="15123" width="7.5703125" style="26" customWidth="1"/>
    <col min="15124" max="15124" width="9.28515625" style="26" customWidth="1"/>
    <col min="15125" max="15125" width="8.28515625" style="26" customWidth="1"/>
    <col min="15126" max="15126" width="8.5703125" style="26" customWidth="1"/>
    <col min="15127" max="15127" width="1.42578125" style="26" customWidth="1"/>
    <col min="15128" max="15128" width="9" style="26" customWidth="1"/>
    <col min="15129" max="15130" width="7.5703125" style="26" customWidth="1"/>
    <col min="15131" max="15131" width="8.5703125" style="26" customWidth="1"/>
    <col min="15132" max="15132" width="8.28515625" style="26" customWidth="1"/>
    <col min="15133" max="15133" width="8.5703125" style="26" customWidth="1"/>
    <col min="15134" max="15134" width="7.140625" style="26" customWidth="1"/>
    <col min="15135" max="15135" width="1.5703125" style="26" customWidth="1"/>
    <col min="15136" max="15136" width="8.85546875" style="26" customWidth="1"/>
    <col min="15137" max="15137" width="7.5703125" style="26" customWidth="1"/>
    <col min="15138" max="15138" width="8.5703125" style="26" customWidth="1"/>
    <col min="15139" max="15139" width="8.28515625" style="26" customWidth="1"/>
    <col min="15140" max="15140" width="8.5703125" style="26" customWidth="1"/>
    <col min="15141" max="15141" width="7.140625" style="26" customWidth="1"/>
    <col min="15142" max="15142" width="7.28515625" style="26" bestFit="1" customWidth="1"/>
    <col min="15143" max="15143" width="9.7109375" style="26" customWidth="1"/>
    <col min="15144" max="15359" width="7.85546875" style="26"/>
    <col min="15360" max="15360" width="4.5703125" style="26" bestFit="1" customWidth="1"/>
    <col min="15361" max="15361" width="1.28515625" style="26" customWidth="1"/>
    <col min="15362" max="15362" width="9" style="26" customWidth="1"/>
    <col min="15363" max="15364" width="7.5703125" style="26" customWidth="1"/>
    <col min="15365" max="15365" width="9.140625" style="26" customWidth="1"/>
    <col min="15366" max="15366" width="8.28515625" style="26" customWidth="1"/>
    <col min="15367" max="15367" width="8.5703125" style="26" customWidth="1"/>
    <col min="15368" max="15368" width="1.7109375" style="26" customWidth="1"/>
    <col min="15369" max="15369" width="9" style="26" customWidth="1"/>
    <col min="15370" max="15371" width="7.5703125" style="26" customWidth="1"/>
    <col min="15372" max="15372" width="9.42578125" style="26" customWidth="1"/>
    <col min="15373" max="15373" width="8.28515625" style="26" customWidth="1"/>
    <col min="15374" max="15374" width="8.5703125" style="26" customWidth="1"/>
    <col min="15375" max="15375" width="7.140625" style="26" customWidth="1"/>
    <col min="15376" max="15376" width="1.85546875" style="26" customWidth="1"/>
    <col min="15377" max="15377" width="9" style="26" customWidth="1"/>
    <col min="15378" max="15379" width="7.5703125" style="26" customWidth="1"/>
    <col min="15380" max="15380" width="9.28515625" style="26" customWidth="1"/>
    <col min="15381" max="15381" width="8.28515625" style="26" customWidth="1"/>
    <col min="15382" max="15382" width="8.5703125" style="26" customWidth="1"/>
    <col min="15383" max="15383" width="1.42578125" style="26" customWidth="1"/>
    <col min="15384" max="15384" width="9" style="26" customWidth="1"/>
    <col min="15385" max="15386" width="7.5703125" style="26" customWidth="1"/>
    <col min="15387" max="15387" width="8.5703125" style="26" customWidth="1"/>
    <col min="15388" max="15388" width="8.28515625" style="26" customWidth="1"/>
    <col min="15389" max="15389" width="8.5703125" style="26" customWidth="1"/>
    <col min="15390" max="15390" width="7.140625" style="26" customWidth="1"/>
    <col min="15391" max="15391" width="1.5703125" style="26" customWidth="1"/>
    <col min="15392" max="15392" width="8.85546875" style="26" customWidth="1"/>
    <col min="15393" max="15393" width="7.5703125" style="26" customWidth="1"/>
    <col min="15394" max="15394" width="8.5703125" style="26" customWidth="1"/>
    <col min="15395" max="15395" width="8.28515625" style="26" customWidth="1"/>
    <col min="15396" max="15396" width="8.5703125" style="26" customWidth="1"/>
    <col min="15397" max="15397" width="7.140625" style="26" customWidth="1"/>
    <col min="15398" max="15398" width="7.28515625" style="26" bestFit="1" customWidth="1"/>
    <col min="15399" max="15399" width="9.7109375" style="26" customWidth="1"/>
    <col min="15400" max="15615" width="7.85546875" style="26"/>
    <col min="15616" max="15616" width="4.5703125" style="26" bestFit="1" customWidth="1"/>
    <col min="15617" max="15617" width="1.28515625" style="26" customWidth="1"/>
    <col min="15618" max="15618" width="9" style="26" customWidth="1"/>
    <col min="15619" max="15620" width="7.5703125" style="26" customWidth="1"/>
    <col min="15621" max="15621" width="9.140625" style="26" customWidth="1"/>
    <col min="15622" max="15622" width="8.28515625" style="26" customWidth="1"/>
    <col min="15623" max="15623" width="8.5703125" style="26" customWidth="1"/>
    <col min="15624" max="15624" width="1.7109375" style="26" customWidth="1"/>
    <col min="15625" max="15625" width="9" style="26" customWidth="1"/>
    <col min="15626" max="15627" width="7.5703125" style="26" customWidth="1"/>
    <col min="15628" max="15628" width="9.42578125" style="26" customWidth="1"/>
    <col min="15629" max="15629" width="8.28515625" style="26" customWidth="1"/>
    <col min="15630" max="15630" width="8.5703125" style="26" customWidth="1"/>
    <col min="15631" max="15631" width="7.140625" style="26" customWidth="1"/>
    <col min="15632" max="15632" width="1.85546875" style="26" customWidth="1"/>
    <col min="15633" max="15633" width="9" style="26" customWidth="1"/>
    <col min="15634" max="15635" width="7.5703125" style="26" customWidth="1"/>
    <col min="15636" max="15636" width="9.28515625" style="26" customWidth="1"/>
    <col min="15637" max="15637" width="8.28515625" style="26" customWidth="1"/>
    <col min="15638" max="15638" width="8.5703125" style="26" customWidth="1"/>
    <col min="15639" max="15639" width="1.42578125" style="26" customWidth="1"/>
    <col min="15640" max="15640" width="9" style="26" customWidth="1"/>
    <col min="15641" max="15642" width="7.5703125" style="26" customWidth="1"/>
    <col min="15643" max="15643" width="8.5703125" style="26" customWidth="1"/>
    <col min="15644" max="15644" width="8.28515625" style="26" customWidth="1"/>
    <col min="15645" max="15645" width="8.5703125" style="26" customWidth="1"/>
    <col min="15646" max="15646" width="7.140625" style="26" customWidth="1"/>
    <col min="15647" max="15647" width="1.5703125" style="26" customWidth="1"/>
    <col min="15648" max="15648" width="8.85546875" style="26" customWidth="1"/>
    <col min="15649" max="15649" width="7.5703125" style="26" customWidth="1"/>
    <col min="15650" max="15650" width="8.5703125" style="26" customWidth="1"/>
    <col min="15651" max="15651" width="8.28515625" style="26" customWidth="1"/>
    <col min="15652" max="15652" width="8.5703125" style="26" customWidth="1"/>
    <col min="15653" max="15653" width="7.140625" style="26" customWidth="1"/>
    <col min="15654" max="15654" width="7.28515625" style="26" bestFit="1" customWidth="1"/>
    <col min="15655" max="15655" width="9.7109375" style="26" customWidth="1"/>
    <col min="15656" max="15871" width="7.85546875" style="26"/>
    <col min="15872" max="15872" width="4.5703125" style="26" bestFit="1" customWidth="1"/>
    <col min="15873" max="15873" width="1.28515625" style="26" customWidth="1"/>
    <col min="15874" max="15874" width="9" style="26" customWidth="1"/>
    <col min="15875" max="15876" width="7.5703125" style="26" customWidth="1"/>
    <col min="15877" max="15877" width="9.140625" style="26" customWidth="1"/>
    <col min="15878" max="15878" width="8.28515625" style="26" customWidth="1"/>
    <col min="15879" max="15879" width="8.5703125" style="26" customWidth="1"/>
    <col min="15880" max="15880" width="1.7109375" style="26" customWidth="1"/>
    <col min="15881" max="15881" width="9" style="26" customWidth="1"/>
    <col min="15882" max="15883" width="7.5703125" style="26" customWidth="1"/>
    <col min="15884" max="15884" width="9.42578125" style="26" customWidth="1"/>
    <col min="15885" max="15885" width="8.28515625" style="26" customWidth="1"/>
    <col min="15886" max="15886" width="8.5703125" style="26" customWidth="1"/>
    <col min="15887" max="15887" width="7.140625" style="26" customWidth="1"/>
    <col min="15888" max="15888" width="1.85546875" style="26" customWidth="1"/>
    <col min="15889" max="15889" width="9" style="26" customWidth="1"/>
    <col min="15890" max="15891" width="7.5703125" style="26" customWidth="1"/>
    <col min="15892" max="15892" width="9.28515625" style="26" customWidth="1"/>
    <col min="15893" max="15893" width="8.28515625" style="26" customWidth="1"/>
    <col min="15894" max="15894" width="8.5703125" style="26" customWidth="1"/>
    <col min="15895" max="15895" width="1.42578125" style="26" customWidth="1"/>
    <col min="15896" max="15896" width="9" style="26" customWidth="1"/>
    <col min="15897" max="15898" width="7.5703125" style="26" customWidth="1"/>
    <col min="15899" max="15899" width="8.5703125" style="26" customWidth="1"/>
    <col min="15900" max="15900" width="8.28515625" style="26" customWidth="1"/>
    <col min="15901" max="15901" width="8.5703125" style="26" customWidth="1"/>
    <col min="15902" max="15902" width="7.140625" style="26" customWidth="1"/>
    <col min="15903" max="15903" width="1.5703125" style="26" customWidth="1"/>
    <col min="15904" max="15904" width="8.85546875" style="26" customWidth="1"/>
    <col min="15905" max="15905" width="7.5703125" style="26" customWidth="1"/>
    <col min="15906" max="15906" width="8.5703125" style="26" customWidth="1"/>
    <col min="15907" max="15907" width="8.28515625" style="26" customWidth="1"/>
    <col min="15908" max="15908" width="8.5703125" style="26" customWidth="1"/>
    <col min="15909" max="15909" width="7.140625" style="26" customWidth="1"/>
    <col min="15910" max="15910" width="7.28515625" style="26" bestFit="1" customWidth="1"/>
    <col min="15911" max="15911" width="9.7109375" style="26" customWidth="1"/>
    <col min="15912" max="16127" width="7.85546875" style="26"/>
    <col min="16128" max="16128" width="4.5703125" style="26" bestFit="1" customWidth="1"/>
    <col min="16129" max="16129" width="1.28515625" style="26" customWidth="1"/>
    <col min="16130" max="16130" width="9" style="26" customWidth="1"/>
    <col min="16131" max="16132" width="7.5703125" style="26" customWidth="1"/>
    <col min="16133" max="16133" width="9.140625" style="26" customWidth="1"/>
    <col min="16134" max="16134" width="8.28515625" style="26" customWidth="1"/>
    <col min="16135" max="16135" width="8.5703125" style="26" customWidth="1"/>
    <col min="16136" max="16136" width="1.7109375" style="26" customWidth="1"/>
    <col min="16137" max="16137" width="9" style="26" customWidth="1"/>
    <col min="16138" max="16139" width="7.5703125" style="26" customWidth="1"/>
    <col min="16140" max="16140" width="9.42578125" style="26" customWidth="1"/>
    <col min="16141" max="16141" width="8.28515625" style="26" customWidth="1"/>
    <col min="16142" max="16142" width="8.5703125" style="26" customWidth="1"/>
    <col min="16143" max="16143" width="7.140625" style="26" customWidth="1"/>
    <col min="16144" max="16144" width="1.85546875" style="26" customWidth="1"/>
    <col min="16145" max="16145" width="9" style="26" customWidth="1"/>
    <col min="16146" max="16147" width="7.5703125" style="26" customWidth="1"/>
    <col min="16148" max="16148" width="9.28515625" style="26" customWidth="1"/>
    <col min="16149" max="16149" width="8.28515625" style="26" customWidth="1"/>
    <col min="16150" max="16150" width="8.5703125" style="26" customWidth="1"/>
    <col min="16151" max="16151" width="1.42578125" style="26" customWidth="1"/>
    <col min="16152" max="16152" width="9" style="26" customWidth="1"/>
    <col min="16153" max="16154" width="7.5703125" style="26" customWidth="1"/>
    <col min="16155" max="16155" width="8.5703125" style="26" customWidth="1"/>
    <col min="16156" max="16156" width="8.28515625" style="26" customWidth="1"/>
    <col min="16157" max="16157" width="8.5703125" style="26" customWidth="1"/>
    <col min="16158" max="16158" width="7.140625" style="26" customWidth="1"/>
    <col min="16159" max="16159" width="1.5703125" style="26" customWidth="1"/>
    <col min="16160" max="16160" width="8.85546875" style="26" customWidth="1"/>
    <col min="16161" max="16161" width="7.5703125" style="26" customWidth="1"/>
    <col min="16162" max="16162" width="8.5703125" style="26" customWidth="1"/>
    <col min="16163" max="16163" width="8.28515625" style="26" customWidth="1"/>
    <col min="16164" max="16164" width="8.5703125" style="26" customWidth="1"/>
    <col min="16165" max="16165" width="7.140625" style="26" customWidth="1"/>
    <col min="16166" max="16166" width="7.28515625" style="26" bestFit="1" customWidth="1"/>
    <col min="16167" max="16167" width="9.7109375" style="26" customWidth="1"/>
    <col min="16168" max="16384" width="7.85546875" style="26"/>
  </cols>
  <sheetData>
    <row r="1" spans="1:44" s="11" customFormat="1" ht="41.45" customHeight="1">
      <c r="A1" s="1"/>
      <c r="B1" s="2"/>
      <c r="C1" s="3" t="s">
        <v>0</v>
      </c>
      <c r="D1" s="4"/>
      <c r="E1" s="4"/>
      <c r="F1" s="4"/>
      <c r="G1" s="4"/>
      <c r="H1" s="4"/>
      <c r="I1" s="1"/>
      <c r="J1" s="3" t="str">
        <f>C1</f>
        <v>FY 2017-18 6th Pay Period (December 2017) Average Salary By LEA</v>
      </c>
      <c r="K1" s="4"/>
      <c r="L1" s="4"/>
      <c r="M1" s="4"/>
      <c r="N1" s="4"/>
      <c r="O1" s="4"/>
      <c r="P1" s="5" t="s">
        <v>1</v>
      </c>
      <c r="Q1" s="1"/>
      <c r="R1" s="3" t="str">
        <f>C1</f>
        <v>FY 2017-18 6th Pay Period (December 2017) Average Salary By LEA</v>
      </c>
      <c r="S1" s="4"/>
      <c r="T1" s="4"/>
      <c r="U1" s="4"/>
      <c r="V1" s="4"/>
      <c r="W1" s="4"/>
      <c r="X1" s="1"/>
      <c r="Y1" s="3" t="str">
        <f>C1</f>
        <v>FY 2017-18 6th Pay Period (December 2017) Average Salary By LEA</v>
      </c>
      <c r="Z1" s="4"/>
      <c r="AA1" s="4"/>
      <c r="AB1" s="4"/>
      <c r="AC1" s="4"/>
      <c r="AD1" s="4"/>
      <c r="AE1" s="5"/>
      <c r="AF1" s="6"/>
      <c r="AG1" s="7" t="str">
        <f>C1</f>
        <v>FY 2017-18 6th Pay Period (December 2017) Average Salary By LEA</v>
      </c>
      <c r="AH1" s="8"/>
      <c r="AI1" s="8"/>
      <c r="AJ1" s="8"/>
      <c r="AK1" s="8"/>
      <c r="AL1" s="8"/>
      <c r="AM1" s="9"/>
      <c r="AN1" s="10"/>
    </row>
    <row r="2" spans="1:44" s="11" customFormat="1" ht="15">
      <c r="A2" s="1"/>
      <c r="B2" s="2"/>
      <c r="C2" s="12" t="s">
        <v>2</v>
      </c>
      <c r="D2" s="13"/>
      <c r="E2" s="13"/>
      <c r="F2" s="13"/>
      <c r="G2" s="13"/>
      <c r="H2" s="13"/>
      <c r="I2" s="1"/>
      <c r="J2" s="12" t="str">
        <f>C2</f>
        <v>Use for 2018-19 Initial Allotments</v>
      </c>
      <c r="K2" s="13"/>
      <c r="L2" s="13"/>
      <c r="M2" s="13"/>
      <c r="N2" s="13"/>
      <c r="O2" s="13"/>
      <c r="P2" s="14"/>
      <c r="Q2" s="1"/>
      <c r="R2" s="12" t="str">
        <f>C2</f>
        <v>Use for 2018-19 Initial Allotments</v>
      </c>
      <c r="S2" s="13"/>
      <c r="T2" s="13"/>
      <c r="U2" s="13"/>
      <c r="V2" s="13"/>
      <c r="W2" s="13"/>
      <c r="X2" s="1"/>
      <c r="Y2" s="12" t="str">
        <f>C2</f>
        <v>Use for 2018-19 Initial Allotments</v>
      </c>
      <c r="Z2" s="13"/>
      <c r="AA2" s="13"/>
      <c r="AB2" s="13"/>
      <c r="AC2" s="13"/>
      <c r="AD2" s="13"/>
      <c r="AE2" s="14"/>
      <c r="AF2" s="6"/>
      <c r="AG2" s="15" t="str">
        <f>C2</f>
        <v>Use for 2018-19 Initial Allotments</v>
      </c>
      <c r="AH2" s="16"/>
      <c r="AI2" s="16"/>
      <c r="AJ2" s="16"/>
      <c r="AK2" s="16"/>
      <c r="AL2" s="16"/>
      <c r="AM2" s="17"/>
      <c r="AN2" s="10"/>
    </row>
    <row r="3" spans="1:44" ht="15.75" thickBot="1">
      <c r="A3" s="18"/>
      <c r="B3" s="19"/>
      <c r="I3" s="18"/>
      <c r="Q3" s="18"/>
      <c r="X3" s="18"/>
      <c r="AF3" s="22"/>
      <c r="AG3" s="23"/>
      <c r="AH3" s="24"/>
      <c r="AI3" s="24"/>
      <c r="AJ3" s="24"/>
      <c r="AK3" s="24"/>
      <c r="AL3" s="24"/>
      <c r="AM3" s="24"/>
      <c r="AN3" s="25"/>
    </row>
    <row r="4" spans="1:44" s="39" customFormat="1" ht="15.75" thickBot="1">
      <c r="A4" s="27"/>
      <c r="B4" s="19"/>
      <c r="C4" s="28" t="s">
        <v>3</v>
      </c>
      <c r="D4" s="29"/>
      <c r="E4" s="29"/>
      <c r="F4" s="29"/>
      <c r="G4" s="29"/>
      <c r="H4" s="30"/>
      <c r="I4" s="27"/>
      <c r="J4" s="28" t="s">
        <v>4</v>
      </c>
      <c r="K4" s="29"/>
      <c r="L4" s="29"/>
      <c r="M4" s="29"/>
      <c r="N4" s="29"/>
      <c r="O4" s="31"/>
      <c r="P4" s="32"/>
      <c r="Q4" s="27"/>
      <c r="R4" s="28" t="s">
        <v>5</v>
      </c>
      <c r="S4" s="29"/>
      <c r="T4" s="29"/>
      <c r="U4" s="29"/>
      <c r="V4" s="29"/>
      <c r="W4" s="30"/>
      <c r="X4" s="27"/>
      <c r="Y4" s="33" t="s">
        <v>6</v>
      </c>
      <c r="Z4" s="29"/>
      <c r="AA4" s="29"/>
      <c r="AB4" s="29"/>
      <c r="AC4" s="29"/>
      <c r="AD4" s="31"/>
      <c r="AE4" s="32"/>
      <c r="AF4" s="34"/>
      <c r="AG4" s="35" t="s">
        <v>7</v>
      </c>
      <c r="AH4" s="36"/>
      <c r="AI4" s="36"/>
      <c r="AJ4" s="36"/>
      <c r="AK4" s="36"/>
      <c r="AL4" s="37"/>
      <c r="AM4" s="38"/>
    </row>
    <row r="5" spans="1:44" s="46" customFormat="1" ht="15.75" thickBot="1">
      <c r="A5" s="40"/>
      <c r="B5" s="41"/>
      <c r="C5" s="42" t="s">
        <v>8</v>
      </c>
      <c r="D5" s="42" t="s">
        <v>9</v>
      </c>
      <c r="E5" s="42" t="s">
        <v>10</v>
      </c>
      <c r="F5" s="42" t="s">
        <v>11</v>
      </c>
      <c r="G5" s="42" t="s">
        <v>12</v>
      </c>
      <c r="H5" s="43" t="s">
        <v>13</v>
      </c>
      <c r="I5" s="40"/>
      <c r="J5" s="42" t="str">
        <f>$C5</f>
        <v>2017-18</v>
      </c>
      <c r="K5" s="42" t="str">
        <f>$D5</f>
        <v>LI at</v>
      </c>
      <c r="L5" s="42" t="str">
        <f>$E5</f>
        <v>SS at</v>
      </c>
      <c r="M5" s="42" t="str">
        <f>$F5</f>
        <v>Ret at</v>
      </c>
      <c r="N5" s="42" t="str">
        <f>$G5</f>
        <v>Hosp. at</v>
      </c>
      <c r="O5" s="43" t="s">
        <v>13</v>
      </c>
      <c r="P5" s="43" t="s">
        <v>14</v>
      </c>
      <c r="Q5" s="40"/>
      <c r="R5" s="42" t="str">
        <f>$C5</f>
        <v>2017-18</v>
      </c>
      <c r="S5" s="42" t="str">
        <f>$D5</f>
        <v>LI at</v>
      </c>
      <c r="T5" s="42" t="str">
        <f>$E5</f>
        <v>SS at</v>
      </c>
      <c r="U5" s="42" t="str">
        <f>$F5</f>
        <v>Ret at</v>
      </c>
      <c r="V5" s="42" t="str">
        <f>$G5</f>
        <v>Hosp. at</v>
      </c>
      <c r="W5" s="43" t="s">
        <v>13</v>
      </c>
      <c r="X5" s="40"/>
      <c r="Y5" s="44" t="str">
        <f>$C5</f>
        <v>2017-18</v>
      </c>
      <c r="Z5" s="42" t="str">
        <f>$D5</f>
        <v>LI at</v>
      </c>
      <c r="AA5" s="42" t="str">
        <f>$E5</f>
        <v>SS at</v>
      </c>
      <c r="AB5" s="42" t="str">
        <f>$F5</f>
        <v>Ret at</v>
      </c>
      <c r="AC5" s="42" t="str">
        <f>$G5</f>
        <v>Hosp. at</v>
      </c>
      <c r="AD5" s="43" t="s">
        <v>13</v>
      </c>
      <c r="AE5" s="43" t="s">
        <v>14</v>
      </c>
      <c r="AF5" s="45"/>
      <c r="AG5" s="44" t="str">
        <f>$C5</f>
        <v>2017-18</v>
      </c>
      <c r="AH5" s="42" t="str">
        <f>$D5</f>
        <v>LI at</v>
      </c>
      <c r="AI5" s="42" t="str">
        <f>$E5</f>
        <v>SS at</v>
      </c>
      <c r="AJ5" s="42" t="str">
        <f>$F5</f>
        <v>Ret at</v>
      </c>
      <c r="AK5" s="42" t="str">
        <f>$G5</f>
        <v>Hosp. at</v>
      </c>
      <c r="AL5" s="43" t="s">
        <v>13</v>
      </c>
      <c r="AM5" s="43" t="s">
        <v>14</v>
      </c>
    </row>
    <row r="6" spans="1:44" s="46" customFormat="1" ht="15.75" thickBot="1">
      <c r="A6" s="47" t="s">
        <v>15</v>
      </c>
      <c r="B6" s="48"/>
      <c r="C6" s="49" t="s">
        <v>16</v>
      </c>
      <c r="D6" s="50">
        <v>4.5900000000000003E-2</v>
      </c>
      <c r="E6" s="50">
        <v>7.6499999999999999E-2</v>
      </c>
      <c r="F6" s="50">
        <v>0.18859999999999999</v>
      </c>
      <c r="G6" s="51">
        <v>6104</v>
      </c>
      <c r="H6" s="49" t="s">
        <v>17</v>
      </c>
      <c r="I6" s="47"/>
      <c r="J6" s="49" t="s">
        <v>16</v>
      </c>
      <c r="K6" s="50">
        <v>5.21E-2</v>
      </c>
      <c r="L6" s="50">
        <f>$E6</f>
        <v>7.6499999999999999E-2</v>
      </c>
      <c r="M6" s="50">
        <f>$F6</f>
        <v>0.18859999999999999</v>
      </c>
      <c r="N6" s="51">
        <f>$G6</f>
        <v>6104</v>
      </c>
      <c r="O6" s="49" t="s">
        <v>17</v>
      </c>
      <c r="P6" s="49" t="s">
        <v>17</v>
      </c>
      <c r="Q6" s="47"/>
      <c r="R6" s="49" t="str">
        <f>$J6</f>
        <v>6th PP</v>
      </c>
      <c r="S6" s="50">
        <v>5.21E-2</v>
      </c>
      <c r="T6" s="50">
        <f>$E6</f>
        <v>7.6499999999999999E-2</v>
      </c>
      <c r="U6" s="50">
        <f>$F6</f>
        <v>0.18859999999999999</v>
      </c>
      <c r="V6" s="51">
        <f>$G6</f>
        <v>6104</v>
      </c>
      <c r="W6" s="49" t="s">
        <v>17</v>
      </c>
      <c r="X6" s="47"/>
      <c r="Y6" s="51" t="str">
        <f>$J6</f>
        <v>6th PP</v>
      </c>
      <c r="Z6" s="50">
        <v>5.2499999999999998E-2</v>
      </c>
      <c r="AA6" s="50">
        <f>$E6</f>
        <v>7.6499999999999999E-2</v>
      </c>
      <c r="AB6" s="50">
        <f>$F6</f>
        <v>0.18859999999999999</v>
      </c>
      <c r="AC6" s="51">
        <f>$G6</f>
        <v>6104</v>
      </c>
      <c r="AD6" s="49" t="s">
        <v>17</v>
      </c>
      <c r="AE6" s="49" t="s">
        <v>17</v>
      </c>
      <c r="AF6" s="52"/>
      <c r="AG6" s="51" t="str">
        <f>$J6</f>
        <v>6th PP</v>
      </c>
      <c r="AH6" s="50">
        <v>6.2399999999999997E-2</v>
      </c>
      <c r="AI6" s="50">
        <f>$E6</f>
        <v>7.6499999999999999E-2</v>
      </c>
      <c r="AJ6" s="50">
        <f>$F6</f>
        <v>0.18859999999999999</v>
      </c>
      <c r="AK6" s="51">
        <f>$G6</f>
        <v>6104</v>
      </c>
      <c r="AL6" s="49" t="s">
        <v>17</v>
      </c>
      <c r="AM6" s="49" t="s">
        <v>17</v>
      </c>
    </row>
    <row r="7" spans="1:44" s="46" customFormat="1" ht="16.149999999999999" customHeight="1">
      <c r="A7" s="53" t="s">
        <v>18</v>
      </c>
      <c r="B7" s="54"/>
      <c r="C7" s="55">
        <v>46595.47</v>
      </c>
      <c r="D7" s="56">
        <f t="shared" ref="D7:D70" si="0">ROUND(C7*(1+D$6),0)</f>
        <v>48734</v>
      </c>
      <c r="E7" s="56">
        <f t="shared" ref="E7:F22" si="1">ROUND($D7*E$6,0)</f>
        <v>3728</v>
      </c>
      <c r="F7" s="56">
        <f t="shared" si="1"/>
        <v>9191</v>
      </c>
      <c r="G7" s="56">
        <f t="shared" ref="G7:G70" si="2">G$6</f>
        <v>6104</v>
      </c>
      <c r="H7" s="57">
        <f>SUM(D7:G7)</f>
        <v>67757</v>
      </c>
      <c r="I7" s="53"/>
      <c r="J7" s="55">
        <v>48874.83</v>
      </c>
      <c r="K7" s="56">
        <f t="shared" ref="K7:K70" si="3">ROUND(J7*(1+K$6),0)</f>
        <v>51421</v>
      </c>
      <c r="L7" s="56">
        <f t="shared" ref="L7:M22" si="4">ROUND($K7*L$6,0)</f>
        <v>3934</v>
      </c>
      <c r="M7" s="56">
        <f t="shared" si="4"/>
        <v>9698</v>
      </c>
      <c r="N7" s="56">
        <f t="shared" ref="N7:N70" si="5">N$6</f>
        <v>6104</v>
      </c>
      <c r="O7" s="58">
        <f t="shared" ref="O7:O71" si="6">SUM(K7:N7)</f>
        <v>71157</v>
      </c>
      <c r="P7" s="57">
        <f t="shared" ref="P7:P70" si="7">ROUND(O7/10,0)</f>
        <v>7116</v>
      </c>
      <c r="Q7" s="53"/>
      <c r="R7" s="59">
        <v>52806.12</v>
      </c>
      <c r="S7" s="56">
        <f t="shared" ref="S7:S70" si="8">ROUND(R7*(1+S$6),0)</f>
        <v>55557</v>
      </c>
      <c r="T7" s="56">
        <f t="shared" ref="T7:U22" si="9">ROUND($S7*T$6,0)</f>
        <v>4250</v>
      </c>
      <c r="U7" s="56">
        <f t="shared" si="9"/>
        <v>10478</v>
      </c>
      <c r="V7" s="56">
        <f t="shared" ref="V7:V70" si="10">V$6</f>
        <v>6104</v>
      </c>
      <c r="W7" s="57">
        <f>SUM(S7:V7)</f>
        <v>76389</v>
      </c>
      <c r="X7" s="53"/>
      <c r="Y7" s="60">
        <v>72764.89</v>
      </c>
      <c r="Z7" s="56">
        <f t="shared" ref="Z7:Z70" si="11">ROUND(Y7*(1+Z$6),0)</f>
        <v>76585</v>
      </c>
      <c r="AA7" s="56">
        <f t="shared" ref="AA7:AB22" si="12">ROUND($Z7*AA$6,0)</f>
        <v>5859</v>
      </c>
      <c r="AB7" s="56">
        <f t="shared" si="12"/>
        <v>14444</v>
      </c>
      <c r="AC7" s="56">
        <f t="shared" ref="AC7:AC70" si="13">AC$6</f>
        <v>6104</v>
      </c>
      <c r="AD7" s="56">
        <f>SUM(Z7:AC7)</f>
        <v>102992</v>
      </c>
      <c r="AE7" s="57">
        <f t="shared" ref="AE7:AE70" si="14">ROUND(AD7/12,0)</f>
        <v>8583</v>
      </c>
      <c r="AF7" s="61"/>
      <c r="AG7" s="62">
        <v>58814.3</v>
      </c>
      <c r="AH7" s="56">
        <f t="shared" ref="AH7:AH70" si="15">ROUND(AG7*(1+AH$6),0)</f>
        <v>62484</v>
      </c>
      <c r="AI7" s="56">
        <f t="shared" ref="AI7:AJ26" si="16">ROUND($AH7*AI$6,0)</f>
        <v>4780</v>
      </c>
      <c r="AJ7" s="56">
        <f t="shared" si="16"/>
        <v>11784</v>
      </c>
      <c r="AK7" s="56">
        <f t="shared" ref="AK7:AK70" si="17">AK$6</f>
        <v>6104</v>
      </c>
      <c r="AL7" s="56">
        <f>SUM(AH7:AK7)</f>
        <v>85152</v>
      </c>
      <c r="AM7" s="57">
        <f t="shared" ref="AM7:AM70" si="18">ROUND(AL7/10,0)</f>
        <v>8515</v>
      </c>
      <c r="AO7" s="63"/>
      <c r="AP7" s="63"/>
      <c r="AR7" s="63"/>
    </row>
    <row r="8" spans="1:44" s="46" customFormat="1" ht="16.149999999999999" customHeight="1">
      <c r="A8" s="64" t="s">
        <v>19</v>
      </c>
      <c r="B8" s="54"/>
      <c r="C8" s="65">
        <v>48172.78</v>
      </c>
      <c r="D8" s="58">
        <f t="shared" si="0"/>
        <v>50384</v>
      </c>
      <c r="E8" s="58">
        <f t="shared" si="1"/>
        <v>3854</v>
      </c>
      <c r="F8" s="58">
        <f t="shared" si="1"/>
        <v>9502</v>
      </c>
      <c r="G8" s="58">
        <f t="shared" si="2"/>
        <v>6104</v>
      </c>
      <c r="H8" s="66">
        <f>SUM(D8:G8)</f>
        <v>69844</v>
      </c>
      <c r="I8" s="64"/>
      <c r="J8" s="65">
        <v>48856.71</v>
      </c>
      <c r="K8" s="58">
        <f t="shared" si="3"/>
        <v>51402</v>
      </c>
      <c r="L8" s="58">
        <f t="shared" si="4"/>
        <v>3932</v>
      </c>
      <c r="M8" s="58">
        <f t="shared" si="4"/>
        <v>9694</v>
      </c>
      <c r="N8" s="58">
        <f t="shared" si="5"/>
        <v>6104</v>
      </c>
      <c r="O8" s="58">
        <f t="shared" si="6"/>
        <v>71132</v>
      </c>
      <c r="P8" s="66">
        <f t="shared" si="7"/>
        <v>7113</v>
      </c>
      <c r="Q8" s="64"/>
      <c r="R8" s="67">
        <v>51651.35</v>
      </c>
      <c r="S8" s="58">
        <f t="shared" si="8"/>
        <v>54342</v>
      </c>
      <c r="T8" s="58">
        <f t="shared" si="9"/>
        <v>4157</v>
      </c>
      <c r="U8" s="58">
        <f t="shared" si="9"/>
        <v>10249</v>
      </c>
      <c r="V8" s="58">
        <f t="shared" si="10"/>
        <v>6104</v>
      </c>
      <c r="W8" s="66">
        <f t="shared" ref="W8:W71" si="19">SUM(S8:V8)</f>
        <v>74852</v>
      </c>
      <c r="X8" s="64"/>
      <c r="Y8" s="68">
        <v>71702</v>
      </c>
      <c r="Z8" s="58">
        <f t="shared" si="11"/>
        <v>75466</v>
      </c>
      <c r="AA8" s="58">
        <f t="shared" si="12"/>
        <v>5773</v>
      </c>
      <c r="AB8" s="58">
        <f t="shared" si="12"/>
        <v>14233</v>
      </c>
      <c r="AC8" s="58">
        <f t="shared" si="13"/>
        <v>6104</v>
      </c>
      <c r="AD8" s="56">
        <f t="shared" ref="AD8:AD71" si="20">SUM(Z8:AC8)</f>
        <v>101576</v>
      </c>
      <c r="AE8" s="66">
        <f t="shared" si="14"/>
        <v>8465</v>
      </c>
      <c r="AF8" s="69"/>
      <c r="AG8" s="70">
        <v>54346.27</v>
      </c>
      <c r="AH8" s="58">
        <f t="shared" si="15"/>
        <v>57737</v>
      </c>
      <c r="AI8" s="58">
        <f t="shared" si="16"/>
        <v>4417</v>
      </c>
      <c r="AJ8" s="58">
        <f t="shared" si="16"/>
        <v>10889</v>
      </c>
      <c r="AK8" s="58">
        <f t="shared" si="17"/>
        <v>6104</v>
      </c>
      <c r="AL8" s="58">
        <f t="shared" ref="AL8:AL71" si="21">SUM(AH8:AK8)</f>
        <v>79147</v>
      </c>
      <c r="AM8" s="66">
        <f t="shared" si="18"/>
        <v>7915</v>
      </c>
      <c r="AO8" s="63"/>
      <c r="AP8" s="63"/>
      <c r="AR8" s="63"/>
    </row>
    <row r="9" spans="1:44" s="46" customFormat="1" ht="16.149999999999999" customHeight="1">
      <c r="A9" s="64" t="s">
        <v>20</v>
      </c>
      <c r="B9" s="54"/>
      <c r="C9" s="65">
        <v>50462.09</v>
      </c>
      <c r="D9" s="58">
        <f t="shared" si="0"/>
        <v>52778</v>
      </c>
      <c r="E9" s="58">
        <f t="shared" si="1"/>
        <v>4038</v>
      </c>
      <c r="F9" s="58">
        <f t="shared" si="1"/>
        <v>9954</v>
      </c>
      <c r="G9" s="58">
        <f t="shared" si="2"/>
        <v>6104</v>
      </c>
      <c r="H9" s="66">
        <f t="shared" ref="H9:H72" si="22">SUM(D9:G9)</f>
        <v>72874</v>
      </c>
      <c r="I9" s="64"/>
      <c r="J9" s="65">
        <v>48680.45</v>
      </c>
      <c r="K9" s="58">
        <f t="shared" si="3"/>
        <v>51217</v>
      </c>
      <c r="L9" s="58">
        <f t="shared" si="4"/>
        <v>3918</v>
      </c>
      <c r="M9" s="58">
        <f t="shared" si="4"/>
        <v>9660</v>
      </c>
      <c r="N9" s="58">
        <f t="shared" si="5"/>
        <v>6104</v>
      </c>
      <c r="O9" s="58">
        <f t="shared" si="6"/>
        <v>70899</v>
      </c>
      <c r="P9" s="66">
        <f t="shared" si="7"/>
        <v>7090</v>
      </c>
      <c r="Q9" s="64"/>
      <c r="R9" s="67">
        <v>54585.82</v>
      </c>
      <c r="S9" s="58">
        <f t="shared" si="8"/>
        <v>57430</v>
      </c>
      <c r="T9" s="58">
        <f t="shared" si="9"/>
        <v>4393</v>
      </c>
      <c r="U9" s="58">
        <f t="shared" si="9"/>
        <v>10831</v>
      </c>
      <c r="V9" s="58">
        <f t="shared" si="10"/>
        <v>6104</v>
      </c>
      <c r="W9" s="66">
        <f t="shared" si="19"/>
        <v>78758</v>
      </c>
      <c r="X9" s="64"/>
      <c r="Y9" s="68">
        <v>67473.08</v>
      </c>
      <c r="Z9" s="58">
        <f t="shared" si="11"/>
        <v>71015</v>
      </c>
      <c r="AA9" s="58">
        <f t="shared" si="12"/>
        <v>5433</v>
      </c>
      <c r="AB9" s="58">
        <f t="shared" si="12"/>
        <v>13393</v>
      </c>
      <c r="AC9" s="58">
        <f t="shared" si="13"/>
        <v>6104</v>
      </c>
      <c r="AD9" s="56">
        <f t="shared" si="20"/>
        <v>95945</v>
      </c>
      <c r="AE9" s="66">
        <f t="shared" si="14"/>
        <v>7995</v>
      </c>
      <c r="AF9" s="69"/>
      <c r="AG9" s="70">
        <v>60020</v>
      </c>
      <c r="AH9" s="58">
        <f t="shared" si="15"/>
        <v>63765</v>
      </c>
      <c r="AI9" s="58">
        <f t="shared" si="16"/>
        <v>4878</v>
      </c>
      <c r="AJ9" s="58">
        <f t="shared" si="16"/>
        <v>12026</v>
      </c>
      <c r="AK9" s="58">
        <f t="shared" si="17"/>
        <v>6104</v>
      </c>
      <c r="AL9" s="58">
        <f t="shared" si="21"/>
        <v>86773</v>
      </c>
      <c r="AM9" s="66">
        <f t="shared" si="18"/>
        <v>8677</v>
      </c>
      <c r="AO9" s="63"/>
      <c r="AP9" s="63"/>
      <c r="AR9" s="63"/>
    </row>
    <row r="10" spans="1:44" s="46" customFormat="1" ht="16.149999999999999" customHeight="1">
      <c r="A10" s="64" t="s">
        <v>21</v>
      </c>
      <c r="B10" s="54"/>
      <c r="C10" s="65">
        <v>45311.13</v>
      </c>
      <c r="D10" s="58">
        <f t="shared" si="0"/>
        <v>47391</v>
      </c>
      <c r="E10" s="58">
        <f t="shared" si="1"/>
        <v>3625</v>
      </c>
      <c r="F10" s="58">
        <f t="shared" si="1"/>
        <v>8938</v>
      </c>
      <c r="G10" s="58">
        <f t="shared" si="2"/>
        <v>6104</v>
      </c>
      <c r="H10" s="66">
        <f t="shared" si="22"/>
        <v>66058</v>
      </c>
      <c r="I10" s="64"/>
      <c r="J10" s="65">
        <v>47723.02</v>
      </c>
      <c r="K10" s="58">
        <f t="shared" si="3"/>
        <v>50209</v>
      </c>
      <c r="L10" s="58">
        <f t="shared" si="4"/>
        <v>3841</v>
      </c>
      <c r="M10" s="58">
        <f t="shared" si="4"/>
        <v>9469</v>
      </c>
      <c r="N10" s="58">
        <f t="shared" si="5"/>
        <v>6104</v>
      </c>
      <c r="O10" s="58">
        <f t="shared" si="6"/>
        <v>69623</v>
      </c>
      <c r="P10" s="66">
        <f t="shared" si="7"/>
        <v>6962</v>
      </c>
      <c r="Q10" s="64"/>
      <c r="R10" s="67">
        <v>53164.08</v>
      </c>
      <c r="S10" s="58">
        <f t="shared" si="8"/>
        <v>55934</v>
      </c>
      <c r="T10" s="58">
        <f t="shared" si="9"/>
        <v>4279</v>
      </c>
      <c r="U10" s="58">
        <f t="shared" si="9"/>
        <v>10549</v>
      </c>
      <c r="V10" s="58">
        <f t="shared" si="10"/>
        <v>6104</v>
      </c>
      <c r="W10" s="66">
        <f t="shared" si="19"/>
        <v>76866</v>
      </c>
      <c r="X10" s="64"/>
      <c r="Y10" s="68">
        <v>67249.94</v>
      </c>
      <c r="Z10" s="58">
        <f t="shared" si="11"/>
        <v>70781</v>
      </c>
      <c r="AA10" s="58">
        <f t="shared" si="12"/>
        <v>5415</v>
      </c>
      <c r="AB10" s="58">
        <f t="shared" si="12"/>
        <v>13349</v>
      </c>
      <c r="AC10" s="58">
        <f t="shared" si="13"/>
        <v>6104</v>
      </c>
      <c r="AD10" s="56">
        <f t="shared" si="20"/>
        <v>95649</v>
      </c>
      <c r="AE10" s="66">
        <f t="shared" si="14"/>
        <v>7971</v>
      </c>
      <c r="AF10" s="69"/>
      <c r="AG10" s="70">
        <v>54578</v>
      </c>
      <c r="AH10" s="58">
        <f t="shared" si="15"/>
        <v>57984</v>
      </c>
      <c r="AI10" s="58">
        <f t="shared" si="16"/>
        <v>4436</v>
      </c>
      <c r="AJ10" s="58">
        <f t="shared" si="16"/>
        <v>10936</v>
      </c>
      <c r="AK10" s="58">
        <f t="shared" si="17"/>
        <v>6104</v>
      </c>
      <c r="AL10" s="58">
        <f t="shared" si="21"/>
        <v>79460</v>
      </c>
      <c r="AM10" s="66">
        <f t="shared" si="18"/>
        <v>7946</v>
      </c>
      <c r="AO10" s="63"/>
      <c r="AP10" s="63"/>
      <c r="AR10" s="63"/>
    </row>
    <row r="11" spans="1:44" s="46" customFormat="1" ht="16.149999999999999" customHeight="1">
      <c r="A11" s="64" t="s">
        <v>22</v>
      </c>
      <c r="B11" s="54"/>
      <c r="C11" s="65">
        <v>49625.19</v>
      </c>
      <c r="D11" s="58">
        <f t="shared" si="0"/>
        <v>51903</v>
      </c>
      <c r="E11" s="58">
        <f t="shared" si="1"/>
        <v>3971</v>
      </c>
      <c r="F11" s="58">
        <f t="shared" si="1"/>
        <v>9789</v>
      </c>
      <c r="G11" s="58">
        <f t="shared" si="2"/>
        <v>6104</v>
      </c>
      <c r="H11" s="66">
        <f t="shared" si="22"/>
        <v>71767</v>
      </c>
      <c r="I11" s="64"/>
      <c r="J11" s="65">
        <v>47132.72</v>
      </c>
      <c r="K11" s="58">
        <f t="shared" si="3"/>
        <v>49588</v>
      </c>
      <c r="L11" s="58">
        <f t="shared" si="4"/>
        <v>3793</v>
      </c>
      <c r="M11" s="58">
        <f t="shared" si="4"/>
        <v>9352</v>
      </c>
      <c r="N11" s="58">
        <f t="shared" si="5"/>
        <v>6104</v>
      </c>
      <c r="O11" s="58">
        <f t="shared" si="6"/>
        <v>68837</v>
      </c>
      <c r="P11" s="66">
        <f t="shared" si="7"/>
        <v>6884</v>
      </c>
      <c r="Q11" s="64"/>
      <c r="R11" s="67">
        <v>54861.3</v>
      </c>
      <c r="S11" s="58">
        <f t="shared" si="8"/>
        <v>57720</v>
      </c>
      <c r="T11" s="58">
        <f t="shared" si="9"/>
        <v>4416</v>
      </c>
      <c r="U11" s="58">
        <f t="shared" si="9"/>
        <v>10886</v>
      </c>
      <c r="V11" s="58">
        <f t="shared" si="10"/>
        <v>6104</v>
      </c>
      <c r="W11" s="66">
        <f t="shared" si="19"/>
        <v>79126</v>
      </c>
      <c r="X11" s="64"/>
      <c r="Y11" s="68">
        <v>74887.960000000006</v>
      </c>
      <c r="Z11" s="58">
        <f t="shared" si="11"/>
        <v>78820</v>
      </c>
      <c r="AA11" s="58">
        <f t="shared" si="12"/>
        <v>6030</v>
      </c>
      <c r="AB11" s="58">
        <f t="shared" si="12"/>
        <v>14865</v>
      </c>
      <c r="AC11" s="58">
        <f t="shared" si="13"/>
        <v>6104</v>
      </c>
      <c r="AD11" s="56">
        <f t="shared" si="20"/>
        <v>105819</v>
      </c>
      <c r="AE11" s="66">
        <f t="shared" si="14"/>
        <v>8818</v>
      </c>
      <c r="AF11" s="69"/>
      <c r="AG11" s="70">
        <v>60571.65</v>
      </c>
      <c r="AH11" s="58">
        <f t="shared" si="15"/>
        <v>64351</v>
      </c>
      <c r="AI11" s="58">
        <f t="shared" si="16"/>
        <v>4923</v>
      </c>
      <c r="AJ11" s="58">
        <f t="shared" si="16"/>
        <v>12137</v>
      </c>
      <c r="AK11" s="58">
        <f t="shared" si="17"/>
        <v>6104</v>
      </c>
      <c r="AL11" s="58">
        <f t="shared" si="21"/>
        <v>87515</v>
      </c>
      <c r="AM11" s="66">
        <f t="shared" si="18"/>
        <v>8752</v>
      </c>
      <c r="AO11" s="63"/>
      <c r="AP11" s="63"/>
      <c r="AR11" s="63"/>
    </row>
    <row r="12" spans="1:44" s="46" customFormat="1" ht="16.149999999999999" customHeight="1">
      <c r="A12" s="64" t="s">
        <v>23</v>
      </c>
      <c r="B12" s="54"/>
      <c r="C12" s="65">
        <v>49871.45</v>
      </c>
      <c r="D12" s="58">
        <f t="shared" si="0"/>
        <v>52161</v>
      </c>
      <c r="E12" s="58">
        <f t="shared" si="1"/>
        <v>3990</v>
      </c>
      <c r="F12" s="58">
        <f t="shared" si="1"/>
        <v>9838</v>
      </c>
      <c r="G12" s="58">
        <f t="shared" si="2"/>
        <v>6104</v>
      </c>
      <c r="H12" s="66">
        <f t="shared" si="22"/>
        <v>72093</v>
      </c>
      <c r="I12" s="64"/>
      <c r="J12" s="65">
        <v>49051.27</v>
      </c>
      <c r="K12" s="58">
        <f t="shared" si="3"/>
        <v>51607</v>
      </c>
      <c r="L12" s="58">
        <f t="shared" si="4"/>
        <v>3948</v>
      </c>
      <c r="M12" s="58">
        <f t="shared" si="4"/>
        <v>9733</v>
      </c>
      <c r="N12" s="58">
        <f t="shared" si="5"/>
        <v>6104</v>
      </c>
      <c r="O12" s="58">
        <f t="shared" si="6"/>
        <v>71392</v>
      </c>
      <c r="P12" s="66">
        <f t="shared" si="7"/>
        <v>7139</v>
      </c>
      <c r="Q12" s="64"/>
      <c r="R12" s="67">
        <v>52842.11</v>
      </c>
      <c r="S12" s="58">
        <f t="shared" si="8"/>
        <v>55595</v>
      </c>
      <c r="T12" s="58">
        <f t="shared" si="9"/>
        <v>4253</v>
      </c>
      <c r="U12" s="58">
        <f t="shared" si="9"/>
        <v>10485</v>
      </c>
      <c r="V12" s="58">
        <f t="shared" si="10"/>
        <v>6104</v>
      </c>
      <c r="W12" s="66">
        <f t="shared" si="19"/>
        <v>76437</v>
      </c>
      <c r="X12" s="64"/>
      <c r="Y12" s="68">
        <v>67926</v>
      </c>
      <c r="Z12" s="58">
        <f t="shared" si="11"/>
        <v>71492</v>
      </c>
      <c r="AA12" s="58">
        <f t="shared" si="12"/>
        <v>5469</v>
      </c>
      <c r="AB12" s="58">
        <f t="shared" si="12"/>
        <v>13483</v>
      </c>
      <c r="AC12" s="58">
        <f t="shared" si="13"/>
        <v>6104</v>
      </c>
      <c r="AD12" s="56">
        <f t="shared" si="20"/>
        <v>96548</v>
      </c>
      <c r="AE12" s="66">
        <f t="shared" si="14"/>
        <v>8046</v>
      </c>
      <c r="AF12" s="69"/>
      <c r="AG12" s="70">
        <v>53158.18</v>
      </c>
      <c r="AH12" s="58">
        <f t="shared" si="15"/>
        <v>56475</v>
      </c>
      <c r="AI12" s="58">
        <f t="shared" si="16"/>
        <v>4320</v>
      </c>
      <c r="AJ12" s="58">
        <f t="shared" si="16"/>
        <v>10651</v>
      </c>
      <c r="AK12" s="58">
        <f t="shared" si="17"/>
        <v>6104</v>
      </c>
      <c r="AL12" s="58">
        <f t="shared" si="21"/>
        <v>77550</v>
      </c>
      <c r="AM12" s="66">
        <f t="shared" si="18"/>
        <v>7755</v>
      </c>
      <c r="AO12" s="63"/>
      <c r="AP12" s="63"/>
      <c r="AR12" s="63"/>
    </row>
    <row r="13" spans="1:44" s="46" customFormat="1" ht="16.149999999999999" customHeight="1">
      <c r="A13" s="64" t="s">
        <v>24</v>
      </c>
      <c r="B13" s="54"/>
      <c r="C13" s="65">
        <v>46870.67</v>
      </c>
      <c r="D13" s="58">
        <f t="shared" si="0"/>
        <v>49022</v>
      </c>
      <c r="E13" s="58">
        <f t="shared" si="1"/>
        <v>3750</v>
      </c>
      <c r="F13" s="58">
        <f t="shared" si="1"/>
        <v>9246</v>
      </c>
      <c r="G13" s="58">
        <f t="shared" si="2"/>
        <v>6104</v>
      </c>
      <c r="H13" s="66">
        <f t="shared" si="22"/>
        <v>68122</v>
      </c>
      <c r="I13" s="64"/>
      <c r="J13" s="65">
        <v>46845.71</v>
      </c>
      <c r="K13" s="58">
        <f t="shared" si="3"/>
        <v>49286</v>
      </c>
      <c r="L13" s="58">
        <f t="shared" si="4"/>
        <v>3770</v>
      </c>
      <c r="M13" s="58">
        <f t="shared" si="4"/>
        <v>9295</v>
      </c>
      <c r="N13" s="58">
        <f t="shared" si="5"/>
        <v>6104</v>
      </c>
      <c r="O13" s="58">
        <f t="shared" si="6"/>
        <v>68455</v>
      </c>
      <c r="P13" s="66">
        <f t="shared" si="7"/>
        <v>6846</v>
      </c>
      <c r="Q13" s="64"/>
      <c r="R13" s="67">
        <v>47773.35</v>
      </c>
      <c r="S13" s="58">
        <f t="shared" si="8"/>
        <v>50262</v>
      </c>
      <c r="T13" s="58">
        <f t="shared" si="9"/>
        <v>3845</v>
      </c>
      <c r="U13" s="58">
        <f t="shared" si="9"/>
        <v>9479</v>
      </c>
      <c r="V13" s="58">
        <f t="shared" si="10"/>
        <v>6104</v>
      </c>
      <c r="W13" s="66">
        <f t="shared" si="19"/>
        <v>69690</v>
      </c>
      <c r="X13" s="64"/>
      <c r="Y13" s="68">
        <v>70191.47</v>
      </c>
      <c r="Z13" s="58">
        <f t="shared" si="11"/>
        <v>73877</v>
      </c>
      <c r="AA13" s="58">
        <f t="shared" si="12"/>
        <v>5652</v>
      </c>
      <c r="AB13" s="58">
        <f t="shared" si="12"/>
        <v>13933</v>
      </c>
      <c r="AC13" s="58">
        <f t="shared" si="13"/>
        <v>6104</v>
      </c>
      <c r="AD13" s="56">
        <f t="shared" si="20"/>
        <v>99566</v>
      </c>
      <c r="AE13" s="66">
        <f t="shared" si="14"/>
        <v>8297</v>
      </c>
      <c r="AF13" s="69"/>
      <c r="AG13" s="70">
        <v>58898.48</v>
      </c>
      <c r="AH13" s="58">
        <f t="shared" si="15"/>
        <v>62574</v>
      </c>
      <c r="AI13" s="58">
        <f t="shared" si="16"/>
        <v>4787</v>
      </c>
      <c r="AJ13" s="58">
        <f t="shared" si="16"/>
        <v>11801</v>
      </c>
      <c r="AK13" s="58">
        <f t="shared" si="17"/>
        <v>6104</v>
      </c>
      <c r="AL13" s="58">
        <f t="shared" si="21"/>
        <v>85266</v>
      </c>
      <c r="AM13" s="66">
        <f t="shared" si="18"/>
        <v>8527</v>
      </c>
      <c r="AO13" s="63"/>
      <c r="AP13" s="63"/>
      <c r="AR13" s="63"/>
    </row>
    <row r="14" spans="1:44" s="46" customFormat="1" ht="16.149999999999999" customHeight="1">
      <c r="A14" s="64" t="s">
        <v>25</v>
      </c>
      <c r="B14" s="54"/>
      <c r="C14" s="65">
        <v>49260.72</v>
      </c>
      <c r="D14" s="58">
        <f t="shared" si="0"/>
        <v>51522</v>
      </c>
      <c r="E14" s="58">
        <f t="shared" si="1"/>
        <v>3941</v>
      </c>
      <c r="F14" s="58">
        <f t="shared" si="1"/>
        <v>9717</v>
      </c>
      <c r="G14" s="58">
        <f t="shared" si="2"/>
        <v>6104</v>
      </c>
      <c r="H14" s="66">
        <f t="shared" si="22"/>
        <v>71284</v>
      </c>
      <c r="I14" s="64"/>
      <c r="J14" s="65">
        <v>47021.49</v>
      </c>
      <c r="K14" s="58">
        <f t="shared" si="3"/>
        <v>49471</v>
      </c>
      <c r="L14" s="58">
        <f t="shared" si="4"/>
        <v>3785</v>
      </c>
      <c r="M14" s="58">
        <f t="shared" si="4"/>
        <v>9330</v>
      </c>
      <c r="N14" s="58">
        <f t="shared" si="5"/>
        <v>6104</v>
      </c>
      <c r="O14" s="58">
        <f t="shared" si="6"/>
        <v>68690</v>
      </c>
      <c r="P14" s="66">
        <f t="shared" si="7"/>
        <v>6869</v>
      </c>
      <c r="Q14" s="64"/>
      <c r="R14" s="67">
        <v>53186.33</v>
      </c>
      <c r="S14" s="58">
        <f t="shared" si="8"/>
        <v>55957</v>
      </c>
      <c r="T14" s="58">
        <f t="shared" si="9"/>
        <v>4281</v>
      </c>
      <c r="U14" s="58">
        <f t="shared" si="9"/>
        <v>10553</v>
      </c>
      <c r="V14" s="58">
        <f t="shared" si="10"/>
        <v>6104</v>
      </c>
      <c r="W14" s="66">
        <f t="shared" si="19"/>
        <v>76895</v>
      </c>
      <c r="X14" s="64"/>
      <c r="Y14" s="68">
        <v>69430.61</v>
      </c>
      <c r="Z14" s="58">
        <f t="shared" si="11"/>
        <v>73076</v>
      </c>
      <c r="AA14" s="58">
        <f t="shared" si="12"/>
        <v>5590</v>
      </c>
      <c r="AB14" s="58">
        <f t="shared" si="12"/>
        <v>13782</v>
      </c>
      <c r="AC14" s="58">
        <f t="shared" si="13"/>
        <v>6104</v>
      </c>
      <c r="AD14" s="56">
        <f t="shared" si="20"/>
        <v>98552</v>
      </c>
      <c r="AE14" s="66">
        <f t="shared" si="14"/>
        <v>8213</v>
      </c>
      <c r="AF14" s="69"/>
      <c r="AG14" s="70">
        <v>51997.42</v>
      </c>
      <c r="AH14" s="58">
        <f t="shared" si="15"/>
        <v>55242</v>
      </c>
      <c r="AI14" s="58">
        <f t="shared" si="16"/>
        <v>4226</v>
      </c>
      <c r="AJ14" s="58">
        <f t="shared" si="16"/>
        <v>10419</v>
      </c>
      <c r="AK14" s="58">
        <f t="shared" si="17"/>
        <v>6104</v>
      </c>
      <c r="AL14" s="58">
        <f t="shared" si="21"/>
        <v>75991</v>
      </c>
      <c r="AM14" s="66">
        <f t="shared" si="18"/>
        <v>7599</v>
      </c>
      <c r="AO14" s="63"/>
      <c r="AP14" s="63"/>
      <c r="AR14" s="63"/>
    </row>
    <row r="15" spans="1:44" s="46" customFormat="1" ht="16.149999999999999" customHeight="1">
      <c r="A15" s="64" t="s">
        <v>26</v>
      </c>
      <c r="B15" s="54"/>
      <c r="C15" s="65">
        <v>47264.29</v>
      </c>
      <c r="D15" s="58">
        <f t="shared" si="0"/>
        <v>49434</v>
      </c>
      <c r="E15" s="58">
        <f t="shared" si="1"/>
        <v>3782</v>
      </c>
      <c r="F15" s="58">
        <f t="shared" si="1"/>
        <v>9323</v>
      </c>
      <c r="G15" s="58">
        <f t="shared" si="2"/>
        <v>6104</v>
      </c>
      <c r="H15" s="66">
        <f t="shared" si="22"/>
        <v>68643</v>
      </c>
      <c r="I15" s="64"/>
      <c r="J15" s="65">
        <v>47683.57</v>
      </c>
      <c r="K15" s="58">
        <f t="shared" si="3"/>
        <v>50168</v>
      </c>
      <c r="L15" s="58">
        <f t="shared" si="4"/>
        <v>3838</v>
      </c>
      <c r="M15" s="58">
        <f t="shared" si="4"/>
        <v>9462</v>
      </c>
      <c r="N15" s="58">
        <f t="shared" si="5"/>
        <v>6104</v>
      </c>
      <c r="O15" s="58">
        <f t="shared" si="6"/>
        <v>69572</v>
      </c>
      <c r="P15" s="66">
        <f t="shared" si="7"/>
        <v>6957</v>
      </c>
      <c r="Q15" s="64"/>
      <c r="R15" s="67">
        <v>53580.14</v>
      </c>
      <c r="S15" s="58">
        <f t="shared" si="8"/>
        <v>56372</v>
      </c>
      <c r="T15" s="58">
        <f t="shared" si="9"/>
        <v>4312</v>
      </c>
      <c r="U15" s="58">
        <f t="shared" si="9"/>
        <v>10632</v>
      </c>
      <c r="V15" s="58">
        <f t="shared" si="10"/>
        <v>6104</v>
      </c>
      <c r="W15" s="66">
        <f t="shared" si="19"/>
        <v>77420</v>
      </c>
      <c r="X15" s="64"/>
      <c r="Y15" s="68">
        <v>68183.039999999994</v>
      </c>
      <c r="Z15" s="58">
        <f t="shared" si="11"/>
        <v>71763</v>
      </c>
      <c r="AA15" s="58">
        <f t="shared" si="12"/>
        <v>5490</v>
      </c>
      <c r="AB15" s="58">
        <f t="shared" si="12"/>
        <v>13535</v>
      </c>
      <c r="AC15" s="58">
        <f t="shared" si="13"/>
        <v>6104</v>
      </c>
      <c r="AD15" s="56">
        <f t="shared" si="20"/>
        <v>96892</v>
      </c>
      <c r="AE15" s="66">
        <f t="shared" si="14"/>
        <v>8074</v>
      </c>
      <c r="AF15" s="69"/>
      <c r="AG15" s="70">
        <v>58071.9</v>
      </c>
      <c r="AH15" s="58">
        <f t="shared" si="15"/>
        <v>61696</v>
      </c>
      <c r="AI15" s="58">
        <f t="shared" si="16"/>
        <v>4720</v>
      </c>
      <c r="AJ15" s="58">
        <f t="shared" si="16"/>
        <v>11636</v>
      </c>
      <c r="AK15" s="58">
        <f t="shared" si="17"/>
        <v>6104</v>
      </c>
      <c r="AL15" s="58">
        <f t="shared" si="21"/>
        <v>84156</v>
      </c>
      <c r="AM15" s="66">
        <f t="shared" si="18"/>
        <v>8416</v>
      </c>
      <c r="AO15" s="63"/>
      <c r="AP15" s="63"/>
      <c r="AR15" s="63"/>
    </row>
    <row r="16" spans="1:44" s="46" customFormat="1" ht="16.149999999999999" customHeight="1">
      <c r="A16" s="64" t="s">
        <v>27</v>
      </c>
      <c r="B16" s="54"/>
      <c r="C16" s="65">
        <v>46288.98</v>
      </c>
      <c r="D16" s="58">
        <f t="shared" si="0"/>
        <v>48414</v>
      </c>
      <c r="E16" s="58">
        <f t="shared" si="1"/>
        <v>3704</v>
      </c>
      <c r="F16" s="58">
        <f t="shared" si="1"/>
        <v>9131</v>
      </c>
      <c r="G16" s="58">
        <f t="shared" si="2"/>
        <v>6104</v>
      </c>
      <c r="H16" s="66">
        <f t="shared" si="22"/>
        <v>67353</v>
      </c>
      <c r="I16" s="64"/>
      <c r="J16" s="65">
        <v>49312.86</v>
      </c>
      <c r="K16" s="58">
        <f t="shared" si="3"/>
        <v>51882</v>
      </c>
      <c r="L16" s="58">
        <f t="shared" si="4"/>
        <v>3969</v>
      </c>
      <c r="M16" s="58">
        <f t="shared" si="4"/>
        <v>9785</v>
      </c>
      <c r="N16" s="58">
        <f t="shared" si="5"/>
        <v>6104</v>
      </c>
      <c r="O16" s="58">
        <f t="shared" si="6"/>
        <v>71740</v>
      </c>
      <c r="P16" s="66">
        <f t="shared" si="7"/>
        <v>7174</v>
      </c>
      <c r="Q16" s="64"/>
      <c r="R16" s="67">
        <v>53240.800000000003</v>
      </c>
      <c r="S16" s="58">
        <f t="shared" si="8"/>
        <v>56015</v>
      </c>
      <c r="T16" s="58">
        <f t="shared" si="9"/>
        <v>4285</v>
      </c>
      <c r="U16" s="58">
        <f t="shared" si="9"/>
        <v>10564</v>
      </c>
      <c r="V16" s="58">
        <f t="shared" si="10"/>
        <v>6104</v>
      </c>
      <c r="W16" s="66">
        <f t="shared" si="19"/>
        <v>76968</v>
      </c>
      <c r="X16" s="64"/>
      <c r="Y16" s="68">
        <v>73323.55</v>
      </c>
      <c r="Z16" s="58">
        <f t="shared" si="11"/>
        <v>77173</v>
      </c>
      <c r="AA16" s="58">
        <f t="shared" si="12"/>
        <v>5904</v>
      </c>
      <c r="AB16" s="58">
        <f t="shared" si="12"/>
        <v>14555</v>
      </c>
      <c r="AC16" s="58">
        <f t="shared" si="13"/>
        <v>6104</v>
      </c>
      <c r="AD16" s="56">
        <f t="shared" si="20"/>
        <v>103736</v>
      </c>
      <c r="AE16" s="66">
        <f t="shared" si="14"/>
        <v>8645</v>
      </c>
      <c r="AF16" s="69"/>
      <c r="AG16" s="70">
        <v>57476.85</v>
      </c>
      <c r="AH16" s="58">
        <f t="shared" si="15"/>
        <v>61063</v>
      </c>
      <c r="AI16" s="58">
        <f t="shared" si="16"/>
        <v>4671</v>
      </c>
      <c r="AJ16" s="58">
        <f t="shared" si="16"/>
        <v>11516</v>
      </c>
      <c r="AK16" s="58">
        <f t="shared" si="17"/>
        <v>6104</v>
      </c>
      <c r="AL16" s="58">
        <f t="shared" si="21"/>
        <v>83354</v>
      </c>
      <c r="AM16" s="66">
        <f t="shared" si="18"/>
        <v>8335</v>
      </c>
      <c r="AO16" s="63"/>
      <c r="AP16" s="63"/>
      <c r="AR16" s="63"/>
    </row>
    <row r="17" spans="1:44" s="46" customFormat="1" ht="16.149999999999999" customHeight="1">
      <c r="A17" s="64" t="s">
        <v>28</v>
      </c>
      <c r="B17" s="54"/>
      <c r="C17" s="65">
        <v>47118.19</v>
      </c>
      <c r="D17" s="58">
        <f t="shared" si="0"/>
        <v>49281</v>
      </c>
      <c r="E17" s="58">
        <f t="shared" si="1"/>
        <v>3770</v>
      </c>
      <c r="F17" s="58">
        <f t="shared" si="1"/>
        <v>9294</v>
      </c>
      <c r="G17" s="58">
        <f t="shared" si="2"/>
        <v>6104</v>
      </c>
      <c r="H17" s="66">
        <f t="shared" si="22"/>
        <v>68449</v>
      </c>
      <c r="I17" s="64"/>
      <c r="J17" s="65">
        <v>46562.28</v>
      </c>
      <c r="K17" s="58">
        <f t="shared" si="3"/>
        <v>48988</v>
      </c>
      <c r="L17" s="58">
        <f t="shared" si="4"/>
        <v>3748</v>
      </c>
      <c r="M17" s="58">
        <f t="shared" si="4"/>
        <v>9239</v>
      </c>
      <c r="N17" s="58">
        <f t="shared" si="5"/>
        <v>6104</v>
      </c>
      <c r="O17" s="58">
        <f t="shared" si="6"/>
        <v>68079</v>
      </c>
      <c r="P17" s="66">
        <f t="shared" si="7"/>
        <v>6808</v>
      </c>
      <c r="Q17" s="64"/>
      <c r="R17" s="67">
        <v>51579.79</v>
      </c>
      <c r="S17" s="58">
        <f t="shared" si="8"/>
        <v>54267</v>
      </c>
      <c r="T17" s="58">
        <f t="shared" si="9"/>
        <v>4151</v>
      </c>
      <c r="U17" s="58">
        <f t="shared" si="9"/>
        <v>10235</v>
      </c>
      <c r="V17" s="58">
        <f t="shared" si="10"/>
        <v>6104</v>
      </c>
      <c r="W17" s="66">
        <f t="shared" si="19"/>
        <v>74757</v>
      </c>
      <c r="X17" s="64"/>
      <c r="Y17" s="68">
        <v>71912.36</v>
      </c>
      <c r="Z17" s="58">
        <f t="shared" si="11"/>
        <v>75688</v>
      </c>
      <c r="AA17" s="58">
        <f t="shared" si="12"/>
        <v>5790</v>
      </c>
      <c r="AB17" s="58">
        <f t="shared" si="12"/>
        <v>14275</v>
      </c>
      <c r="AC17" s="58">
        <f t="shared" si="13"/>
        <v>6104</v>
      </c>
      <c r="AD17" s="56">
        <f t="shared" si="20"/>
        <v>101857</v>
      </c>
      <c r="AE17" s="66">
        <f t="shared" si="14"/>
        <v>8488</v>
      </c>
      <c r="AF17" s="69"/>
      <c r="AG17" s="70">
        <v>57923.09</v>
      </c>
      <c r="AH17" s="58">
        <f t="shared" si="15"/>
        <v>61537</v>
      </c>
      <c r="AI17" s="58">
        <f t="shared" si="16"/>
        <v>4708</v>
      </c>
      <c r="AJ17" s="58">
        <f t="shared" si="16"/>
        <v>11606</v>
      </c>
      <c r="AK17" s="58">
        <f t="shared" si="17"/>
        <v>6104</v>
      </c>
      <c r="AL17" s="58">
        <f t="shared" si="21"/>
        <v>83955</v>
      </c>
      <c r="AM17" s="66">
        <f t="shared" si="18"/>
        <v>8396</v>
      </c>
      <c r="AO17" s="63"/>
      <c r="AP17" s="63"/>
      <c r="AR17" s="63"/>
    </row>
    <row r="18" spans="1:44" s="46" customFormat="1" ht="16.149999999999999" customHeight="1">
      <c r="A18" s="64" t="s">
        <v>29</v>
      </c>
      <c r="B18" s="54"/>
      <c r="C18" s="65">
        <v>48675</v>
      </c>
      <c r="D18" s="58">
        <f t="shared" si="0"/>
        <v>50909</v>
      </c>
      <c r="E18" s="58">
        <f t="shared" si="1"/>
        <v>3895</v>
      </c>
      <c r="F18" s="58">
        <f t="shared" si="1"/>
        <v>9601</v>
      </c>
      <c r="G18" s="58">
        <f t="shared" si="2"/>
        <v>6104</v>
      </c>
      <c r="H18" s="66">
        <f t="shared" si="22"/>
        <v>70509</v>
      </c>
      <c r="I18" s="64"/>
      <c r="J18" s="65">
        <v>47028.36</v>
      </c>
      <c r="K18" s="58">
        <f t="shared" si="3"/>
        <v>49479</v>
      </c>
      <c r="L18" s="58">
        <f t="shared" si="4"/>
        <v>3785</v>
      </c>
      <c r="M18" s="58">
        <f t="shared" si="4"/>
        <v>9332</v>
      </c>
      <c r="N18" s="58">
        <f t="shared" si="5"/>
        <v>6104</v>
      </c>
      <c r="O18" s="58">
        <f t="shared" si="6"/>
        <v>68700</v>
      </c>
      <c r="P18" s="66">
        <f t="shared" si="7"/>
        <v>6870</v>
      </c>
      <c r="Q18" s="64"/>
      <c r="R18" s="67">
        <v>54858.76</v>
      </c>
      <c r="S18" s="58">
        <f t="shared" si="8"/>
        <v>57717</v>
      </c>
      <c r="T18" s="58">
        <f t="shared" si="9"/>
        <v>4415</v>
      </c>
      <c r="U18" s="58">
        <f t="shared" si="9"/>
        <v>10885</v>
      </c>
      <c r="V18" s="58">
        <f t="shared" si="10"/>
        <v>6104</v>
      </c>
      <c r="W18" s="66">
        <f t="shared" si="19"/>
        <v>79121</v>
      </c>
      <c r="X18" s="64"/>
      <c r="Y18" s="68">
        <v>74095.27</v>
      </c>
      <c r="Z18" s="58">
        <f t="shared" si="11"/>
        <v>77985</v>
      </c>
      <c r="AA18" s="58">
        <f t="shared" si="12"/>
        <v>5966</v>
      </c>
      <c r="AB18" s="58">
        <f t="shared" si="12"/>
        <v>14708</v>
      </c>
      <c r="AC18" s="58">
        <f t="shared" si="13"/>
        <v>6104</v>
      </c>
      <c r="AD18" s="56">
        <f t="shared" si="20"/>
        <v>104763</v>
      </c>
      <c r="AE18" s="66">
        <f t="shared" si="14"/>
        <v>8730</v>
      </c>
      <c r="AF18" s="69"/>
      <c r="AG18" s="70">
        <v>56113.33</v>
      </c>
      <c r="AH18" s="58">
        <f t="shared" si="15"/>
        <v>59615</v>
      </c>
      <c r="AI18" s="58">
        <f t="shared" si="16"/>
        <v>4561</v>
      </c>
      <c r="AJ18" s="58">
        <f t="shared" si="16"/>
        <v>11243</v>
      </c>
      <c r="AK18" s="58">
        <f t="shared" si="17"/>
        <v>6104</v>
      </c>
      <c r="AL18" s="58">
        <f t="shared" si="21"/>
        <v>81523</v>
      </c>
      <c r="AM18" s="66">
        <f t="shared" si="18"/>
        <v>8152</v>
      </c>
      <c r="AO18" s="63"/>
      <c r="AP18" s="63"/>
      <c r="AR18" s="63"/>
    </row>
    <row r="19" spans="1:44" s="46" customFormat="1" ht="16.149999999999999" customHeight="1">
      <c r="A19" s="64" t="s">
        <v>30</v>
      </c>
      <c r="B19" s="54"/>
      <c r="C19" s="65">
        <v>47880.24</v>
      </c>
      <c r="D19" s="58">
        <f t="shared" si="0"/>
        <v>50078</v>
      </c>
      <c r="E19" s="58">
        <f t="shared" si="1"/>
        <v>3831</v>
      </c>
      <c r="F19" s="58">
        <f t="shared" si="1"/>
        <v>9445</v>
      </c>
      <c r="G19" s="58">
        <f t="shared" si="2"/>
        <v>6104</v>
      </c>
      <c r="H19" s="66">
        <f t="shared" si="22"/>
        <v>69458</v>
      </c>
      <c r="I19" s="64"/>
      <c r="J19" s="65">
        <v>48862.21</v>
      </c>
      <c r="K19" s="58">
        <f t="shared" si="3"/>
        <v>51408</v>
      </c>
      <c r="L19" s="58">
        <f t="shared" si="4"/>
        <v>3933</v>
      </c>
      <c r="M19" s="58">
        <f t="shared" si="4"/>
        <v>9696</v>
      </c>
      <c r="N19" s="58">
        <f t="shared" si="5"/>
        <v>6104</v>
      </c>
      <c r="O19" s="58">
        <f t="shared" si="6"/>
        <v>71141</v>
      </c>
      <c r="P19" s="66">
        <f t="shared" si="7"/>
        <v>7114</v>
      </c>
      <c r="Q19" s="64"/>
      <c r="R19" s="67">
        <v>53349.82</v>
      </c>
      <c r="S19" s="58">
        <f t="shared" si="8"/>
        <v>56129</v>
      </c>
      <c r="T19" s="58">
        <f t="shared" si="9"/>
        <v>4294</v>
      </c>
      <c r="U19" s="58">
        <f t="shared" si="9"/>
        <v>10586</v>
      </c>
      <c r="V19" s="58">
        <f t="shared" si="10"/>
        <v>6104</v>
      </c>
      <c r="W19" s="66">
        <f t="shared" si="19"/>
        <v>77113</v>
      </c>
      <c r="X19" s="64"/>
      <c r="Y19" s="68">
        <v>70511.039999999994</v>
      </c>
      <c r="Z19" s="58">
        <f t="shared" si="11"/>
        <v>74213</v>
      </c>
      <c r="AA19" s="58">
        <f t="shared" si="12"/>
        <v>5677</v>
      </c>
      <c r="AB19" s="58">
        <f t="shared" si="12"/>
        <v>13997</v>
      </c>
      <c r="AC19" s="58">
        <f t="shared" si="13"/>
        <v>6104</v>
      </c>
      <c r="AD19" s="56">
        <f t="shared" si="20"/>
        <v>99991</v>
      </c>
      <c r="AE19" s="66">
        <f t="shared" si="14"/>
        <v>8333</v>
      </c>
      <c r="AF19" s="69"/>
      <c r="AG19" s="70">
        <v>58608</v>
      </c>
      <c r="AH19" s="58">
        <f t="shared" si="15"/>
        <v>62265</v>
      </c>
      <c r="AI19" s="58">
        <f t="shared" si="16"/>
        <v>4763</v>
      </c>
      <c r="AJ19" s="58">
        <f t="shared" si="16"/>
        <v>11743</v>
      </c>
      <c r="AK19" s="58">
        <f t="shared" si="17"/>
        <v>6104</v>
      </c>
      <c r="AL19" s="58">
        <f t="shared" si="21"/>
        <v>84875</v>
      </c>
      <c r="AM19" s="66">
        <f t="shared" si="18"/>
        <v>8488</v>
      </c>
      <c r="AO19" s="63"/>
      <c r="AP19" s="63"/>
      <c r="AR19" s="63"/>
    </row>
    <row r="20" spans="1:44" s="46" customFormat="1" ht="16.149999999999999" customHeight="1">
      <c r="A20" s="64" t="s">
        <v>31</v>
      </c>
      <c r="B20" s="54"/>
      <c r="C20" s="65">
        <v>46831.32</v>
      </c>
      <c r="D20" s="58">
        <f t="shared" si="0"/>
        <v>48981</v>
      </c>
      <c r="E20" s="58">
        <f t="shared" si="1"/>
        <v>3747</v>
      </c>
      <c r="F20" s="58">
        <f t="shared" si="1"/>
        <v>9238</v>
      </c>
      <c r="G20" s="58">
        <f t="shared" si="2"/>
        <v>6104</v>
      </c>
      <c r="H20" s="66">
        <f t="shared" si="22"/>
        <v>68070</v>
      </c>
      <c r="I20" s="64"/>
      <c r="J20" s="65">
        <v>47113.53</v>
      </c>
      <c r="K20" s="58">
        <f t="shared" si="3"/>
        <v>49568</v>
      </c>
      <c r="L20" s="58">
        <f t="shared" si="4"/>
        <v>3792</v>
      </c>
      <c r="M20" s="58">
        <f t="shared" si="4"/>
        <v>9349</v>
      </c>
      <c r="N20" s="58">
        <f t="shared" si="5"/>
        <v>6104</v>
      </c>
      <c r="O20" s="58">
        <f t="shared" si="6"/>
        <v>68813</v>
      </c>
      <c r="P20" s="66">
        <f t="shared" si="7"/>
        <v>6881</v>
      </c>
      <c r="Q20" s="64"/>
      <c r="R20" s="67">
        <v>50834.98</v>
      </c>
      <c r="S20" s="58">
        <f t="shared" si="8"/>
        <v>53483</v>
      </c>
      <c r="T20" s="58">
        <f t="shared" si="9"/>
        <v>4091</v>
      </c>
      <c r="U20" s="58">
        <f t="shared" si="9"/>
        <v>10087</v>
      </c>
      <c r="V20" s="58">
        <f t="shared" si="10"/>
        <v>6104</v>
      </c>
      <c r="W20" s="66">
        <f t="shared" si="19"/>
        <v>73765</v>
      </c>
      <c r="X20" s="64"/>
      <c r="Y20" s="68">
        <v>73373.52</v>
      </c>
      <c r="Z20" s="58">
        <f t="shared" si="11"/>
        <v>77226</v>
      </c>
      <c r="AA20" s="58">
        <f t="shared" si="12"/>
        <v>5908</v>
      </c>
      <c r="AB20" s="58">
        <f t="shared" si="12"/>
        <v>14565</v>
      </c>
      <c r="AC20" s="58">
        <f t="shared" si="13"/>
        <v>6104</v>
      </c>
      <c r="AD20" s="56">
        <f t="shared" si="20"/>
        <v>103803</v>
      </c>
      <c r="AE20" s="66">
        <f t="shared" si="14"/>
        <v>8650</v>
      </c>
      <c r="AF20" s="69"/>
      <c r="AG20" s="70">
        <v>58218.95</v>
      </c>
      <c r="AH20" s="58">
        <f t="shared" si="15"/>
        <v>61852</v>
      </c>
      <c r="AI20" s="58">
        <f t="shared" si="16"/>
        <v>4732</v>
      </c>
      <c r="AJ20" s="58">
        <f t="shared" si="16"/>
        <v>11665</v>
      </c>
      <c r="AK20" s="58">
        <f t="shared" si="17"/>
        <v>6104</v>
      </c>
      <c r="AL20" s="58">
        <f t="shared" si="21"/>
        <v>84353</v>
      </c>
      <c r="AM20" s="66">
        <f t="shared" si="18"/>
        <v>8435</v>
      </c>
      <c r="AO20" s="63"/>
      <c r="AP20" s="63"/>
      <c r="AR20" s="63"/>
    </row>
    <row r="21" spans="1:44" s="46" customFormat="1" ht="16.149999999999999" customHeight="1">
      <c r="A21" s="64" t="s">
        <v>32</v>
      </c>
      <c r="B21" s="54"/>
      <c r="C21" s="65">
        <v>44937.47</v>
      </c>
      <c r="D21" s="58">
        <f t="shared" si="0"/>
        <v>47000</v>
      </c>
      <c r="E21" s="58">
        <f t="shared" si="1"/>
        <v>3596</v>
      </c>
      <c r="F21" s="58">
        <f t="shared" si="1"/>
        <v>8864</v>
      </c>
      <c r="G21" s="58">
        <f t="shared" si="2"/>
        <v>6104</v>
      </c>
      <c r="H21" s="66">
        <f t="shared" si="22"/>
        <v>65564</v>
      </c>
      <c r="I21" s="64"/>
      <c r="J21" s="65">
        <v>51293.64</v>
      </c>
      <c r="K21" s="58">
        <f t="shared" si="3"/>
        <v>53966</v>
      </c>
      <c r="L21" s="58">
        <f t="shared" si="4"/>
        <v>4128</v>
      </c>
      <c r="M21" s="58">
        <f t="shared" si="4"/>
        <v>10178</v>
      </c>
      <c r="N21" s="58">
        <f t="shared" si="5"/>
        <v>6104</v>
      </c>
      <c r="O21" s="58">
        <f t="shared" si="6"/>
        <v>74376</v>
      </c>
      <c r="P21" s="66">
        <f t="shared" si="7"/>
        <v>7438</v>
      </c>
      <c r="Q21" s="64"/>
      <c r="R21" s="67">
        <v>51714.91</v>
      </c>
      <c r="S21" s="58">
        <f t="shared" si="8"/>
        <v>54409</v>
      </c>
      <c r="T21" s="58">
        <f t="shared" si="9"/>
        <v>4162</v>
      </c>
      <c r="U21" s="58">
        <f t="shared" si="9"/>
        <v>10262</v>
      </c>
      <c r="V21" s="58">
        <f t="shared" si="10"/>
        <v>6104</v>
      </c>
      <c r="W21" s="66">
        <f t="shared" si="19"/>
        <v>74937</v>
      </c>
      <c r="X21" s="64"/>
      <c r="Y21" s="68">
        <v>68605.39</v>
      </c>
      <c r="Z21" s="58">
        <f t="shared" si="11"/>
        <v>72207</v>
      </c>
      <c r="AA21" s="58">
        <f t="shared" si="12"/>
        <v>5524</v>
      </c>
      <c r="AB21" s="58">
        <f t="shared" si="12"/>
        <v>13618</v>
      </c>
      <c r="AC21" s="58">
        <f t="shared" si="13"/>
        <v>6104</v>
      </c>
      <c r="AD21" s="56">
        <f t="shared" si="20"/>
        <v>97453</v>
      </c>
      <c r="AE21" s="66">
        <f t="shared" si="14"/>
        <v>8121</v>
      </c>
      <c r="AF21" s="69"/>
      <c r="AG21" s="70">
        <v>53876</v>
      </c>
      <c r="AH21" s="58">
        <f t="shared" si="15"/>
        <v>57238</v>
      </c>
      <c r="AI21" s="58">
        <f t="shared" si="16"/>
        <v>4379</v>
      </c>
      <c r="AJ21" s="58">
        <f t="shared" si="16"/>
        <v>10795</v>
      </c>
      <c r="AK21" s="58">
        <f t="shared" si="17"/>
        <v>6104</v>
      </c>
      <c r="AL21" s="58">
        <f t="shared" si="21"/>
        <v>78516</v>
      </c>
      <c r="AM21" s="66">
        <f t="shared" si="18"/>
        <v>7852</v>
      </c>
      <c r="AO21" s="63"/>
      <c r="AP21" s="63"/>
      <c r="AR21" s="63"/>
    </row>
    <row r="22" spans="1:44" s="46" customFormat="1" ht="16.149999999999999" customHeight="1">
      <c r="A22" s="64" t="s">
        <v>33</v>
      </c>
      <c r="B22" s="54"/>
      <c r="C22" s="65">
        <v>49116.69</v>
      </c>
      <c r="D22" s="58">
        <f t="shared" si="0"/>
        <v>51371</v>
      </c>
      <c r="E22" s="58">
        <f t="shared" si="1"/>
        <v>3930</v>
      </c>
      <c r="F22" s="58">
        <f t="shared" si="1"/>
        <v>9689</v>
      </c>
      <c r="G22" s="58">
        <f t="shared" si="2"/>
        <v>6104</v>
      </c>
      <c r="H22" s="66">
        <f t="shared" si="22"/>
        <v>71094</v>
      </c>
      <c r="I22" s="64"/>
      <c r="J22" s="65">
        <v>50114.49</v>
      </c>
      <c r="K22" s="58">
        <f t="shared" si="3"/>
        <v>52725</v>
      </c>
      <c r="L22" s="58">
        <f t="shared" si="4"/>
        <v>4033</v>
      </c>
      <c r="M22" s="58">
        <f t="shared" si="4"/>
        <v>9944</v>
      </c>
      <c r="N22" s="58">
        <f t="shared" si="5"/>
        <v>6104</v>
      </c>
      <c r="O22" s="58">
        <f t="shared" si="6"/>
        <v>72806</v>
      </c>
      <c r="P22" s="66">
        <f t="shared" si="7"/>
        <v>7281</v>
      </c>
      <c r="Q22" s="64"/>
      <c r="R22" s="67">
        <v>53634.6</v>
      </c>
      <c r="S22" s="58">
        <f t="shared" si="8"/>
        <v>56429</v>
      </c>
      <c r="T22" s="58">
        <f t="shared" si="9"/>
        <v>4317</v>
      </c>
      <c r="U22" s="58">
        <f t="shared" si="9"/>
        <v>10643</v>
      </c>
      <c r="V22" s="58">
        <f t="shared" si="10"/>
        <v>6104</v>
      </c>
      <c r="W22" s="66">
        <f t="shared" si="19"/>
        <v>77493</v>
      </c>
      <c r="X22" s="64"/>
      <c r="Y22" s="68">
        <v>73622.23</v>
      </c>
      <c r="Z22" s="58">
        <f t="shared" si="11"/>
        <v>77487</v>
      </c>
      <c r="AA22" s="58">
        <f t="shared" si="12"/>
        <v>5928</v>
      </c>
      <c r="AB22" s="58">
        <f t="shared" si="12"/>
        <v>14614</v>
      </c>
      <c r="AC22" s="58">
        <f t="shared" si="13"/>
        <v>6104</v>
      </c>
      <c r="AD22" s="56">
        <f t="shared" si="20"/>
        <v>104133</v>
      </c>
      <c r="AE22" s="66">
        <f t="shared" si="14"/>
        <v>8678</v>
      </c>
      <c r="AF22" s="69"/>
      <c r="AG22" s="70">
        <v>57657.24</v>
      </c>
      <c r="AH22" s="58">
        <f t="shared" si="15"/>
        <v>61255</v>
      </c>
      <c r="AI22" s="58">
        <f t="shared" si="16"/>
        <v>4686</v>
      </c>
      <c r="AJ22" s="58">
        <f t="shared" si="16"/>
        <v>11553</v>
      </c>
      <c r="AK22" s="58">
        <f t="shared" si="17"/>
        <v>6104</v>
      </c>
      <c r="AL22" s="58">
        <f t="shared" si="21"/>
        <v>83598</v>
      </c>
      <c r="AM22" s="66">
        <f t="shared" si="18"/>
        <v>8360</v>
      </c>
      <c r="AO22" s="63"/>
      <c r="AP22" s="63"/>
      <c r="AR22" s="63"/>
    </row>
    <row r="23" spans="1:44" s="46" customFormat="1" ht="16.149999999999999" customHeight="1">
      <c r="A23" s="64" t="s">
        <v>34</v>
      </c>
      <c r="B23" s="54"/>
      <c r="C23" s="65">
        <v>50077.65</v>
      </c>
      <c r="D23" s="58">
        <f t="shared" si="0"/>
        <v>52376</v>
      </c>
      <c r="E23" s="58">
        <f t="shared" ref="E23:F86" si="23">ROUND($D23*E$6,0)</f>
        <v>4007</v>
      </c>
      <c r="F23" s="58">
        <f t="shared" si="23"/>
        <v>9878</v>
      </c>
      <c r="G23" s="58">
        <f t="shared" si="2"/>
        <v>6104</v>
      </c>
      <c r="H23" s="66">
        <f t="shared" si="22"/>
        <v>72365</v>
      </c>
      <c r="I23" s="64"/>
      <c r="J23" s="65">
        <v>46855.12</v>
      </c>
      <c r="K23" s="58">
        <f t="shared" si="3"/>
        <v>49296</v>
      </c>
      <c r="L23" s="58">
        <f t="shared" ref="L23:M86" si="24">ROUND($K23*L$6,0)</f>
        <v>3771</v>
      </c>
      <c r="M23" s="58">
        <f t="shared" si="24"/>
        <v>9297</v>
      </c>
      <c r="N23" s="58">
        <f t="shared" si="5"/>
        <v>6104</v>
      </c>
      <c r="O23" s="58">
        <f t="shared" si="6"/>
        <v>68468</v>
      </c>
      <c r="P23" s="66">
        <f t="shared" si="7"/>
        <v>6847</v>
      </c>
      <c r="Q23" s="64"/>
      <c r="R23" s="67">
        <v>53074.96</v>
      </c>
      <c r="S23" s="58">
        <f t="shared" si="8"/>
        <v>55840</v>
      </c>
      <c r="T23" s="58">
        <f t="shared" ref="T23:U86" si="25">ROUND($S23*T$6,0)</f>
        <v>4272</v>
      </c>
      <c r="U23" s="58">
        <f t="shared" si="25"/>
        <v>10531</v>
      </c>
      <c r="V23" s="58">
        <f t="shared" si="10"/>
        <v>6104</v>
      </c>
      <c r="W23" s="66">
        <f t="shared" si="19"/>
        <v>76747</v>
      </c>
      <c r="X23" s="64"/>
      <c r="Y23" s="68">
        <v>70578.17</v>
      </c>
      <c r="Z23" s="58">
        <f t="shared" si="11"/>
        <v>74284</v>
      </c>
      <c r="AA23" s="58">
        <f t="shared" ref="AA23:AB86" si="26">ROUND($Z23*AA$6,0)</f>
        <v>5683</v>
      </c>
      <c r="AB23" s="58">
        <f t="shared" si="26"/>
        <v>14010</v>
      </c>
      <c r="AC23" s="58">
        <f t="shared" si="13"/>
        <v>6104</v>
      </c>
      <c r="AD23" s="56">
        <f t="shared" si="20"/>
        <v>100081</v>
      </c>
      <c r="AE23" s="66">
        <f t="shared" si="14"/>
        <v>8340</v>
      </c>
      <c r="AF23" s="69"/>
      <c r="AG23" s="70">
        <v>57810.57</v>
      </c>
      <c r="AH23" s="58">
        <f t="shared" si="15"/>
        <v>61418</v>
      </c>
      <c r="AI23" s="58">
        <f t="shared" si="16"/>
        <v>4698</v>
      </c>
      <c r="AJ23" s="58">
        <f t="shared" si="16"/>
        <v>11583</v>
      </c>
      <c r="AK23" s="58">
        <f t="shared" si="17"/>
        <v>6104</v>
      </c>
      <c r="AL23" s="58">
        <f t="shared" si="21"/>
        <v>83803</v>
      </c>
      <c r="AM23" s="66">
        <f t="shared" si="18"/>
        <v>8380</v>
      </c>
      <c r="AO23" s="63"/>
      <c r="AP23" s="63"/>
      <c r="AR23" s="63"/>
    </row>
    <row r="24" spans="1:44" s="46" customFormat="1" ht="16.149999999999999" customHeight="1">
      <c r="A24" s="64" t="s">
        <v>35</v>
      </c>
      <c r="B24" s="54"/>
      <c r="C24" s="65">
        <v>48832.41</v>
      </c>
      <c r="D24" s="58">
        <f t="shared" si="0"/>
        <v>51074</v>
      </c>
      <c r="E24" s="58">
        <f t="shared" si="23"/>
        <v>3907</v>
      </c>
      <c r="F24" s="58">
        <f t="shared" si="23"/>
        <v>9633</v>
      </c>
      <c r="G24" s="58">
        <f t="shared" si="2"/>
        <v>6104</v>
      </c>
      <c r="H24" s="66">
        <f t="shared" si="22"/>
        <v>70718</v>
      </c>
      <c r="I24" s="64"/>
      <c r="J24" s="65">
        <v>46831.77</v>
      </c>
      <c r="K24" s="58">
        <f t="shared" si="3"/>
        <v>49272</v>
      </c>
      <c r="L24" s="58">
        <f t="shared" si="24"/>
        <v>3769</v>
      </c>
      <c r="M24" s="58">
        <f t="shared" si="24"/>
        <v>9293</v>
      </c>
      <c r="N24" s="58">
        <f t="shared" si="5"/>
        <v>6104</v>
      </c>
      <c r="O24" s="58">
        <f t="shared" si="6"/>
        <v>68438</v>
      </c>
      <c r="P24" s="66">
        <f t="shared" si="7"/>
        <v>6844</v>
      </c>
      <c r="Q24" s="64"/>
      <c r="R24" s="67">
        <v>56417.55</v>
      </c>
      <c r="S24" s="58">
        <f t="shared" si="8"/>
        <v>59357</v>
      </c>
      <c r="T24" s="58">
        <f t="shared" si="25"/>
        <v>4541</v>
      </c>
      <c r="U24" s="58">
        <f t="shared" si="25"/>
        <v>11195</v>
      </c>
      <c r="V24" s="58">
        <f t="shared" si="10"/>
        <v>6104</v>
      </c>
      <c r="W24" s="66">
        <f t="shared" si="19"/>
        <v>81197</v>
      </c>
      <c r="X24" s="64"/>
      <c r="Y24" s="68">
        <v>73366.789999999994</v>
      </c>
      <c r="Z24" s="58">
        <f t="shared" si="11"/>
        <v>77219</v>
      </c>
      <c r="AA24" s="58">
        <f t="shared" si="26"/>
        <v>5907</v>
      </c>
      <c r="AB24" s="58">
        <f t="shared" si="26"/>
        <v>14564</v>
      </c>
      <c r="AC24" s="58">
        <f t="shared" si="13"/>
        <v>6104</v>
      </c>
      <c r="AD24" s="56">
        <f t="shared" si="20"/>
        <v>103794</v>
      </c>
      <c r="AE24" s="66">
        <f t="shared" si="14"/>
        <v>8650</v>
      </c>
      <c r="AF24" s="69"/>
      <c r="AG24" s="70">
        <v>60222.59</v>
      </c>
      <c r="AH24" s="58">
        <f t="shared" si="15"/>
        <v>63980</v>
      </c>
      <c r="AI24" s="58">
        <f t="shared" si="16"/>
        <v>4894</v>
      </c>
      <c r="AJ24" s="58">
        <f t="shared" si="16"/>
        <v>12067</v>
      </c>
      <c r="AK24" s="58">
        <f t="shared" si="17"/>
        <v>6104</v>
      </c>
      <c r="AL24" s="58">
        <f t="shared" si="21"/>
        <v>87045</v>
      </c>
      <c r="AM24" s="66">
        <f t="shared" si="18"/>
        <v>8705</v>
      </c>
      <c r="AO24" s="63"/>
      <c r="AP24" s="63"/>
      <c r="AR24" s="63"/>
    </row>
    <row r="25" spans="1:44" s="46" customFormat="1" ht="16.149999999999999" customHeight="1">
      <c r="A25" s="64" t="s">
        <v>36</v>
      </c>
      <c r="B25" s="54"/>
      <c r="C25" s="65">
        <v>46600.95</v>
      </c>
      <c r="D25" s="58">
        <f t="shared" si="0"/>
        <v>48740</v>
      </c>
      <c r="E25" s="58">
        <f t="shared" si="23"/>
        <v>3729</v>
      </c>
      <c r="F25" s="58">
        <f t="shared" si="23"/>
        <v>9192</v>
      </c>
      <c r="G25" s="58">
        <f t="shared" si="2"/>
        <v>6104</v>
      </c>
      <c r="H25" s="66">
        <f t="shared" si="22"/>
        <v>67765</v>
      </c>
      <c r="I25" s="64"/>
      <c r="J25" s="65">
        <v>47412.05</v>
      </c>
      <c r="K25" s="58">
        <f t="shared" si="3"/>
        <v>49882</v>
      </c>
      <c r="L25" s="58">
        <f t="shared" si="24"/>
        <v>3816</v>
      </c>
      <c r="M25" s="58">
        <f t="shared" si="24"/>
        <v>9408</v>
      </c>
      <c r="N25" s="58">
        <f t="shared" si="5"/>
        <v>6104</v>
      </c>
      <c r="O25" s="58">
        <f t="shared" si="6"/>
        <v>69210</v>
      </c>
      <c r="P25" s="66">
        <f t="shared" si="7"/>
        <v>6921</v>
      </c>
      <c r="Q25" s="64"/>
      <c r="R25" s="67">
        <v>50757</v>
      </c>
      <c r="S25" s="58">
        <f t="shared" si="8"/>
        <v>53401</v>
      </c>
      <c r="T25" s="58">
        <f t="shared" si="25"/>
        <v>4085</v>
      </c>
      <c r="U25" s="58">
        <f t="shared" si="25"/>
        <v>10071</v>
      </c>
      <c r="V25" s="58">
        <f t="shared" si="10"/>
        <v>6104</v>
      </c>
      <c r="W25" s="66">
        <f t="shared" si="19"/>
        <v>73661</v>
      </c>
      <c r="X25" s="64"/>
      <c r="Y25" s="68">
        <v>65762.539999999994</v>
      </c>
      <c r="Z25" s="58">
        <f t="shared" si="11"/>
        <v>69215</v>
      </c>
      <c r="AA25" s="58">
        <f t="shared" si="26"/>
        <v>5295</v>
      </c>
      <c r="AB25" s="58">
        <f t="shared" si="26"/>
        <v>13054</v>
      </c>
      <c r="AC25" s="58">
        <f t="shared" si="13"/>
        <v>6104</v>
      </c>
      <c r="AD25" s="56">
        <f t="shared" si="20"/>
        <v>93668</v>
      </c>
      <c r="AE25" s="66">
        <f t="shared" si="14"/>
        <v>7806</v>
      </c>
      <c r="AF25" s="69"/>
      <c r="AG25" s="70">
        <v>55556.67</v>
      </c>
      <c r="AH25" s="58">
        <f t="shared" si="15"/>
        <v>59023</v>
      </c>
      <c r="AI25" s="58">
        <f t="shared" si="16"/>
        <v>4515</v>
      </c>
      <c r="AJ25" s="58">
        <f t="shared" si="16"/>
        <v>11132</v>
      </c>
      <c r="AK25" s="58">
        <f t="shared" si="17"/>
        <v>6104</v>
      </c>
      <c r="AL25" s="58">
        <f t="shared" si="21"/>
        <v>80774</v>
      </c>
      <c r="AM25" s="66">
        <f t="shared" si="18"/>
        <v>8077</v>
      </c>
      <c r="AO25" s="63"/>
      <c r="AP25" s="63"/>
      <c r="AR25" s="63"/>
    </row>
    <row r="26" spans="1:44" s="46" customFormat="1" ht="16.149999999999999" customHeight="1">
      <c r="A26" s="64" t="s">
        <v>37</v>
      </c>
      <c r="B26" s="54"/>
      <c r="C26" s="65">
        <v>47996.67</v>
      </c>
      <c r="D26" s="58">
        <f t="shared" si="0"/>
        <v>50200</v>
      </c>
      <c r="E26" s="58">
        <f t="shared" si="23"/>
        <v>3840</v>
      </c>
      <c r="F26" s="58">
        <f t="shared" si="23"/>
        <v>9468</v>
      </c>
      <c r="G26" s="58">
        <f t="shared" si="2"/>
        <v>6104</v>
      </c>
      <c r="H26" s="66">
        <f t="shared" si="22"/>
        <v>69612</v>
      </c>
      <c r="I26" s="64"/>
      <c r="J26" s="65">
        <v>49234.51</v>
      </c>
      <c r="K26" s="58">
        <f t="shared" si="3"/>
        <v>51800</v>
      </c>
      <c r="L26" s="58">
        <f t="shared" si="24"/>
        <v>3963</v>
      </c>
      <c r="M26" s="58">
        <f t="shared" si="24"/>
        <v>9769</v>
      </c>
      <c r="N26" s="58">
        <f t="shared" si="5"/>
        <v>6104</v>
      </c>
      <c r="O26" s="58">
        <f t="shared" si="6"/>
        <v>71636</v>
      </c>
      <c r="P26" s="66">
        <f t="shared" si="7"/>
        <v>7164</v>
      </c>
      <c r="Q26" s="64"/>
      <c r="R26" s="67">
        <v>52129.88</v>
      </c>
      <c r="S26" s="58">
        <f t="shared" si="8"/>
        <v>54846</v>
      </c>
      <c r="T26" s="58">
        <f t="shared" si="25"/>
        <v>4196</v>
      </c>
      <c r="U26" s="58">
        <f t="shared" si="25"/>
        <v>10344</v>
      </c>
      <c r="V26" s="58">
        <f t="shared" si="10"/>
        <v>6104</v>
      </c>
      <c r="W26" s="66">
        <f t="shared" si="19"/>
        <v>75490</v>
      </c>
      <c r="X26" s="64"/>
      <c r="Y26" s="68">
        <v>73111.22</v>
      </c>
      <c r="Z26" s="58">
        <f t="shared" si="11"/>
        <v>76950</v>
      </c>
      <c r="AA26" s="58">
        <f t="shared" si="26"/>
        <v>5887</v>
      </c>
      <c r="AB26" s="58">
        <f t="shared" si="26"/>
        <v>14513</v>
      </c>
      <c r="AC26" s="58">
        <f t="shared" si="13"/>
        <v>6104</v>
      </c>
      <c r="AD26" s="56">
        <f t="shared" si="20"/>
        <v>103454</v>
      </c>
      <c r="AE26" s="66">
        <f t="shared" si="14"/>
        <v>8621</v>
      </c>
      <c r="AF26" s="69"/>
      <c r="AG26" s="70">
        <v>56508.85</v>
      </c>
      <c r="AH26" s="58">
        <f t="shared" si="15"/>
        <v>60035</v>
      </c>
      <c r="AI26" s="58">
        <f t="shared" si="16"/>
        <v>4593</v>
      </c>
      <c r="AJ26" s="58">
        <f t="shared" si="16"/>
        <v>11323</v>
      </c>
      <c r="AK26" s="58">
        <f t="shared" si="17"/>
        <v>6104</v>
      </c>
      <c r="AL26" s="58">
        <f t="shared" si="21"/>
        <v>82055</v>
      </c>
      <c r="AM26" s="66">
        <f t="shared" si="18"/>
        <v>8206</v>
      </c>
      <c r="AO26" s="63"/>
      <c r="AP26" s="63"/>
      <c r="AR26" s="63"/>
    </row>
    <row r="27" spans="1:44" s="46" customFormat="1" ht="16.149999999999999" customHeight="1">
      <c r="A27" s="64" t="s">
        <v>38</v>
      </c>
      <c r="B27" s="54"/>
      <c r="C27" s="65">
        <v>46290.19</v>
      </c>
      <c r="D27" s="58">
        <f t="shared" si="0"/>
        <v>48415</v>
      </c>
      <c r="E27" s="58">
        <f t="shared" si="23"/>
        <v>3704</v>
      </c>
      <c r="F27" s="58">
        <f t="shared" si="23"/>
        <v>9131</v>
      </c>
      <c r="G27" s="58">
        <f t="shared" si="2"/>
        <v>6104</v>
      </c>
      <c r="H27" s="66">
        <f t="shared" si="22"/>
        <v>67354</v>
      </c>
      <c r="I27" s="64"/>
      <c r="J27" s="65">
        <v>47127.71</v>
      </c>
      <c r="K27" s="58">
        <f t="shared" si="3"/>
        <v>49583</v>
      </c>
      <c r="L27" s="58">
        <f t="shared" si="24"/>
        <v>3793</v>
      </c>
      <c r="M27" s="58">
        <f t="shared" si="24"/>
        <v>9351</v>
      </c>
      <c r="N27" s="58">
        <f t="shared" si="5"/>
        <v>6104</v>
      </c>
      <c r="O27" s="58">
        <f t="shared" si="6"/>
        <v>68831</v>
      </c>
      <c r="P27" s="66">
        <f t="shared" si="7"/>
        <v>6883</v>
      </c>
      <c r="Q27" s="64"/>
      <c r="R27" s="67">
        <v>51865.54</v>
      </c>
      <c r="S27" s="58">
        <f t="shared" si="8"/>
        <v>54568</v>
      </c>
      <c r="T27" s="58">
        <f t="shared" si="25"/>
        <v>4174</v>
      </c>
      <c r="U27" s="58">
        <f t="shared" si="25"/>
        <v>10292</v>
      </c>
      <c r="V27" s="58">
        <f t="shared" si="10"/>
        <v>6104</v>
      </c>
      <c r="W27" s="66">
        <f t="shared" si="19"/>
        <v>75138</v>
      </c>
      <c r="X27" s="64"/>
      <c r="Y27" s="68">
        <v>69389.210000000006</v>
      </c>
      <c r="Z27" s="58">
        <f t="shared" si="11"/>
        <v>73032</v>
      </c>
      <c r="AA27" s="58">
        <f t="shared" si="26"/>
        <v>5587</v>
      </c>
      <c r="AB27" s="58">
        <f t="shared" si="26"/>
        <v>13774</v>
      </c>
      <c r="AC27" s="58">
        <f t="shared" si="13"/>
        <v>6104</v>
      </c>
      <c r="AD27" s="56">
        <f t="shared" si="20"/>
        <v>98497</v>
      </c>
      <c r="AE27" s="66">
        <f t="shared" si="14"/>
        <v>8208</v>
      </c>
      <c r="AF27" s="69"/>
      <c r="AG27" s="70">
        <v>59020.21</v>
      </c>
      <c r="AH27" s="58">
        <f t="shared" si="15"/>
        <v>62703</v>
      </c>
      <c r="AI27" s="58">
        <f t="shared" ref="AI27:AJ90" si="27">ROUND($AH27*AI$6,0)</f>
        <v>4797</v>
      </c>
      <c r="AJ27" s="58">
        <f t="shared" si="27"/>
        <v>11826</v>
      </c>
      <c r="AK27" s="58">
        <f t="shared" si="17"/>
        <v>6104</v>
      </c>
      <c r="AL27" s="58">
        <f t="shared" si="21"/>
        <v>85430</v>
      </c>
      <c r="AM27" s="66">
        <f t="shared" si="18"/>
        <v>8543</v>
      </c>
      <c r="AO27" s="63"/>
      <c r="AP27" s="63"/>
      <c r="AR27" s="63"/>
    </row>
    <row r="28" spans="1:44" s="46" customFormat="1" ht="16.149999999999999" customHeight="1">
      <c r="A28" s="64" t="s">
        <v>39</v>
      </c>
      <c r="B28" s="54"/>
      <c r="C28" s="65">
        <v>43621.31</v>
      </c>
      <c r="D28" s="58">
        <f t="shared" si="0"/>
        <v>45624</v>
      </c>
      <c r="E28" s="58">
        <f t="shared" si="23"/>
        <v>3490</v>
      </c>
      <c r="F28" s="58">
        <f t="shared" si="23"/>
        <v>8605</v>
      </c>
      <c r="G28" s="58">
        <f t="shared" si="2"/>
        <v>6104</v>
      </c>
      <c r="H28" s="66">
        <f t="shared" si="22"/>
        <v>63823</v>
      </c>
      <c r="I28" s="64"/>
      <c r="J28" s="65">
        <v>50502.11</v>
      </c>
      <c r="K28" s="58">
        <f t="shared" si="3"/>
        <v>53133</v>
      </c>
      <c r="L28" s="58">
        <f t="shared" si="24"/>
        <v>4065</v>
      </c>
      <c r="M28" s="58">
        <f t="shared" si="24"/>
        <v>10021</v>
      </c>
      <c r="N28" s="58">
        <f t="shared" si="5"/>
        <v>6104</v>
      </c>
      <c r="O28" s="58">
        <f t="shared" si="6"/>
        <v>73323</v>
      </c>
      <c r="P28" s="66">
        <f t="shared" si="7"/>
        <v>7332</v>
      </c>
      <c r="Q28" s="64"/>
      <c r="R28" s="67">
        <v>47648.98</v>
      </c>
      <c r="S28" s="58">
        <f t="shared" si="8"/>
        <v>50131</v>
      </c>
      <c r="T28" s="58">
        <f t="shared" si="25"/>
        <v>3835</v>
      </c>
      <c r="U28" s="58">
        <f t="shared" si="25"/>
        <v>9455</v>
      </c>
      <c r="V28" s="58">
        <f t="shared" si="10"/>
        <v>6104</v>
      </c>
      <c r="W28" s="66">
        <f t="shared" si="19"/>
        <v>69525</v>
      </c>
      <c r="X28" s="64"/>
      <c r="Y28" s="68">
        <v>69163.03</v>
      </c>
      <c r="Z28" s="58">
        <f t="shared" si="11"/>
        <v>72794</v>
      </c>
      <c r="AA28" s="58">
        <f t="shared" si="26"/>
        <v>5569</v>
      </c>
      <c r="AB28" s="58">
        <f t="shared" si="26"/>
        <v>13729</v>
      </c>
      <c r="AC28" s="58">
        <f t="shared" si="13"/>
        <v>6104</v>
      </c>
      <c r="AD28" s="56">
        <f t="shared" si="20"/>
        <v>98196</v>
      </c>
      <c r="AE28" s="66">
        <f t="shared" si="14"/>
        <v>8183</v>
      </c>
      <c r="AF28" s="69"/>
      <c r="AG28" s="70">
        <v>52549.09</v>
      </c>
      <c r="AH28" s="58">
        <f t="shared" si="15"/>
        <v>55828</v>
      </c>
      <c r="AI28" s="58">
        <f t="shared" si="27"/>
        <v>4271</v>
      </c>
      <c r="AJ28" s="58">
        <f t="shared" si="27"/>
        <v>10529</v>
      </c>
      <c r="AK28" s="58">
        <f t="shared" si="17"/>
        <v>6104</v>
      </c>
      <c r="AL28" s="58">
        <f t="shared" si="21"/>
        <v>76732</v>
      </c>
      <c r="AM28" s="66">
        <f t="shared" si="18"/>
        <v>7673</v>
      </c>
      <c r="AO28" s="63"/>
      <c r="AP28" s="63"/>
      <c r="AR28" s="63"/>
    </row>
    <row r="29" spans="1:44" s="46" customFormat="1" ht="16.149999999999999" customHeight="1">
      <c r="A29" s="64" t="s">
        <v>40</v>
      </c>
      <c r="B29" s="54"/>
      <c r="C29" s="65">
        <v>47048.73</v>
      </c>
      <c r="D29" s="58">
        <f t="shared" si="0"/>
        <v>49208</v>
      </c>
      <c r="E29" s="58">
        <f t="shared" si="23"/>
        <v>3764</v>
      </c>
      <c r="F29" s="58">
        <f t="shared" si="23"/>
        <v>9281</v>
      </c>
      <c r="G29" s="58">
        <f t="shared" si="2"/>
        <v>6104</v>
      </c>
      <c r="H29" s="66">
        <f t="shared" si="22"/>
        <v>68357</v>
      </c>
      <c r="I29" s="64"/>
      <c r="J29" s="65">
        <v>48530.82</v>
      </c>
      <c r="K29" s="58">
        <f t="shared" si="3"/>
        <v>51059</v>
      </c>
      <c r="L29" s="58">
        <f t="shared" si="24"/>
        <v>3906</v>
      </c>
      <c r="M29" s="58">
        <f t="shared" si="24"/>
        <v>9630</v>
      </c>
      <c r="N29" s="58">
        <f t="shared" si="5"/>
        <v>6104</v>
      </c>
      <c r="O29" s="58">
        <f t="shared" si="6"/>
        <v>70699</v>
      </c>
      <c r="P29" s="66">
        <f t="shared" si="7"/>
        <v>7070</v>
      </c>
      <c r="Q29" s="64"/>
      <c r="R29" s="67">
        <v>51626.05</v>
      </c>
      <c r="S29" s="58">
        <f t="shared" si="8"/>
        <v>54316</v>
      </c>
      <c r="T29" s="58">
        <f t="shared" si="25"/>
        <v>4155</v>
      </c>
      <c r="U29" s="58">
        <f t="shared" si="25"/>
        <v>10244</v>
      </c>
      <c r="V29" s="58">
        <f t="shared" si="10"/>
        <v>6104</v>
      </c>
      <c r="W29" s="66">
        <f t="shared" si="19"/>
        <v>74819</v>
      </c>
      <c r="X29" s="64"/>
      <c r="Y29" s="68">
        <v>70708.039999999994</v>
      </c>
      <c r="Z29" s="58">
        <f t="shared" si="11"/>
        <v>74420</v>
      </c>
      <c r="AA29" s="58">
        <f t="shared" si="26"/>
        <v>5693</v>
      </c>
      <c r="AB29" s="58">
        <f t="shared" si="26"/>
        <v>14036</v>
      </c>
      <c r="AC29" s="58">
        <f t="shared" si="13"/>
        <v>6104</v>
      </c>
      <c r="AD29" s="56">
        <f t="shared" si="20"/>
        <v>100253</v>
      </c>
      <c r="AE29" s="66">
        <f t="shared" si="14"/>
        <v>8354</v>
      </c>
      <c r="AF29" s="69"/>
      <c r="AG29" s="70">
        <v>56345.75</v>
      </c>
      <c r="AH29" s="58">
        <f t="shared" si="15"/>
        <v>59862</v>
      </c>
      <c r="AI29" s="58">
        <f t="shared" si="27"/>
        <v>4579</v>
      </c>
      <c r="AJ29" s="58">
        <f t="shared" si="27"/>
        <v>11290</v>
      </c>
      <c r="AK29" s="58">
        <f t="shared" si="17"/>
        <v>6104</v>
      </c>
      <c r="AL29" s="58">
        <f t="shared" si="21"/>
        <v>81835</v>
      </c>
      <c r="AM29" s="66">
        <f t="shared" si="18"/>
        <v>8184</v>
      </c>
      <c r="AO29" s="63"/>
      <c r="AP29" s="63"/>
      <c r="AR29" s="63"/>
    </row>
    <row r="30" spans="1:44" s="46" customFormat="1" ht="16.149999999999999" customHeight="1">
      <c r="A30" s="64" t="s">
        <v>41</v>
      </c>
      <c r="B30" s="54"/>
      <c r="C30" s="65">
        <v>49381.4</v>
      </c>
      <c r="D30" s="58">
        <f t="shared" si="0"/>
        <v>51648</v>
      </c>
      <c r="E30" s="58">
        <f t="shared" si="23"/>
        <v>3951</v>
      </c>
      <c r="F30" s="58">
        <f t="shared" si="23"/>
        <v>9741</v>
      </c>
      <c r="G30" s="58">
        <f t="shared" si="2"/>
        <v>6104</v>
      </c>
      <c r="H30" s="66">
        <f t="shared" si="22"/>
        <v>71444</v>
      </c>
      <c r="I30" s="64"/>
      <c r="J30" s="65">
        <v>47375.27</v>
      </c>
      <c r="K30" s="58">
        <f t="shared" si="3"/>
        <v>49844</v>
      </c>
      <c r="L30" s="58">
        <f t="shared" si="24"/>
        <v>3813</v>
      </c>
      <c r="M30" s="58">
        <f t="shared" si="24"/>
        <v>9401</v>
      </c>
      <c r="N30" s="58">
        <f t="shared" si="5"/>
        <v>6104</v>
      </c>
      <c r="O30" s="58">
        <f t="shared" si="6"/>
        <v>69162</v>
      </c>
      <c r="P30" s="66">
        <f t="shared" si="7"/>
        <v>6916</v>
      </c>
      <c r="Q30" s="64"/>
      <c r="R30" s="67">
        <v>53609.58</v>
      </c>
      <c r="S30" s="58">
        <f t="shared" si="8"/>
        <v>56403</v>
      </c>
      <c r="T30" s="58">
        <f t="shared" si="25"/>
        <v>4315</v>
      </c>
      <c r="U30" s="58">
        <f t="shared" si="25"/>
        <v>10638</v>
      </c>
      <c r="V30" s="58">
        <f t="shared" si="10"/>
        <v>6104</v>
      </c>
      <c r="W30" s="66">
        <f t="shared" si="19"/>
        <v>77460</v>
      </c>
      <c r="X30" s="64"/>
      <c r="Y30" s="68">
        <v>64214.67</v>
      </c>
      <c r="Z30" s="58">
        <f t="shared" si="11"/>
        <v>67586</v>
      </c>
      <c r="AA30" s="58">
        <f t="shared" si="26"/>
        <v>5170</v>
      </c>
      <c r="AB30" s="58">
        <f t="shared" si="26"/>
        <v>12747</v>
      </c>
      <c r="AC30" s="58">
        <f t="shared" si="13"/>
        <v>6104</v>
      </c>
      <c r="AD30" s="56">
        <f t="shared" si="20"/>
        <v>91607</v>
      </c>
      <c r="AE30" s="66">
        <f t="shared" si="14"/>
        <v>7634</v>
      </c>
      <c r="AF30" s="69"/>
      <c r="AG30" s="70">
        <v>53010</v>
      </c>
      <c r="AH30" s="58">
        <f t="shared" si="15"/>
        <v>56318</v>
      </c>
      <c r="AI30" s="58">
        <f t="shared" si="27"/>
        <v>4308</v>
      </c>
      <c r="AJ30" s="58">
        <f t="shared" si="27"/>
        <v>10622</v>
      </c>
      <c r="AK30" s="58">
        <f t="shared" si="17"/>
        <v>6104</v>
      </c>
      <c r="AL30" s="58">
        <f t="shared" si="21"/>
        <v>77352</v>
      </c>
      <c r="AM30" s="66">
        <f t="shared" si="18"/>
        <v>7735</v>
      </c>
      <c r="AO30" s="63"/>
      <c r="AP30" s="63"/>
      <c r="AR30" s="63"/>
    </row>
    <row r="31" spans="1:44" s="46" customFormat="1" ht="16.149999999999999" customHeight="1">
      <c r="A31" s="64" t="s">
        <v>42</v>
      </c>
      <c r="B31" s="54"/>
      <c r="C31" s="65">
        <v>47435.03</v>
      </c>
      <c r="D31" s="58">
        <f t="shared" si="0"/>
        <v>49612</v>
      </c>
      <c r="E31" s="58">
        <f t="shared" si="23"/>
        <v>3795</v>
      </c>
      <c r="F31" s="58">
        <f t="shared" si="23"/>
        <v>9357</v>
      </c>
      <c r="G31" s="58">
        <f t="shared" si="2"/>
        <v>6104</v>
      </c>
      <c r="H31" s="66">
        <f t="shared" si="22"/>
        <v>68868</v>
      </c>
      <c r="I31" s="64"/>
      <c r="J31" s="65">
        <v>45144.73</v>
      </c>
      <c r="K31" s="58">
        <f t="shared" si="3"/>
        <v>47497</v>
      </c>
      <c r="L31" s="58">
        <f t="shared" si="24"/>
        <v>3634</v>
      </c>
      <c r="M31" s="58">
        <f t="shared" si="24"/>
        <v>8958</v>
      </c>
      <c r="N31" s="58">
        <f t="shared" si="5"/>
        <v>6104</v>
      </c>
      <c r="O31" s="58">
        <f t="shared" si="6"/>
        <v>66193</v>
      </c>
      <c r="P31" s="66">
        <f t="shared" si="7"/>
        <v>6619</v>
      </c>
      <c r="Q31" s="64"/>
      <c r="R31" s="67">
        <v>53326.55</v>
      </c>
      <c r="S31" s="58">
        <f t="shared" si="8"/>
        <v>56105</v>
      </c>
      <c r="T31" s="58">
        <f t="shared" si="25"/>
        <v>4292</v>
      </c>
      <c r="U31" s="58">
        <f t="shared" si="25"/>
        <v>10581</v>
      </c>
      <c r="V31" s="58">
        <f t="shared" si="10"/>
        <v>6104</v>
      </c>
      <c r="W31" s="66">
        <f t="shared" si="19"/>
        <v>77082</v>
      </c>
      <c r="X31" s="64"/>
      <c r="Y31" s="68">
        <v>71791.95</v>
      </c>
      <c r="Z31" s="58">
        <f t="shared" si="11"/>
        <v>75561</v>
      </c>
      <c r="AA31" s="58">
        <f t="shared" si="26"/>
        <v>5780</v>
      </c>
      <c r="AB31" s="58">
        <f t="shared" si="26"/>
        <v>14251</v>
      </c>
      <c r="AC31" s="58">
        <f t="shared" si="13"/>
        <v>6104</v>
      </c>
      <c r="AD31" s="56">
        <f t="shared" si="20"/>
        <v>101696</v>
      </c>
      <c r="AE31" s="66">
        <f t="shared" si="14"/>
        <v>8475</v>
      </c>
      <c r="AF31" s="69"/>
      <c r="AG31" s="70">
        <v>63570</v>
      </c>
      <c r="AH31" s="58">
        <f t="shared" si="15"/>
        <v>67537</v>
      </c>
      <c r="AI31" s="58">
        <f t="shared" si="27"/>
        <v>5167</v>
      </c>
      <c r="AJ31" s="58">
        <f t="shared" si="27"/>
        <v>12737</v>
      </c>
      <c r="AK31" s="58">
        <f t="shared" si="17"/>
        <v>6104</v>
      </c>
      <c r="AL31" s="58">
        <f t="shared" si="21"/>
        <v>91545</v>
      </c>
      <c r="AM31" s="66">
        <f t="shared" si="18"/>
        <v>9155</v>
      </c>
      <c r="AO31" s="63"/>
      <c r="AP31" s="63"/>
      <c r="AR31" s="63"/>
    </row>
    <row r="32" spans="1:44" s="46" customFormat="1" ht="16.149999999999999" customHeight="1">
      <c r="A32" s="64" t="s">
        <v>43</v>
      </c>
      <c r="B32" s="54"/>
      <c r="C32" s="65">
        <v>49320.85</v>
      </c>
      <c r="D32" s="58">
        <f t="shared" si="0"/>
        <v>51585</v>
      </c>
      <c r="E32" s="58">
        <f t="shared" si="23"/>
        <v>3946</v>
      </c>
      <c r="F32" s="58">
        <f t="shared" si="23"/>
        <v>9729</v>
      </c>
      <c r="G32" s="58">
        <f t="shared" si="2"/>
        <v>6104</v>
      </c>
      <c r="H32" s="66">
        <f t="shared" si="22"/>
        <v>71364</v>
      </c>
      <c r="I32" s="64"/>
      <c r="J32" s="65">
        <v>46086.400000000001</v>
      </c>
      <c r="K32" s="58">
        <f t="shared" si="3"/>
        <v>48488</v>
      </c>
      <c r="L32" s="58">
        <f t="shared" si="24"/>
        <v>3709</v>
      </c>
      <c r="M32" s="58">
        <f t="shared" si="24"/>
        <v>9145</v>
      </c>
      <c r="N32" s="58">
        <f t="shared" si="5"/>
        <v>6104</v>
      </c>
      <c r="O32" s="58">
        <f t="shared" si="6"/>
        <v>67446</v>
      </c>
      <c r="P32" s="66">
        <f t="shared" si="7"/>
        <v>6745</v>
      </c>
      <c r="Q32" s="64"/>
      <c r="R32" s="67">
        <v>54188</v>
      </c>
      <c r="S32" s="58">
        <f t="shared" si="8"/>
        <v>57011</v>
      </c>
      <c r="T32" s="58">
        <f t="shared" si="25"/>
        <v>4361</v>
      </c>
      <c r="U32" s="58">
        <f t="shared" si="25"/>
        <v>10752</v>
      </c>
      <c r="V32" s="58">
        <f t="shared" si="10"/>
        <v>6104</v>
      </c>
      <c r="W32" s="66">
        <f t="shared" si="19"/>
        <v>78228</v>
      </c>
      <c r="X32" s="64"/>
      <c r="Y32" s="68">
        <v>74543.240000000005</v>
      </c>
      <c r="Z32" s="58">
        <f t="shared" si="11"/>
        <v>78457</v>
      </c>
      <c r="AA32" s="58">
        <f t="shared" si="26"/>
        <v>6002</v>
      </c>
      <c r="AB32" s="58">
        <f t="shared" si="26"/>
        <v>14797</v>
      </c>
      <c r="AC32" s="58">
        <f t="shared" si="13"/>
        <v>6104</v>
      </c>
      <c r="AD32" s="56">
        <f t="shared" si="20"/>
        <v>105360</v>
      </c>
      <c r="AE32" s="66">
        <f t="shared" si="14"/>
        <v>8780</v>
      </c>
      <c r="AF32" s="69"/>
      <c r="AG32" s="70">
        <v>60020</v>
      </c>
      <c r="AH32" s="58">
        <f t="shared" si="15"/>
        <v>63765</v>
      </c>
      <c r="AI32" s="58">
        <f t="shared" si="27"/>
        <v>4878</v>
      </c>
      <c r="AJ32" s="58">
        <f t="shared" si="27"/>
        <v>12026</v>
      </c>
      <c r="AK32" s="58">
        <f t="shared" si="17"/>
        <v>6104</v>
      </c>
      <c r="AL32" s="58">
        <f t="shared" si="21"/>
        <v>86773</v>
      </c>
      <c r="AM32" s="66">
        <f t="shared" si="18"/>
        <v>8677</v>
      </c>
      <c r="AO32" s="63"/>
      <c r="AP32" s="63"/>
      <c r="AR32" s="63"/>
    </row>
    <row r="33" spans="1:44" s="46" customFormat="1" ht="16.149999999999999" customHeight="1">
      <c r="A33" s="64" t="s">
        <v>44</v>
      </c>
      <c r="B33" s="54"/>
      <c r="C33" s="65">
        <v>48989.919999999998</v>
      </c>
      <c r="D33" s="58">
        <f t="shared" si="0"/>
        <v>51239</v>
      </c>
      <c r="E33" s="58">
        <f t="shared" si="23"/>
        <v>3920</v>
      </c>
      <c r="F33" s="58">
        <f t="shared" si="23"/>
        <v>9664</v>
      </c>
      <c r="G33" s="58">
        <f t="shared" si="2"/>
        <v>6104</v>
      </c>
      <c r="H33" s="66">
        <f t="shared" si="22"/>
        <v>70927</v>
      </c>
      <c r="I33" s="64"/>
      <c r="J33" s="65">
        <v>48990.44</v>
      </c>
      <c r="K33" s="58">
        <f t="shared" si="3"/>
        <v>51543</v>
      </c>
      <c r="L33" s="58">
        <f t="shared" si="24"/>
        <v>3943</v>
      </c>
      <c r="M33" s="58">
        <f t="shared" si="24"/>
        <v>9721</v>
      </c>
      <c r="N33" s="58">
        <f t="shared" si="5"/>
        <v>6104</v>
      </c>
      <c r="O33" s="58">
        <f t="shared" si="6"/>
        <v>71311</v>
      </c>
      <c r="P33" s="66">
        <f t="shared" si="7"/>
        <v>7131</v>
      </c>
      <c r="Q33" s="64"/>
      <c r="R33" s="67">
        <v>56915.18</v>
      </c>
      <c r="S33" s="58">
        <f t="shared" si="8"/>
        <v>59880</v>
      </c>
      <c r="T33" s="58">
        <f t="shared" si="25"/>
        <v>4581</v>
      </c>
      <c r="U33" s="58">
        <f t="shared" si="25"/>
        <v>11293</v>
      </c>
      <c r="V33" s="58">
        <f t="shared" si="10"/>
        <v>6104</v>
      </c>
      <c r="W33" s="66">
        <f t="shared" si="19"/>
        <v>81858</v>
      </c>
      <c r="X33" s="64"/>
      <c r="Y33" s="68">
        <v>71192.47</v>
      </c>
      <c r="Z33" s="58">
        <f t="shared" si="11"/>
        <v>74930</v>
      </c>
      <c r="AA33" s="58">
        <f t="shared" si="26"/>
        <v>5732</v>
      </c>
      <c r="AB33" s="58">
        <f t="shared" si="26"/>
        <v>14132</v>
      </c>
      <c r="AC33" s="58">
        <f t="shared" si="13"/>
        <v>6104</v>
      </c>
      <c r="AD33" s="56">
        <f t="shared" si="20"/>
        <v>100898</v>
      </c>
      <c r="AE33" s="66">
        <f t="shared" si="14"/>
        <v>8408</v>
      </c>
      <c r="AF33" s="69"/>
      <c r="AG33" s="70">
        <v>58071.91</v>
      </c>
      <c r="AH33" s="58">
        <f t="shared" si="15"/>
        <v>61696</v>
      </c>
      <c r="AI33" s="58">
        <f t="shared" si="27"/>
        <v>4720</v>
      </c>
      <c r="AJ33" s="58">
        <f t="shared" si="27"/>
        <v>11636</v>
      </c>
      <c r="AK33" s="58">
        <f t="shared" si="17"/>
        <v>6104</v>
      </c>
      <c r="AL33" s="58">
        <f t="shared" si="21"/>
        <v>84156</v>
      </c>
      <c r="AM33" s="66">
        <f t="shared" si="18"/>
        <v>8416</v>
      </c>
      <c r="AO33" s="63"/>
      <c r="AP33" s="63"/>
      <c r="AR33" s="63"/>
    </row>
    <row r="34" spans="1:44" s="46" customFormat="1" ht="16.149999999999999" customHeight="1">
      <c r="A34" s="64" t="s">
        <v>45</v>
      </c>
      <c r="B34" s="54"/>
      <c r="C34" s="65">
        <v>45829.36</v>
      </c>
      <c r="D34" s="58">
        <f t="shared" si="0"/>
        <v>47933</v>
      </c>
      <c r="E34" s="58">
        <f t="shared" si="23"/>
        <v>3667</v>
      </c>
      <c r="F34" s="58">
        <f t="shared" si="23"/>
        <v>9040</v>
      </c>
      <c r="G34" s="58">
        <f t="shared" si="2"/>
        <v>6104</v>
      </c>
      <c r="H34" s="66">
        <f t="shared" si="22"/>
        <v>66744</v>
      </c>
      <c r="I34" s="64"/>
      <c r="J34" s="65">
        <v>47534.44</v>
      </c>
      <c r="K34" s="58">
        <f t="shared" si="3"/>
        <v>50011</v>
      </c>
      <c r="L34" s="58">
        <f t="shared" si="24"/>
        <v>3826</v>
      </c>
      <c r="M34" s="58">
        <f t="shared" si="24"/>
        <v>9432</v>
      </c>
      <c r="N34" s="58">
        <f t="shared" si="5"/>
        <v>6104</v>
      </c>
      <c r="O34" s="58">
        <f t="shared" si="6"/>
        <v>69373</v>
      </c>
      <c r="P34" s="66">
        <f t="shared" si="7"/>
        <v>6937</v>
      </c>
      <c r="Q34" s="64"/>
      <c r="R34" s="67">
        <v>52537.68</v>
      </c>
      <c r="S34" s="58">
        <f t="shared" si="8"/>
        <v>55275</v>
      </c>
      <c r="T34" s="58">
        <f t="shared" si="25"/>
        <v>4229</v>
      </c>
      <c r="U34" s="58">
        <f t="shared" si="25"/>
        <v>10425</v>
      </c>
      <c r="V34" s="58">
        <f t="shared" si="10"/>
        <v>6104</v>
      </c>
      <c r="W34" s="66">
        <f t="shared" si="19"/>
        <v>76033</v>
      </c>
      <c r="X34" s="64"/>
      <c r="Y34" s="68">
        <v>69018</v>
      </c>
      <c r="Z34" s="58">
        <f t="shared" si="11"/>
        <v>72641</v>
      </c>
      <c r="AA34" s="58">
        <f t="shared" si="26"/>
        <v>5557</v>
      </c>
      <c r="AB34" s="58">
        <f t="shared" si="26"/>
        <v>13700</v>
      </c>
      <c r="AC34" s="58">
        <f t="shared" si="13"/>
        <v>6104</v>
      </c>
      <c r="AD34" s="56">
        <f t="shared" si="20"/>
        <v>98002</v>
      </c>
      <c r="AE34" s="66">
        <f t="shared" si="14"/>
        <v>8167</v>
      </c>
      <c r="AF34" s="69"/>
      <c r="AG34" s="70">
        <v>56345</v>
      </c>
      <c r="AH34" s="58">
        <f t="shared" si="15"/>
        <v>59861</v>
      </c>
      <c r="AI34" s="58">
        <f t="shared" si="27"/>
        <v>4579</v>
      </c>
      <c r="AJ34" s="58">
        <f t="shared" si="27"/>
        <v>11290</v>
      </c>
      <c r="AK34" s="58">
        <f t="shared" si="17"/>
        <v>6104</v>
      </c>
      <c r="AL34" s="58">
        <f t="shared" si="21"/>
        <v>81834</v>
      </c>
      <c r="AM34" s="66">
        <f t="shared" si="18"/>
        <v>8183</v>
      </c>
      <c r="AO34" s="63"/>
      <c r="AP34" s="63"/>
      <c r="AR34" s="63"/>
    </row>
    <row r="35" spans="1:44" s="46" customFormat="1" ht="16.149999999999999" customHeight="1">
      <c r="A35" s="64" t="s">
        <v>46</v>
      </c>
      <c r="B35" s="54"/>
      <c r="C35" s="65">
        <v>48621.22</v>
      </c>
      <c r="D35" s="58">
        <f t="shared" si="0"/>
        <v>50853</v>
      </c>
      <c r="E35" s="58">
        <f t="shared" si="23"/>
        <v>3890</v>
      </c>
      <c r="F35" s="58">
        <f t="shared" si="23"/>
        <v>9591</v>
      </c>
      <c r="G35" s="58">
        <f t="shared" si="2"/>
        <v>6104</v>
      </c>
      <c r="H35" s="66">
        <f t="shared" si="22"/>
        <v>70438</v>
      </c>
      <c r="I35" s="64"/>
      <c r="J35" s="65">
        <v>47047.19</v>
      </c>
      <c r="K35" s="58">
        <f t="shared" si="3"/>
        <v>49498</v>
      </c>
      <c r="L35" s="58">
        <f t="shared" si="24"/>
        <v>3787</v>
      </c>
      <c r="M35" s="58">
        <f t="shared" si="24"/>
        <v>9335</v>
      </c>
      <c r="N35" s="58">
        <f t="shared" si="5"/>
        <v>6104</v>
      </c>
      <c r="O35" s="58">
        <f t="shared" si="6"/>
        <v>68724</v>
      </c>
      <c r="P35" s="66">
        <f t="shared" si="7"/>
        <v>6872</v>
      </c>
      <c r="Q35" s="64"/>
      <c r="R35" s="67">
        <v>53898.18</v>
      </c>
      <c r="S35" s="58">
        <f t="shared" si="8"/>
        <v>56706</v>
      </c>
      <c r="T35" s="58">
        <f t="shared" si="25"/>
        <v>4338</v>
      </c>
      <c r="U35" s="58">
        <f t="shared" si="25"/>
        <v>10695</v>
      </c>
      <c r="V35" s="58">
        <f t="shared" si="10"/>
        <v>6104</v>
      </c>
      <c r="W35" s="66">
        <f t="shared" si="19"/>
        <v>77843</v>
      </c>
      <c r="X35" s="64"/>
      <c r="Y35" s="68">
        <v>69963.789999999994</v>
      </c>
      <c r="Z35" s="58">
        <f t="shared" si="11"/>
        <v>73637</v>
      </c>
      <c r="AA35" s="58">
        <f t="shared" si="26"/>
        <v>5633</v>
      </c>
      <c r="AB35" s="58">
        <f t="shared" si="26"/>
        <v>13888</v>
      </c>
      <c r="AC35" s="58">
        <f t="shared" si="13"/>
        <v>6104</v>
      </c>
      <c r="AD35" s="56">
        <f t="shared" si="20"/>
        <v>99262</v>
      </c>
      <c r="AE35" s="66">
        <f t="shared" si="14"/>
        <v>8272</v>
      </c>
      <c r="AF35" s="69"/>
      <c r="AG35" s="70">
        <v>56293.48</v>
      </c>
      <c r="AH35" s="58">
        <f t="shared" si="15"/>
        <v>59806</v>
      </c>
      <c r="AI35" s="58">
        <f t="shared" si="27"/>
        <v>4575</v>
      </c>
      <c r="AJ35" s="58">
        <f t="shared" si="27"/>
        <v>11279</v>
      </c>
      <c r="AK35" s="58">
        <f t="shared" si="17"/>
        <v>6104</v>
      </c>
      <c r="AL35" s="58">
        <f t="shared" si="21"/>
        <v>81764</v>
      </c>
      <c r="AM35" s="66">
        <f t="shared" si="18"/>
        <v>8176</v>
      </c>
      <c r="AO35" s="63"/>
      <c r="AP35" s="63"/>
      <c r="AR35" s="63"/>
    </row>
    <row r="36" spans="1:44" s="46" customFormat="1" ht="16.149999999999999" customHeight="1">
      <c r="A36" s="64" t="s">
        <v>47</v>
      </c>
      <c r="B36" s="54"/>
      <c r="C36" s="65">
        <v>44833.48</v>
      </c>
      <c r="D36" s="58">
        <f t="shared" si="0"/>
        <v>46891</v>
      </c>
      <c r="E36" s="58">
        <f t="shared" si="23"/>
        <v>3587</v>
      </c>
      <c r="F36" s="58">
        <f t="shared" si="23"/>
        <v>8844</v>
      </c>
      <c r="G36" s="58">
        <f t="shared" si="2"/>
        <v>6104</v>
      </c>
      <c r="H36" s="66">
        <f t="shared" si="22"/>
        <v>65426</v>
      </c>
      <c r="I36" s="64"/>
      <c r="J36" s="65">
        <v>48452.52</v>
      </c>
      <c r="K36" s="58">
        <f t="shared" si="3"/>
        <v>50977</v>
      </c>
      <c r="L36" s="58">
        <f t="shared" si="24"/>
        <v>3900</v>
      </c>
      <c r="M36" s="58">
        <f t="shared" si="24"/>
        <v>9614</v>
      </c>
      <c r="N36" s="58">
        <f t="shared" si="5"/>
        <v>6104</v>
      </c>
      <c r="O36" s="58">
        <f t="shared" si="6"/>
        <v>70595</v>
      </c>
      <c r="P36" s="66">
        <f t="shared" si="7"/>
        <v>7060</v>
      </c>
      <c r="Q36" s="64"/>
      <c r="R36" s="67">
        <v>50832.84</v>
      </c>
      <c r="S36" s="58">
        <f t="shared" si="8"/>
        <v>53481</v>
      </c>
      <c r="T36" s="58">
        <f t="shared" si="25"/>
        <v>4091</v>
      </c>
      <c r="U36" s="58">
        <f t="shared" si="25"/>
        <v>10087</v>
      </c>
      <c r="V36" s="58">
        <f t="shared" si="10"/>
        <v>6104</v>
      </c>
      <c r="W36" s="66">
        <f t="shared" si="19"/>
        <v>73763</v>
      </c>
      <c r="X36" s="64"/>
      <c r="Y36" s="68">
        <v>71043.91</v>
      </c>
      <c r="Z36" s="58">
        <f t="shared" si="11"/>
        <v>74774</v>
      </c>
      <c r="AA36" s="58">
        <f t="shared" si="26"/>
        <v>5720</v>
      </c>
      <c r="AB36" s="58">
        <f t="shared" si="26"/>
        <v>14102</v>
      </c>
      <c r="AC36" s="58">
        <f t="shared" si="13"/>
        <v>6104</v>
      </c>
      <c r="AD36" s="56">
        <f t="shared" si="20"/>
        <v>100700</v>
      </c>
      <c r="AE36" s="66">
        <f t="shared" si="14"/>
        <v>8392</v>
      </c>
      <c r="AF36" s="69"/>
      <c r="AG36" s="70">
        <v>57324.03</v>
      </c>
      <c r="AH36" s="58">
        <f t="shared" si="15"/>
        <v>60901</v>
      </c>
      <c r="AI36" s="58">
        <f t="shared" si="27"/>
        <v>4659</v>
      </c>
      <c r="AJ36" s="58">
        <f t="shared" si="27"/>
        <v>11486</v>
      </c>
      <c r="AK36" s="58">
        <f t="shared" si="17"/>
        <v>6104</v>
      </c>
      <c r="AL36" s="58">
        <f t="shared" si="21"/>
        <v>83150</v>
      </c>
      <c r="AM36" s="66">
        <f t="shared" si="18"/>
        <v>8315</v>
      </c>
      <c r="AO36" s="63"/>
      <c r="AP36" s="63"/>
      <c r="AR36" s="63"/>
    </row>
    <row r="37" spans="1:44" s="46" customFormat="1" ht="16.149999999999999" customHeight="1">
      <c r="A37" s="64" t="s">
        <v>48</v>
      </c>
      <c r="B37" s="54"/>
      <c r="C37" s="65">
        <v>45608.53</v>
      </c>
      <c r="D37" s="58">
        <f t="shared" si="0"/>
        <v>47702</v>
      </c>
      <c r="E37" s="58">
        <f t="shared" si="23"/>
        <v>3649</v>
      </c>
      <c r="F37" s="58">
        <f t="shared" si="23"/>
        <v>8997</v>
      </c>
      <c r="G37" s="58">
        <f t="shared" si="2"/>
        <v>6104</v>
      </c>
      <c r="H37" s="66">
        <f t="shared" si="22"/>
        <v>66452</v>
      </c>
      <c r="I37" s="64"/>
      <c r="J37" s="65">
        <v>46758.01</v>
      </c>
      <c r="K37" s="58">
        <f t="shared" si="3"/>
        <v>49194</v>
      </c>
      <c r="L37" s="58">
        <f t="shared" si="24"/>
        <v>3763</v>
      </c>
      <c r="M37" s="58">
        <f t="shared" si="24"/>
        <v>9278</v>
      </c>
      <c r="N37" s="58">
        <f t="shared" si="5"/>
        <v>6104</v>
      </c>
      <c r="O37" s="58">
        <f t="shared" si="6"/>
        <v>68339</v>
      </c>
      <c r="P37" s="66">
        <f t="shared" si="7"/>
        <v>6834</v>
      </c>
      <c r="Q37" s="64"/>
      <c r="R37" s="67">
        <v>51075.39</v>
      </c>
      <c r="S37" s="58">
        <f t="shared" si="8"/>
        <v>53736</v>
      </c>
      <c r="T37" s="58">
        <f t="shared" si="25"/>
        <v>4111</v>
      </c>
      <c r="U37" s="58">
        <f t="shared" si="25"/>
        <v>10135</v>
      </c>
      <c r="V37" s="58">
        <f t="shared" si="10"/>
        <v>6104</v>
      </c>
      <c r="W37" s="66">
        <f t="shared" si="19"/>
        <v>74086</v>
      </c>
      <c r="X37" s="64"/>
      <c r="Y37" s="68">
        <v>71577.41</v>
      </c>
      <c r="Z37" s="58">
        <f t="shared" si="11"/>
        <v>75335</v>
      </c>
      <c r="AA37" s="58">
        <f t="shared" si="26"/>
        <v>5763</v>
      </c>
      <c r="AB37" s="58">
        <f t="shared" si="26"/>
        <v>14208</v>
      </c>
      <c r="AC37" s="58">
        <f t="shared" si="13"/>
        <v>6104</v>
      </c>
      <c r="AD37" s="56">
        <f t="shared" si="20"/>
        <v>101410</v>
      </c>
      <c r="AE37" s="66">
        <f t="shared" si="14"/>
        <v>8451</v>
      </c>
      <c r="AF37" s="69"/>
      <c r="AG37" s="70">
        <v>56882.28</v>
      </c>
      <c r="AH37" s="58">
        <f t="shared" si="15"/>
        <v>60432</v>
      </c>
      <c r="AI37" s="58">
        <f t="shared" si="27"/>
        <v>4623</v>
      </c>
      <c r="AJ37" s="58">
        <f t="shared" si="27"/>
        <v>11397</v>
      </c>
      <c r="AK37" s="58">
        <f t="shared" si="17"/>
        <v>6104</v>
      </c>
      <c r="AL37" s="58">
        <f t="shared" si="21"/>
        <v>82556</v>
      </c>
      <c r="AM37" s="66">
        <f t="shared" si="18"/>
        <v>8256</v>
      </c>
      <c r="AO37" s="63"/>
      <c r="AP37" s="63"/>
      <c r="AR37" s="63"/>
    </row>
    <row r="38" spans="1:44" s="46" customFormat="1" ht="16.149999999999999" customHeight="1">
      <c r="A38" s="64" t="s">
        <v>49</v>
      </c>
      <c r="B38" s="54"/>
      <c r="C38" s="65">
        <v>47736.62</v>
      </c>
      <c r="D38" s="58">
        <f t="shared" si="0"/>
        <v>49928</v>
      </c>
      <c r="E38" s="58">
        <f t="shared" si="23"/>
        <v>3819</v>
      </c>
      <c r="F38" s="58">
        <f t="shared" si="23"/>
        <v>9416</v>
      </c>
      <c r="G38" s="58">
        <f t="shared" si="2"/>
        <v>6104</v>
      </c>
      <c r="H38" s="66">
        <f t="shared" si="22"/>
        <v>69267</v>
      </c>
      <c r="I38" s="64"/>
      <c r="J38" s="65">
        <v>46322.82</v>
      </c>
      <c r="K38" s="58">
        <f t="shared" si="3"/>
        <v>48736</v>
      </c>
      <c r="L38" s="58">
        <f t="shared" si="24"/>
        <v>3728</v>
      </c>
      <c r="M38" s="58">
        <f t="shared" si="24"/>
        <v>9192</v>
      </c>
      <c r="N38" s="58">
        <f t="shared" si="5"/>
        <v>6104</v>
      </c>
      <c r="O38" s="58">
        <f t="shared" si="6"/>
        <v>67760</v>
      </c>
      <c r="P38" s="66">
        <f t="shared" si="7"/>
        <v>6776</v>
      </c>
      <c r="Q38" s="64"/>
      <c r="R38" s="67">
        <v>57329.3</v>
      </c>
      <c r="S38" s="58">
        <f t="shared" si="8"/>
        <v>60316</v>
      </c>
      <c r="T38" s="58">
        <f t="shared" si="25"/>
        <v>4614</v>
      </c>
      <c r="U38" s="58">
        <f t="shared" si="25"/>
        <v>11376</v>
      </c>
      <c r="V38" s="58">
        <f t="shared" si="10"/>
        <v>6104</v>
      </c>
      <c r="W38" s="66">
        <f t="shared" si="19"/>
        <v>82410</v>
      </c>
      <c r="X38" s="64"/>
      <c r="Y38" s="68">
        <v>67782.45</v>
      </c>
      <c r="Z38" s="58">
        <f t="shared" si="11"/>
        <v>71341</v>
      </c>
      <c r="AA38" s="58">
        <f t="shared" si="26"/>
        <v>5458</v>
      </c>
      <c r="AB38" s="58">
        <f t="shared" si="26"/>
        <v>13455</v>
      </c>
      <c r="AC38" s="58">
        <f t="shared" si="13"/>
        <v>6104</v>
      </c>
      <c r="AD38" s="56">
        <f t="shared" si="20"/>
        <v>96358</v>
      </c>
      <c r="AE38" s="66">
        <f t="shared" si="14"/>
        <v>8030</v>
      </c>
      <c r="AF38" s="69"/>
      <c r="AG38" s="70">
        <v>57965.36</v>
      </c>
      <c r="AH38" s="58">
        <f t="shared" si="15"/>
        <v>61582</v>
      </c>
      <c r="AI38" s="58">
        <f t="shared" si="27"/>
        <v>4711</v>
      </c>
      <c r="AJ38" s="58">
        <f t="shared" si="27"/>
        <v>11614</v>
      </c>
      <c r="AK38" s="58">
        <f t="shared" si="17"/>
        <v>6104</v>
      </c>
      <c r="AL38" s="58">
        <f t="shared" si="21"/>
        <v>84011</v>
      </c>
      <c r="AM38" s="66">
        <f t="shared" si="18"/>
        <v>8401</v>
      </c>
      <c r="AO38" s="63"/>
      <c r="AP38" s="63"/>
      <c r="AR38" s="63"/>
    </row>
    <row r="39" spans="1:44" s="46" customFormat="1" ht="16.149999999999999" customHeight="1">
      <c r="A39" s="64" t="s">
        <v>50</v>
      </c>
      <c r="B39" s="54"/>
      <c r="C39" s="65">
        <v>52424.73</v>
      </c>
      <c r="D39" s="58">
        <f t="shared" si="0"/>
        <v>54831</v>
      </c>
      <c r="E39" s="58">
        <f t="shared" si="23"/>
        <v>4195</v>
      </c>
      <c r="F39" s="58">
        <f t="shared" si="23"/>
        <v>10341</v>
      </c>
      <c r="G39" s="58">
        <f t="shared" si="2"/>
        <v>6104</v>
      </c>
      <c r="H39" s="66">
        <f t="shared" si="22"/>
        <v>75471</v>
      </c>
      <c r="I39" s="64"/>
      <c r="J39" s="65">
        <v>49155.48</v>
      </c>
      <c r="K39" s="58">
        <f t="shared" si="3"/>
        <v>51716</v>
      </c>
      <c r="L39" s="58">
        <f t="shared" si="24"/>
        <v>3956</v>
      </c>
      <c r="M39" s="58">
        <f t="shared" si="24"/>
        <v>9754</v>
      </c>
      <c r="N39" s="58">
        <f t="shared" si="5"/>
        <v>6104</v>
      </c>
      <c r="O39" s="58">
        <f t="shared" si="6"/>
        <v>71530</v>
      </c>
      <c r="P39" s="66">
        <f t="shared" si="7"/>
        <v>7153</v>
      </c>
      <c r="Q39" s="64"/>
      <c r="R39" s="67">
        <v>57358.6</v>
      </c>
      <c r="S39" s="58">
        <f t="shared" si="8"/>
        <v>60347</v>
      </c>
      <c r="T39" s="58">
        <f t="shared" si="25"/>
        <v>4617</v>
      </c>
      <c r="U39" s="58">
        <f t="shared" si="25"/>
        <v>11381</v>
      </c>
      <c r="V39" s="58">
        <f t="shared" si="10"/>
        <v>6104</v>
      </c>
      <c r="W39" s="66">
        <f t="shared" si="19"/>
        <v>82449</v>
      </c>
      <c r="X39" s="64"/>
      <c r="Y39" s="68">
        <v>78165.19</v>
      </c>
      <c r="Z39" s="58">
        <f t="shared" si="11"/>
        <v>82269</v>
      </c>
      <c r="AA39" s="58">
        <f t="shared" si="26"/>
        <v>6294</v>
      </c>
      <c r="AB39" s="58">
        <f t="shared" si="26"/>
        <v>15516</v>
      </c>
      <c r="AC39" s="58">
        <f t="shared" si="13"/>
        <v>6104</v>
      </c>
      <c r="AD39" s="56">
        <f t="shared" si="20"/>
        <v>110183</v>
      </c>
      <c r="AE39" s="66">
        <f t="shared" si="14"/>
        <v>9182</v>
      </c>
      <c r="AF39" s="69"/>
      <c r="AG39" s="70">
        <v>61155.39</v>
      </c>
      <c r="AH39" s="58">
        <f t="shared" si="15"/>
        <v>64971</v>
      </c>
      <c r="AI39" s="58">
        <f t="shared" si="27"/>
        <v>4970</v>
      </c>
      <c r="AJ39" s="58">
        <f t="shared" si="27"/>
        <v>12254</v>
      </c>
      <c r="AK39" s="58">
        <f t="shared" si="17"/>
        <v>6104</v>
      </c>
      <c r="AL39" s="58">
        <f t="shared" si="21"/>
        <v>88299</v>
      </c>
      <c r="AM39" s="66">
        <f t="shared" si="18"/>
        <v>8830</v>
      </c>
      <c r="AO39" s="63"/>
      <c r="AP39" s="63"/>
      <c r="AR39" s="63"/>
    </row>
    <row r="40" spans="1:44" s="46" customFormat="1" ht="16.149999999999999" customHeight="1">
      <c r="A40" s="64" t="s">
        <v>51</v>
      </c>
      <c r="B40" s="54"/>
      <c r="C40" s="65">
        <v>45886.51</v>
      </c>
      <c r="D40" s="58">
        <f t="shared" si="0"/>
        <v>47993</v>
      </c>
      <c r="E40" s="58">
        <f t="shared" si="23"/>
        <v>3671</v>
      </c>
      <c r="F40" s="58">
        <f t="shared" si="23"/>
        <v>9051</v>
      </c>
      <c r="G40" s="58">
        <f t="shared" si="2"/>
        <v>6104</v>
      </c>
      <c r="H40" s="66">
        <f t="shared" si="22"/>
        <v>66819</v>
      </c>
      <c r="I40" s="64"/>
      <c r="J40" s="65">
        <v>49796.11</v>
      </c>
      <c r="K40" s="58">
        <f t="shared" si="3"/>
        <v>52390</v>
      </c>
      <c r="L40" s="58">
        <f t="shared" si="24"/>
        <v>4008</v>
      </c>
      <c r="M40" s="58">
        <f t="shared" si="24"/>
        <v>9881</v>
      </c>
      <c r="N40" s="58">
        <f t="shared" si="5"/>
        <v>6104</v>
      </c>
      <c r="O40" s="58">
        <f t="shared" si="6"/>
        <v>72383</v>
      </c>
      <c r="P40" s="66">
        <f t="shared" si="7"/>
        <v>7238</v>
      </c>
      <c r="Q40" s="64"/>
      <c r="R40" s="67">
        <v>52016.54</v>
      </c>
      <c r="S40" s="58">
        <f t="shared" si="8"/>
        <v>54727</v>
      </c>
      <c r="T40" s="58">
        <f t="shared" si="25"/>
        <v>4187</v>
      </c>
      <c r="U40" s="58">
        <f t="shared" si="25"/>
        <v>10322</v>
      </c>
      <c r="V40" s="58">
        <f t="shared" si="10"/>
        <v>6104</v>
      </c>
      <c r="W40" s="66">
        <f t="shared" si="19"/>
        <v>75340</v>
      </c>
      <c r="X40" s="64"/>
      <c r="Y40" s="68">
        <v>70098.75</v>
      </c>
      <c r="Z40" s="58">
        <f t="shared" si="11"/>
        <v>73779</v>
      </c>
      <c r="AA40" s="58">
        <f t="shared" si="26"/>
        <v>5644</v>
      </c>
      <c r="AB40" s="58">
        <f t="shared" si="26"/>
        <v>13915</v>
      </c>
      <c r="AC40" s="58">
        <f t="shared" si="13"/>
        <v>6104</v>
      </c>
      <c r="AD40" s="56">
        <f t="shared" si="20"/>
        <v>99442</v>
      </c>
      <c r="AE40" s="66">
        <f t="shared" si="14"/>
        <v>8287</v>
      </c>
      <c r="AF40" s="69"/>
      <c r="AG40" s="70">
        <v>56926.82</v>
      </c>
      <c r="AH40" s="58">
        <f t="shared" si="15"/>
        <v>60479</v>
      </c>
      <c r="AI40" s="58">
        <f t="shared" si="27"/>
        <v>4627</v>
      </c>
      <c r="AJ40" s="58">
        <f t="shared" si="27"/>
        <v>11406</v>
      </c>
      <c r="AK40" s="58">
        <f t="shared" si="17"/>
        <v>6104</v>
      </c>
      <c r="AL40" s="58">
        <f t="shared" si="21"/>
        <v>82616</v>
      </c>
      <c r="AM40" s="66">
        <f t="shared" si="18"/>
        <v>8262</v>
      </c>
      <c r="AO40" s="63"/>
      <c r="AP40" s="63"/>
      <c r="AR40" s="63"/>
    </row>
    <row r="41" spans="1:44" s="46" customFormat="1" ht="16.149999999999999" customHeight="1">
      <c r="A41" s="64" t="s">
        <v>52</v>
      </c>
      <c r="B41" s="54"/>
      <c r="C41" s="65">
        <v>44819.17</v>
      </c>
      <c r="D41" s="58">
        <f t="shared" si="0"/>
        <v>46876</v>
      </c>
      <c r="E41" s="58">
        <f t="shared" si="23"/>
        <v>3586</v>
      </c>
      <c r="F41" s="58">
        <f t="shared" si="23"/>
        <v>8841</v>
      </c>
      <c r="G41" s="58">
        <f t="shared" si="2"/>
        <v>6104</v>
      </c>
      <c r="H41" s="66">
        <f t="shared" si="22"/>
        <v>65407</v>
      </c>
      <c r="I41" s="64"/>
      <c r="J41" s="65">
        <v>47122.239999999998</v>
      </c>
      <c r="K41" s="58">
        <f t="shared" si="3"/>
        <v>49577</v>
      </c>
      <c r="L41" s="58">
        <f t="shared" si="24"/>
        <v>3793</v>
      </c>
      <c r="M41" s="58">
        <f t="shared" si="24"/>
        <v>9350</v>
      </c>
      <c r="N41" s="58">
        <f t="shared" si="5"/>
        <v>6104</v>
      </c>
      <c r="O41" s="58">
        <f t="shared" si="6"/>
        <v>68824</v>
      </c>
      <c r="P41" s="66">
        <f t="shared" si="7"/>
        <v>6882</v>
      </c>
      <c r="Q41" s="64"/>
      <c r="R41" s="67">
        <v>50668.61</v>
      </c>
      <c r="S41" s="58">
        <f t="shared" si="8"/>
        <v>53308</v>
      </c>
      <c r="T41" s="58">
        <f t="shared" si="25"/>
        <v>4078</v>
      </c>
      <c r="U41" s="58">
        <f t="shared" si="25"/>
        <v>10054</v>
      </c>
      <c r="V41" s="58">
        <f t="shared" si="10"/>
        <v>6104</v>
      </c>
      <c r="W41" s="66">
        <f t="shared" si="19"/>
        <v>73544</v>
      </c>
      <c r="X41" s="64"/>
      <c r="Y41" s="68">
        <v>71918.759999999995</v>
      </c>
      <c r="Z41" s="58">
        <f t="shared" si="11"/>
        <v>75694</v>
      </c>
      <c r="AA41" s="58">
        <f t="shared" si="26"/>
        <v>5791</v>
      </c>
      <c r="AB41" s="58">
        <f t="shared" si="26"/>
        <v>14276</v>
      </c>
      <c r="AC41" s="58">
        <f t="shared" si="13"/>
        <v>6104</v>
      </c>
      <c r="AD41" s="56">
        <f t="shared" si="20"/>
        <v>101865</v>
      </c>
      <c r="AE41" s="66">
        <f t="shared" si="14"/>
        <v>8489</v>
      </c>
      <c r="AF41" s="69"/>
      <c r="AG41" s="70">
        <v>57920.21</v>
      </c>
      <c r="AH41" s="58">
        <f t="shared" si="15"/>
        <v>61534</v>
      </c>
      <c r="AI41" s="58">
        <f t="shared" si="27"/>
        <v>4707</v>
      </c>
      <c r="AJ41" s="58">
        <f t="shared" si="27"/>
        <v>11605</v>
      </c>
      <c r="AK41" s="58">
        <f t="shared" si="17"/>
        <v>6104</v>
      </c>
      <c r="AL41" s="58">
        <f t="shared" si="21"/>
        <v>83950</v>
      </c>
      <c r="AM41" s="66">
        <f t="shared" si="18"/>
        <v>8395</v>
      </c>
      <c r="AO41" s="63"/>
      <c r="AP41" s="63"/>
      <c r="AR41" s="63"/>
    </row>
    <row r="42" spans="1:44" s="46" customFormat="1" ht="16.149999999999999" customHeight="1">
      <c r="A42" s="64" t="s">
        <v>53</v>
      </c>
      <c r="B42" s="54"/>
      <c r="C42" s="65">
        <v>44609.2</v>
      </c>
      <c r="D42" s="58">
        <f t="shared" si="0"/>
        <v>46657</v>
      </c>
      <c r="E42" s="58">
        <f t="shared" si="23"/>
        <v>3569</v>
      </c>
      <c r="F42" s="58">
        <f t="shared" si="23"/>
        <v>8800</v>
      </c>
      <c r="G42" s="58">
        <f t="shared" si="2"/>
        <v>6104</v>
      </c>
      <c r="H42" s="66">
        <f t="shared" si="22"/>
        <v>65130</v>
      </c>
      <c r="I42" s="64"/>
      <c r="J42" s="65">
        <v>44839.02</v>
      </c>
      <c r="K42" s="58">
        <f t="shared" si="3"/>
        <v>47175</v>
      </c>
      <c r="L42" s="58">
        <f t="shared" si="24"/>
        <v>3609</v>
      </c>
      <c r="M42" s="58">
        <f t="shared" si="24"/>
        <v>8897</v>
      </c>
      <c r="N42" s="58">
        <f t="shared" si="5"/>
        <v>6104</v>
      </c>
      <c r="O42" s="58">
        <f t="shared" si="6"/>
        <v>65785</v>
      </c>
      <c r="P42" s="66">
        <f t="shared" si="7"/>
        <v>6579</v>
      </c>
      <c r="Q42" s="64"/>
      <c r="R42" s="67">
        <v>47980.9</v>
      </c>
      <c r="S42" s="58">
        <f t="shared" si="8"/>
        <v>50481</v>
      </c>
      <c r="T42" s="58">
        <f t="shared" si="25"/>
        <v>3862</v>
      </c>
      <c r="U42" s="58">
        <f t="shared" si="25"/>
        <v>9521</v>
      </c>
      <c r="V42" s="58">
        <f t="shared" si="10"/>
        <v>6104</v>
      </c>
      <c r="W42" s="66">
        <f t="shared" si="19"/>
        <v>69968</v>
      </c>
      <c r="X42" s="64"/>
      <c r="Y42" s="68">
        <v>69174.929999999993</v>
      </c>
      <c r="Z42" s="58">
        <f t="shared" si="11"/>
        <v>72807</v>
      </c>
      <c r="AA42" s="58">
        <f t="shared" si="26"/>
        <v>5570</v>
      </c>
      <c r="AB42" s="58">
        <f t="shared" si="26"/>
        <v>13731</v>
      </c>
      <c r="AC42" s="58">
        <f t="shared" si="13"/>
        <v>6104</v>
      </c>
      <c r="AD42" s="56">
        <f t="shared" si="20"/>
        <v>98212</v>
      </c>
      <c r="AE42" s="66">
        <f t="shared" si="14"/>
        <v>8184</v>
      </c>
      <c r="AF42" s="69"/>
      <c r="AG42" s="70">
        <v>60285.919999999998</v>
      </c>
      <c r="AH42" s="58">
        <f t="shared" si="15"/>
        <v>64048</v>
      </c>
      <c r="AI42" s="58">
        <f t="shared" si="27"/>
        <v>4900</v>
      </c>
      <c r="AJ42" s="58">
        <f t="shared" si="27"/>
        <v>12079</v>
      </c>
      <c r="AK42" s="58">
        <f t="shared" si="17"/>
        <v>6104</v>
      </c>
      <c r="AL42" s="58">
        <f t="shared" si="21"/>
        <v>87131</v>
      </c>
      <c r="AM42" s="66">
        <f t="shared" si="18"/>
        <v>8713</v>
      </c>
      <c r="AO42" s="63"/>
      <c r="AP42" s="63"/>
      <c r="AR42" s="63"/>
    </row>
    <row r="43" spans="1:44" s="46" customFormat="1" ht="16.149999999999999" customHeight="1">
      <c r="A43" s="64" t="s">
        <v>54</v>
      </c>
      <c r="B43" s="54"/>
      <c r="C43" s="65">
        <v>47959.49</v>
      </c>
      <c r="D43" s="58">
        <f t="shared" si="0"/>
        <v>50161</v>
      </c>
      <c r="E43" s="58">
        <f t="shared" si="23"/>
        <v>3837</v>
      </c>
      <c r="F43" s="58">
        <f t="shared" si="23"/>
        <v>9460</v>
      </c>
      <c r="G43" s="58">
        <f t="shared" si="2"/>
        <v>6104</v>
      </c>
      <c r="H43" s="66">
        <f t="shared" si="22"/>
        <v>69562</v>
      </c>
      <c r="I43" s="64"/>
      <c r="J43" s="65">
        <v>46543.35</v>
      </c>
      <c r="K43" s="58">
        <f t="shared" si="3"/>
        <v>48968</v>
      </c>
      <c r="L43" s="58">
        <f t="shared" si="24"/>
        <v>3746</v>
      </c>
      <c r="M43" s="58">
        <f t="shared" si="24"/>
        <v>9235</v>
      </c>
      <c r="N43" s="58">
        <f t="shared" si="5"/>
        <v>6104</v>
      </c>
      <c r="O43" s="58">
        <f t="shared" si="6"/>
        <v>68053</v>
      </c>
      <c r="P43" s="66">
        <f t="shared" si="7"/>
        <v>6805</v>
      </c>
      <c r="Q43" s="64"/>
      <c r="R43" s="67">
        <v>55270</v>
      </c>
      <c r="S43" s="58">
        <f t="shared" si="8"/>
        <v>58150</v>
      </c>
      <c r="T43" s="58">
        <f t="shared" si="25"/>
        <v>4448</v>
      </c>
      <c r="U43" s="58">
        <f t="shared" si="25"/>
        <v>10967</v>
      </c>
      <c r="V43" s="58">
        <f t="shared" si="10"/>
        <v>6104</v>
      </c>
      <c r="W43" s="66">
        <f t="shared" si="19"/>
        <v>79669</v>
      </c>
      <c r="X43" s="64"/>
      <c r="Y43" s="68">
        <v>71751.100000000006</v>
      </c>
      <c r="Z43" s="58">
        <f t="shared" si="11"/>
        <v>75518</v>
      </c>
      <c r="AA43" s="58">
        <f t="shared" si="26"/>
        <v>5777</v>
      </c>
      <c r="AB43" s="58">
        <f t="shared" si="26"/>
        <v>14243</v>
      </c>
      <c r="AC43" s="58">
        <f t="shared" si="13"/>
        <v>6104</v>
      </c>
      <c r="AD43" s="56">
        <f t="shared" si="20"/>
        <v>101642</v>
      </c>
      <c r="AE43" s="66">
        <f t="shared" si="14"/>
        <v>8470</v>
      </c>
      <c r="AF43" s="69"/>
      <c r="AG43" s="70">
        <v>59987.75</v>
      </c>
      <c r="AH43" s="58">
        <f t="shared" si="15"/>
        <v>63731</v>
      </c>
      <c r="AI43" s="58">
        <f t="shared" si="27"/>
        <v>4875</v>
      </c>
      <c r="AJ43" s="58">
        <f t="shared" si="27"/>
        <v>12020</v>
      </c>
      <c r="AK43" s="58">
        <f t="shared" si="17"/>
        <v>6104</v>
      </c>
      <c r="AL43" s="58">
        <f t="shared" si="21"/>
        <v>86730</v>
      </c>
      <c r="AM43" s="66">
        <f t="shared" si="18"/>
        <v>8673</v>
      </c>
      <c r="AO43" s="63"/>
      <c r="AP43" s="63"/>
      <c r="AR43" s="63"/>
    </row>
    <row r="44" spans="1:44" s="46" customFormat="1" ht="16.149999999999999" customHeight="1">
      <c r="A44" s="64" t="s">
        <v>55</v>
      </c>
      <c r="B44" s="54"/>
      <c r="C44" s="65">
        <v>44372.61</v>
      </c>
      <c r="D44" s="58">
        <f t="shared" si="0"/>
        <v>46409</v>
      </c>
      <c r="E44" s="58">
        <f t="shared" si="23"/>
        <v>3550</v>
      </c>
      <c r="F44" s="58">
        <f t="shared" si="23"/>
        <v>8753</v>
      </c>
      <c r="G44" s="58">
        <f t="shared" si="2"/>
        <v>6104</v>
      </c>
      <c r="H44" s="66">
        <f t="shared" si="22"/>
        <v>64816</v>
      </c>
      <c r="I44" s="64"/>
      <c r="J44" s="65">
        <v>45973.86</v>
      </c>
      <c r="K44" s="58">
        <f t="shared" si="3"/>
        <v>48369</v>
      </c>
      <c r="L44" s="58">
        <f t="shared" si="24"/>
        <v>3700</v>
      </c>
      <c r="M44" s="58">
        <f t="shared" si="24"/>
        <v>9122</v>
      </c>
      <c r="N44" s="58">
        <f t="shared" si="5"/>
        <v>6104</v>
      </c>
      <c r="O44" s="58">
        <f t="shared" si="6"/>
        <v>67295</v>
      </c>
      <c r="P44" s="66">
        <f t="shared" si="7"/>
        <v>6730</v>
      </c>
      <c r="Q44" s="64"/>
      <c r="R44" s="67">
        <v>51687.28</v>
      </c>
      <c r="S44" s="58">
        <f t="shared" si="8"/>
        <v>54380</v>
      </c>
      <c r="T44" s="58">
        <f t="shared" si="25"/>
        <v>4160</v>
      </c>
      <c r="U44" s="58">
        <f t="shared" si="25"/>
        <v>10256</v>
      </c>
      <c r="V44" s="58">
        <f t="shared" si="10"/>
        <v>6104</v>
      </c>
      <c r="W44" s="66">
        <f t="shared" si="19"/>
        <v>74900</v>
      </c>
      <c r="X44" s="64"/>
      <c r="Y44" s="68">
        <v>77783.72</v>
      </c>
      <c r="Z44" s="58">
        <f t="shared" si="11"/>
        <v>81867</v>
      </c>
      <c r="AA44" s="58">
        <f t="shared" si="26"/>
        <v>6263</v>
      </c>
      <c r="AB44" s="58">
        <f t="shared" si="26"/>
        <v>15440</v>
      </c>
      <c r="AC44" s="58">
        <f t="shared" si="13"/>
        <v>6104</v>
      </c>
      <c r="AD44" s="56">
        <f t="shared" si="20"/>
        <v>109674</v>
      </c>
      <c r="AE44" s="66">
        <f t="shared" si="14"/>
        <v>9140</v>
      </c>
      <c r="AF44" s="69"/>
      <c r="AG44" s="70">
        <v>55457.23</v>
      </c>
      <c r="AH44" s="58">
        <f t="shared" si="15"/>
        <v>58918</v>
      </c>
      <c r="AI44" s="58">
        <f t="shared" si="27"/>
        <v>4507</v>
      </c>
      <c r="AJ44" s="58">
        <f t="shared" si="27"/>
        <v>11112</v>
      </c>
      <c r="AK44" s="58">
        <f t="shared" si="17"/>
        <v>6104</v>
      </c>
      <c r="AL44" s="58">
        <f t="shared" si="21"/>
        <v>80641</v>
      </c>
      <c r="AM44" s="66">
        <f t="shared" si="18"/>
        <v>8064</v>
      </c>
      <c r="AO44" s="63"/>
      <c r="AP44" s="63"/>
      <c r="AR44" s="63"/>
    </row>
    <row r="45" spans="1:44" s="46" customFormat="1" ht="16.149999999999999" customHeight="1">
      <c r="A45" s="64" t="s">
        <v>56</v>
      </c>
      <c r="B45" s="54"/>
      <c r="C45" s="65">
        <v>46930.559999999998</v>
      </c>
      <c r="D45" s="58">
        <f t="shared" si="0"/>
        <v>49085</v>
      </c>
      <c r="E45" s="58">
        <f t="shared" si="23"/>
        <v>3755</v>
      </c>
      <c r="F45" s="58">
        <f t="shared" si="23"/>
        <v>9257</v>
      </c>
      <c r="G45" s="58">
        <f t="shared" si="2"/>
        <v>6104</v>
      </c>
      <c r="H45" s="66">
        <f t="shared" si="22"/>
        <v>68201</v>
      </c>
      <c r="I45" s="64"/>
      <c r="J45" s="65">
        <v>45396.77</v>
      </c>
      <c r="K45" s="58">
        <f t="shared" si="3"/>
        <v>47762</v>
      </c>
      <c r="L45" s="58">
        <f t="shared" si="24"/>
        <v>3654</v>
      </c>
      <c r="M45" s="58">
        <f t="shared" si="24"/>
        <v>9008</v>
      </c>
      <c r="N45" s="58">
        <f t="shared" si="5"/>
        <v>6104</v>
      </c>
      <c r="O45" s="58">
        <f t="shared" si="6"/>
        <v>66528</v>
      </c>
      <c r="P45" s="66">
        <f t="shared" si="7"/>
        <v>6653</v>
      </c>
      <c r="Q45" s="64"/>
      <c r="R45" s="67">
        <v>50387.75</v>
      </c>
      <c r="S45" s="58">
        <f t="shared" si="8"/>
        <v>53013</v>
      </c>
      <c r="T45" s="58">
        <f t="shared" si="25"/>
        <v>4055</v>
      </c>
      <c r="U45" s="58">
        <f t="shared" si="25"/>
        <v>9998</v>
      </c>
      <c r="V45" s="58">
        <f t="shared" si="10"/>
        <v>6104</v>
      </c>
      <c r="W45" s="66">
        <f t="shared" si="19"/>
        <v>73170</v>
      </c>
      <c r="X45" s="64"/>
      <c r="Y45" s="68">
        <v>70244.23</v>
      </c>
      <c r="Z45" s="58">
        <f t="shared" si="11"/>
        <v>73932</v>
      </c>
      <c r="AA45" s="58">
        <f t="shared" si="26"/>
        <v>5656</v>
      </c>
      <c r="AB45" s="58">
        <f t="shared" si="26"/>
        <v>13944</v>
      </c>
      <c r="AC45" s="58">
        <f t="shared" si="13"/>
        <v>6104</v>
      </c>
      <c r="AD45" s="56">
        <f t="shared" si="20"/>
        <v>99636</v>
      </c>
      <c r="AE45" s="66">
        <f t="shared" si="14"/>
        <v>8303</v>
      </c>
      <c r="AF45" s="69"/>
      <c r="AG45" s="70">
        <v>56507.48</v>
      </c>
      <c r="AH45" s="58">
        <f t="shared" si="15"/>
        <v>60034</v>
      </c>
      <c r="AI45" s="58">
        <f t="shared" si="27"/>
        <v>4593</v>
      </c>
      <c r="AJ45" s="58">
        <f t="shared" si="27"/>
        <v>11322</v>
      </c>
      <c r="AK45" s="58">
        <f t="shared" si="17"/>
        <v>6104</v>
      </c>
      <c r="AL45" s="58">
        <f t="shared" si="21"/>
        <v>82053</v>
      </c>
      <c r="AM45" s="66">
        <f t="shared" si="18"/>
        <v>8205</v>
      </c>
      <c r="AO45" s="63"/>
      <c r="AP45" s="63"/>
      <c r="AR45" s="63"/>
    </row>
    <row r="46" spans="1:44" s="46" customFormat="1" ht="16.149999999999999" customHeight="1">
      <c r="A46" s="64" t="s">
        <v>57</v>
      </c>
      <c r="B46" s="54"/>
      <c r="C46" s="65">
        <v>44688.07</v>
      </c>
      <c r="D46" s="58">
        <f t="shared" si="0"/>
        <v>46739</v>
      </c>
      <c r="E46" s="58">
        <f t="shared" si="23"/>
        <v>3576</v>
      </c>
      <c r="F46" s="58">
        <f t="shared" si="23"/>
        <v>8815</v>
      </c>
      <c r="G46" s="58">
        <f t="shared" si="2"/>
        <v>6104</v>
      </c>
      <c r="H46" s="66">
        <f t="shared" si="22"/>
        <v>65234</v>
      </c>
      <c r="I46" s="64"/>
      <c r="J46" s="65">
        <v>48648.81</v>
      </c>
      <c r="K46" s="58">
        <f t="shared" si="3"/>
        <v>51183</v>
      </c>
      <c r="L46" s="58">
        <f t="shared" si="24"/>
        <v>3915</v>
      </c>
      <c r="M46" s="58">
        <f t="shared" si="24"/>
        <v>9653</v>
      </c>
      <c r="N46" s="58">
        <f t="shared" si="5"/>
        <v>6104</v>
      </c>
      <c r="O46" s="58">
        <f t="shared" si="6"/>
        <v>70855</v>
      </c>
      <c r="P46" s="66">
        <f t="shared" si="7"/>
        <v>7086</v>
      </c>
      <c r="Q46" s="64"/>
      <c r="R46" s="67">
        <v>51315.6</v>
      </c>
      <c r="S46" s="58">
        <f t="shared" si="8"/>
        <v>53989</v>
      </c>
      <c r="T46" s="58">
        <f t="shared" si="25"/>
        <v>4130</v>
      </c>
      <c r="U46" s="58">
        <f t="shared" si="25"/>
        <v>10182</v>
      </c>
      <c r="V46" s="58">
        <f t="shared" si="10"/>
        <v>6104</v>
      </c>
      <c r="W46" s="66">
        <f t="shared" si="19"/>
        <v>74405</v>
      </c>
      <c r="X46" s="64"/>
      <c r="Y46" s="68">
        <v>68281.31</v>
      </c>
      <c r="Z46" s="58">
        <f t="shared" si="11"/>
        <v>71866</v>
      </c>
      <c r="AA46" s="58">
        <f t="shared" si="26"/>
        <v>5498</v>
      </c>
      <c r="AB46" s="58">
        <f t="shared" si="26"/>
        <v>13554</v>
      </c>
      <c r="AC46" s="58">
        <f t="shared" si="13"/>
        <v>6104</v>
      </c>
      <c r="AD46" s="56">
        <f t="shared" si="20"/>
        <v>97022</v>
      </c>
      <c r="AE46" s="66">
        <f t="shared" si="14"/>
        <v>8085</v>
      </c>
      <c r="AF46" s="69"/>
      <c r="AG46" s="70">
        <v>51895.21</v>
      </c>
      <c r="AH46" s="58">
        <f t="shared" si="15"/>
        <v>55133</v>
      </c>
      <c r="AI46" s="58">
        <f t="shared" si="27"/>
        <v>4218</v>
      </c>
      <c r="AJ46" s="58">
        <f t="shared" si="27"/>
        <v>10398</v>
      </c>
      <c r="AK46" s="58">
        <f t="shared" si="17"/>
        <v>6104</v>
      </c>
      <c r="AL46" s="58">
        <f t="shared" si="21"/>
        <v>75853</v>
      </c>
      <c r="AM46" s="66">
        <f t="shared" si="18"/>
        <v>7585</v>
      </c>
      <c r="AO46" s="63"/>
      <c r="AP46" s="63"/>
      <c r="AR46" s="63"/>
    </row>
    <row r="47" spans="1:44" s="46" customFormat="1" ht="16.149999999999999" customHeight="1">
      <c r="A47" s="64" t="s">
        <v>58</v>
      </c>
      <c r="B47" s="54"/>
      <c r="C47" s="65">
        <v>47537.74</v>
      </c>
      <c r="D47" s="58">
        <f t="shared" si="0"/>
        <v>49720</v>
      </c>
      <c r="E47" s="58">
        <f t="shared" si="23"/>
        <v>3804</v>
      </c>
      <c r="F47" s="58">
        <f t="shared" si="23"/>
        <v>9377</v>
      </c>
      <c r="G47" s="58">
        <f t="shared" si="2"/>
        <v>6104</v>
      </c>
      <c r="H47" s="66">
        <f t="shared" si="22"/>
        <v>69005</v>
      </c>
      <c r="I47" s="64"/>
      <c r="J47" s="65">
        <v>49268.14</v>
      </c>
      <c r="K47" s="58">
        <f t="shared" si="3"/>
        <v>51835</v>
      </c>
      <c r="L47" s="58">
        <f t="shared" si="24"/>
        <v>3965</v>
      </c>
      <c r="M47" s="58">
        <f t="shared" si="24"/>
        <v>9776</v>
      </c>
      <c r="N47" s="58">
        <f t="shared" si="5"/>
        <v>6104</v>
      </c>
      <c r="O47" s="58">
        <f t="shared" si="6"/>
        <v>71680</v>
      </c>
      <c r="P47" s="66">
        <f t="shared" si="7"/>
        <v>7168</v>
      </c>
      <c r="Q47" s="64"/>
      <c r="R47" s="67">
        <v>54625.79</v>
      </c>
      <c r="S47" s="58">
        <f t="shared" si="8"/>
        <v>57472</v>
      </c>
      <c r="T47" s="58">
        <f t="shared" si="25"/>
        <v>4397</v>
      </c>
      <c r="U47" s="58">
        <f t="shared" si="25"/>
        <v>10839</v>
      </c>
      <c r="V47" s="58">
        <f t="shared" si="10"/>
        <v>6104</v>
      </c>
      <c r="W47" s="66">
        <f t="shared" si="19"/>
        <v>78812</v>
      </c>
      <c r="X47" s="64"/>
      <c r="Y47" s="68">
        <v>73212.81</v>
      </c>
      <c r="Z47" s="58">
        <f t="shared" si="11"/>
        <v>77056</v>
      </c>
      <c r="AA47" s="58">
        <f t="shared" si="26"/>
        <v>5895</v>
      </c>
      <c r="AB47" s="58">
        <f t="shared" si="26"/>
        <v>14533</v>
      </c>
      <c r="AC47" s="58">
        <f t="shared" si="13"/>
        <v>6104</v>
      </c>
      <c r="AD47" s="56">
        <f t="shared" si="20"/>
        <v>103588</v>
      </c>
      <c r="AE47" s="66">
        <f t="shared" si="14"/>
        <v>8632</v>
      </c>
      <c r="AF47" s="69"/>
      <c r="AG47" s="70">
        <v>58989.48</v>
      </c>
      <c r="AH47" s="58">
        <f t="shared" si="15"/>
        <v>62670</v>
      </c>
      <c r="AI47" s="58">
        <f t="shared" si="27"/>
        <v>4794</v>
      </c>
      <c r="AJ47" s="58">
        <f t="shared" si="27"/>
        <v>11820</v>
      </c>
      <c r="AK47" s="58">
        <f t="shared" si="17"/>
        <v>6104</v>
      </c>
      <c r="AL47" s="58">
        <f t="shared" si="21"/>
        <v>85388</v>
      </c>
      <c r="AM47" s="66">
        <f t="shared" si="18"/>
        <v>8539</v>
      </c>
      <c r="AO47" s="63"/>
      <c r="AP47" s="63"/>
      <c r="AR47" s="63"/>
    </row>
    <row r="48" spans="1:44" s="46" customFormat="1" ht="16.149999999999999" customHeight="1">
      <c r="A48" s="64" t="s">
        <v>59</v>
      </c>
      <c r="B48" s="54"/>
      <c r="C48" s="65">
        <v>44552.35</v>
      </c>
      <c r="D48" s="58">
        <f t="shared" si="0"/>
        <v>46597</v>
      </c>
      <c r="E48" s="58">
        <f t="shared" si="23"/>
        <v>3565</v>
      </c>
      <c r="F48" s="58">
        <f t="shared" si="23"/>
        <v>8788</v>
      </c>
      <c r="G48" s="58">
        <f t="shared" si="2"/>
        <v>6104</v>
      </c>
      <c r="H48" s="66">
        <f t="shared" si="22"/>
        <v>65054</v>
      </c>
      <c r="I48" s="64"/>
      <c r="J48" s="65">
        <v>47347.8</v>
      </c>
      <c r="K48" s="58">
        <f t="shared" si="3"/>
        <v>49815</v>
      </c>
      <c r="L48" s="58">
        <f t="shared" si="24"/>
        <v>3811</v>
      </c>
      <c r="M48" s="58">
        <f t="shared" si="24"/>
        <v>9395</v>
      </c>
      <c r="N48" s="58">
        <f t="shared" si="5"/>
        <v>6104</v>
      </c>
      <c r="O48" s="58">
        <f t="shared" si="6"/>
        <v>69125</v>
      </c>
      <c r="P48" s="66">
        <f t="shared" si="7"/>
        <v>6913</v>
      </c>
      <c r="Q48" s="64"/>
      <c r="R48" s="67">
        <v>52361</v>
      </c>
      <c r="S48" s="58">
        <f t="shared" si="8"/>
        <v>55089</v>
      </c>
      <c r="T48" s="58">
        <f t="shared" si="25"/>
        <v>4214</v>
      </c>
      <c r="U48" s="58">
        <f t="shared" si="25"/>
        <v>10390</v>
      </c>
      <c r="V48" s="58">
        <f t="shared" si="10"/>
        <v>6104</v>
      </c>
      <c r="W48" s="66">
        <f t="shared" si="19"/>
        <v>75797</v>
      </c>
      <c r="X48" s="64"/>
      <c r="Y48" s="68">
        <v>67304.89</v>
      </c>
      <c r="Z48" s="58">
        <f t="shared" si="11"/>
        <v>70838</v>
      </c>
      <c r="AA48" s="58">
        <f t="shared" si="26"/>
        <v>5419</v>
      </c>
      <c r="AB48" s="58">
        <f t="shared" si="26"/>
        <v>13360</v>
      </c>
      <c r="AC48" s="58">
        <f t="shared" si="13"/>
        <v>6104</v>
      </c>
      <c r="AD48" s="56">
        <f t="shared" si="20"/>
        <v>95721</v>
      </c>
      <c r="AE48" s="66">
        <f t="shared" si="14"/>
        <v>7977</v>
      </c>
      <c r="AF48" s="69"/>
      <c r="AG48" s="70">
        <v>56377.63</v>
      </c>
      <c r="AH48" s="58">
        <f t="shared" si="15"/>
        <v>59896</v>
      </c>
      <c r="AI48" s="58">
        <f t="shared" si="27"/>
        <v>4582</v>
      </c>
      <c r="AJ48" s="58">
        <f t="shared" si="27"/>
        <v>11296</v>
      </c>
      <c r="AK48" s="58">
        <f t="shared" si="17"/>
        <v>6104</v>
      </c>
      <c r="AL48" s="58">
        <f t="shared" si="21"/>
        <v>81878</v>
      </c>
      <c r="AM48" s="66">
        <f t="shared" si="18"/>
        <v>8188</v>
      </c>
      <c r="AO48" s="63"/>
      <c r="AP48" s="63"/>
      <c r="AR48" s="63"/>
    </row>
    <row r="49" spans="1:46" s="46" customFormat="1" ht="16.149999999999999" customHeight="1">
      <c r="A49" s="64" t="s">
        <v>60</v>
      </c>
      <c r="B49" s="54"/>
      <c r="C49" s="65">
        <v>45215.16</v>
      </c>
      <c r="D49" s="58">
        <f t="shared" si="0"/>
        <v>47291</v>
      </c>
      <c r="E49" s="58">
        <f t="shared" si="23"/>
        <v>3618</v>
      </c>
      <c r="F49" s="58">
        <f t="shared" si="23"/>
        <v>8919</v>
      </c>
      <c r="G49" s="58">
        <f t="shared" si="2"/>
        <v>6104</v>
      </c>
      <c r="H49" s="66">
        <f t="shared" si="22"/>
        <v>65932</v>
      </c>
      <c r="I49" s="64"/>
      <c r="J49" s="65">
        <v>48880.84</v>
      </c>
      <c r="K49" s="58">
        <f t="shared" si="3"/>
        <v>51428</v>
      </c>
      <c r="L49" s="58">
        <f t="shared" si="24"/>
        <v>3934</v>
      </c>
      <c r="M49" s="58">
        <f t="shared" si="24"/>
        <v>9699</v>
      </c>
      <c r="N49" s="58">
        <f t="shared" si="5"/>
        <v>6104</v>
      </c>
      <c r="O49" s="58">
        <f t="shared" si="6"/>
        <v>71165</v>
      </c>
      <c r="P49" s="66">
        <f t="shared" si="7"/>
        <v>7117</v>
      </c>
      <c r="Q49" s="64"/>
      <c r="R49" s="67">
        <v>50906.43</v>
      </c>
      <c r="S49" s="58">
        <f t="shared" si="8"/>
        <v>53559</v>
      </c>
      <c r="T49" s="58">
        <f t="shared" si="25"/>
        <v>4097</v>
      </c>
      <c r="U49" s="58">
        <f t="shared" si="25"/>
        <v>10101</v>
      </c>
      <c r="V49" s="58">
        <f t="shared" si="10"/>
        <v>6104</v>
      </c>
      <c r="W49" s="66">
        <f t="shared" si="19"/>
        <v>73861</v>
      </c>
      <c r="X49" s="64"/>
      <c r="Y49" s="68">
        <v>71818.960000000006</v>
      </c>
      <c r="Z49" s="58">
        <f t="shared" si="11"/>
        <v>75589</v>
      </c>
      <c r="AA49" s="58">
        <f t="shared" si="26"/>
        <v>5783</v>
      </c>
      <c r="AB49" s="58">
        <f t="shared" si="26"/>
        <v>14256</v>
      </c>
      <c r="AC49" s="58">
        <f t="shared" si="13"/>
        <v>6104</v>
      </c>
      <c r="AD49" s="56">
        <f t="shared" si="20"/>
        <v>101732</v>
      </c>
      <c r="AE49" s="66">
        <f t="shared" si="14"/>
        <v>8478</v>
      </c>
      <c r="AF49" s="69"/>
      <c r="AG49" s="70">
        <v>56104.75</v>
      </c>
      <c r="AH49" s="58">
        <f t="shared" si="15"/>
        <v>59606</v>
      </c>
      <c r="AI49" s="58">
        <f t="shared" si="27"/>
        <v>4560</v>
      </c>
      <c r="AJ49" s="58">
        <f t="shared" si="27"/>
        <v>11242</v>
      </c>
      <c r="AK49" s="58">
        <f t="shared" si="17"/>
        <v>6104</v>
      </c>
      <c r="AL49" s="58">
        <f t="shared" si="21"/>
        <v>81512</v>
      </c>
      <c r="AM49" s="66">
        <f t="shared" si="18"/>
        <v>8151</v>
      </c>
      <c r="AO49" s="63"/>
      <c r="AP49" s="63"/>
      <c r="AR49" s="63"/>
    </row>
    <row r="50" spans="1:46" s="46" customFormat="1" ht="16.149999999999999" customHeight="1">
      <c r="A50" s="64" t="s">
        <v>61</v>
      </c>
      <c r="B50" s="54"/>
      <c r="C50" s="65">
        <v>48328.92</v>
      </c>
      <c r="D50" s="58">
        <f t="shared" si="0"/>
        <v>50547</v>
      </c>
      <c r="E50" s="58">
        <f t="shared" si="23"/>
        <v>3867</v>
      </c>
      <c r="F50" s="58">
        <f t="shared" si="23"/>
        <v>9533</v>
      </c>
      <c r="G50" s="58">
        <f t="shared" si="2"/>
        <v>6104</v>
      </c>
      <c r="H50" s="66">
        <f t="shared" si="22"/>
        <v>70051</v>
      </c>
      <c r="I50" s="64"/>
      <c r="J50" s="65">
        <v>46657.19</v>
      </c>
      <c r="K50" s="58">
        <f t="shared" si="3"/>
        <v>49088</v>
      </c>
      <c r="L50" s="58">
        <f t="shared" si="24"/>
        <v>3755</v>
      </c>
      <c r="M50" s="58">
        <f t="shared" si="24"/>
        <v>9258</v>
      </c>
      <c r="N50" s="58">
        <f t="shared" si="5"/>
        <v>6104</v>
      </c>
      <c r="O50" s="58">
        <f t="shared" si="6"/>
        <v>68205</v>
      </c>
      <c r="P50" s="66">
        <f t="shared" si="7"/>
        <v>6821</v>
      </c>
      <c r="Q50" s="64"/>
      <c r="R50" s="67">
        <v>51300.27</v>
      </c>
      <c r="S50" s="58">
        <f t="shared" si="8"/>
        <v>53973</v>
      </c>
      <c r="T50" s="58">
        <f t="shared" si="25"/>
        <v>4129</v>
      </c>
      <c r="U50" s="58">
        <f t="shared" si="25"/>
        <v>10179</v>
      </c>
      <c r="V50" s="58">
        <f t="shared" si="10"/>
        <v>6104</v>
      </c>
      <c r="W50" s="66">
        <f t="shared" si="19"/>
        <v>74385</v>
      </c>
      <c r="X50" s="64"/>
      <c r="Y50" s="68">
        <v>67188.42</v>
      </c>
      <c r="Z50" s="58">
        <f t="shared" si="11"/>
        <v>70716</v>
      </c>
      <c r="AA50" s="58">
        <f t="shared" si="26"/>
        <v>5410</v>
      </c>
      <c r="AB50" s="58">
        <f t="shared" si="26"/>
        <v>13337</v>
      </c>
      <c r="AC50" s="58">
        <f t="shared" si="13"/>
        <v>6104</v>
      </c>
      <c r="AD50" s="56">
        <f t="shared" si="20"/>
        <v>95567</v>
      </c>
      <c r="AE50" s="66">
        <f t="shared" si="14"/>
        <v>7964</v>
      </c>
      <c r="AF50" s="69"/>
      <c r="AG50" s="70">
        <v>53839.29</v>
      </c>
      <c r="AH50" s="58">
        <f t="shared" si="15"/>
        <v>57199</v>
      </c>
      <c r="AI50" s="58">
        <f t="shared" si="27"/>
        <v>4376</v>
      </c>
      <c r="AJ50" s="58">
        <f t="shared" si="27"/>
        <v>10788</v>
      </c>
      <c r="AK50" s="58">
        <f t="shared" si="17"/>
        <v>6104</v>
      </c>
      <c r="AL50" s="58">
        <f t="shared" si="21"/>
        <v>78467</v>
      </c>
      <c r="AM50" s="66">
        <f t="shared" si="18"/>
        <v>7847</v>
      </c>
      <c r="AO50" s="63"/>
      <c r="AP50" s="63"/>
      <c r="AR50" s="63"/>
    </row>
    <row r="51" spans="1:46" s="46" customFormat="1" ht="16.149999999999999" customHeight="1">
      <c r="A51" s="64" t="s">
        <v>62</v>
      </c>
      <c r="B51" s="54"/>
      <c r="C51" s="65">
        <v>46914.11</v>
      </c>
      <c r="D51" s="58">
        <f t="shared" si="0"/>
        <v>49067</v>
      </c>
      <c r="E51" s="58">
        <f t="shared" si="23"/>
        <v>3754</v>
      </c>
      <c r="F51" s="58">
        <f t="shared" si="23"/>
        <v>9254</v>
      </c>
      <c r="G51" s="58">
        <f t="shared" si="2"/>
        <v>6104</v>
      </c>
      <c r="H51" s="66">
        <f t="shared" si="22"/>
        <v>68179</v>
      </c>
      <c r="I51" s="64"/>
      <c r="J51" s="65">
        <v>49874.09</v>
      </c>
      <c r="K51" s="58">
        <f t="shared" si="3"/>
        <v>52473</v>
      </c>
      <c r="L51" s="58">
        <f t="shared" si="24"/>
        <v>4014</v>
      </c>
      <c r="M51" s="58">
        <f t="shared" si="24"/>
        <v>9896</v>
      </c>
      <c r="N51" s="58">
        <f t="shared" si="5"/>
        <v>6104</v>
      </c>
      <c r="O51" s="58">
        <f t="shared" si="6"/>
        <v>72487</v>
      </c>
      <c r="P51" s="66">
        <f t="shared" si="7"/>
        <v>7249</v>
      </c>
      <c r="Q51" s="64"/>
      <c r="R51" s="67">
        <v>51838.33</v>
      </c>
      <c r="S51" s="58">
        <f t="shared" si="8"/>
        <v>54539</v>
      </c>
      <c r="T51" s="58">
        <f t="shared" si="25"/>
        <v>4172</v>
      </c>
      <c r="U51" s="58">
        <f t="shared" si="25"/>
        <v>10286</v>
      </c>
      <c r="V51" s="58">
        <f t="shared" si="10"/>
        <v>6104</v>
      </c>
      <c r="W51" s="66">
        <f t="shared" si="19"/>
        <v>75101</v>
      </c>
      <c r="X51" s="64"/>
      <c r="Y51" s="68">
        <v>65808.649999999994</v>
      </c>
      <c r="Z51" s="58">
        <f t="shared" si="11"/>
        <v>69264</v>
      </c>
      <c r="AA51" s="58">
        <f t="shared" si="26"/>
        <v>5299</v>
      </c>
      <c r="AB51" s="58">
        <f t="shared" si="26"/>
        <v>13063</v>
      </c>
      <c r="AC51" s="58">
        <f t="shared" si="13"/>
        <v>6104</v>
      </c>
      <c r="AD51" s="56">
        <f t="shared" si="20"/>
        <v>93730</v>
      </c>
      <c r="AE51" s="66">
        <f t="shared" si="14"/>
        <v>7811</v>
      </c>
      <c r="AF51" s="69"/>
      <c r="AG51" s="70">
        <v>50950</v>
      </c>
      <c r="AH51" s="58">
        <f t="shared" si="15"/>
        <v>54129</v>
      </c>
      <c r="AI51" s="58">
        <f t="shared" si="27"/>
        <v>4141</v>
      </c>
      <c r="AJ51" s="58">
        <f t="shared" si="27"/>
        <v>10209</v>
      </c>
      <c r="AK51" s="58">
        <f t="shared" si="17"/>
        <v>6104</v>
      </c>
      <c r="AL51" s="58">
        <f t="shared" si="21"/>
        <v>74583</v>
      </c>
      <c r="AM51" s="66">
        <f t="shared" si="18"/>
        <v>7458</v>
      </c>
      <c r="AO51" s="63"/>
      <c r="AP51" s="63"/>
      <c r="AR51" s="63"/>
    </row>
    <row r="52" spans="1:46" s="46" customFormat="1" ht="16.149999999999999" customHeight="1">
      <c r="A52" s="64" t="s">
        <v>63</v>
      </c>
      <c r="B52" s="54"/>
      <c r="C52" s="65">
        <v>45393.98</v>
      </c>
      <c r="D52" s="58">
        <f t="shared" si="0"/>
        <v>47478</v>
      </c>
      <c r="E52" s="58">
        <f t="shared" si="23"/>
        <v>3632</v>
      </c>
      <c r="F52" s="58">
        <f t="shared" si="23"/>
        <v>8954</v>
      </c>
      <c r="G52" s="58">
        <f t="shared" si="2"/>
        <v>6104</v>
      </c>
      <c r="H52" s="66">
        <f t="shared" si="22"/>
        <v>66168</v>
      </c>
      <c r="I52" s="64"/>
      <c r="J52" s="65">
        <v>44769.2</v>
      </c>
      <c r="K52" s="58">
        <f t="shared" si="3"/>
        <v>47102</v>
      </c>
      <c r="L52" s="58">
        <f t="shared" si="24"/>
        <v>3603</v>
      </c>
      <c r="M52" s="58">
        <f t="shared" si="24"/>
        <v>8883</v>
      </c>
      <c r="N52" s="58">
        <f t="shared" si="5"/>
        <v>6104</v>
      </c>
      <c r="O52" s="58">
        <f t="shared" si="6"/>
        <v>65692</v>
      </c>
      <c r="P52" s="66">
        <f t="shared" si="7"/>
        <v>6569</v>
      </c>
      <c r="Q52" s="64"/>
      <c r="R52" s="67">
        <v>52912.56</v>
      </c>
      <c r="S52" s="58">
        <f t="shared" si="8"/>
        <v>55669</v>
      </c>
      <c r="T52" s="58">
        <f t="shared" si="25"/>
        <v>4259</v>
      </c>
      <c r="U52" s="58">
        <f t="shared" si="25"/>
        <v>10499</v>
      </c>
      <c r="V52" s="58">
        <f t="shared" si="10"/>
        <v>6104</v>
      </c>
      <c r="W52" s="66">
        <f t="shared" si="19"/>
        <v>76531</v>
      </c>
      <c r="X52" s="64"/>
      <c r="Y52" s="68">
        <v>72255.759999999995</v>
      </c>
      <c r="Z52" s="58">
        <f t="shared" si="11"/>
        <v>76049</v>
      </c>
      <c r="AA52" s="58">
        <f t="shared" si="26"/>
        <v>5818</v>
      </c>
      <c r="AB52" s="58">
        <f t="shared" si="26"/>
        <v>14343</v>
      </c>
      <c r="AC52" s="58">
        <f t="shared" si="13"/>
        <v>6104</v>
      </c>
      <c r="AD52" s="56">
        <f t="shared" si="20"/>
        <v>102314</v>
      </c>
      <c r="AE52" s="66">
        <f t="shared" si="14"/>
        <v>8526</v>
      </c>
      <c r="AF52" s="69"/>
      <c r="AG52" s="70">
        <v>57734.44</v>
      </c>
      <c r="AH52" s="58">
        <f t="shared" si="15"/>
        <v>61337</v>
      </c>
      <c r="AI52" s="58">
        <f t="shared" si="27"/>
        <v>4692</v>
      </c>
      <c r="AJ52" s="58">
        <f t="shared" si="27"/>
        <v>11568</v>
      </c>
      <c r="AK52" s="58">
        <f t="shared" si="17"/>
        <v>6104</v>
      </c>
      <c r="AL52" s="58">
        <f t="shared" si="21"/>
        <v>83701</v>
      </c>
      <c r="AM52" s="66">
        <f t="shared" si="18"/>
        <v>8370</v>
      </c>
      <c r="AO52" s="63"/>
      <c r="AP52" s="63"/>
      <c r="AR52" s="63"/>
    </row>
    <row r="53" spans="1:46" s="46" customFormat="1" ht="16.149999999999999" customHeight="1">
      <c r="A53" s="64" t="s">
        <v>64</v>
      </c>
      <c r="B53" s="54"/>
      <c r="C53" s="65">
        <v>45338.63</v>
      </c>
      <c r="D53" s="58">
        <f t="shared" si="0"/>
        <v>47420</v>
      </c>
      <c r="E53" s="58">
        <f t="shared" si="23"/>
        <v>3628</v>
      </c>
      <c r="F53" s="58">
        <f t="shared" si="23"/>
        <v>8943</v>
      </c>
      <c r="G53" s="58">
        <f t="shared" si="2"/>
        <v>6104</v>
      </c>
      <c r="H53" s="66">
        <f t="shared" si="22"/>
        <v>66095</v>
      </c>
      <c r="I53" s="64"/>
      <c r="J53" s="65">
        <v>46316.74</v>
      </c>
      <c r="K53" s="58">
        <f t="shared" si="3"/>
        <v>48730</v>
      </c>
      <c r="L53" s="58">
        <f t="shared" si="24"/>
        <v>3728</v>
      </c>
      <c r="M53" s="58">
        <f t="shared" si="24"/>
        <v>9190</v>
      </c>
      <c r="N53" s="58">
        <f t="shared" si="5"/>
        <v>6104</v>
      </c>
      <c r="O53" s="58">
        <f t="shared" si="6"/>
        <v>67752</v>
      </c>
      <c r="P53" s="66">
        <f t="shared" si="7"/>
        <v>6775</v>
      </c>
      <c r="Q53" s="64"/>
      <c r="R53" s="67">
        <v>55117.04</v>
      </c>
      <c r="S53" s="58">
        <f t="shared" si="8"/>
        <v>57989</v>
      </c>
      <c r="T53" s="58">
        <f t="shared" si="25"/>
        <v>4436</v>
      </c>
      <c r="U53" s="58">
        <f t="shared" si="25"/>
        <v>10937</v>
      </c>
      <c r="V53" s="58">
        <f t="shared" si="10"/>
        <v>6104</v>
      </c>
      <c r="W53" s="66">
        <f t="shared" si="19"/>
        <v>79466</v>
      </c>
      <c r="X53" s="64"/>
      <c r="Y53" s="68">
        <v>71219.320000000007</v>
      </c>
      <c r="Z53" s="58">
        <f t="shared" si="11"/>
        <v>74958</v>
      </c>
      <c r="AA53" s="58">
        <f t="shared" si="26"/>
        <v>5734</v>
      </c>
      <c r="AB53" s="58">
        <f t="shared" si="26"/>
        <v>14137</v>
      </c>
      <c r="AC53" s="58">
        <f t="shared" si="13"/>
        <v>6104</v>
      </c>
      <c r="AD53" s="56">
        <f t="shared" si="20"/>
        <v>100933</v>
      </c>
      <c r="AE53" s="66">
        <f t="shared" si="14"/>
        <v>8411</v>
      </c>
      <c r="AF53" s="69"/>
      <c r="AG53" s="70">
        <v>54788.44</v>
      </c>
      <c r="AH53" s="58">
        <f t="shared" si="15"/>
        <v>58207</v>
      </c>
      <c r="AI53" s="58">
        <f t="shared" si="27"/>
        <v>4453</v>
      </c>
      <c r="AJ53" s="58">
        <f t="shared" si="27"/>
        <v>10978</v>
      </c>
      <c r="AK53" s="58">
        <f t="shared" si="17"/>
        <v>6104</v>
      </c>
      <c r="AL53" s="58">
        <f t="shared" si="21"/>
        <v>79742</v>
      </c>
      <c r="AM53" s="66">
        <f t="shared" si="18"/>
        <v>7974</v>
      </c>
      <c r="AO53" s="63"/>
      <c r="AP53" s="63"/>
      <c r="AR53" s="63"/>
    </row>
    <row r="54" spans="1:46" s="46" customFormat="1" ht="16.149999999999999" customHeight="1">
      <c r="A54" s="64" t="s">
        <v>65</v>
      </c>
      <c r="B54" s="54"/>
      <c r="C54" s="65">
        <v>46245.58</v>
      </c>
      <c r="D54" s="58">
        <f t="shared" si="0"/>
        <v>48368</v>
      </c>
      <c r="E54" s="58">
        <f t="shared" si="23"/>
        <v>3700</v>
      </c>
      <c r="F54" s="58">
        <f t="shared" si="23"/>
        <v>9122</v>
      </c>
      <c r="G54" s="58">
        <f t="shared" si="2"/>
        <v>6104</v>
      </c>
      <c r="H54" s="66">
        <f t="shared" si="22"/>
        <v>67294</v>
      </c>
      <c r="I54" s="64"/>
      <c r="J54" s="65">
        <v>47957.38</v>
      </c>
      <c r="K54" s="58">
        <f t="shared" si="3"/>
        <v>50456</v>
      </c>
      <c r="L54" s="58">
        <f t="shared" si="24"/>
        <v>3860</v>
      </c>
      <c r="M54" s="58">
        <f t="shared" si="24"/>
        <v>9516</v>
      </c>
      <c r="N54" s="58">
        <f t="shared" si="5"/>
        <v>6104</v>
      </c>
      <c r="O54" s="58">
        <f t="shared" si="6"/>
        <v>69936</v>
      </c>
      <c r="P54" s="66">
        <f t="shared" si="7"/>
        <v>6994</v>
      </c>
      <c r="Q54" s="64"/>
      <c r="R54" s="67">
        <v>50412.28</v>
      </c>
      <c r="S54" s="58">
        <f t="shared" si="8"/>
        <v>53039</v>
      </c>
      <c r="T54" s="58">
        <f t="shared" si="25"/>
        <v>4057</v>
      </c>
      <c r="U54" s="58">
        <f t="shared" si="25"/>
        <v>10003</v>
      </c>
      <c r="V54" s="58">
        <f t="shared" si="10"/>
        <v>6104</v>
      </c>
      <c r="W54" s="66">
        <f t="shared" si="19"/>
        <v>73203</v>
      </c>
      <c r="X54" s="64"/>
      <c r="Y54" s="68">
        <v>74980.320000000007</v>
      </c>
      <c r="Z54" s="58">
        <f t="shared" si="11"/>
        <v>78917</v>
      </c>
      <c r="AA54" s="58">
        <f t="shared" si="26"/>
        <v>6037</v>
      </c>
      <c r="AB54" s="58">
        <f t="shared" si="26"/>
        <v>14884</v>
      </c>
      <c r="AC54" s="58">
        <f t="shared" si="13"/>
        <v>6104</v>
      </c>
      <c r="AD54" s="56">
        <f t="shared" si="20"/>
        <v>105942</v>
      </c>
      <c r="AE54" s="66">
        <f t="shared" si="14"/>
        <v>8829</v>
      </c>
      <c r="AF54" s="69"/>
      <c r="AG54" s="70">
        <v>55581.63</v>
      </c>
      <c r="AH54" s="58">
        <f t="shared" si="15"/>
        <v>59050</v>
      </c>
      <c r="AI54" s="58">
        <f t="shared" si="27"/>
        <v>4517</v>
      </c>
      <c r="AJ54" s="58">
        <f t="shared" si="27"/>
        <v>11137</v>
      </c>
      <c r="AK54" s="58">
        <f t="shared" si="17"/>
        <v>6104</v>
      </c>
      <c r="AL54" s="58">
        <f t="shared" si="21"/>
        <v>80808</v>
      </c>
      <c r="AM54" s="66">
        <f t="shared" si="18"/>
        <v>8081</v>
      </c>
      <c r="AO54" s="63"/>
      <c r="AP54" s="63"/>
      <c r="AR54" s="63"/>
    </row>
    <row r="55" spans="1:46" s="46" customFormat="1" ht="16.149999999999999" customHeight="1">
      <c r="A55" s="64" t="s">
        <v>66</v>
      </c>
      <c r="B55" s="54"/>
      <c r="C55" s="65">
        <v>43456.47</v>
      </c>
      <c r="D55" s="58">
        <f t="shared" si="0"/>
        <v>45451</v>
      </c>
      <c r="E55" s="58">
        <f t="shared" si="23"/>
        <v>3477</v>
      </c>
      <c r="F55" s="58">
        <f t="shared" si="23"/>
        <v>8572</v>
      </c>
      <c r="G55" s="58">
        <f t="shared" si="2"/>
        <v>6104</v>
      </c>
      <c r="H55" s="66">
        <f t="shared" si="22"/>
        <v>63604</v>
      </c>
      <c r="I55" s="64"/>
      <c r="J55" s="65">
        <v>46498.79</v>
      </c>
      <c r="K55" s="58">
        <f t="shared" si="3"/>
        <v>48921</v>
      </c>
      <c r="L55" s="58">
        <f t="shared" si="24"/>
        <v>3742</v>
      </c>
      <c r="M55" s="58">
        <f t="shared" si="24"/>
        <v>9227</v>
      </c>
      <c r="N55" s="58">
        <f t="shared" si="5"/>
        <v>6104</v>
      </c>
      <c r="O55" s="58">
        <f t="shared" si="6"/>
        <v>67994</v>
      </c>
      <c r="P55" s="66">
        <f t="shared" si="7"/>
        <v>6799</v>
      </c>
      <c r="Q55" s="64"/>
      <c r="R55" s="67">
        <v>50099.25</v>
      </c>
      <c r="S55" s="58">
        <f t="shared" si="8"/>
        <v>52709</v>
      </c>
      <c r="T55" s="58">
        <f t="shared" si="25"/>
        <v>4032</v>
      </c>
      <c r="U55" s="58">
        <f t="shared" si="25"/>
        <v>9941</v>
      </c>
      <c r="V55" s="58">
        <f t="shared" si="10"/>
        <v>6104</v>
      </c>
      <c r="W55" s="66">
        <f t="shared" si="19"/>
        <v>72786</v>
      </c>
      <c r="X55" s="64"/>
      <c r="Y55" s="68">
        <v>66254.97</v>
      </c>
      <c r="Z55" s="58">
        <f t="shared" si="11"/>
        <v>69733</v>
      </c>
      <c r="AA55" s="58">
        <f t="shared" si="26"/>
        <v>5335</v>
      </c>
      <c r="AB55" s="58">
        <f t="shared" si="26"/>
        <v>13152</v>
      </c>
      <c r="AC55" s="58">
        <f t="shared" si="13"/>
        <v>6104</v>
      </c>
      <c r="AD55" s="56">
        <f t="shared" si="20"/>
        <v>94324</v>
      </c>
      <c r="AE55" s="66">
        <f t="shared" si="14"/>
        <v>7860</v>
      </c>
      <c r="AF55" s="69"/>
      <c r="AG55" s="70">
        <v>55728.41</v>
      </c>
      <c r="AH55" s="58">
        <f t="shared" si="15"/>
        <v>59206</v>
      </c>
      <c r="AI55" s="58">
        <f t="shared" si="27"/>
        <v>4529</v>
      </c>
      <c r="AJ55" s="58">
        <f t="shared" si="27"/>
        <v>11166</v>
      </c>
      <c r="AK55" s="58">
        <f t="shared" si="17"/>
        <v>6104</v>
      </c>
      <c r="AL55" s="58">
        <f t="shared" si="21"/>
        <v>81005</v>
      </c>
      <c r="AM55" s="66">
        <f t="shared" si="18"/>
        <v>8101</v>
      </c>
      <c r="AO55" s="63"/>
      <c r="AP55" s="63"/>
      <c r="AR55" s="63"/>
    </row>
    <row r="56" spans="1:46" s="46" customFormat="1" ht="16.149999999999999" customHeight="1">
      <c r="A56" s="64" t="s">
        <v>67</v>
      </c>
      <c r="B56" s="54"/>
      <c r="C56" s="65">
        <v>48633.69</v>
      </c>
      <c r="D56" s="58">
        <f t="shared" si="0"/>
        <v>50866</v>
      </c>
      <c r="E56" s="58">
        <f t="shared" si="23"/>
        <v>3891</v>
      </c>
      <c r="F56" s="58">
        <f t="shared" si="23"/>
        <v>9593</v>
      </c>
      <c r="G56" s="58">
        <f t="shared" si="2"/>
        <v>6104</v>
      </c>
      <c r="H56" s="66">
        <f t="shared" si="22"/>
        <v>70454</v>
      </c>
      <c r="I56" s="64"/>
      <c r="J56" s="65">
        <v>46639.14</v>
      </c>
      <c r="K56" s="58">
        <f t="shared" si="3"/>
        <v>49069</v>
      </c>
      <c r="L56" s="58">
        <f t="shared" si="24"/>
        <v>3754</v>
      </c>
      <c r="M56" s="58">
        <f t="shared" si="24"/>
        <v>9254</v>
      </c>
      <c r="N56" s="58">
        <f t="shared" si="5"/>
        <v>6104</v>
      </c>
      <c r="O56" s="58">
        <f t="shared" si="6"/>
        <v>68181</v>
      </c>
      <c r="P56" s="66">
        <f t="shared" si="7"/>
        <v>6818</v>
      </c>
      <c r="Q56" s="64"/>
      <c r="R56" s="67">
        <v>51615.199999999997</v>
      </c>
      <c r="S56" s="58">
        <f t="shared" si="8"/>
        <v>54304</v>
      </c>
      <c r="T56" s="58">
        <f t="shared" si="25"/>
        <v>4154</v>
      </c>
      <c r="U56" s="58">
        <f t="shared" si="25"/>
        <v>10242</v>
      </c>
      <c r="V56" s="58">
        <f t="shared" si="10"/>
        <v>6104</v>
      </c>
      <c r="W56" s="66">
        <f t="shared" si="19"/>
        <v>74804</v>
      </c>
      <c r="X56" s="64"/>
      <c r="Y56" s="68">
        <v>71531.7</v>
      </c>
      <c r="Z56" s="58">
        <f t="shared" si="11"/>
        <v>75287</v>
      </c>
      <c r="AA56" s="58">
        <f t="shared" si="26"/>
        <v>5759</v>
      </c>
      <c r="AB56" s="58">
        <f t="shared" si="26"/>
        <v>14199</v>
      </c>
      <c r="AC56" s="58">
        <f t="shared" si="13"/>
        <v>6104</v>
      </c>
      <c r="AD56" s="56">
        <f t="shared" si="20"/>
        <v>101349</v>
      </c>
      <c r="AE56" s="66">
        <f t="shared" si="14"/>
        <v>8446</v>
      </c>
      <c r="AF56" s="69"/>
      <c r="AG56" s="70">
        <v>56111.1</v>
      </c>
      <c r="AH56" s="58">
        <f t="shared" si="15"/>
        <v>59612</v>
      </c>
      <c r="AI56" s="58">
        <f t="shared" si="27"/>
        <v>4560</v>
      </c>
      <c r="AJ56" s="58">
        <f t="shared" si="27"/>
        <v>11243</v>
      </c>
      <c r="AK56" s="58">
        <f t="shared" si="17"/>
        <v>6104</v>
      </c>
      <c r="AL56" s="58">
        <f t="shared" si="21"/>
        <v>81519</v>
      </c>
      <c r="AM56" s="66">
        <f t="shared" si="18"/>
        <v>8152</v>
      </c>
      <c r="AO56" s="63"/>
      <c r="AP56" s="63"/>
      <c r="AR56" s="63"/>
    </row>
    <row r="57" spans="1:46" s="46" customFormat="1" ht="16.149999999999999" customHeight="1">
      <c r="A57" s="64" t="s">
        <v>68</v>
      </c>
      <c r="B57" s="54"/>
      <c r="C57" s="65">
        <v>43610.15</v>
      </c>
      <c r="D57" s="58">
        <f t="shared" si="0"/>
        <v>45612</v>
      </c>
      <c r="E57" s="58">
        <f t="shared" si="23"/>
        <v>3489</v>
      </c>
      <c r="F57" s="58">
        <f t="shared" si="23"/>
        <v>8602</v>
      </c>
      <c r="G57" s="58">
        <f t="shared" si="2"/>
        <v>6104</v>
      </c>
      <c r="H57" s="66">
        <f t="shared" si="22"/>
        <v>63807</v>
      </c>
      <c r="I57" s="64"/>
      <c r="J57" s="65">
        <v>52134.36</v>
      </c>
      <c r="K57" s="58">
        <f t="shared" si="3"/>
        <v>54851</v>
      </c>
      <c r="L57" s="58">
        <f t="shared" si="24"/>
        <v>4196</v>
      </c>
      <c r="M57" s="58">
        <f t="shared" si="24"/>
        <v>10345</v>
      </c>
      <c r="N57" s="58">
        <f t="shared" si="5"/>
        <v>6104</v>
      </c>
      <c r="O57" s="58">
        <f t="shared" si="6"/>
        <v>75496</v>
      </c>
      <c r="P57" s="66">
        <f t="shared" si="7"/>
        <v>7550</v>
      </c>
      <c r="Q57" s="64"/>
      <c r="R57" s="67">
        <v>53170.879999999997</v>
      </c>
      <c r="S57" s="58">
        <f t="shared" si="8"/>
        <v>55941</v>
      </c>
      <c r="T57" s="58">
        <f t="shared" si="25"/>
        <v>4279</v>
      </c>
      <c r="U57" s="58">
        <f t="shared" si="25"/>
        <v>10550</v>
      </c>
      <c r="V57" s="58">
        <f t="shared" si="10"/>
        <v>6104</v>
      </c>
      <c r="W57" s="66">
        <f t="shared" si="19"/>
        <v>76874</v>
      </c>
      <c r="X57" s="64"/>
      <c r="Y57" s="68">
        <v>65867.679999999993</v>
      </c>
      <c r="Z57" s="58">
        <f t="shared" si="11"/>
        <v>69326</v>
      </c>
      <c r="AA57" s="58">
        <f t="shared" si="26"/>
        <v>5303</v>
      </c>
      <c r="AB57" s="58">
        <f t="shared" si="26"/>
        <v>13075</v>
      </c>
      <c r="AC57" s="58">
        <f t="shared" si="13"/>
        <v>6104</v>
      </c>
      <c r="AD57" s="56">
        <f t="shared" si="20"/>
        <v>93808</v>
      </c>
      <c r="AE57" s="66">
        <f t="shared" si="14"/>
        <v>7817</v>
      </c>
      <c r="AF57" s="69"/>
      <c r="AG57" s="70">
        <v>56580</v>
      </c>
      <c r="AH57" s="58">
        <f t="shared" si="15"/>
        <v>60111</v>
      </c>
      <c r="AI57" s="58">
        <f t="shared" si="27"/>
        <v>4598</v>
      </c>
      <c r="AJ57" s="58">
        <f t="shared" si="27"/>
        <v>11337</v>
      </c>
      <c r="AK57" s="58">
        <f t="shared" si="17"/>
        <v>6104</v>
      </c>
      <c r="AL57" s="58">
        <f t="shared" si="21"/>
        <v>82150</v>
      </c>
      <c r="AM57" s="66">
        <f t="shared" si="18"/>
        <v>8215</v>
      </c>
      <c r="AO57" s="63"/>
      <c r="AP57" s="63"/>
      <c r="AR57" s="63"/>
    </row>
    <row r="58" spans="1:46" s="46" customFormat="1" ht="16.149999999999999" customHeight="1">
      <c r="A58" s="64" t="s">
        <v>69</v>
      </c>
      <c r="B58" s="54"/>
      <c r="C58" s="65">
        <v>43586.06</v>
      </c>
      <c r="D58" s="58">
        <f t="shared" si="0"/>
        <v>45587</v>
      </c>
      <c r="E58" s="58">
        <f t="shared" si="23"/>
        <v>3487</v>
      </c>
      <c r="F58" s="58">
        <f t="shared" si="23"/>
        <v>8598</v>
      </c>
      <c r="G58" s="58">
        <f t="shared" si="2"/>
        <v>6104</v>
      </c>
      <c r="H58" s="66">
        <f t="shared" si="22"/>
        <v>63776</v>
      </c>
      <c r="I58" s="64"/>
      <c r="J58" s="65">
        <v>46328.24</v>
      </c>
      <c r="K58" s="58">
        <f t="shared" si="3"/>
        <v>48742</v>
      </c>
      <c r="L58" s="58">
        <f t="shared" si="24"/>
        <v>3729</v>
      </c>
      <c r="M58" s="58">
        <f t="shared" si="24"/>
        <v>9193</v>
      </c>
      <c r="N58" s="58">
        <f t="shared" si="5"/>
        <v>6104</v>
      </c>
      <c r="O58" s="58">
        <f t="shared" si="6"/>
        <v>67768</v>
      </c>
      <c r="P58" s="66">
        <f t="shared" si="7"/>
        <v>6777</v>
      </c>
      <c r="Q58" s="64"/>
      <c r="R58" s="67">
        <v>50635.59</v>
      </c>
      <c r="S58" s="58">
        <f t="shared" si="8"/>
        <v>53274</v>
      </c>
      <c r="T58" s="58">
        <f t="shared" si="25"/>
        <v>4075</v>
      </c>
      <c r="U58" s="58">
        <f t="shared" si="25"/>
        <v>10047</v>
      </c>
      <c r="V58" s="58">
        <f t="shared" si="10"/>
        <v>6104</v>
      </c>
      <c r="W58" s="66">
        <f t="shared" si="19"/>
        <v>73500</v>
      </c>
      <c r="X58" s="64"/>
      <c r="Y58" s="68">
        <v>74231.98</v>
      </c>
      <c r="Z58" s="58">
        <f t="shared" si="11"/>
        <v>78129</v>
      </c>
      <c r="AA58" s="58">
        <f t="shared" si="26"/>
        <v>5977</v>
      </c>
      <c r="AB58" s="58">
        <f t="shared" si="26"/>
        <v>14735</v>
      </c>
      <c r="AC58" s="58">
        <f t="shared" si="13"/>
        <v>6104</v>
      </c>
      <c r="AD58" s="56">
        <f t="shared" si="20"/>
        <v>104945</v>
      </c>
      <c r="AE58" s="66">
        <f t="shared" si="14"/>
        <v>8745</v>
      </c>
      <c r="AF58" s="69"/>
      <c r="AG58" s="70">
        <v>55392.43</v>
      </c>
      <c r="AH58" s="58">
        <f t="shared" si="15"/>
        <v>58849</v>
      </c>
      <c r="AI58" s="58">
        <f t="shared" si="27"/>
        <v>4502</v>
      </c>
      <c r="AJ58" s="58">
        <f t="shared" si="27"/>
        <v>11099</v>
      </c>
      <c r="AK58" s="58">
        <f t="shared" si="17"/>
        <v>6104</v>
      </c>
      <c r="AL58" s="58">
        <f t="shared" si="21"/>
        <v>80554</v>
      </c>
      <c r="AM58" s="66">
        <f t="shared" si="18"/>
        <v>8055</v>
      </c>
      <c r="AO58" s="63"/>
      <c r="AP58" s="63"/>
      <c r="AR58" s="63"/>
    </row>
    <row r="59" spans="1:46" s="46" customFormat="1" ht="16.149999999999999" customHeight="1">
      <c r="A59" s="64" t="s">
        <v>70</v>
      </c>
      <c r="B59" s="54"/>
      <c r="C59" s="65">
        <v>46796.15</v>
      </c>
      <c r="D59" s="58">
        <f t="shared" si="0"/>
        <v>48944</v>
      </c>
      <c r="E59" s="58">
        <f t="shared" si="23"/>
        <v>3744</v>
      </c>
      <c r="F59" s="58">
        <f t="shared" si="23"/>
        <v>9231</v>
      </c>
      <c r="G59" s="58">
        <f t="shared" si="2"/>
        <v>6104</v>
      </c>
      <c r="H59" s="66">
        <f t="shared" si="22"/>
        <v>68023</v>
      </c>
      <c r="I59" s="64"/>
      <c r="J59" s="65">
        <v>46157.8</v>
      </c>
      <c r="K59" s="58">
        <f t="shared" si="3"/>
        <v>48563</v>
      </c>
      <c r="L59" s="58">
        <f t="shared" si="24"/>
        <v>3715</v>
      </c>
      <c r="M59" s="58">
        <f t="shared" si="24"/>
        <v>9159</v>
      </c>
      <c r="N59" s="58">
        <f t="shared" si="5"/>
        <v>6104</v>
      </c>
      <c r="O59" s="58">
        <f t="shared" si="6"/>
        <v>67541</v>
      </c>
      <c r="P59" s="66">
        <f t="shared" si="7"/>
        <v>6754</v>
      </c>
      <c r="Q59" s="64"/>
      <c r="R59" s="67">
        <v>54673.94</v>
      </c>
      <c r="S59" s="58">
        <f t="shared" si="8"/>
        <v>57522</v>
      </c>
      <c r="T59" s="58">
        <f t="shared" si="25"/>
        <v>4400</v>
      </c>
      <c r="U59" s="58">
        <f t="shared" si="25"/>
        <v>10849</v>
      </c>
      <c r="V59" s="58">
        <f t="shared" si="10"/>
        <v>6104</v>
      </c>
      <c r="W59" s="66">
        <f t="shared" si="19"/>
        <v>78875</v>
      </c>
      <c r="X59" s="64"/>
      <c r="Y59" s="68">
        <v>71820.83</v>
      </c>
      <c r="Z59" s="58">
        <f t="shared" si="11"/>
        <v>75591</v>
      </c>
      <c r="AA59" s="58">
        <f t="shared" si="26"/>
        <v>5783</v>
      </c>
      <c r="AB59" s="58">
        <f t="shared" si="26"/>
        <v>14256</v>
      </c>
      <c r="AC59" s="58">
        <f t="shared" si="13"/>
        <v>6104</v>
      </c>
      <c r="AD59" s="56">
        <f t="shared" si="20"/>
        <v>101734</v>
      </c>
      <c r="AE59" s="66">
        <f t="shared" si="14"/>
        <v>8478</v>
      </c>
      <c r="AF59" s="69"/>
      <c r="AG59" s="70">
        <v>55291.93</v>
      </c>
      <c r="AH59" s="58">
        <f t="shared" si="15"/>
        <v>58742</v>
      </c>
      <c r="AI59" s="58">
        <f t="shared" si="27"/>
        <v>4494</v>
      </c>
      <c r="AJ59" s="58">
        <f t="shared" si="27"/>
        <v>11079</v>
      </c>
      <c r="AK59" s="58">
        <f t="shared" si="17"/>
        <v>6104</v>
      </c>
      <c r="AL59" s="58">
        <f t="shared" si="21"/>
        <v>80419</v>
      </c>
      <c r="AM59" s="66">
        <f t="shared" si="18"/>
        <v>8042</v>
      </c>
      <c r="AO59" s="63"/>
      <c r="AP59" s="63"/>
      <c r="AR59" s="63"/>
    </row>
    <row r="60" spans="1:46" s="46" customFormat="1" ht="16.149999999999999" customHeight="1">
      <c r="A60" s="64" t="s">
        <v>71</v>
      </c>
      <c r="B60" s="54"/>
      <c r="C60" s="65">
        <v>47613.8</v>
      </c>
      <c r="D60" s="58">
        <f t="shared" si="0"/>
        <v>49799</v>
      </c>
      <c r="E60" s="58">
        <f t="shared" si="23"/>
        <v>3810</v>
      </c>
      <c r="F60" s="58">
        <f t="shared" si="23"/>
        <v>9392</v>
      </c>
      <c r="G60" s="58">
        <f t="shared" si="2"/>
        <v>6104</v>
      </c>
      <c r="H60" s="66">
        <f t="shared" si="22"/>
        <v>69105</v>
      </c>
      <c r="I60" s="64"/>
      <c r="J60" s="65">
        <v>47261</v>
      </c>
      <c r="K60" s="58">
        <f t="shared" si="3"/>
        <v>49723</v>
      </c>
      <c r="L60" s="58">
        <f t="shared" si="24"/>
        <v>3804</v>
      </c>
      <c r="M60" s="58">
        <f t="shared" si="24"/>
        <v>9378</v>
      </c>
      <c r="N60" s="58">
        <f t="shared" si="5"/>
        <v>6104</v>
      </c>
      <c r="O60" s="58">
        <f t="shared" si="6"/>
        <v>69009</v>
      </c>
      <c r="P60" s="66">
        <f t="shared" si="7"/>
        <v>6901</v>
      </c>
      <c r="Q60" s="64"/>
      <c r="R60" s="67">
        <v>51671.72</v>
      </c>
      <c r="S60" s="58">
        <f t="shared" si="8"/>
        <v>54364</v>
      </c>
      <c r="T60" s="58">
        <f t="shared" si="25"/>
        <v>4159</v>
      </c>
      <c r="U60" s="58">
        <f t="shared" si="25"/>
        <v>10253</v>
      </c>
      <c r="V60" s="58">
        <f t="shared" si="10"/>
        <v>6104</v>
      </c>
      <c r="W60" s="66">
        <f t="shared" si="19"/>
        <v>74880</v>
      </c>
      <c r="X60" s="64"/>
      <c r="Y60" s="68">
        <v>74503.55</v>
      </c>
      <c r="Z60" s="58">
        <f t="shared" si="11"/>
        <v>78415</v>
      </c>
      <c r="AA60" s="58">
        <f t="shared" si="26"/>
        <v>5999</v>
      </c>
      <c r="AB60" s="58">
        <f t="shared" si="26"/>
        <v>14789</v>
      </c>
      <c r="AC60" s="58">
        <f t="shared" si="13"/>
        <v>6104</v>
      </c>
      <c r="AD60" s="56">
        <f t="shared" si="20"/>
        <v>105307</v>
      </c>
      <c r="AE60" s="66">
        <f t="shared" si="14"/>
        <v>8776</v>
      </c>
      <c r="AF60" s="69"/>
      <c r="AG60" s="70">
        <v>58333.14</v>
      </c>
      <c r="AH60" s="58">
        <f t="shared" si="15"/>
        <v>61973</v>
      </c>
      <c r="AI60" s="58">
        <f t="shared" si="27"/>
        <v>4741</v>
      </c>
      <c r="AJ60" s="58">
        <f t="shared" si="27"/>
        <v>11688</v>
      </c>
      <c r="AK60" s="58">
        <f t="shared" si="17"/>
        <v>6104</v>
      </c>
      <c r="AL60" s="58">
        <f t="shared" si="21"/>
        <v>84506</v>
      </c>
      <c r="AM60" s="66">
        <f t="shared" si="18"/>
        <v>8451</v>
      </c>
      <c r="AO60" s="63"/>
      <c r="AP60" s="63"/>
      <c r="AR60" s="63"/>
    </row>
    <row r="61" spans="1:46" s="46" customFormat="1" ht="16.149999999999999" customHeight="1">
      <c r="A61" s="64" t="s">
        <v>72</v>
      </c>
      <c r="B61" s="54"/>
      <c r="C61" s="65">
        <v>47584.44</v>
      </c>
      <c r="D61" s="58">
        <f t="shared" si="0"/>
        <v>49769</v>
      </c>
      <c r="E61" s="58">
        <f t="shared" si="23"/>
        <v>3807</v>
      </c>
      <c r="F61" s="58">
        <f t="shared" si="23"/>
        <v>9386</v>
      </c>
      <c r="G61" s="58">
        <f t="shared" si="2"/>
        <v>6104</v>
      </c>
      <c r="H61" s="66">
        <f t="shared" si="22"/>
        <v>69066</v>
      </c>
      <c r="I61" s="64"/>
      <c r="J61" s="65">
        <v>44390.54</v>
      </c>
      <c r="K61" s="58">
        <f t="shared" si="3"/>
        <v>46703</v>
      </c>
      <c r="L61" s="58">
        <f t="shared" si="24"/>
        <v>3573</v>
      </c>
      <c r="M61" s="58">
        <f t="shared" si="24"/>
        <v>8808</v>
      </c>
      <c r="N61" s="58">
        <f t="shared" si="5"/>
        <v>6104</v>
      </c>
      <c r="O61" s="58">
        <f t="shared" si="6"/>
        <v>65188</v>
      </c>
      <c r="P61" s="66">
        <f t="shared" si="7"/>
        <v>6519</v>
      </c>
      <c r="Q61" s="64"/>
      <c r="R61" s="67">
        <v>56669.08</v>
      </c>
      <c r="S61" s="58">
        <f t="shared" si="8"/>
        <v>59622</v>
      </c>
      <c r="T61" s="58">
        <f t="shared" si="25"/>
        <v>4561</v>
      </c>
      <c r="U61" s="58">
        <f t="shared" si="25"/>
        <v>11245</v>
      </c>
      <c r="V61" s="58">
        <f t="shared" si="10"/>
        <v>6104</v>
      </c>
      <c r="W61" s="66">
        <f t="shared" si="19"/>
        <v>81532</v>
      </c>
      <c r="X61" s="64"/>
      <c r="Y61" s="68">
        <v>68095.05</v>
      </c>
      <c r="Z61" s="58">
        <f t="shared" si="11"/>
        <v>71670</v>
      </c>
      <c r="AA61" s="58">
        <f t="shared" si="26"/>
        <v>5483</v>
      </c>
      <c r="AB61" s="58">
        <f t="shared" si="26"/>
        <v>13517</v>
      </c>
      <c r="AC61" s="58">
        <f t="shared" si="13"/>
        <v>6104</v>
      </c>
      <c r="AD61" s="56">
        <f t="shared" si="20"/>
        <v>96774</v>
      </c>
      <c r="AE61" s="66">
        <f t="shared" si="14"/>
        <v>8065</v>
      </c>
      <c r="AF61" s="69"/>
      <c r="AG61" s="70">
        <v>60911.26</v>
      </c>
      <c r="AH61" s="58">
        <f t="shared" si="15"/>
        <v>64712</v>
      </c>
      <c r="AI61" s="58">
        <f t="shared" si="27"/>
        <v>4950</v>
      </c>
      <c r="AJ61" s="58">
        <f t="shared" si="27"/>
        <v>12205</v>
      </c>
      <c r="AK61" s="58">
        <f t="shared" si="17"/>
        <v>6104</v>
      </c>
      <c r="AL61" s="58">
        <f t="shared" si="21"/>
        <v>87971</v>
      </c>
      <c r="AM61" s="66">
        <f t="shared" si="18"/>
        <v>8797</v>
      </c>
      <c r="AO61" s="63"/>
      <c r="AP61" s="63"/>
      <c r="AR61" s="63"/>
    </row>
    <row r="62" spans="1:46" s="46" customFormat="1" ht="16.149999999999999" customHeight="1">
      <c r="A62" s="64" t="s">
        <v>73</v>
      </c>
      <c r="B62" s="54"/>
      <c r="C62" s="65">
        <v>42069.62</v>
      </c>
      <c r="D62" s="58">
        <f t="shared" si="0"/>
        <v>44001</v>
      </c>
      <c r="E62" s="58">
        <f t="shared" si="23"/>
        <v>3366</v>
      </c>
      <c r="F62" s="58">
        <f t="shared" si="23"/>
        <v>8299</v>
      </c>
      <c r="G62" s="58">
        <f t="shared" si="2"/>
        <v>6104</v>
      </c>
      <c r="H62" s="66">
        <f t="shared" si="22"/>
        <v>61770</v>
      </c>
      <c r="I62" s="64"/>
      <c r="J62" s="65">
        <v>48313.9</v>
      </c>
      <c r="K62" s="58">
        <f t="shared" si="3"/>
        <v>50831</v>
      </c>
      <c r="L62" s="58">
        <f t="shared" si="24"/>
        <v>3889</v>
      </c>
      <c r="M62" s="58">
        <f t="shared" si="24"/>
        <v>9587</v>
      </c>
      <c r="N62" s="58">
        <f t="shared" si="5"/>
        <v>6104</v>
      </c>
      <c r="O62" s="58">
        <f t="shared" si="6"/>
        <v>70411</v>
      </c>
      <c r="P62" s="66">
        <f t="shared" si="7"/>
        <v>7041</v>
      </c>
      <c r="Q62" s="64"/>
      <c r="R62" s="67">
        <v>48978.79</v>
      </c>
      <c r="S62" s="58">
        <f t="shared" si="8"/>
        <v>51531</v>
      </c>
      <c r="T62" s="58">
        <f t="shared" si="25"/>
        <v>3942</v>
      </c>
      <c r="U62" s="58">
        <f t="shared" si="25"/>
        <v>9719</v>
      </c>
      <c r="V62" s="58">
        <f t="shared" si="10"/>
        <v>6104</v>
      </c>
      <c r="W62" s="66">
        <f t="shared" si="19"/>
        <v>71296</v>
      </c>
      <c r="X62" s="64"/>
      <c r="Y62" s="68">
        <v>73176.81</v>
      </c>
      <c r="Z62" s="58">
        <f t="shared" si="11"/>
        <v>77019</v>
      </c>
      <c r="AA62" s="58">
        <f t="shared" si="26"/>
        <v>5892</v>
      </c>
      <c r="AB62" s="58">
        <f t="shared" si="26"/>
        <v>14526</v>
      </c>
      <c r="AC62" s="58">
        <f t="shared" si="13"/>
        <v>6104</v>
      </c>
      <c r="AD62" s="56">
        <f t="shared" si="20"/>
        <v>103541</v>
      </c>
      <c r="AE62" s="66">
        <f t="shared" si="14"/>
        <v>8628</v>
      </c>
      <c r="AF62" s="69"/>
      <c r="AG62" s="70">
        <v>57338.49</v>
      </c>
      <c r="AH62" s="58">
        <f t="shared" si="15"/>
        <v>60916</v>
      </c>
      <c r="AI62" s="58">
        <f t="shared" si="27"/>
        <v>4660</v>
      </c>
      <c r="AJ62" s="58">
        <f t="shared" si="27"/>
        <v>11489</v>
      </c>
      <c r="AK62" s="58">
        <f t="shared" si="17"/>
        <v>6104</v>
      </c>
      <c r="AL62" s="58">
        <f t="shared" si="21"/>
        <v>83169</v>
      </c>
      <c r="AM62" s="66">
        <f t="shared" si="18"/>
        <v>8317</v>
      </c>
      <c r="AO62" s="63"/>
      <c r="AP62" s="63"/>
      <c r="AR62" s="63"/>
    </row>
    <row r="63" spans="1:46" s="46" customFormat="1" ht="16.149999999999999" customHeight="1">
      <c r="A63" s="64" t="s">
        <v>74</v>
      </c>
      <c r="B63" s="54"/>
      <c r="C63" s="65">
        <v>47448.87</v>
      </c>
      <c r="D63" s="58">
        <f t="shared" si="0"/>
        <v>49627</v>
      </c>
      <c r="E63" s="58">
        <f t="shared" si="23"/>
        <v>3796</v>
      </c>
      <c r="F63" s="58">
        <f t="shared" si="23"/>
        <v>9360</v>
      </c>
      <c r="G63" s="58">
        <f t="shared" si="2"/>
        <v>6104</v>
      </c>
      <c r="H63" s="66">
        <f t="shared" si="22"/>
        <v>68887</v>
      </c>
      <c r="I63" s="64"/>
      <c r="J63" s="65">
        <v>45927.97</v>
      </c>
      <c r="K63" s="58">
        <f t="shared" si="3"/>
        <v>48321</v>
      </c>
      <c r="L63" s="58">
        <f t="shared" si="24"/>
        <v>3697</v>
      </c>
      <c r="M63" s="58">
        <f t="shared" si="24"/>
        <v>9113</v>
      </c>
      <c r="N63" s="58">
        <f t="shared" si="5"/>
        <v>6104</v>
      </c>
      <c r="O63" s="58">
        <f t="shared" si="6"/>
        <v>67235</v>
      </c>
      <c r="P63" s="66">
        <f t="shared" si="7"/>
        <v>6724</v>
      </c>
      <c r="Q63" s="64"/>
      <c r="R63" s="67">
        <v>46808.46</v>
      </c>
      <c r="S63" s="58">
        <f t="shared" si="8"/>
        <v>49247</v>
      </c>
      <c r="T63" s="58">
        <f t="shared" si="25"/>
        <v>3767</v>
      </c>
      <c r="U63" s="58">
        <f t="shared" si="25"/>
        <v>9288</v>
      </c>
      <c r="V63" s="58">
        <f t="shared" si="10"/>
        <v>6104</v>
      </c>
      <c r="W63" s="66">
        <f t="shared" si="19"/>
        <v>68406</v>
      </c>
      <c r="X63" s="64"/>
      <c r="Y63" s="68">
        <v>61610.05</v>
      </c>
      <c r="Z63" s="58">
        <f t="shared" si="11"/>
        <v>64845</v>
      </c>
      <c r="AA63" s="58">
        <f t="shared" si="26"/>
        <v>4961</v>
      </c>
      <c r="AB63" s="58">
        <f t="shared" si="26"/>
        <v>12230</v>
      </c>
      <c r="AC63" s="58">
        <f t="shared" si="13"/>
        <v>6104</v>
      </c>
      <c r="AD63" s="56">
        <f t="shared" si="20"/>
        <v>88140</v>
      </c>
      <c r="AE63" s="66">
        <f t="shared" si="14"/>
        <v>7345</v>
      </c>
      <c r="AF63" s="69"/>
      <c r="AG63" s="71">
        <v>45980</v>
      </c>
      <c r="AH63" s="58">
        <f t="shared" si="15"/>
        <v>48849</v>
      </c>
      <c r="AI63" s="58">
        <f t="shared" si="27"/>
        <v>3737</v>
      </c>
      <c r="AJ63" s="58">
        <f t="shared" si="27"/>
        <v>9213</v>
      </c>
      <c r="AK63" s="58">
        <f t="shared" si="17"/>
        <v>6104</v>
      </c>
      <c r="AL63" s="58">
        <f t="shared" si="21"/>
        <v>67903</v>
      </c>
      <c r="AM63" s="66">
        <f t="shared" si="18"/>
        <v>6790</v>
      </c>
      <c r="AO63" s="63">
        <v>53009</v>
      </c>
      <c r="AP63" s="63">
        <v>4055</v>
      </c>
      <c r="AQ63" s="46">
        <v>9080</v>
      </c>
      <c r="AR63" s="63">
        <v>5869</v>
      </c>
      <c r="AS63" s="46">
        <v>72013</v>
      </c>
      <c r="AT63" s="46">
        <v>7201</v>
      </c>
    </row>
    <row r="64" spans="1:46" s="46" customFormat="1" ht="16.149999999999999" customHeight="1">
      <c r="A64" s="64" t="s">
        <v>75</v>
      </c>
      <c r="B64" s="54"/>
      <c r="C64" s="65">
        <v>47337.02</v>
      </c>
      <c r="D64" s="58">
        <f t="shared" si="0"/>
        <v>49510</v>
      </c>
      <c r="E64" s="58">
        <f t="shared" si="23"/>
        <v>3788</v>
      </c>
      <c r="F64" s="58">
        <f t="shared" si="23"/>
        <v>9338</v>
      </c>
      <c r="G64" s="58">
        <f t="shared" si="2"/>
        <v>6104</v>
      </c>
      <c r="H64" s="66">
        <f t="shared" si="22"/>
        <v>68740</v>
      </c>
      <c r="I64" s="64"/>
      <c r="J64" s="65">
        <v>48150.73</v>
      </c>
      <c r="K64" s="58">
        <f t="shared" si="3"/>
        <v>50659</v>
      </c>
      <c r="L64" s="58">
        <f t="shared" si="24"/>
        <v>3875</v>
      </c>
      <c r="M64" s="58">
        <f t="shared" si="24"/>
        <v>9554</v>
      </c>
      <c r="N64" s="58">
        <f t="shared" si="5"/>
        <v>6104</v>
      </c>
      <c r="O64" s="58">
        <f t="shared" si="6"/>
        <v>70192</v>
      </c>
      <c r="P64" s="66">
        <f t="shared" si="7"/>
        <v>7019</v>
      </c>
      <c r="Q64" s="64"/>
      <c r="R64" s="67">
        <v>54265.4</v>
      </c>
      <c r="S64" s="58">
        <f t="shared" si="8"/>
        <v>57093</v>
      </c>
      <c r="T64" s="58">
        <f t="shared" si="25"/>
        <v>4368</v>
      </c>
      <c r="U64" s="58">
        <f t="shared" si="25"/>
        <v>10768</v>
      </c>
      <c r="V64" s="58">
        <f t="shared" si="10"/>
        <v>6104</v>
      </c>
      <c r="W64" s="66">
        <f t="shared" si="19"/>
        <v>78333</v>
      </c>
      <c r="X64" s="64"/>
      <c r="Y64" s="68">
        <v>71759.460000000006</v>
      </c>
      <c r="Z64" s="58">
        <f t="shared" si="11"/>
        <v>75527</v>
      </c>
      <c r="AA64" s="58">
        <f t="shared" si="26"/>
        <v>5778</v>
      </c>
      <c r="AB64" s="58">
        <f t="shared" si="26"/>
        <v>14244</v>
      </c>
      <c r="AC64" s="58">
        <f t="shared" si="13"/>
        <v>6104</v>
      </c>
      <c r="AD64" s="56">
        <f t="shared" si="20"/>
        <v>101653</v>
      </c>
      <c r="AE64" s="66">
        <f t="shared" si="14"/>
        <v>8471</v>
      </c>
      <c r="AF64" s="69"/>
      <c r="AG64" s="72">
        <v>58475.85</v>
      </c>
      <c r="AH64" s="73">
        <f t="shared" si="15"/>
        <v>62125</v>
      </c>
      <c r="AI64" s="58">
        <f t="shared" si="27"/>
        <v>4753</v>
      </c>
      <c r="AJ64" s="58">
        <f t="shared" si="27"/>
        <v>11717</v>
      </c>
      <c r="AK64" s="58">
        <f t="shared" si="17"/>
        <v>6104</v>
      </c>
      <c r="AL64" s="58">
        <f t="shared" si="21"/>
        <v>84699</v>
      </c>
      <c r="AM64" s="66">
        <f t="shared" si="18"/>
        <v>8470</v>
      </c>
      <c r="AO64" s="63"/>
      <c r="AP64" s="63"/>
      <c r="AR64" s="63"/>
    </row>
    <row r="65" spans="1:44" s="46" customFormat="1" ht="16.149999999999999" customHeight="1">
      <c r="A65" s="64" t="s">
        <v>76</v>
      </c>
      <c r="B65" s="54"/>
      <c r="C65" s="65">
        <v>45578.85</v>
      </c>
      <c r="D65" s="58">
        <f t="shared" si="0"/>
        <v>47671</v>
      </c>
      <c r="E65" s="58">
        <f t="shared" si="23"/>
        <v>3647</v>
      </c>
      <c r="F65" s="58">
        <f t="shared" si="23"/>
        <v>8991</v>
      </c>
      <c r="G65" s="58">
        <f t="shared" si="2"/>
        <v>6104</v>
      </c>
      <c r="H65" s="66">
        <f t="shared" si="22"/>
        <v>66413</v>
      </c>
      <c r="I65" s="64"/>
      <c r="J65" s="65">
        <v>48161.1</v>
      </c>
      <c r="K65" s="58">
        <f t="shared" si="3"/>
        <v>50670</v>
      </c>
      <c r="L65" s="58">
        <f t="shared" si="24"/>
        <v>3876</v>
      </c>
      <c r="M65" s="58">
        <f t="shared" si="24"/>
        <v>9556</v>
      </c>
      <c r="N65" s="58">
        <f t="shared" si="5"/>
        <v>6104</v>
      </c>
      <c r="O65" s="58">
        <f t="shared" si="6"/>
        <v>70206</v>
      </c>
      <c r="P65" s="66">
        <f t="shared" si="7"/>
        <v>7021</v>
      </c>
      <c r="Q65" s="64"/>
      <c r="R65" s="67">
        <v>49256.800000000003</v>
      </c>
      <c r="S65" s="58">
        <f t="shared" si="8"/>
        <v>51823</v>
      </c>
      <c r="T65" s="58">
        <f t="shared" si="25"/>
        <v>3964</v>
      </c>
      <c r="U65" s="58">
        <f t="shared" si="25"/>
        <v>9774</v>
      </c>
      <c r="V65" s="58">
        <f t="shared" si="10"/>
        <v>6104</v>
      </c>
      <c r="W65" s="66">
        <f t="shared" si="19"/>
        <v>71665</v>
      </c>
      <c r="X65" s="64"/>
      <c r="Y65" s="68">
        <v>71634.11</v>
      </c>
      <c r="Z65" s="58">
        <f t="shared" si="11"/>
        <v>75395</v>
      </c>
      <c r="AA65" s="58">
        <f t="shared" si="26"/>
        <v>5768</v>
      </c>
      <c r="AB65" s="58">
        <f t="shared" si="26"/>
        <v>14219</v>
      </c>
      <c r="AC65" s="58">
        <f t="shared" si="13"/>
        <v>6104</v>
      </c>
      <c r="AD65" s="56">
        <f t="shared" si="20"/>
        <v>101486</v>
      </c>
      <c r="AE65" s="66">
        <f t="shared" si="14"/>
        <v>8457</v>
      </c>
      <c r="AF65" s="69"/>
      <c r="AG65" s="72">
        <v>58020.35</v>
      </c>
      <c r="AH65" s="73">
        <f t="shared" si="15"/>
        <v>61641</v>
      </c>
      <c r="AI65" s="58">
        <f t="shared" si="27"/>
        <v>4716</v>
      </c>
      <c r="AJ65" s="58">
        <f t="shared" si="27"/>
        <v>11625</v>
      </c>
      <c r="AK65" s="58">
        <f t="shared" si="17"/>
        <v>6104</v>
      </c>
      <c r="AL65" s="58">
        <f t="shared" si="21"/>
        <v>84086</v>
      </c>
      <c r="AM65" s="66">
        <f t="shared" si="18"/>
        <v>8409</v>
      </c>
      <c r="AO65" s="63"/>
      <c r="AP65" s="63"/>
      <c r="AR65" s="63"/>
    </row>
    <row r="66" spans="1:44" s="46" customFormat="1" ht="16.149999999999999" customHeight="1">
      <c r="A66" s="64" t="s">
        <v>77</v>
      </c>
      <c r="B66" s="54"/>
      <c r="C66" s="65">
        <v>45600.65</v>
      </c>
      <c r="D66" s="58">
        <f t="shared" si="0"/>
        <v>47694</v>
      </c>
      <c r="E66" s="58">
        <f t="shared" si="23"/>
        <v>3649</v>
      </c>
      <c r="F66" s="58">
        <f t="shared" si="23"/>
        <v>8995</v>
      </c>
      <c r="G66" s="58">
        <f t="shared" si="2"/>
        <v>6104</v>
      </c>
      <c r="H66" s="66">
        <f t="shared" si="22"/>
        <v>66442</v>
      </c>
      <c r="I66" s="64"/>
      <c r="J66" s="65">
        <v>48520.89</v>
      </c>
      <c r="K66" s="58">
        <f t="shared" si="3"/>
        <v>51049</v>
      </c>
      <c r="L66" s="58">
        <f t="shared" si="24"/>
        <v>3905</v>
      </c>
      <c r="M66" s="58">
        <f t="shared" si="24"/>
        <v>9628</v>
      </c>
      <c r="N66" s="58">
        <f t="shared" si="5"/>
        <v>6104</v>
      </c>
      <c r="O66" s="58">
        <f t="shared" si="6"/>
        <v>70686</v>
      </c>
      <c r="P66" s="66">
        <f t="shared" si="7"/>
        <v>7069</v>
      </c>
      <c r="Q66" s="64"/>
      <c r="R66" s="67">
        <v>50815.12</v>
      </c>
      <c r="S66" s="58">
        <f t="shared" si="8"/>
        <v>53463</v>
      </c>
      <c r="T66" s="58">
        <f t="shared" si="25"/>
        <v>4090</v>
      </c>
      <c r="U66" s="58">
        <f t="shared" si="25"/>
        <v>10083</v>
      </c>
      <c r="V66" s="58">
        <f t="shared" si="10"/>
        <v>6104</v>
      </c>
      <c r="W66" s="66">
        <f t="shared" si="19"/>
        <v>73740</v>
      </c>
      <c r="X66" s="64"/>
      <c r="Y66" s="68">
        <v>72824.84</v>
      </c>
      <c r="Z66" s="58">
        <f t="shared" si="11"/>
        <v>76648</v>
      </c>
      <c r="AA66" s="58">
        <f t="shared" si="26"/>
        <v>5864</v>
      </c>
      <c r="AB66" s="58">
        <f t="shared" si="26"/>
        <v>14456</v>
      </c>
      <c r="AC66" s="58">
        <f t="shared" si="13"/>
        <v>6104</v>
      </c>
      <c r="AD66" s="56">
        <f t="shared" si="20"/>
        <v>103072</v>
      </c>
      <c r="AE66" s="66">
        <f t="shared" si="14"/>
        <v>8589</v>
      </c>
      <c r="AF66" s="69"/>
      <c r="AG66" s="72">
        <v>60062.06</v>
      </c>
      <c r="AH66" s="73">
        <f t="shared" si="15"/>
        <v>63810</v>
      </c>
      <c r="AI66" s="58">
        <f t="shared" si="27"/>
        <v>4881</v>
      </c>
      <c r="AJ66" s="58">
        <f t="shared" si="27"/>
        <v>12035</v>
      </c>
      <c r="AK66" s="58">
        <f t="shared" si="17"/>
        <v>6104</v>
      </c>
      <c r="AL66" s="58">
        <f t="shared" si="21"/>
        <v>86830</v>
      </c>
      <c r="AM66" s="66">
        <f t="shared" si="18"/>
        <v>8683</v>
      </c>
      <c r="AO66" s="63"/>
      <c r="AP66" s="63"/>
      <c r="AR66" s="63"/>
    </row>
    <row r="67" spans="1:44" s="46" customFormat="1" ht="16.149999999999999" customHeight="1">
      <c r="A67" s="64" t="s">
        <v>78</v>
      </c>
      <c r="B67" s="54"/>
      <c r="C67" s="65">
        <v>45951.82</v>
      </c>
      <c r="D67" s="58">
        <f t="shared" si="0"/>
        <v>48061</v>
      </c>
      <c r="E67" s="58">
        <f t="shared" si="23"/>
        <v>3677</v>
      </c>
      <c r="F67" s="58">
        <f t="shared" si="23"/>
        <v>9064</v>
      </c>
      <c r="G67" s="58">
        <f t="shared" si="2"/>
        <v>6104</v>
      </c>
      <c r="H67" s="66">
        <f t="shared" si="22"/>
        <v>66906</v>
      </c>
      <c r="I67" s="64"/>
      <c r="J67" s="65">
        <v>45694.34</v>
      </c>
      <c r="K67" s="58">
        <f t="shared" si="3"/>
        <v>48075</v>
      </c>
      <c r="L67" s="58">
        <f t="shared" si="24"/>
        <v>3678</v>
      </c>
      <c r="M67" s="58">
        <f t="shared" si="24"/>
        <v>9067</v>
      </c>
      <c r="N67" s="58">
        <f t="shared" si="5"/>
        <v>6104</v>
      </c>
      <c r="O67" s="58">
        <f t="shared" si="6"/>
        <v>66924</v>
      </c>
      <c r="P67" s="66">
        <f t="shared" si="7"/>
        <v>6692</v>
      </c>
      <c r="Q67" s="64"/>
      <c r="R67" s="67">
        <v>49585.42</v>
      </c>
      <c r="S67" s="58">
        <f t="shared" si="8"/>
        <v>52169</v>
      </c>
      <c r="T67" s="58">
        <f t="shared" si="25"/>
        <v>3991</v>
      </c>
      <c r="U67" s="58">
        <f t="shared" si="25"/>
        <v>9839</v>
      </c>
      <c r="V67" s="58">
        <f t="shared" si="10"/>
        <v>6104</v>
      </c>
      <c r="W67" s="66">
        <f t="shared" si="19"/>
        <v>72103</v>
      </c>
      <c r="X67" s="64"/>
      <c r="Y67" s="68">
        <v>71003.78</v>
      </c>
      <c r="Z67" s="58">
        <f t="shared" si="11"/>
        <v>74731</v>
      </c>
      <c r="AA67" s="58">
        <f t="shared" si="26"/>
        <v>5717</v>
      </c>
      <c r="AB67" s="58">
        <f t="shared" si="26"/>
        <v>14094</v>
      </c>
      <c r="AC67" s="58">
        <f t="shared" si="13"/>
        <v>6104</v>
      </c>
      <c r="AD67" s="56">
        <f t="shared" si="20"/>
        <v>100646</v>
      </c>
      <c r="AE67" s="66">
        <f t="shared" si="14"/>
        <v>8387</v>
      </c>
      <c r="AF67" s="69"/>
      <c r="AG67" s="72">
        <v>56711.3</v>
      </c>
      <c r="AH67" s="73">
        <f t="shared" si="15"/>
        <v>60250</v>
      </c>
      <c r="AI67" s="58">
        <f t="shared" si="27"/>
        <v>4609</v>
      </c>
      <c r="AJ67" s="58">
        <f t="shared" si="27"/>
        <v>11363</v>
      </c>
      <c r="AK67" s="58">
        <f t="shared" si="17"/>
        <v>6104</v>
      </c>
      <c r="AL67" s="58">
        <f t="shared" si="21"/>
        <v>82326</v>
      </c>
      <c r="AM67" s="66">
        <f t="shared" si="18"/>
        <v>8233</v>
      </c>
      <c r="AO67" s="63"/>
      <c r="AP67" s="63"/>
      <c r="AR67" s="63"/>
    </row>
    <row r="68" spans="1:44" s="46" customFormat="1" ht="16.149999999999999" customHeight="1">
      <c r="A68" s="64" t="s">
        <v>79</v>
      </c>
      <c r="B68" s="54"/>
      <c r="C68" s="65">
        <v>48835.63</v>
      </c>
      <c r="D68" s="58">
        <f t="shared" si="0"/>
        <v>51077</v>
      </c>
      <c r="E68" s="58">
        <f t="shared" si="23"/>
        <v>3907</v>
      </c>
      <c r="F68" s="58">
        <f t="shared" si="23"/>
        <v>9633</v>
      </c>
      <c r="G68" s="58">
        <f t="shared" si="2"/>
        <v>6104</v>
      </c>
      <c r="H68" s="66">
        <f t="shared" si="22"/>
        <v>70721</v>
      </c>
      <c r="I68" s="64"/>
      <c r="J68" s="65">
        <v>46143.11</v>
      </c>
      <c r="K68" s="58">
        <f t="shared" si="3"/>
        <v>48547</v>
      </c>
      <c r="L68" s="58">
        <f t="shared" si="24"/>
        <v>3714</v>
      </c>
      <c r="M68" s="58">
        <f t="shared" si="24"/>
        <v>9156</v>
      </c>
      <c r="N68" s="58">
        <f t="shared" si="5"/>
        <v>6104</v>
      </c>
      <c r="O68" s="58">
        <f t="shared" si="6"/>
        <v>67521</v>
      </c>
      <c r="P68" s="66">
        <f t="shared" si="7"/>
        <v>6752</v>
      </c>
      <c r="Q68" s="64"/>
      <c r="R68" s="67">
        <v>58564.32</v>
      </c>
      <c r="S68" s="58">
        <f t="shared" si="8"/>
        <v>61616</v>
      </c>
      <c r="T68" s="58">
        <f t="shared" si="25"/>
        <v>4714</v>
      </c>
      <c r="U68" s="58">
        <f t="shared" si="25"/>
        <v>11621</v>
      </c>
      <c r="V68" s="58">
        <f t="shared" si="10"/>
        <v>6104</v>
      </c>
      <c r="W68" s="66">
        <f t="shared" si="19"/>
        <v>84055</v>
      </c>
      <c r="X68" s="64"/>
      <c r="Y68" s="68">
        <v>65456.02</v>
      </c>
      <c r="Z68" s="58">
        <f t="shared" si="11"/>
        <v>68892</v>
      </c>
      <c r="AA68" s="58">
        <f t="shared" si="26"/>
        <v>5270</v>
      </c>
      <c r="AB68" s="58">
        <f t="shared" si="26"/>
        <v>12993</v>
      </c>
      <c r="AC68" s="58">
        <f t="shared" si="13"/>
        <v>6104</v>
      </c>
      <c r="AD68" s="56">
        <f t="shared" si="20"/>
        <v>93259</v>
      </c>
      <c r="AE68" s="66">
        <f t="shared" si="14"/>
        <v>7772</v>
      </c>
      <c r="AF68" s="69"/>
      <c r="AG68" s="72">
        <v>58967.75</v>
      </c>
      <c r="AH68" s="73">
        <f t="shared" si="15"/>
        <v>62647</v>
      </c>
      <c r="AI68" s="58">
        <f t="shared" si="27"/>
        <v>4792</v>
      </c>
      <c r="AJ68" s="58">
        <f t="shared" si="27"/>
        <v>11815</v>
      </c>
      <c r="AK68" s="58">
        <f t="shared" si="17"/>
        <v>6104</v>
      </c>
      <c r="AL68" s="58">
        <f t="shared" si="21"/>
        <v>85358</v>
      </c>
      <c r="AM68" s="66">
        <f t="shared" si="18"/>
        <v>8536</v>
      </c>
      <c r="AO68" s="63"/>
      <c r="AP68" s="63"/>
      <c r="AR68" s="63"/>
    </row>
    <row r="69" spans="1:44" s="46" customFormat="1" ht="16.149999999999999" customHeight="1">
      <c r="A69" s="64" t="s">
        <v>80</v>
      </c>
      <c r="B69" s="54"/>
      <c r="C69" s="65">
        <v>43668.31</v>
      </c>
      <c r="D69" s="58">
        <f t="shared" si="0"/>
        <v>45673</v>
      </c>
      <c r="E69" s="58">
        <f t="shared" si="23"/>
        <v>3494</v>
      </c>
      <c r="F69" s="58">
        <f t="shared" si="23"/>
        <v>8614</v>
      </c>
      <c r="G69" s="58">
        <f t="shared" si="2"/>
        <v>6104</v>
      </c>
      <c r="H69" s="66">
        <f t="shared" si="22"/>
        <v>63885</v>
      </c>
      <c r="I69" s="64"/>
      <c r="J69" s="65">
        <v>46369.95</v>
      </c>
      <c r="K69" s="58">
        <f t="shared" si="3"/>
        <v>48786</v>
      </c>
      <c r="L69" s="58">
        <f t="shared" si="24"/>
        <v>3732</v>
      </c>
      <c r="M69" s="58">
        <f t="shared" si="24"/>
        <v>9201</v>
      </c>
      <c r="N69" s="58">
        <f t="shared" si="5"/>
        <v>6104</v>
      </c>
      <c r="O69" s="58">
        <f t="shared" si="6"/>
        <v>67823</v>
      </c>
      <c r="P69" s="66">
        <f t="shared" si="7"/>
        <v>6782</v>
      </c>
      <c r="Q69" s="64"/>
      <c r="R69" s="67">
        <v>50810.92</v>
      </c>
      <c r="S69" s="58">
        <f t="shared" si="8"/>
        <v>53458</v>
      </c>
      <c r="T69" s="58">
        <f t="shared" si="25"/>
        <v>4090</v>
      </c>
      <c r="U69" s="58">
        <f t="shared" si="25"/>
        <v>10082</v>
      </c>
      <c r="V69" s="58">
        <f t="shared" si="10"/>
        <v>6104</v>
      </c>
      <c r="W69" s="66">
        <f t="shared" si="19"/>
        <v>73734</v>
      </c>
      <c r="X69" s="64"/>
      <c r="Y69" s="68">
        <v>68866.78</v>
      </c>
      <c r="Z69" s="58">
        <f t="shared" si="11"/>
        <v>72482</v>
      </c>
      <c r="AA69" s="58">
        <f t="shared" si="26"/>
        <v>5545</v>
      </c>
      <c r="AB69" s="58">
        <f t="shared" si="26"/>
        <v>13670</v>
      </c>
      <c r="AC69" s="58">
        <f t="shared" si="13"/>
        <v>6104</v>
      </c>
      <c r="AD69" s="56">
        <f t="shared" si="20"/>
        <v>97801</v>
      </c>
      <c r="AE69" s="66">
        <f t="shared" si="14"/>
        <v>8150</v>
      </c>
      <c r="AF69" s="69"/>
      <c r="AG69" s="72">
        <v>56425.05</v>
      </c>
      <c r="AH69" s="73">
        <f t="shared" si="15"/>
        <v>59946</v>
      </c>
      <c r="AI69" s="58">
        <f t="shared" si="27"/>
        <v>4586</v>
      </c>
      <c r="AJ69" s="58">
        <f t="shared" si="27"/>
        <v>11306</v>
      </c>
      <c r="AK69" s="58">
        <f t="shared" si="17"/>
        <v>6104</v>
      </c>
      <c r="AL69" s="58">
        <f t="shared" si="21"/>
        <v>81942</v>
      </c>
      <c r="AM69" s="66">
        <f t="shared" si="18"/>
        <v>8194</v>
      </c>
      <c r="AO69" s="63"/>
      <c r="AP69" s="63"/>
      <c r="AR69" s="63"/>
    </row>
    <row r="70" spans="1:44" s="46" customFormat="1" ht="16.149999999999999" customHeight="1">
      <c r="A70" s="64" t="s">
        <v>81</v>
      </c>
      <c r="B70" s="54"/>
      <c r="C70" s="65">
        <v>45629.52</v>
      </c>
      <c r="D70" s="58">
        <f t="shared" si="0"/>
        <v>47724</v>
      </c>
      <c r="E70" s="58">
        <f t="shared" si="23"/>
        <v>3651</v>
      </c>
      <c r="F70" s="58">
        <f t="shared" si="23"/>
        <v>9001</v>
      </c>
      <c r="G70" s="58">
        <f t="shared" si="2"/>
        <v>6104</v>
      </c>
      <c r="H70" s="66">
        <f t="shared" si="22"/>
        <v>66480</v>
      </c>
      <c r="I70" s="64"/>
      <c r="J70" s="65">
        <v>47916.62</v>
      </c>
      <c r="K70" s="58">
        <f t="shared" si="3"/>
        <v>50413</v>
      </c>
      <c r="L70" s="58">
        <f t="shared" si="24"/>
        <v>3857</v>
      </c>
      <c r="M70" s="58">
        <f t="shared" si="24"/>
        <v>9508</v>
      </c>
      <c r="N70" s="58">
        <f t="shared" si="5"/>
        <v>6104</v>
      </c>
      <c r="O70" s="58">
        <f t="shared" si="6"/>
        <v>69882</v>
      </c>
      <c r="P70" s="66">
        <f t="shared" si="7"/>
        <v>6988</v>
      </c>
      <c r="Q70" s="64"/>
      <c r="R70" s="67">
        <v>51828.9</v>
      </c>
      <c r="S70" s="58">
        <f t="shared" si="8"/>
        <v>54529</v>
      </c>
      <c r="T70" s="58">
        <f t="shared" si="25"/>
        <v>4171</v>
      </c>
      <c r="U70" s="58">
        <f t="shared" si="25"/>
        <v>10284</v>
      </c>
      <c r="V70" s="58">
        <f t="shared" si="10"/>
        <v>6104</v>
      </c>
      <c r="W70" s="66">
        <f t="shared" si="19"/>
        <v>75088</v>
      </c>
      <c r="X70" s="64"/>
      <c r="Y70" s="68">
        <v>69188.320000000007</v>
      </c>
      <c r="Z70" s="58">
        <f t="shared" si="11"/>
        <v>72821</v>
      </c>
      <c r="AA70" s="58">
        <f t="shared" si="26"/>
        <v>5571</v>
      </c>
      <c r="AB70" s="58">
        <f t="shared" si="26"/>
        <v>13734</v>
      </c>
      <c r="AC70" s="58">
        <f t="shared" si="13"/>
        <v>6104</v>
      </c>
      <c r="AD70" s="56">
        <f t="shared" si="20"/>
        <v>98230</v>
      </c>
      <c r="AE70" s="66">
        <f t="shared" si="14"/>
        <v>8186</v>
      </c>
      <c r="AF70" s="69"/>
      <c r="AG70" s="72">
        <v>59821.09</v>
      </c>
      <c r="AH70" s="73">
        <f t="shared" si="15"/>
        <v>63554</v>
      </c>
      <c r="AI70" s="58">
        <f t="shared" si="27"/>
        <v>4862</v>
      </c>
      <c r="AJ70" s="58">
        <f t="shared" si="27"/>
        <v>11986</v>
      </c>
      <c r="AK70" s="58">
        <f t="shared" si="17"/>
        <v>6104</v>
      </c>
      <c r="AL70" s="58">
        <f t="shared" si="21"/>
        <v>86506</v>
      </c>
      <c r="AM70" s="66">
        <f t="shared" si="18"/>
        <v>8651</v>
      </c>
      <c r="AO70" s="63"/>
      <c r="AP70" s="63"/>
      <c r="AR70" s="63"/>
    </row>
    <row r="71" spans="1:44" s="46" customFormat="1" ht="16.149999999999999" customHeight="1">
      <c r="A71" s="64" t="s">
        <v>82</v>
      </c>
      <c r="B71" s="54"/>
      <c r="C71" s="65">
        <v>47227.8</v>
      </c>
      <c r="D71" s="58">
        <f t="shared" ref="D71:D121" si="28">ROUND(C71*(1+D$6),0)</f>
        <v>49396</v>
      </c>
      <c r="E71" s="58">
        <f t="shared" si="23"/>
        <v>3779</v>
      </c>
      <c r="F71" s="58">
        <f t="shared" si="23"/>
        <v>9316</v>
      </c>
      <c r="G71" s="58">
        <f t="shared" ref="G71:G121" si="29">G$6</f>
        <v>6104</v>
      </c>
      <c r="H71" s="66">
        <f t="shared" si="22"/>
        <v>68595</v>
      </c>
      <c r="I71" s="64"/>
      <c r="J71" s="65">
        <v>45788.73</v>
      </c>
      <c r="K71" s="58">
        <f t="shared" ref="K71:K121" si="30">ROUND(J71*(1+K$6),0)</f>
        <v>48174</v>
      </c>
      <c r="L71" s="58">
        <f t="shared" si="24"/>
        <v>3685</v>
      </c>
      <c r="M71" s="58">
        <f t="shared" si="24"/>
        <v>9086</v>
      </c>
      <c r="N71" s="58">
        <f t="shared" ref="N71:N121" si="31">N$6</f>
        <v>6104</v>
      </c>
      <c r="O71" s="58">
        <f t="shared" si="6"/>
        <v>67049</v>
      </c>
      <c r="P71" s="66">
        <f t="shared" ref="P71:P120" si="32">ROUND(O71/10,0)</f>
        <v>6705</v>
      </c>
      <c r="Q71" s="64"/>
      <c r="R71" s="67">
        <v>48712.82</v>
      </c>
      <c r="S71" s="58">
        <f t="shared" ref="S71:S121" si="33">ROUND(R71*(1+S$6),0)</f>
        <v>51251</v>
      </c>
      <c r="T71" s="58">
        <f t="shared" si="25"/>
        <v>3921</v>
      </c>
      <c r="U71" s="58">
        <f t="shared" si="25"/>
        <v>9666</v>
      </c>
      <c r="V71" s="58">
        <f t="shared" ref="V71:V121" si="34">V$6</f>
        <v>6104</v>
      </c>
      <c r="W71" s="66">
        <f t="shared" si="19"/>
        <v>70942</v>
      </c>
      <c r="X71" s="64"/>
      <c r="Y71" s="68">
        <v>69623.06</v>
      </c>
      <c r="Z71" s="58">
        <f t="shared" ref="Z71:Z121" si="35">ROUND(Y71*(1+Z$6),0)</f>
        <v>73278</v>
      </c>
      <c r="AA71" s="58">
        <f t="shared" si="26"/>
        <v>5606</v>
      </c>
      <c r="AB71" s="58">
        <f t="shared" si="26"/>
        <v>13820</v>
      </c>
      <c r="AC71" s="58">
        <f t="shared" ref="AC71:AC121" si="36">AC$6</f>
        <v>6104</v>
      </c>
      <c r="AD71" s="56">
        <f t="shared" si="20"/>
        <v>98808</v>
      </c>
      <c r="AE71" s="66">
        <f t="shared" ref="AE71:AE121" si="37">ROUND(AD71/12,0)</f>
        <v>8234</v>
      </c>
      <c r="AF71" s="69"/>
      <c r="AG71" s="72">
        <v>57937.26</v>
      </c>
      <c r="AH71" s="73">
        <f t="shared" ref="AH71:AH121" si="38">ROUND(AG71*(1+AH$6),0)</f>
        <v>61553</v>
      </c>
      <c r="AI71" s="58">
        <f t="shared" si="27"/>
        <v>4709</v>
      </c>
      <c r="AJ71" s="58">
        <f t="shared" si="27"/>
        <v>11609</v>
      </c>
      <c r="AK71" s="58">
        <f t="shared" ref="AK71:AK121" si="39">AK$6</f>
        <v>6104</v>
      </c>
      <c r="AL71" s="58">
        <f t="shared" si="21"/>
        <v>83975</v>
      </c>
      <c r="AM71" s="66">
        <f t="shared" ref="AM71:AM121" si="40">ROUND(AL71/10,0)</f>
        <v>8398</v>
      </c>
      <c r="AO71" s="63"/>
      <c r="AP71" s="63"/>
      <c r="AR71" s="63"/>
    </row>
    <row r="72" spans="1:44" s="46" customFormat="1" ht="16.149999999999999" customHeight="1">
      <c r="A72" s="64" t="s">
        <v>83</v>
      </c>
      <c r="B72" s="54"/>
      <c r="C72" s="65">
        <v>47677.19</v>
      </c>
      <c r="D72" s="58">
        <f t="shared" si="28"/>
        <v>49866</v>
      </c>
      <c r="E72" s="58">
        <f t="shared" si="23"/>
        <v>3815</v>
      </c>
      <c r="F72" s="58">
        <f t="shared" si="23"/>
        <v>9405</v>
      </c>
      <c r="G72" s="58">
        <f t="shared" si="29"/>
        <v>6104</v>
      </c>
      <c r="H72" s="66">
        <f t="shared" si="22"/>
        <v>69190</v>
      </c>
      <c r="I72" s="64"/>
      <c r="J72" s="65">
        <v>46728.22</v>
      </c>
      <c r="K72" s="58">
        <f t="shared" si="30"/>
        <v>49163</v>
      </c>
      <c r="L72" s="58">
        <f t="shared" si="24"/>
        <v>3761</v>
      </c>
      <c r="M72" s="58">
        <f t="shared" si="24"/>
        <v>9272</v>
      </c>
      <c r="N72" s="58">
        <f t="shared" si="31"/>
        <v>6104</v>
      </c>
      <c r="O72" s="58">
        <f t="shared" ref="O72:O121" si="41">SUM(K72:N72)</f>
        <v>68300</v>
      </c>
      <c r="P72" s="66">
        <f t="shared" si="32"/>
        <v>6830</v>
      </c>
      <c r="Q72" s="64"/>
      <c r="R72" s="67">
        <v>53991.19</v>
      </c>
      <c r="S72" s="58">
        <f t="shared" si="33"/>
        <v>56804</v>
      </c>
      <c r="T72" s="58">
        <f t="shared" si="25"/>
        <v>4346</v>
      </c>
      <c r="U72" s="58">
        <f t="shared" si="25"/>
        <v>10713</v>
      </c>
      <c r="V72" s="58">
        <f t="shared" si="34"/>
        <v>6104</v>
      </c>
      <c r="W72" s="66">
        <f t="shared" ref="W72:W121" si="42">SUM(S72:V72)</f>
        <v>77967</v>
      </c>
      <c r="X72" s="64"/>
      <c r="Y72" s="68">
        <v>69962.31</v>
      </c>
      <c r="Z72" s="58">
        <f t="shared" si="35"/>
        <v>73635</v>
      </c>
      <c r="AA72" s="58">
        <f t="shared" si="26"/>
        <v>5633</v>
      </c>
      <c r="AB72" s="58">
        <f t="shared" si="26"/>
        <v>13888</v>
      </c>
      <c r="AC72" s="58">
        <f t="shared" si="36"/>
        <v>6104</v>
      </c>
      <c r="AD72" s="56">
        <f t="shared" ref="AD72:AD121" si="43">SUM(Z72:AC72)</f>
        <v>99260</v>
      </c>
      <c r="AE72" s="66">
        <f t="shared" si="37"/>
        <v>8272</v>
      </c>
      <c r="AF72" s="69"/>
      <c r="AG72" s="72">
        <v>47942.04</v>
      </c>
      <c r="AH72" s="73">
        <f t="shared" si="38"/>
        <v>50934</v>
      </c>
      <c r="AI72" s="58">
        <f t="shared" si="27"/>
        <v>3896</v>
      </c>
      <c r="AJ72" s="58">
        <f t="shared" si="27"/>
        <v>9606</v>
      </c>
      <c r="AK72" s="58">
        <f t="shared" si="39"/>
        <v>6104</v>
      </c>
      <c r="AL72" s="58">
        <f t="shared" ref="AL72:AL121" si="44">SUM(AH72:AK72)</f>
        <v>70540</v>
      </c>
      <c r="AM72" s="66">
        <f t="shared" si="40"/>
        <v>7054</v>
      </c>
      <c r="AO72" s="63"/>
      <c r="AP72" s="63"/>
      <c r="AR72" s="63"/>
    </row>
    <row r="73" spans="1:44" s="46" customFormat="1" ht="16.149999999999999" customHeight="1">
      <c r="A73" s="64" t="s">
        <v>84</v>
      </c>
      <c r="B73" s="54"/>
      <c r="C73" s="65">
        <v>47936.01</v>
      </c>
      <c r="D73" s="58">
        <f t="shared" si="28"/>
        <v>50136</v>
      </c>
      <c r="E73" s="58">
        <f t="shared" si="23"/>
        <v>3835</v>
      </c>
      <c r="F73" s="58">
        <f t="shared" si="23"/>
        <v>9456</v>
      </c>
      <c r="G73" s="58">
        <f t="shared" si="29"/>
        <v>6104</v>
      </c>
      <c r="H73" s="66">
        <f t="shared" ref="H73:H121" si="45">SUM(D73:G73)</f>
        <v>69531</v>
      </c>
      <c r="I73" s="64"/>
      <c r="J73" s="65">
        <v>49545.48</v>
      </c>
      <c r="K73" s="58">
        <f t="shared" si="30"/>
        <v>52127</v>
      </c>
      <c r="L73" s="58">
        <f t="shared" si="24"/>
        <v>3988</v>
      </c>
      <c r="M73" s="58">
        <f t="shared" si="24"/>
        <v>9831</v>
      </c>
      <c r="N73" s="58">
        <f t="shared" si="31"/>
        <v>6104</v>
      </c>
      <c r="O73" s="58">
        <f t="shared" si="41"/>
        <v>72050</v>
      </c>
      <c r="P73" s="66">
        <f t="shared" si="32"/>
        <v>7205</v>
      </c>
      <c r="Q73" s="64"/>
      <c r="R73" s="67">
        <v>49339.02</v>
      </c>
      <c r="S73" s="58">
        <f t="shared" si="33"/>
        <v>51910</v>
      </c>
      <c r="T73" s="58">
        <f t="shared" si="25"/>
        <v>3971</v>
      </c>
      <c r="U73" s="58">
        <f t="shared" si="25"/>
        <v>9790</v>
      </c>
      <c r="V73" s="58">
        <f t="shared" si="34"/>
        <v>6104</v>
      </c>
      <c r="W73" s="66">
        <f t="shared" si="42"/>
        <v>71775</v>
      </c>
      <c r="X73" s="64"/>
      <c r="Y73" s="68">
        <v>71060.479999999996</v>
      </c>
      <c r="Z73" s="58">
        <f t="shared" si="35"/>
        <v>74791</v>
      </c>
      <c r="AA73" s="58">
        <f t="shared" si="26"/>
        <v>5722</v>
      </c>
      <c r="AB73" s="58">
        <f t="shared" si="26"/>
        <v>14106</v>
      </c>
      <c r="AC73" s="58">
        <f t="shared" si="36"/>
        <v>6104</v>
      </c>
      <c r="AD73" s="56">
        <f t="shared" si="43"/>
        <v>100723</v>
      </c>
      <c r="AE73" s="66">
        <f t="shared" si="37"/>
        <v>8394</v>
      </c>
      <c r="AF73" s="69"/>
      <c r="AG73" s="72">
        <v>50121.3</v>
      </c>
      <c r="AH73" s="73">
        <f t="shared" si="38"/>
        <v>53249</v>
      </c>
      <c r="AI73" s="58">
        <f t="shared" si="27"/>
        <v>4074</v>
      </c>
      <c r="AJ73" s="58">
        <f t="shared" si="27"/>
        <v>10043</v>
      </c>
      <c r="AK73" s="58">
        <f t="shared" si="39"/>
        <v>6104</v>
      </c>
      <c r="AL73" s="58">
        <f t="shared" si="44"/>
        <v>73470</v>
      </c>
      <c r="AM73" s="66">
        <f t="shared" si="40"/>
        <v>7347</v>
      </c>
      <c r="AO73" s="63"/>
      <c r="AP73" s="63"/>
      <c r="AR73" s="63"/>
    </row>
    <row r="74" spans="1:44" s="46" customFormat="1" ht="16.149999999999999" customHeight="1">
      <c r="A74" s="64" t="s">
        <v>85</v>
      </c>
      <c r="B74" s="54"/>
      <c r="C74" s="65">
        <v>47128.58</v>
      </c>
      <c r="D74" s="58">
        <f t="shared" si="28"/>
        <v>49292</v>
      </c>
      <c r="E74" s="58">
        <f t="shared" si="23"/>
        <v>3771</v>
      </c>
      <c r="F74" s="58">
        <f t="shared" si="23"/>
        <v>9296</v>
      </c>
      <c r="G74" s="58">
        <f t="shared" si="29"/>
        <v>6104</v>
      </c>
      <c r="H74" s="66">
        <f t="shared" si="45"/>
        <v>68463</v>
      </c>
      <c r="I74" s="64"/>
      <c r="J74" s="65">
        <v>49523.89</v>
      </c>
      <c r="K74" s="58">
        <f t="shared" si="30"/>
        <v>52104</v>
      </c>
      <c r="L74" s="58">
        <f t="shared" si="24"/>
        <v>3986</v>
      </c>
      <c r="M74" s="58">
        <f t="shared" si="24"/>
        <v>9827</v>
      </c>
      <c r="N74" s="58">
        <f t="shared" si="31"/>
        <v>6104</v>
      </c>
      <c r="O74" s="58">
        <f t="shared" si="41"/>
        <v>72021</v>
      </c>
      <c r="P74" s="66">
        <f t="shared" si="32"/>
        <v>7202</v>
      </c>
      <c r="Q74" s="64"/>
      <c r="R74" s="67">
        <v>53994.22</v>
      </c>
      <c r="S74" s="58">
        <f t="shared" si="33"/>
        <v>56807</v>
      </c>
      <c r="T74" s="58">
        <f t="shared" si="25"/>
        <v>4346</v>
      </c>
      <c r="U74" s="58">
        <f t="shared" si="25"/>
        <v>10714</v>
      </c>
      <c r="V74" s="58">
        <f t="shared" si="34"/>
        <v>6104</v>
      </c>
      <c r="W74" s="66">
        <f t="shared" si="42"/>
        <v>77971</v>
      </c>
      <c r="X74" s="64"/>
      <c r="Y74" s="68">
        <v>68801.5</v>
      </c>
      <c r="Z74" s="58">
        <f t="shared" si="35"/>
        <v>72414</v>
      </c>
      <c r="AA74" s="58">
        <f t="shared" si="26"/>
        <v>5540</v>
      </c>
      <c r="AB74" s="58">
        <f t="shared" si="26"/>
        <v>13657</v>
      </c>
      <c r="AC74" s="58">
        <f t="shared" si="36"/>
        <v>6104</v>
      </c>
      <c r="AD74" s="56">
        <f t="shared" si="43"/>
        <v>97715</v>
      </c>
      <c r="AE74" s="66">
        <f t="shared" si="37"/>
        <v>8143</v>
      </c>
      <c r="AF74" s="69"/>
      <c r="AG74" s="72">
        <v>59033.760000000002</v>
      </c>
      <c r="AH74" s="73">
        <f t="shared" si="38"/>
        <v>62717</v>
      </c>
      <c r="AI74" s="58">
        <f t="shared" si="27"/>
        <v>4798</v>
      </c>
      <c r="AJ74" s="58">
        <f t="shared" si="27"/>
        <v>11828</v>
      </c>
      <c r="AK74" s="58">
        <f t="shared" si="39"/>
        <v>6104</v>
      </c>
      <c r="AL74" s="58">
        <f t="shared" si="44"/>
        <v>85447</v>
      </c>
      <c r="AM74" s="66">
        <f t="shared" si="40"/>
        <v>8545</v>
      </c>
      <c r="AO74" s="63"/>
      <c r="AP74" s="63"/>
      <c r="AR74" s="63"/>
    </row>
    <row r="75" spans="1:44" s="46" customFormat="1" ht="16.149999999999999" customHeight="1">
      <c r="A75" s="64" t="s">
        <v>86</v>
      </c>
      <c r="B75" s="54"/>
      <c r="C75" s="65">
        <v>47759.86</v>
      </c>
      <c r="D75" s="58">
        <f t="shared" si="28"/>
        <v>49952</v>
      </c>
      <c r="E75" s="58">
        <f t="shared" si="23"/>
        <v>3821</v>
      </c>
      <c r="F75" s="58">
        <f t="shared" si="23"/>
        <v>9421</v>
      </c>
      <c r="G75" s="58">
        <f t="shared" si="29"/>
        <v>6104</v>
      </c>
      <c r="H75" s="66">
        <f t="shared" si="45"/>
        <v>69298</v>
      </c>
      <c r="I75" s="64"/>
      <c r="J75" s="65">
        <v>48905.96</v>
      </c>
      <c r="K75" s="58">
        <f t="shared" si="30"/>
        <v>51454</v>
      </c>
      <c r="L75" s="58">
        <f t="shared" si="24"/>
        <v>3936</v>
      </c>
      <c r="M75" s="58">
        <f t="shared" si="24"/>
        <v>9704</v>
      </c>
      <c r="N75" s="58">
        <f t="shared" si="31"/>
        <v>6104</v>
      </c>
      <c r="O75" s="58">
        <f t="shared" si="41"/>
        <v>71198</v>
      </c>
      <c r="P75" s="66">
        <f t="shared" si="32"/>
        <v>7120</v>
      </c>
      <c r="Q75" s="64"/>
      <c r="R75" s="67">
        <v>49900.33</v>
      </c>
      <c r="S75" s="58">
        <f t="shared" si="33"/>
        <v>52500</v>
      </c>
      <c r="T75" s="58">
        <f t="shared" si="25"/>
        <v>4016</v>
      </c>
      <c r="U75" s="58">
        <f t="shared" si="25"/>
        <v>9902</v>
      </c>
      <c r="V75" s="58">
        <f t="shared" si="34"/>
        <v>6104</v>
      </c>
      <c r="W75" s="66">
        <f t="shared" si="42"/>
        <v>72522</v>
      </c>
      <c r="X75" s="64"/>
      <c r="Y75" s="68">
        <v>69189.88</v>
      </c>
      <c r="Z75" s="58">
        <f t="shared" si="35"/>
        <v>72822</v>
      </c>
      <c r="AA75" s="58">
        <f t="shared" si="26"/>
        <v>5571</v>
      </c>
      <c r="AB75" s="58">
        <f t="shared" si="26"/>
        <v>13734</v>
      </c>
      <c r="AC75" s="58">
        <f t="shared" si="36"/>
        <v>6104</v>
      </c>
      <c r="AD75" s="56">
        <f t="shared" si="43"/>
        <v>98231</v>
      </c>
      <c r="AE75" s="66">
        <f t="shared" si="37"/>
        <v>8186</v>
      </c>
      <c r="AF75" s="69"/>
      <c r="AG75" s="72">
        <v>56555.98</v>
      </c>
      <c r="AH75" s="73">
        <f t="shared" si="38"/>
        <v>60085</v>
      </c>
      <c r="AI75" s="58">
        <f t="shared" si="27"/>
        <v>4597</v>
      </c>
      <c r="AJ75" s="58">
        <f t="shared" si="27"/>
        <v>11332</v>
      </c>
      <c r="AK75" s="58">
        <f t="shared" si="39"/>
        <v>6104</v>
      </c>
      <c r="AL75" s="58">
        <f t="shared" si="44"/>
        <v>82118</v>
      </c>
      <c r="AM75" s="66">
        <f t="shared" si="40"/>
        <v>8212</v>
      </c>
      <c r="AO75" s="63"/>
      <c r="AP75" s="63"/>
      <c r="AR75" s="63"/>
    </row>
    <row r="76" spans="1:44" s="46" customFormat="1" ht="16.149999999999999" customHeight="1">
      <c r="A76" s="64" t="s">
        <v>87</v>
      </c>
      <c r="B76" s="54"/>
      <c r="C76" s="65">
        <v>45094.2</v>
      </c>
      <c r="D76" s="58">
        <f t="shared" si="28"/>
        <v>47164</v>
      </c>
      <c r="E76" s="58">
        <f t="shared" si="23"/>
        <v>3608</v>
      </c>
      <c r="F76" s="58">
        <f t="shared" si="23"/>
        <v>8895</v>
      </c>
      <c r="G76" s="58">
        <f t="shared" si="29"/>
        <v>6104</v>
      </c>
      <c r="H76" s="66">
        <f t="shared" si="45"/>
        <v>65771</v>
      </c>
      <c r="I76" s="64"/>
      <c r="J76" s="65">
        <v>47272.13</v>
      </c>
      <c r="K76" s="58">
        <f t="shared" si="30"/>
        <v>49735</v>
      </c>
      <c r="L76" s="58">
        <f t="shared" si="24"/>
        <v>3805</v>
      </c>
      <c r="M76" s="58">
        <f t="shared" si="24"/>
        <v>9380</v>
      </c>
      <c r="N76" s="58">
        <f t="shared" si="31"/>
        <v>6104</v>
      </c>
      <c r="O76" s="58">
        <f t="shared" si="41"/>
        <v>69024</v>
      </c>
      <c r="P76" s="66">
        <f t="shared" si="32"/>
        <v>6902</v>
      </c>
      <c r="Q76" s="64"/>
      <c r="R76" s="67">
        <v>51294.080000000002</v>
      </c>
      <c r="S76" s="58">
        <f t="shared" si="33"/>
        <v>53967</v>
      </c>
      <c r="T76" s="58">
        <f t="shared" si="25"/>
        <v>4128</v>
      </c>
      <c r="U76" s="58">
        <f t="shared" si="25"/>
        <v>10178</v>
      </c>
      <c r="V76" s="58">
        <f t="shared" si="34"/>
        <v>6104</v>
      </c>
      <c r="W76" s="66">
        <f t="shared" si="42"/>
        <v>74377</v>
      </c>
      <c r="X76" s="64"/>
      <c r="Y76" s="68">
        <v>73997.100000000006</v>
      </c>
      <c r="Z76" s="58">
        <f t="shared" si="35"/>
        <v>77882</v>
      </c>
      <c r="AA76" s="58">
        <f t="shared" si="26"/>
        <v>5958</v>
      </c>
      <c r="AB76" s="58">
        <f t="shared" si="26"/>
        <v>14689</v>
      </c>
      <c r="AC76" s="58">
        <f t="shared" si="36"/>
        <v>6104</v>
      </c>
      <c r="AD76" s="56">
        <f t="shared" si="43"/>
        <v>104633</v>
      </c>
      <c r="AE76" s="66">
        <f t="shared" si="37"/>
        <v>8719</v>
      </c>
      <c r="AF76" s="69"/>
      <c r="AG76" s="72">
        <v>57131.05</v>
      </c>
      <c r="AH76" s="73">
        <f t="shared" si="38"/>
        <v>60696</v>
      </c>
      <c r="AI76" s="58">
        <f t="shared" si="27"/>
        <v>4643</v>
      </c>
      <c r="AJ76" s="58">
        <f t="shared" si="27"/>
        <v>11447</v>
      </c>
      <c r="AK76" s="58">
        <f t="shared" si="39"/>
        <v>6104</v>
      </c>
      <c r="AL76" s="58">
        <f t="shared" si="44"/>
        <v>82890</v>
      </c>
      <c r="AM76" s="66">
        <f t="shared" si="40"/>
        <v>8289</v>
      </c>
      <c r="AO76" s="63"/>
      <c r="AP76" s="63"/>
      <c r="AR76" s="63"/>
    </row>
    <row r="77" spans="1:44" s="46" customFormat="1" ht="16.149999999999999" customHeight="1">
      <c r="A77" s="64" t="s">
        <v>88</v>
      </c>
      <c r="B77" s="54"/>
      <c r="C77" s="65">
        <v>50230.59</v>
      </c>
      <c r="D77" s="58">
        <f t="shared" si="28"/>
        <v>52536</v>
      </c>
      <c r="E77" s="58">
        <f t="shared" si="23"/>
        <v>4019</v>
      </c>
      <c r="F77" s="58">
        <f t="shared" si="23"/>
        <v>9908</v>
      </c>
      <c r="G77" s="58">
        <f t="shared" si="29"/>
        <v>6104</v>
      </c>
      <c r="H77" s="66">
        <f t="shared" si="45"/>
        <v>72567</v>
      </c>
      <c r="I77" s="64"/>
      <c r="J77" s="65">
        <v>51311</v>
      </c>
      <c r="K77" s="58">
        <f t="shared" si="30"/>
        <v>53984</v>
      </c>
      <c r="L77" s="58">
        <f t="shared" si="24"/>
        <v>4130</v>
      </c>
      <c r="M77" s="58">
        <f t="shared" si="24"/>
        <v>10181</v>
      </c>
      <c r="N77" s="58">
        <f t="shared" si="31"/>
        <v>6104</v>
      </c>
      <c r="O77" s="58">
        <f t="shared" si="41"/>
        <v>74399</v>
      </c>
      <c r="P77" s="66">
        <f t="shared" si="32"/>
        <v>7440</v>
      </c>
      <c r="Q77" s="64"/>
      <c r="R77" s="67">
        <v>55257.78</v>
      </c>
      <c r="S77" s="58">
        <f t="shared" si="33"/>
        <v>58137</v>
      </c>
      <c r="T77" s="58">
        <f t="shared" si="25"/>
        <v>4447</v>
      </c>
      <c r="U77" s="58">
        <f t="shared" si="25"/>
        <v>10965</v>
      </c>
      <c r="V77" s="58">
        <f t="shared" si="34"/>
        <v>6104</v>
      </c>
      <c r="W77" s="66">
        <f t="shared" si="42"/>
        <v>79653</v>
      </c>
      <c r="X77" s="64"/>
      <c r="Y77" s="68">
        <v>68139.12</v>
      </c>
      <c r="Z77" s="58">
        <f t="shared" si="35"/>
        <v>71716</v>
      </c>
      <c r="AA77" s="58">
        <f t="shared" si="26"/>
        <v>5486</v>
      </c>
      <c r="AB77" s="58">
        <f t="shared" si="26"/>
        <v>13526</v>
      </c>
      <c r="AC77" s="58">
        <f t="shared" si="36"/>
        <v>6104</v>
      </c>
      <c r="AD77" s="56">
        <f t="shared" si="43"/>
        <v>96832</v>
      </c>
      <c r="AE77" s="66">
        <f t="shared" si="37"/>
        <v>8069</v>
      </c>
      <c r="AF77" s="69"/>
      <c r="AG77" s="72">
        <v>62550</v>
      </c>
      <c r="AH77" s="73">
        <f t="shared" si="38"/>
        <v>66453</v>
      </c>
      <c r="AI77" s="58">
        <f t="shared" si="27"/>
        <v>5084</v>
      </c>
      <c r="AJ77" s="58">
        <f t="shared" si="27"/>
        <v>12533</v>
      </c>
      <c r="AK77" s="58">
        <f t="shared" si="39"/>
        <v>6104</v>
      </c>
      <c r="AL77" s="58">
        <f t="shared" si="44"/>
        <v>90174</v>
      </c>
      <c r="AM77" s="66">
        <f t="shared" si="40"/>
        <v>9017</v>
      </c>
      <c r="AO77" s="63"/>
      <c r="AP77" s="63"/>
      <c r="AR77" s="63"/>
    </row>
    <row r="78" spans="1:44" s="46" customFormat="1" ht="16.149999999999999" customHeight="1">
      <c r="A78" s="64" t="s">
        <v>89</v>
      </c>
      <c r="B78" s="54"/>
      <c r="C78" s="65">
        <v>47000.03</v>
      </c>
      <c r="D78" s="58">
        <f t="shared" si="28"/>
        <v>49157</v>
      </c>
      <c r="E78" s="58">
        <f t="shared" si="23"/>
        <v>3761</v>
      </c>
      <c r="F78" s="58">
        <f t="shared" si="23"/>
        <v>9271</v>
      </c>
      <c r="G78" s="58">
        <f t="shared" si="29"/>
        <v>6104</v>
      </c>
      <c r="H78" s="66">
        <f t="shared" si="45"/>
        <v>68293</v>
      </c>
      <c r="I78" s="64"/>
      <c r="J78" s="65">
        <v>48363.11</v>
      </c>
      <c r="K78" s="58">
        <f t="shared" si="30"/>
        <v>50883</v>
      </c>
      <c r="L78" s="58">
        <f t="shared" si="24"/>
        <v>3893</v>
      </c>
      <c r="M78" s="58">
        <f t="shared" si="24"/>
        <v>9597</v>
      </c>
      <c r="N78" s="58">
        <f t="shared" si="31"/>
        <v>6104</v>
      </c>
      <c r="O78" s="58">
        <f t="shared" si="41"/>
        <v>70477</v>
      </c>
      <c r="P78" s="66">
        <f t="shared" si="32"/>
        <v>7048</v>
      </c>
      <c r="Q78" s="64"/>
      <c r="R78" s="67">
        <v>51856.61</v>
      </c>
      <c r="S78" s="58">
        <f t="shared" si="33"/>
        <v>54558</v>
      </c>
      <c r="T78" s="58">
        <f t="shared" si="25"/>
        <v>4174</v>
      </c>
      <c r="U78" s="58">
        <f t="shared" si="25"/>
        <v>10290</v>
      </c>
      <c r="V78" s="58">
        <f t="shared" si="34"/>
        <v>6104</v>
      </c>
      <c r="W78" s="66">
        <f t="shared" si="42"/>
        <v>75126</v>
      </c>
      <c r="X78" s="64"/>
      <c r="Y78" s="68">
        <v>70274.81</v>
      </c>
      <c r="Z78" s="58">
        <f t="shared" si="35"/>
        <v>73964</v>
      </c>
      <c r="AA78" s="58">
        <f t="shared" si="26"/>
        <v>5658</v>
      </c>
      <c r="AB78" s="58">
        <f t="shared" si="26"/>
        <v>13950</v>
      </c>
      <c r="AC78" s="58">
        <f t="shared" si="36"/>
        <v>6104</v>
      </c>
      <c r="AD78" s="56">
        <f t="shared" si="43"/>
        <v>99676</v>
      </c>
      <c r="AE78" s="66">
        <f t="shared" si="37"/>
        <v>8306</v>
      </c>
      <c r="AF78" s="69"/>
      <c r="AG78" s="72">
        <v>57680</v>
      </c>
      <c r="AH78" s="73">
        <f t="shared" si="38"/>
        <v>61279</v>
      </c>
      <c r="AI78" s="58">
        <f t="shared" si="27"/>
        <v>4688</v>
      </c>
      <c r="AJ78" s="58">
        <f t="shared" si="27"/>
        <v>11557</v>
      </c>
      <c r="AK78" s="58">
        <f t="shared" si="39"/>
        <v>6104</v>
      </c>
      <c r="AL78" s="58">
        <f t="shared" si="44"/>
        <v>83628</v>
      </c>
      <c r="AM78" s="66">
        <f t="shared" si="40"/>
        <v>8363</v>
      </c>
      <c r="AO78" s="63"/>
      <c r="AP78" s="63"/>
      <c r="AR78" s="63"/>
    </row>
    <row r="79" spans="1:44" s="46" customFormat="1" ht="16.149999999999999" customHeight="1">
      <c r="A79" s="64" t="s">
        <v>90</v>
      </c>
      <c r="B79" s="54"/>
      <c r="C79" s="65">
        <v>47254.239999999998</v>
      </c>
      <c r="D79" s="58">
        <f t="shared" si="28"/>
        <v>49423</v>
      </c>
      <c r="E79" s="58">
        <f t="shared" si="23"/>
        <v>3781</v>
      </c>
      <c r="F79" s="58">
        <f t="shared" si="23"/>
        <v>9321</v>
      </c>
      <c r="G79" s="58">
        <f t="shared" si="29"/>
        <v>6104</v>
      </c>
      <c r="H79" s="66">
        <f t="shared" si="45"/>
        <v>68629</v>
      </c>
      <c r="I79" s="64"/>
      <c r="J79" s="65">
        <v>46895.22</v>
      </c>
      <c r="K79" s="58">
        <f t="shared" si="30"/>
        <v>49338</v>
      </c>
      <c r="L79" s="58">
        <f t="shared" si="24"/>
        <v>3774</v>
      </c>
      <c r="M79" s="58">
        <f t="shared" si="24"/>
        <v>9305</v>
      </c>
      <c r="N79" s="58">
        <f t="shared" si="31"/>
        <v>6104</v>
      </c>
      <c r="O79" s="58">
        <f t="shared" si="41"/>
        <v>68521</v>
      </c>
      <c r="P79" s="66">
        <f t="shared" si="32"/>
        <v>6852</v>
      </c>
      <c r="Q79" s="64"/>
      <c r="R79" s="67">
        <v>53926.79</v>
      </c>
      <c r="S79" s="58">
        <f t="shared" si="33"/>
        <v>56736</v>
      </c>
      <c r="T79" s="58">
        <f t="shared" si="25"/>
        <v>4340</v>
      </c>
      <c r="U79" s="58">
        <f t="shared" si="25"/>
        <v>10700</v>
      </c>
      <c r="V79" s="58">
        <f t="shared" si="34"/>
        <v>6104</v>
      </c>
      <c r="W79" s="66">
        <f t="shared" si="42"/>
        <v>77880</v>
      </c>
      <c r="X79" s="64"/>
      <c r="Y79" s="68">
        <v>69418.720000000001</v>
      </c>
      <c r="Z79" s="58">
        <f t="shared" si="35"/>
        <v>73063</v>
      </c>
      <c r="AA79" s="58">
        <f t="shared" si="26"/>
        <v>5589</v>
      </c>
      <c r="AB79" s="58">
        <f t="shared" si="26"/>
        <v>13780</v>
      </c>
      <c r="AC79" s="58">
        <f t="shared" si="36"/>
        <v>6104</v>
      </c>
      <c r="AD79" s="56">
        <f t="shared" si="43"/>
        <v>98536</v>
      </c>
      <c r="AE79" s="66">
        <f t="shared" si="37"/>
        <v>8211</v>
      </c>
      <c r="AF79" s="69"/>
      <c r="AG79" s="72">
        <v>60213.51</v>
      </c>
      <c r="AH79" s="73">
        <f t="shared" si="38"/>
        <v>63971</v>
      </c>
      <c r="AI79" s="58">
        <f t="shared" si="27"/>
        <v>4894</v>
      </c>
      <c r="AJ79" s="58">
        <f t="shared" si="27"/>
        <v>12065</v>
      </c>
      <c r="AK79" s="58">
        <f t="shared" si="39"/>
        <v>6104</v>
      </c>
      <c r="AL79" s="58">
        <f t="shared" si="44"/>
        <v>87034</v>
      </c>
      <c r="AM79" s="66">
        <f t="shared" si="40"/>
        <v>8703</v>
      </c>
      <c r="AO79" s="63"/>
      <c r="AP79" s="63"/>
      <c r="AR79" s="63"/>
    </row>
    <row r="80" spans="1:44" s="46" customFormat="1" ht="16.149999999999999" customHeight="1">
      <c r="A80" s="64" t="s">
        <v>91</v>
      </c>
      <c r="B80" s="54"/>
      <c r="C80" s="65">
        <v>45913.279999999999</v>
      </c>
      <c r="D80" s="58">
        <f t="shared" si="28"/>
        <v>48021</v>
      </c>
      <c r="E80" s="58">
        <f t="shared" si="23"/>
        <v>3674</v>
      </c>
      <c r="F80" s="58">
        <f t="shared" si="23"/>
        <v>9057</v>
      </c>
      <c r="G80" s="58">
        <f t="shared" si="29"/>
        <v>6104</v>
      </c>
      <c r="H80" s="66">
        <f t="shared" si="45"/>
        <v>66856</v>
      </c>
      <c r="I80" s="64"/>
      <c r="J80" s="65">
        <v>47875.67</v>
      </c>
      <c r="K80" s="58">
        <f t="shared" si="30"/>
        <v>50370</v>
      </c>
      <c r="L80" s="58">
        <f t="shared" si="24"/>
        <v>3853</v>
      </c>
      <c r="M80" s="58">
        <f t="shared" si="24"/>
        <v>9500</v>
      </c>
      <c r="N80" s="58">
        <f t="shared" si="31"/>
        <v>6104</v>
      </c>
      <c r="O80" s="58">
        <f t="shared" si="41"/>
        <v>69827</v>
      </c>
      <c r="P80" s="66">
        <f t="shared" si="32"/>
        <v>6983</v>
      </c>
      <c r="Q80" s="64"/>
      <c r="R80" s="67">
        <v>52459.07</v>
      </c>
      <c r="S80" s="58">
        <f t="shared" si="33"/>
        <v>55192</v>
      </c>
      <c r="T80" s="58">
        <f t="shared" si="25"/>
        <v>4222</v>
      </c>
      <c r="U80" s="58">
        <f t="shared" si="25"/>
        <v>10409</v>
      </c>
      <c r="V80" s="58">
        <f t="shared" si="34"/>
        <v>6104</v>
      </c>
      <c r="W80" s="66">
        <f t="shared" si="42"/>
        <v>75927</v>
      </c>
      <c r="X80" s="64"/>
      <c r="Y80" s="68">
        <v>70096.39</v>
      </c>
      <c r="Z80" s="58">
        <f t="shared" si="35"/>
        <v>73776</v>
      </c>
      <c r="AA80" s="58">
        <f t="shared" si="26"/>
        <v>5644</v>
      </c>
      <c r="AB80" s="58">
        <f t="shared" si="26"/>
        <v>13914</v>
      </c>
      <c r="AC80" s="58">
        <f t="shared" si="36"/>
        <v>6104</v>
      </c>
      <c r="AD80" s="56">
        <f t="shared" si="43"/>
        <v>99438</v>
      </c>
      <c r="AE80" s="66">
        <f t="shared" si="37"/>
        <v>8287</v>
      </c>
      <c r="AF80" s="69"/>
      <c r="AG80" s="72">
        <v>56437.94</v>
      </c>
      <c r="AH80" s="73">
        <f t="shared" si="38"/>
        <v>59960</v>
      </c>
      <c r="AI80" s="58">
        <f t="shared" si="27"/>
        <v>4587</v>
      </c>
      <c r="AJ80" s="58">
        <f t="shared" si="27"/>
        <v>11308</v>
      </c>
      <c r="AK80" s="58">
        <f t="shared" si="39"/>
        <v>6104</v>
      </c>
      <c r="AL80" s="58">
        <f t="shared" si="44"/>
        <v>81959</v>
      </c>
      <c r="AM80" s="66">
        <f t="shared" si="40"/>
        <v>8196</v>
      </c>
      <c r="AO80" s="63"/>
      <c r="AP80" s="63"/>
      <c r="AR80" s="63"/>
    </row>
    <row r="81" spans="1:44" s="46" customFormat="1" ht="16.149999999999999" customHeight="1">
      <c r="A81" s="64" t="s">
        <v>92</v>
      </c>
      <c r="B81" s="54"/>
      <c r="C81" s="65">
        <v>47887.62</v>
      </c>
      <c r="D81" s="58">
        <f t="shared" si="28"/>
        <v>50086</v>
      </c>
      <c r="E81" s="58">
        <f t="shared" si="23"/>
        <v>3832</v>
      </c>
      <c r="F81" s="58">
        <f t="shared" si="23"/>
        <v>9446</v>
      </c>
      <c r="G81" s="58">
        <f t="shared" si="29"/>
        <v>6104</v>
      </c>
      <c r="H81" s="66">
        <f t="shared" si="45"/>
        <v>69468</v>
      </c>
      <c r="I81" s="64"/>
      <c r="J81" s="65">
        <v>47354.77</v>
      </c>
      <c r="K81" s="58">
        <f t="shared" si="30"/>
        <v>49822</v>
      </c>
      <c r="L81" s="58">
        <f t="shared" si="24"/>
        <v>3811</v>
      </c>
      <c r="M81" s="58">
        <f t="shared" si="24"/>
        <v>9396</v>
      </c>
      <c r="N81" s="58">
        <f t="shared" si="31"/>
        <v>6104</v>
      </c>
      <c r="O81" s="58">
        <f t="shared" si="41"/>
        <v>69133</v>
      </c>
      <c r="P81" s="66">
        <f t="shared" si="32"/>
        <v>6913</v>
      </c>
      <c r="Q81" s="64"/>
      <c r="R81" s="67">
        <v>55614.63</v>
      </c>
      <c r="S81" s="58">
        <f t="shared" si="33"/>
        <v>58512</v>
      </c>
      <c r="T81" s="58">
        <f t="shared" si="25"/>
        <v>4476</v>
      </c>
      <c r="U81" s="58">
        <f t="shared" si="25"/>
        <v>11035</v>
      </c>
      <c r="V81" s="58">
        <f t="shared" si="34"/>
        <v>6104</v>
      </c>
      <c r="W81" s="66">
        <f t="shared" si="42"/>
        <v>80127</v>
      </c>
      <c r="X81" s="64"/>
      <c r="Y81" s="68">
        <v>73348.789999999994</v>
      </c>
      <c r="Z81" s="58">
        <f t="shared" si="35"/>
        <v>77200</v>
      </c>
      <c r="AA81" s="58">
        <f t="shared" si="26"/>
        <v>5906</v>
      </c>
      <c r="AB81" s="58">
        <f t="shared" si="26"/>
        <v>14560</v>
      </c>
      <c r="AC81" s="58">
        <f t="shared" si="36"/>
        <v>6104</v>
      </c>
      <c r="AD81" s="56">
        <f t="shared" si="43"/>
        <v>103770</v>
      </c>
      <c r="AE81" s="66">
        <f t="shared" si="37"/>
        <v>8648</v>
      </c>
      <c r="AF81" s="69"/>
      <c r="AG81" s="72">
        <v>56040.35</v>
      </c>
      <c r="AH81" s="73">
        <f t="shared" si="38"/>
        <v>59537</v>
      </c>
      <c r="AI81" s="58">
        <f t="shared" si="27"/>
        <v>4555</v>
      </c>
      <c r="AJ81" s="58">
        <f t="shared" si="27"/>
        <v>11229</v>
      </c>
      <c r="AK81" s="58">
        <f t="shared" si="39"/>
        <v>6104</v>
      </c>
      <c r="AL81" s="58">
        <f t="shared" si="44"/>
        <v>81425</v>
      </c>
      <c r="AM81" s="66">
        <f t="shared" si="40"/>
        <v>8143</v>
      </c>
      <c r="AO81" s="63"/>
      <c r="AP81" s="63"/>
      <c r="AR81" s="63"/>
    </row>
    <row r="82" spans="1:44" s="46" customFormat="1" ht="16.149999999999999" customHeight="1">
      <c r="A82" s="64" t="s">
        <v>93</v>
      </c>
      <c r="B82" s="54"/>
      <c r="C82" s="65">
        <v>45391.66</v>
      </c>
      <c r="D82" s="58">
        <f t="shared" si="28"/>
        <v>47475</v>
      </c>
      <c r="E82" s="58">
        <f t="shared" si="23"/>
        <v>3632</v>
      </c>
      <c r="F82" s="58">
        <f t="shared" si="23"/>
        <v>8954</v>
      </c>
      <c r="G82" s="58">
        <f t="shared" si="29"/>
        <v>6104</v>
      </c>
      <c r="H82" s="66">
        <f t="shared" si="45"/>
        <v>66165</v>
      </c>
      <c r="I82" s="64"/>
      <c r="J82" s="65">
        <v>46461.11</v>
      </c>
      <c r="K82" s="58">
        <f t="shared" si="30"/>
        <v>48882</v>
      </c>
      <c r="L82" s="58">
        <f t="shared" si="24"/>
        <v>3739</v>
      </c>
      <c r="M82" s="58">
        <f t="shared" si="24"/>
        <v>9219</v>
      </c>
      <c r="N82" s="58">
        <f t="shared" si="31"/>
        <v>6104</v>
      </c>
      <c r="O82" s="58">
        <f t="shared" si="41"/>
        <v>67944</v>
      </c>
      <c r="P82" s="66">
        <f t="shared" si="32"/>
        <v>6794</v>
      </c>
      <c r="Q82" s="64"/>
      <c r="R82" s="67">
        <v>52424.3</v>
      </c>
      <c r="S82" s="58">
        <f t="shared" si="33"/>
        <v>55156</v>
      </c>
      <c r="T82" s="58">
        <f t="shared" si="25"/>
        <v>4219</v>
      </c>
      <c r="U82" s="58">
        <f t="shared" si="25"/>
        <v>10402</v>
      </c>
      <c r="V82" s="58">
        <f t="shared" si="34"/>
        <v>6104</v>
      </c>
      <c r="W82" s="66">
        <f t="shared" si="42"/>
        <v>75881</v>
      </c>
      <c r="X82" s="64"/>
      <c r="Y82" s="68">
        <v>63669.72</v>
      </c>
      <c r="Z82" s="58">
        <f t="shared" si="35"/>
        <v>67012</v>
      </c>
      <c r="AA82" s="58">
        <f t="shared" si="26"/>
        <v>5126</v>
      </c>
      <c r="AB82" s="58">
        <f t="shared" si="26"/>
        <v>12638</v>
      </c>
      <c r="AC82" s="58">
        <f t="shared" si="36"/>
        <v>6104</v>
      </c>
      <c r="AD82" s="56">
        <f t="shared" si="43"/>
        <v>90880</v>
      </c>
      <c r="AE82" s="66">
        <f t="shared" si="37"/>
        <v>7573</v>
      </c>
      <c r="AF82" s="69"/>
      <c r="AG82" s="72">
        <v>64275</v>
      </c>
      <c r="AH82" s="73">
        <f t="shared" si="38"/>
        <v>68286</v>
      </c>
      <c r="AI82" s="58">
        <f t="shared" si="27"/>
        <v>5224</v>
      </c>
      <c r="AJ82" s="58">
        <f t="shared" si="27"/>
        <v>12879</v>
      </c>
      <c r="AK82" s="58">
        <f t="shared" si="39"/>
        <v>6104</v>
      </c>
      <c r="AL82" s="58">
        <f t="shared" si="44"/>
        <v>92493</v>
      </c>
      <c r="AM82" s="66">
        <f t="shared" si="40"/>
        <v>9249</v>
      </c>
      <c r="AO82" s="63"/>
      <c r="AP82" s="63"/>
      <c r="AR82" s="63"/>
    </row>
    <row r="83" spans="1:44" s="46" customFormat="1" ht="16.149999999999999" customHeight="1">
      <c r="A83" s="64" t="s">
        <v>94</v>
      </c>
      <c r="B83" s="54"/>
      <c r="C83" s="65">
        <v>43595.61</v>
      </c>
      <c r="D83" s="58">
        <f t="shared" si="28"/>
        <v>45597</v>
      </c>
      <c r="E83" s="58">
        <f t="shared" si="23"/>
        <v>3488</v>
      </c>
      <c r="F83" s="58">
        <f t="shared" si="23"/>
        <v>8600</v>
      </c>
      <c r="G83" s="58">
        <f t="shared" si="29"/>
        <v>6104</v>
      </c>
      <c r="H83" s="66">
        <f t="shared" si="45"/>
        <v>63789</v>
      </c>
      <c r="I83" s="64"/>
      <c r="J83" s="65">
        <v>46065.55</v>
      </c>
      <c r="K83" s="58">
        <f t="shared" si="30"/>
        <v>48466</v>
      </c>
      <c r="L83" s="58">
        <f t="shared" si="24"/>
        <v>3708</v>
      </c>
      <c r="M83" s="58">
        <f t="shared" si="24"/>
        <v>9141</v>
      </c>
      <c r="N83" s="58">
        <f t="shared" si="31"/>
        <v>6104</v>
      </c>
      <c r="O83" s="58">
        <f t="shared" si="41"/>
        <v>67419</v>
      </c>
      <c r="P83" s="66">
        <f t="shared" si="32"/>
        <v>6742</v>
      </c>
      <c r="Q83" s="64"/>
      <c r="R83" s="67">
        <v>50455.72</v>
      </c>
      <c r="S83" s="58">
        <f t="shared" si="33"/>
        <v>53084</v>
      </c>
      <c r="T83" s="58">
        <f t="shared" si="25"/>
        <v>4061</v>
      </c>
      <c r="U83" s="58">
        <f t="shared" si="25"/>
        <v>10012</v>
      </c>
      <c r="V83" s="58">
        <f t="shared" si="34"/>
        <v>6104</v>
      </c>
      <c r="W83" s="66">
        <f t="shared" si="42"/>
        <v>73261</v>
      </c>
      <c r="X83" s="64"/>
      <c r="Y83" s="68">
        <v>74478.2</v>
      </c>
      <c r="Z83" s="58">
        <f t="shared" si="35"/>
        <v>78388</v>
      </c>
      <c r="AA83" s="58">
        <f t="shared" si="26"/>
        <v>5997</v>
      </c>
      <c r="AB83" s="58">
        <f t="shared" si="26"/>
        <v>14784</v>
      </c>
      <c r="AC83" s="58">
        <f t="shared" si="36"/>
        <v>6104</v>
      </c>
      <c r="AD83" s="56">
        <f t="shared" si="43"/>
        <v>105273</v>
      </c>
      <c r="AE83" s="66">
        <f t="shared" si="37"/>
        <v>8773</v>
      </c>
      <c r="AF83" s="69"/>
      <c r="AG83" s="72">
        <v>56654.400000000001</v>
      </c>
      <c r="AH83" s="73">
        <f t="shared" si="38"/>
        <v>60190</v>
      </c>
      <c r="AI83" s="58">
        <f t="shared" si="27"/>
        <v>4605</v>
      </c>
      <c r="AJ83" s="58">
        <f t="shared" si="27"/>
        <v>11352</v>
      </c>
      <c r="AK83" s="58">
        <f t="shared" si="39"/>
        <v>6104</v>
      </c>
      <c r="AL83" s="58">
        <f t="shared" si="44"/>
        <v>82251</v>
      </c>
      <c r="AM83" s="66">
        <f t="shared" si="40"/>
        <v>8225</v>
      </c>
      <c r="AO83" s="63"/>
      <c r="AP83" s="63"/>
      <c r="AR83" s="63"/>
    </row>
    <row r="84" spans="1:44" s="46" customFormat="1" ht="16.149999999999999" customHeight="1">
      <c r="A84" s="64" t="s">
        <v>95</v>
      </c>
      <c r="B84" s="54"/>
      <c r="C84" s="65">
        <v>49928.34</v>
      </c>
      <c r="D84" s="58">
        <f t="shared" si="28"/>
        <v>52220</v>
      </c>
      <c r="E84" s="58">
        <f t="shared" si="23"/>
        <v>3995</v>
      </c>
      <c r="F84" s="58">
        <f t="shared" si="23"/>
        <v>9849</v>
      </c>
      <c r="G84" s="58">
        <f t="shared" si="29"/>
        <v>6104</v>
      </c>
      <c r="H84" s="66">
        <f t="shared" si="45"/>
        <v>72168</v>
      </c>
      <c r="I84" s="64"/>
      <c r="J84" s="65">
        <v>50098.05</v>
      </c>
      <c r="K84" s="58">
        <f t="shared" si="30"/>
        <v>52708</v>
      </c>
      <c r="L84" s="58">
        <f t="shared" si="24"/>
        <v>4032</v>
      </c>
      <c r="M84" s="58">
        <f t="shared" si="24"/>
        <v>9941</v>
      </c>
      <c r="N84" s="58">
        <f t="shared" si="31"/>
        <v>6104</v>
      </c>
      <c r="O84" s="58">
        <f t="shared" si="41"/>
        <v>72785</v>
      </c>
      <c r="P84" s="66">
        <f t="shared" si="32"/>
        <v>7279</v>
      </c>
      <c r="Q84" s="64"/>
      <c r="R84" s="67">
        <v>52811.519999999997</v>
      </c>
      <c r="S84" s="58">
        <f t="shared" si="33"/>
        <v>55563</v>
      </c>
      <c r="T84" s="58">
        <f t="shared" si="25"/>
        <v>4251</v>
      </c>
      <c r="U84" s="58">
        <f t="shared" si="25"/>
        <v>10479</v>
      </c>
      <c r="V84" s="58">
        <f t="shared" si="34"/>
        <v>6104</v>
      </c>
      <c r="W84" s="66">
        <f t="shared" si="42"/>
        <v>76397</v>
      </c>
      <c r="X84" s="64"/>
      <c r="Y84" s="68">
        <v>72335.350000000006</v>
      </c>
      <c r="Z84" s="58">
        <f t="shared" si="35"/>
        <v>76133</v>
      </c>
      <c r="AA84" s="58">
        <f t="shared" si="26"/>
        <v>5824</v>
      </c>
      <c r="AB84" s="58">
        <f t="shared" si="26"/>
        <v>14359</v>
      </c>
      <c r="AC84" s="58">
        <f t="shared" si="36"/>
        <v>6104</v>
      </c>
      <c r="AD84" s="56">
        <f t="shared" si="43"/>
        <v>102420</v>
      </c>
      <c r="AE84" s="66">
        <f t="shared" si="37"/>
        <v>8535</v>
      </c>
      <c r="AF84" s="69"/>
      <c r="AG84" s="72">
        <v>55275.47</v>
      </c>
      <c r="AH84" s="73">
        <f t="shared" si="38"/>
        <v>58725</v>
      </c>
      <c r="AI84" s="58">
        <f t="shared" si="27"/>
        <v>4492</v>
      </c>
      <c r="AJ84" s="58">
        <f t="shared" si="27"/>
        <v>11076</v>
      </c>
      <c r="AK84" s="58">
        <f t="shared" si="39"/>
        <v>6104</v>
      </c>
      <c r="AL84" s="58">
        <f t="shared" si="44"/>
        <v>80397</v>
      </c>
      <c r="AM84" s="66">
        <f t="shared" si="40"/>
        <v>8040</v>
      </c>
      <c r="AO84" s="63"/>
      <c r="AP84" s="63"/>
      <c r="AR84" s="63"/>
    </row>
    <row r="85" spans="1:44" s="46" customFormat="1" ht="16.149999999999999" customHeight="1">
      <c r="A85" s="64" t="s">
        <v>96</v>
      </c>
      <c r="B85" s="54"/>
      <c r="C85" s="65">
        <v>47515.05</v>
      </c>
      <c r="D85" s="58">
        <f t="shared" si="28"/>
        <v>49696</v>
      </c>
      <c r="E85" s="58">
        <f t="shared" si="23"/>
        <v>3802</v>
      </c>
      <c r="F85" s="58">
        <f t="shared" si="23"/>
        <v>9373</v>
      </c>
      <c r="G85" s="58">
        <f t="shared" si="29"/>
        <v>6104</v>
      </c>
      <c r="H85" s="66">
        <f t="shared" si="45"/>
        <v>68975</v>
      </c>
      <c r="I85" s="64"/>
      <c r="J85" s="65">
        <v>48635.89</v>
      </c>
      <c r="K85" s="58">
        <f t="shared" si="30"/>
        <v>51170</v>
      </c>
      <c r="L85" s="58">
        <f t="shared" si="24"/>
        <v>3915</v>
      </c>
      <c r="M85" s="58">
        <f t="shared" si="24"/>
        <v>9651</v>
      </c>
      <c r="N85" s="58">
        <f t="shared" si="31"/>
        <v>6104</v>
      </c>
      <c r="O85" s="58">
        <f t="shared" si="41"/>
        <v>70840</v>
      </c>
      <c r="P85" s="66">
        <f t="shared" si="32"/>
        <v>7084</v>
      </c>
      <c r="Q85" s="64"/>
      <c r="R85" s="67">
        <v>53484.37</v>
      </c>
      <c r="S85" s="58">
        <f t="shared" si="33"/>
        <v>56271</v>
      </c>
      <c r="T85" s="58">
        <f t="shared" si="25"/>
        <v>4305</v>
      </c>
      <c r="U85" s="58">
        <f t="shared" si="25"/>
        <v>10613</v>
      </c>
      <c r="V85" s="58">
        <f t="shared" si="34"/>
        <v>6104</v>
      </c>
      <c r="W85" s="66">
        <f t="shared" si="42"/>
        <v>77293</v>
      </c>
      <c r="X85" s="64"/>
      <c r="Y85" s="68">
        <v>71432.06</v>
      </c>
      <c r="Z85" s="58">
        <f t="shared" si="35"/>
        <v>75182</v>
      </c>
      <c r="AA85" s="58">
        <f t="shared" si="26"/>
        <v>5751</v>
      </c>
      <c r="AB85" s="58">
        <f t="shared" si="26"/>
        <v>14179</v>
      </c>
      <c r="AC85" s="58">
        <f t="shared" si="36"/>
        <v>6104</v>
      </c>
      <c r="AD85" s="56">
        <f t="shared" si="43"/>
        <v>101216</v>
      </c>
      <c r="AE85" s="66">
        <f t="shared" si="37"/>
        <v>8435</v>
      </c>
      <c r="AF85" s="69"/>
      <c r="AG85" s="72">
        <v>56325.13</v>
      </c>
      <c r="AH85" s="73">
        <f t="shared" si="38"/>
        <v>59840</v>
      </c>
      <c r="AI85" s="58">
        <f t="shared" si="27"/>
        <v>4578</v>
      </c>
      <c r="AJ85" s="58">
        <f t="shared" si="27"/>
        <v>11286</v>
      </c>
      <c r="AK85" s="58">
        <f t="shared" si="39"/>
        <v>6104</v>
      </c>
      <c r="AL85" s="58">
        <f t="shared" si="44"/>
        <v>81808</v>
      </c>
      <c r="AM85" s="66">
        <f t="shared" si="40"/>
        <v>8181</v>
      </c>
      <c r="AO85" s="63"/>
      <c r="AP85" s="63"/>
      <c r="AR85" s="63"/>
    </row>
    <row r="86" spans="1:44" s="46" customFormat="1" ht="16.149999999999999" customHeight="1">
      <c r="A86" s="64" t="s">
        <v>97</v>
      </c>
      <c r="B86" s="54"/>
      <c r="C86" s="65">
        <v>47387.02</v>
      </c>
      <c r="D86" s="58">
        <f t="shared" si="28"/>
        <v>49562</v>
      </c>
      <c r="E86" s="58">
        <f t="shared" si="23"/>
        <v>3791</v>
      </c>
      <c r="F86" s="58">
        <f t="shared" si="23"/>
        <v>9347</v>
      </c>
      <c r="G86" s="58">
        <f t="shared" si="29"/>
        <v>6104</v>
      </c>
      <c r="H86" s="66">
        <f t="shared" si="45"/>
        <v>68804</v>
      </c>
      <c r="I86" s="64"/>
      <c r="J86" s="65">
        <v>48748.42</v>
      </c>
      <c r="K86" s="58">
        <f t="shared" si="30"/>
        <v>51288</v>
      </c>
      <c r="L86" s="58">
        <f t="shared" si="24"/>
        <v>3924</v>
      </c>
      <c r="M86" s="58">
        <f t="shared" si="24"/>
        <v>9673</v>
      </c>
      <c r="N86" s="58">
        <f t="shared" si="31"/>
        <v>6104</v>
      </c>
      <c r="O86" s="58">
        <f t="shared" si="41"/>
        <v>70989</v>
      </c>
      <c r="P86" s="66">
        <f t="shared" si="32"/>
        <v>7099</v>
      </c>
      <c r="Q86" s="64"/>
      <c r="R86" s="67">
        <v>52459.65</v>
      </c>
      <c r="S86" s="58">
        <f t="shared" si="33"/>
        <v>55193</v>
      </c>
      <c r="T86" s="58">
        <f t="shared" si="25"/>
        <v>4222</v>
      </c>
      <c r="U86" s="58">
        <f t="shared" si="25"/>
        <v>10409</v>
      </c>
      <c r="V86" s="58">
        <f t="shared" si="34"/>
        <v>6104</v>
      </c>
      <c r="W86" s="66">
        <f t="shared" si="42"/>
        <v>75928</v>
      </c>
      <c r="X86" s="64"/>
      <c r="Y86" s="68">
        <v>67231.259999999995</v>
      </c>
      <c r="Z86" s="58">
        <f t="shared" si="35"/>
        <v>70761</v>
      </c>
      <c r="AA86" s="58">
        <f t="shared" si="26"/>
        <v>5413</v>
      </c>
      <c r="AB86" s="58">
        <f t="shared" si="26"/>
        <v>13346</v>
      </c>
      <c r="AC86" s="58">
        <f t="shared" si="36"/>
        <v>6104</v>
      </c>
      <c r="AD86" s="56">
        <f t="shared" si="43"/>
        <v>95624</v>
      </c>
      <c r="AE86" s="66">
        <f t="shared" si="37"/>
        <v>7969</v>
      </c>
      <c r="AF86" s="69"/>
      <c r="AG86" s="72">
        <v>59008.2</v>
      </c>
      <c r="AH86" s="73">
        <f t="shared" si="38"/>
        <v>62690</v>
      </c>
      <c r="AI86" s="58">
        <f t="shared" si="27"/>
        <v>4796</v>
      </c>
      <c r="AJ86" s="58">
        <f t="shared" si="27"/>
        <v>11823</v>
      </c>
      <c r="AK86" s="58">
        <f t="shared" si="39"/>
        <v>6104</v>
      </c>
      <c r="AL86" s="58">
        <f t="shared" si="44"/>
        <v>85413</v>
      </c>
      <c r="AM86" s="66">
        <f t="shared" si="40"/>
        <v>8541</v>
      </c>
      <c r="AO86" s="63"/>
      <c r="AP86" s="63"/>
      <c r="AR86" s="63"/>
    </row>
    <row r="87" spans="1:44" s="46" customFormat="1" ht="16.149999999999999" customHeight="1">
      <c r="A87" s="64" t="s">
        <v>98</v>
      </c>
      <c r="B87" s="54"/>
      <c r="C87" s="65">
        <v>46669.43</v>
      </c>
      <c r="D87" s="58">
        <f t="shared" si="28"/>
        <v>48812</v>
      </c>
      <c r="E87" s="58">
        <f t="shared" ref="E87:F121" si="46">ROUND($D87*E$6,0)</f>
        <v>3734</v>
      </c>
      <c r="F87" s="58">
        <f t="shared" si="46"/>
        <v>9206</v>
      </c>
      <c r="G87" s="58">
        <f t="shared" si="29"/>
        <v>6104</v>
      </c>
      <c r="H87" s="66">
        <f t="shared" si="45"/>
        <v>67856</v>
      </c>
      <c r="I87" s="64"/>
      <c r="J87" s="65">
        <v>48526.34</v>
      </c>
      <c r="K87" s="58">
        <f t="shared" si="30"/>
        <v>51055</v>
      </c>
      <c r="L87" s="58">
        <f t="shared" ref="L87:M121" si="47">ROUND($K87*L$6,0)</f>
        <v>3906</v>
      </c>
      <c r="M87" s="58">
        <f t="shared" si="47"/>
        <v>9629</v>
      </c>
      <c r="N87" s="58">
        <f t="shared" si="31"/>
        <v>6104</v>
      </c>
      <c r="O87" s="58">
        <f t="shared" si="41"/>
        <v>70694</v>
      </c>
      <c r="P87" s="66">
        <f t="shared" si="32"/>
        <v>7069</v>
      </c>
      <c r="Q87" s="64"/>
      <c r="R87" s="67">
        <v>53703.77</v>
      </c>
      <c r="S87" s="58">
        <f t="shared" si="33"/>
        <v>56502</v>
      </c>
      <c r="T87" s="58">
        <f t="shared" ref="T87:U121" si="48">ROUND($S87*T$6,0)</f>
        <v>4322</v>
      </c>
      <c r="U87" s="58">
        <f t="shared" si="48"/>
        <v>10656</v>
      </c>
      <c r="V87" s="58">
        <f t="shared" si="34"/>
        <v>6104</v>
      </c>
      <c r="W87" s="66">
        <f t="shared" si="42"/>
        <v>77584</v>
      </c>
      <c r="X87" s="64"/>
      <c r="Y87" s="68">
        <v>71088.08</v>
      </c>
      <c r="Z87" s="58">
        <f t="shared" si="35"/>
        <v>74820</v>
      </c>
      <c r="AA87" s="58">
        <f t="shared" ref="AA87:AB121" si="49">ROUND($Z87*AA$6,0)</f>
        <v>5724</v>
      </c>
      <c r="AB87" s="58">
        <f t="shared" si="49"/>
        <v>14111</v>
      </c>
      <c r="AC87" s="58">
        <f t="shared" si="36"/>
        <v>6104</v>
      </c>
      <c r="AD87" s="56">
        <f t="shared" si="43"/>
        <v>100759</v>
      </c>
      <c r="AE87" s="66">
        <f t="shared" si="37"/>
        <v>8397</v>
      </c>
      <c r="AF87" s="69"/>
      <c r="AG87" s="72">
        <v>56091.94</v>
      </c>
      <c r="AH87" s="73">
        <f t="shared" si="38"/>
        <v>59592</v>
      </c>
      <c r="AI87" s="58">
        <f t="shared" si="27"/>
        <v>4559</v>
      </c>
      <c r="AJ87" s="58">
        <f t="shared" si="27"/>
        <v>11239</v>
      </c>
      <c r="AK87" s="58">
        <f t="shared" si="39"/>
        <v>6104</v>
      </c>
      <c r="AL87" s="58">
        <f t="shared" si="44"/>
        <v>81494</v>
      </c>
      <c r="AM87" s="66">
        <f t="shared" si="40"/>
        <v>8149</v>
      </c>
      <c r="AO87" s="63"/>
      <c r="AP87" s="63"/>
      <c r="AR87" s="63"/>
    </row>
    <row r="88" spans="1:44" s="46" customFormat="1" ht="16.149999999999999" customHeight="1">
      <c r="A88" s="64" t="s">
        <v>99</v>
      </c>
      <c r="B88" s="54"/>
      <c r="C88" s="65">
        <v>44992.12</v>
      </c>
      <c r="D88" s="58">
        <f t="shared" si="28"/>
        <v>47057</v>
      </c>
      <c r="E88" s="58">
        <f t="shared" si="46"/>
        <v>3600</v>
      </c>
      <c r="F88" s="58">
        <f t="shared" si="46"/>
        <v>8875</v>
      </c>
      <c r="G88" s="58">
        <f t="shared" si="29"/>
        <v>6104</v>
      </c>
      <c r="H88" s="66">
        <f t="shared" si="45"/>
        <v>65636</v>
      </c>
      <c r="I88" s="64"/>
      <c r="J88" s="65">
        <v>46751.28</v>
      </c>
      <c r="K88" s="58">
        <f t="shared" si="30"/>
        <v>49187</v>
      </c>
      <c r="L88" s="58">
        <f t="shared" si="47"/>
        <v>3763</v>
      </c>
      <c r="M88" s="58">
        <f t="shared" si="47"/>
        <v>9277</v>
      </c>
      <c r="N88" s="58">
        <f t="shared" si="31"/>
        <v>6104</v>
      </c>
      <c r="O88" s="58">
        <f t="shared" si="41"/>
        <v>68331</v>
      </c>
      <c r="P88" s="66">
        <f t="shared" si="32"/>
        <v>6833</v>
      </c>
      <c r="Q88" s="64"/>
      <c r="R88" s="67">
        <v>49874.41</v>
      </c>
      <c r="S88" s="58">
        <f t="shared" si="33"/>
        <v>52473</v>
      </c>
      <c r="T88" s="58">
        <f t="shared" si="48"/>
        <v>4014</v>
      </c>
      <c r="U88" s="58">
        <f t="shared" si="48"/>
        <v>9896</v>
      </c>
      <c r="V88" s="58">
        <f t="shared" si="34"/>
        <v>6104</v>
      </c>
      <c r="W88" s="66">
        <f t="shared" si="42"/>
        <v>72487</v>
      </c>
      <c r="X88" s="64"/>
      <c r="Y88" s="68">
        <v>70716.649999999994</v>
      </c>
      <c r="Z88" s="58">
        <f t="shared" si="35"/>
        <v>74429</v>
      </c>
      <c r="AA88" s="58">
        <f t="shared" si="49"/>
        <v>5694</v>
      </c>
      <c r="AB88" s="58">
        <f t="shared" si="49"/>
        <v>14037</v>
      </c>
      <c r="AC88" s="58">
        <f t="shared" si="36"/>
        <v>6104</v>
      </c>
      <c r="AD88" s="56">
        <f t="shared" si="43"/>
        <v>100264</v>
      </c>
      <c r="AE88" s="66">
        <f t="shared" si="37"/>
        <v>8355</v>
      </c>
      <c r="AF88" s="69"/>
      <c r="AG88" s="72">
        <v>53920.25</v>
      </c>
      <c r="AH88" s="73">
        <f t="shared" si="38"/>
        <v>57285</v>
      </c>
      <c r="AI88" s="58">
        <f t="shared" si="27"/>
        <v>4382</v>
      </c>
      <c r="AJ88" s="58">
        <f t="shared" si="27"/>
        <v>10804</v>
      </c>
      <c r="AK88" s="58">
        <f t="shared" si="39"/>
        <v>6104</v>
      </c>
      <c r="AL88" s="58">
        <f t="shared" si="44"/>
        <v>78575</v>
      </c>
      <c r="AM88" s="66">
        <f t="shared" si="40"/>
        <v>7858</v>
      </c>
      <c r="AO88" s="63"/>
      <c r="AP88" s="63"/>
      <c r="AR88" s="63"/>
    </row>
    <row r="89" spans="1:44" s="46" customFormat="1" ht="16.149999999999999" customHeight="1">
      <c r="A89" s="64" t="s">
        <v>100</v>
      </c>
      <c r="B89" s="54"/>
      <c r="C89" s="65">
        <v>44938.68</v>
      </c>
      <c r="D89" s="58">
        <f t="shared" si="28"/>
        <v>47001</v>
      </c>
      <c r="E89" s="58">
        <f t="shared" si="46"/>
        <v>3596</v>
      </c>
      <c r="F89" s="58">
        <f t="shared" si="46"/>
        <v>8864</v>
      </c>
      <c r="G89" s="58">
        <f t="shared" si="29"/>
        <v>6104</v>
      </c>
      <c r="H89" s="66">
        <f t="shared" si="45"/>
        <v>65565</v>
      </c>
      <c r="I89" s="64"/>
      <c r="J89" s="65">
        <v>54950.84</v>
      </c>
      <c r="K89" s="58">
        <f t="shared" si="30"/>
        <v>57814</v>
      </c>
      <c r="L89" s="58">
        <f t="shared" si="47"/>
        <v>4423</v>
      </c>
      <c r="M89" s="58">
        <f t="shared" si="47"/>
        <v>10904</v>
      </c>
      <c r="N89" s="58">
        <f t="shared" si="31"/>
        <v>6104</v>
      </c>
      <c r="O89" s="58">
        <f t="shared" si="41"/>
        <v>79245</v>
      </c>
      <c r="P89" s="66">
        <f t="shared" si="32"/>
        <v>7925</v>
      </c>
      <c r="Q89" s="64"/>
      <c r="R89" s="67">
        <v>58570.81</v>
      </c>
      <c r="S89" s="58">
        <f t="shared" si="33"/>
        <v>61622</v>
      </c>
      <c r="T89" s="58">
        <f t="shared" si="48"/>
        <v>4714</v>
      </c>
      <c r="U89" s="58">
        <f t="shared" si="48"/>
        <v>11622</v>
      </c>
      <c r="V89" s="58">
        <f t="shared" si="34"/>
        <v>6104</v>
      </c>
      <c r="W89" s="66">
        <f t="shared" si="42"/>
        <v>84062</v>
      </c>
      <c r="X89" s="64"/>
      <c r="Y89" s="68">
        <v>66492.58</v>
      </c>
      <c r="Z89" s="58">
        <f t="shared" si="35"/>
        <v>69983</v>
      </c>
      <c r="AA89" s="58">
        <f t="shared" si="49"/>
        <v>5354</v>
      </c>
      <c r="AB89" s="58">
        <f t="shared" si="49"/>
        <v>13199</v>
      </c>
      <c r="AC89" s="58">
        <f t="shared" si="36"/>
        <v>6104</v>
      </c>
      <c r="AD89" s="56">
        <f t="shared" si="43"/>
        <v>94640</v>
      </c>
      <c r="AE89" s="66">
        <f t="shared" si="37"/>
        <v>7887</v>
      </c>
      <c r="AF89" s="69"/>
      <c r="AG89" s="72">
        <v>52779.55</v>
      </c>
      <c r="AH89" s="73">
        <f t="shared" si="38"/>
        <v>56073</v>
      </c>
      <c r="AI89" s="58">
        <f t="shared" si="27"/>
        <v>4290</v>
      </c>
      <c r="AJ89" s="58">
        <f t="shared" si="27"/>
        <v>10575</v>
      </c>
      <c r="AK89" s="58">
        <f t="shared" si="39"/>
        <v>6104</v>
      </c>
      <c r="AL89" s="58">
        <f t="shared" si="44"/>
        <v>77042</v>
      </c>
      <c r="AM89" s="66">
        <f t="shared" si="40"/>
        <v>7704</v>
      </c>
      <c r="AO89" s="63"/>
      <c r="AP89" s="63"/>
      <c r="AR89" s="63"/>
    </row>
    <row r="90" spans="1:44" s="46" customFormat="1" ht="16.149999999999999" customHeight="1">
      <c r="A90" s="64" t="s">
        <v>101</v>
      </c>
      <c r="B90" s="54"/>
      <c r="C90" s="65">
        <v>45015.22</v>
      </c>
      <c r="D90" s="58">
        <f t="shared" si="28"/>
        <v>47081</v>
      </c>
      <c r="E90" s="58">
        <f t="shared" si="46"/>
        <v>3602</v>
      </c>
      <c r="F90" s="58">
        <f t="shared" si="46"/>
        <v>8879</v>
      </c>
      <c r="G90" s="58">
        <f t="shared" si="29"/>
        <v>6104</v>
      </c>
      <c r="H90" s="66">
        <f t="shared" si="45"/>
        <v>65666</v>
      </c>
      <c r="I90" s="64"/>
      <c r="J90" s="65">
        <v>47201.61</v>
      </c>
      <c r="K90" s="58">
        <f t="shared" si="30"/>
        <v>49661</v>
      </c>
      <c r="L90" s="58">
        <f t="shared" si="47"/>
        <v>3799</v>
      </c>
      <c r="M90" s="58">
        <f t="shared" si="47"/>
        <v>9366</v>
      </c>
      <c r="N90" s="58">
        <f t="shared" si="31"/>
        <v>6104</v>
      </c>
      <c r="O90" s="58">
        <f t="shared" si="41"/>
        <v>68930</v>
      </c>
      <c r="P90" s="66">
        <f t="shared" si="32"/>
        <v>6893</v>
      </c>
      <c r="Q90" s="64"/>
      <c r="R90" s="67">
        <v>49549.68</v>
      </c>
      <c r="S90" s="58">
        <f t="shared" si="33"/>
        <v>52131</v>
      </c>
      <c r="T90" s="58">
        <f t="shared" si="48"/>
        <v>3988</v>
      </c>
      <c r="U90" s="58">
        <f t="shared" si="48"/>
        <v>9832</v>
      </c>
      <c r="V90" s="58">
        <f t="shared" si="34"/>
        <v>6104</v>
      </c>
      <c r="W90" s="66">
        <f t="shared" si="42"/>
        <v>72055</v>
      </c>
      <c r="X90" s="64"/>
      <c r="Y90" s="68">
        <v>70712.91</v>
      </c>
      <c r="Z90" s="58">
        <f t="shared" si="35"/>
        <v>74425</v>
      </c>
      <c r="AA90" s="58">
        <f t="shared" si="49"/>
        <v>5694</v>
      </c>
      <c r="AB90" s="58">
        <f t="shared" si="49"/>
        <v>14037</v>
      </c>
      <c r="AC90" s="58">
        <f t="shared" si="36"/>
        <v>6104</v>
      </c>
      <c r="AD90" s="56">
        <f t="shared" si="43"/>
        <v>100260</v>
      </c>
      <c r="AE90" s="66">
        <f t="shared" si="37"/>
        <v>8355</v>
      </c>
      <c r="AF90" s="69"/>
      <c r="AG90" s="72">
        <v>58880</v>
      </c>
      <c r="AH90" s="73">
        <f t="shared" si="38"/>
        <v>62554</v>
      </c>
      <c r="AI90" s="58">
        <f t="shared" si="27"/>
        <v>4785</v>
      </c>
      <c r="AJ90" s="58">
        <f t="shared" si="27"/>
        <v>11798</v>
      </c>
      <c r="AK90" s="58">
        <f t="shared" si="39"/>
        <v>6104</v>
      </c>
      <c r="AL90" s="58">
        <f t="shared" si="44"/>
        <v>85241</v>
      </c>
      <c r="AM90" s="66">
        <f t="shared" si="40"/>
        <v>8524</v>
      </c>
      <c r="AO90" s="63"/>
      <c r="AP90" s="63"/>
      <c r="AR90" s="63"/>
    </row>
    <row r="91" spans="1:44" s="46" customFormat="1" ht="16.149999999999999" customHeight="1">
      <c r="A91" s="64" t="s">
        <v>102</v>
      </c>
      <c r="B91" s="54"/>
      <c r="C91" s="65">
        <v>46632.36</v>
      </c>
      <c r="D91" s="58">
        <f t="shared" si="28"/>
        <v>48773</v>
      </c>
      <c r="E91" s="58">
        <f t="shared" si="46"/>
        <v>3731</v>
      </c>
      <c r="F91" s="58">
        <f t="shared" si="46"/>
        <v>9199</v>
      </c>
      <c r="G91" s="58">
        <f t="shared" si="29"/>
        <v>6104</v>
      </c>
      <c r="H91" s="66">
        <f t="shared" si="45"/>
        <v>67807</v>
      </c>
      <c r="I91" s="64"/>
      <c r="J91" s="65">
        <v>47103.3</v>
      </c>
      <c r="K91" s="58">
        <f t="shared" si="30"/>
        <v>49557</v>
      </c>
      <c r="L91" s="58">
        <f t="shared" si="47"/>
        <v>3791</v>
      </c>
      <c r="M91" s="58">
        <f t="shared" si="47"/>
        <v>9346</v>
      </c>
      <c r="N91" s="58">
        <f t="shared" si="31"/>
        <v>6104</v>
      </c>
      <c r="O91" s="58">
        <f t="shared" si="41"/>
        <v>68798</v>
      </c>
      <c r="P91" s="66">
        <f t="shared" si="32"/>
        <v>6880</v>
      </c>
      <c r="Q91" s="64"/>
      <c r="R91" s="67">
        <v>52022.8</v>
      </c>
      <c r="S91" s="58">
        <f t="shared" si="33"/>
        <v>54733</v>
      </c>
      <c r="T91" s="58">
        <f t="shared" si="48"/>
        <v>4187</v>
      </c>
      <c r="U91" s="58">
        <f t="shared" si="48"/>
        <v>10323</v>
      </c>
      <c r="V91" s="58">
        <f t="shared" si="34"/>
        <v>6104</v>
      </c>
      <c r="W91" s="66">
        <f t="shared" si="42"/>
        <v>75347</v>
      </c>
      <c r="X91" s="64"/>
      <c r="Y91" s="68">
        <v>71396.59</v>
      </c>
      <c r="Z91" s="58">
        <f t="shared" si="35"/>
        <v>75145</v>
      </c>
      <c r="AA91" s="58">
        <f t="shared" si="49"/>
        <v>5749</v>
      </c>
      <c r="AB91" s="58">
        <f t="shared" si="49"/>
        <v>14172</v>
      </c>
      <c r="AC91" s="58">
        <f t="shared" si="36"/>
        <v>6104</v>
      </c>
      <c r="AD91" s="56">
        <f t="shared" si="43"/>
        <v>101170</v>
      </c>
      <c r="AE91" s="66">
        <f t="shared" si="37"/>
        <v>8431</v>
      </c>
      <c r="AF91" s="69"/>
      <c r="AG91" s="72">
        <v>57030.47</v>
      </c>
      <c r="AH91" s="73">
        <f t="shared" si="38"/>
        <v>60589</v>
      </c>
      <c r="AI91" s="58">
        <f t="shared" ref="AI91:AJ121" si="50">ROUND($AH91*AI$6,0)</f>
        <v>4635</v>
      </c>
      <c r="AJ91" s="58">
        <f t="shared" si="50"/>
        <v>11427</v>
      </c>
      <c r="AK91" s="58">
        <f t="shared" si="39"/>
        <v>6104</v>
      </c>
      <c r="AL91" s="58">
        <f t="shared" si="44"/>
        <v>82755</v>
      </c>
      <c r="AM91" s="66">
        <f t="shared" si="40"/>
        <v>8276</v>
      </c>
      <c r="AO91" s="63"/>
      <c r="AP91" s="63"/>
      <c r="AR91" s="63"/>
    </row>
    <row r="92" spans="1:44" s="46" customFormat="1" ht="16.149999999999999" customHeight="1">
      <c r="A92" s="64" t="s">
        <v>103</v>
      </c>
      <c r="B92" s="54"/>
      <c r="C92" s="65">
        <v>49902.77</v>
      </c>
      <c r="D92" s="58">
        <f t="shared" si="28"/>
        <v>52193</v>
      </c>
      <c r="E92" s="58">
        <f t="shared" si="46"/>
        <v>3993</v>
      </c>
      <c r="F92" s="58">
        <f t="shared" si="46"/>
        <v>9844</v>
      </c>
      <c r="G92" s="58">
        <f t="shared" si="29"/>
        <v>6104</v>
      </c>
      <c r="H92" s="66">
        <f t="shared" si="45"/>
        <v>72134</v>
      </c>
      <c r="I92" s="64"/>
      <c r="J92" s="65">
        <v>48819.98</v>
      </c>
      <c r="K92" s="58">
        <f t="shared" si="30"/>
        <v>51364</v>
      </c>
      <c r="L92" s="58">
        <f t="shared" si="47"/>
        <v>3929</v>
      </c>
      <c r="M92" s="58">
        <f t="shared" si="47"/>
        <v>9687</v>
      </c>
      <c r="N92" s="58">
        <f t="shared" si="31"/>
        <v>6104</v>
      </c>
      <c r="O92" s="58">
        <f t="shared" si="41"/>
        <v>71084</v>
      </c>
      <c r="P92" s="66">
        <f t="shared" si="32"/>
        <v>7108</v>
      </c>
      <c r="Q92" s="64"/>
      <c r="R92" s="67">
        <v>53625.03</v>
      </c>
      <c r="S92" s="58">
        <f t="shared" si="33"/>
        <v>56419</v>
      </c>
      <c r="T92" s="58">
        <f t="shared" si="48"/>
        <v>4316</v>
      </c>
      <c r="U92" s="58">
        <f t="shared" si="48"/>
        <v>10641</v>
      </c>
      <c r="V92" s="58">
        <f t="shared" si="34"/>
        <v>6104</v>
      </c>
      <c r="W92" s="66">
        <f t="shared" si="42"/>
        <v>77480</v>
      </c>
      <c r="X92" s="64"/>
      <c r="Y92" s="68">
        <v>69529.2</v>
      </c>
      <c r="Z92" s="58">
        <f t="shared" si="35"/>
        <v>73179</v>
      </c>
      <c r="AA92" s="58">
        <f t="shared" si="49"/>
        <v>5598</v>
      </c>
      <c r="AB92" s="58">
        <f t="shared" si="49"/>
        <v>13802</v>
      </c>
      <c r="AC92" s="58">
        <f t="shared" si="36"/>
        <v>6104</v>
      </c>
      <c r="AD92" s="56">
        <f t="shared" si="43"/>
        <v>98683</v>
      </c>
      <c r="AE92" s="66">
        <f t="shared" si="37"/>
        <v>8224</v>
      </c>
      <c r="AF92" s="69"/>
      <c r="AG92" s="72">
        <v>54400</v>
      </c>
      <c r="AH92" s="73">
        <f t="shared" si="38"/>
        <v>57795</v>
      </c>
      <c r="AI92" s="58">
        <f t="shared" si="50"/>
        <v>4421</v>
      </c>
      <c r="AJ92" s="58">
        <f t="shared" si="50"/>
        <v>10900</v>
      </c>
      <c r="AK92" s="58">
        <f t="shared" si="39"/>
        <v>6104</v>
      </c>
      <c r="AL92" s="58">
        <f t="shared" si="44"/>
        <v>79220</v>
      </c>
      <c r="AM92" s="66">
        <f t="shared" si="40"/>
        <v>7922</v>
      </c>
      <c r="AO92" s="63"/>
      <c r="AP92" s="63"/>
      <c r="AR92" s="63"/>
    </row>
    <row r="93" spans="1:44" s="46" customFormat="1" ht="16.149999999999999" customHeight="1">
      <c r="A93" s="64" t="s">
        <v>104</v>
      </c>
      <c r="B93" s="54"/>
      <c r="C93" s="65">
        <v>45872.26</v>
      </c>
      <c r="D93" s="58">
        <f t="shared" si="28"/>
        <v>47978</v>
      </c>
      <c r="E93" s="58">
        <f t="shared" si="46"/>
        <v>3670</v>
      </c>
      <c r="F93" s="58">
        <f t="shared" si="46"/>
        <v>9049</v>
      </c>
      <c r="G93" s="58">
        <f t="shared" si="29"/>
        <v>6104</v>
      </c>
      <c r="H93" s="66">
        <f t="shared" si="45"/>
        <v>66801</v>
      </c>
      <c r="I93" s="64"/>
      <c r="J93" s="65">
        <v>46591.16</v>
      </c>
      <c r="K93" s="58">
        <f t="shared" si="30"/>
        <v>49019</v>
      </c>
      <c r="L93" s="58">
        <f t="shared" si="47"/>
        <v>3750</v>
      </c>
      <c r="M93" s="58">
        <f t="shared" si="47"/>
        <v>9245</v>
      </c>
      <c r="N93" s="58">
        <f t="shared" si="31"/>
        <v>6104</v>
      </c>
      <c r="O93" s="58">
        <f t="shared" si="41"/>
        <v>68118</v>
      </c>
      <c r="P93" s="66">
        <f t="shared" si="32"/>
        <v>6812</v>
      </c>
      <c r="Q93" s="64"/>
      <c r="R93" s="67">
        <v>53123.33</v>
      </c>
      <c r="S93" s="58">
        <f t="shared" si="33"/>
        <v>55891</v>
      </c>
      <c r="T93" s="58">
        <f t="shared" si="48"/>
        <v>4276</v>
      </c>
      <c r="U93" s="58">
        <f t="shared" si="48"/>
        <v>10541</v>
      </c>
      <c r="V93" s="58">
        <f t="shared" si="34"/>
        <v>6104</v>
      </c>
      <c r="W93" s="66">
        <f t="shared" si="42"/>
        <v>76812</v>
      </c>
      <c r="X93" s="64"/>
      <c r="Y93" s="68">
        <v>73353.289999999994</v>
      </c>
      <c r="Z93" s="58">
        <f t="shared" si="35"/>
        <v>77204</v>
      </c>
      <c r="AA93" s="58">
        <f t="shared" si="49"/>
        <v>5906</v>
      </c>
      <c r="AB93" s="58">
        <f t="shared" si="49"/>
        <v>14561</v>
      </c>
      <c r="AC93" s="58">
        <f t="shared" si="36"/>
        <v>6104</v>
      </c>
      <c r="AD93" s="56">
        <f t="shared" si="43"/>
        <v>103775</v>
      </c>
      <c r="AE93" s="66">
        <f t="shared" si="37"/>
        <v>8648</v>
      </c>
      <c r="AF93" s="69"/>
      <c r="AG93" s="72">
        <v>57956.89</v>
      </c>
      <c r="AH93" s="73">
        <f t="shared" si="38"/>
        <v>61573</v>
      </c>
      <c r="AI93" s="58">
        <f t="shared" si="50"/>
        <v>4710</v>
      </c>
      <c r="AJ93" s="58">
        <f t="shared" si="50"/>
        <v>11613</v>
      </c>
      <c r="AK93" s="58">
        <f t="shared" si="39"/>
        <v>6104</v>
      </c>
      <c r="AL93" s="58">
        <f t="shared" si="44"/>
        <v>84000</v>
      </c>
      <c r="AM93" s="66">
        <f t="shared" si="40"/>
        <v>8400</v>
      </c>
      <c r="AO93" s="63"/>
      <c r="AP93" s="63"/>
      <c r="AR93" s="63"/>
    </row>
    <row r="94" spans="1:44" s="46" customFormat="1" ht="16.149999999999999" customHeight="1">
      <c r="A94" s="64" t="s">
        <v>105</v>
      </c>
      <c r="B94" s="54"/>
      <c r="C94" s="65">
        <v>44864.21</v>
      </c>
      <c r="D94" s="58">
        <f t="shared" si="28"/>
        <v>46923</v>
      </c>
      <c r="E94" s="58">
        <f t="shared" si="46"/>
        <v>3590</v>
      </c>
      <c r="F94" s="58">
        <f t="shared" si="46"/>
        <v>8850</v>
      </c>
      <c r="G94" s="58">
        <f t="shared" si="29"/>
        <v>6104</v>
      </c>
      <c r="H94" s="66">
        <f t="shared" si="45"/>
        <v>65467</v>
      </c>
      <c r="I94" s="64"/>
      <c r="J94" s="65">
        <v>47941.74</v>
      </c>
      <c r="K94" s="58">
        <f t="shared" si="30"/>
        <v>50440</v>
      </c>
      <c r="L94" s="58">
        <f t="shared" si="47"/>
        <v>3859</v>
      </c>
      <c r="M94" s="58">
        <f t="shared" si="47"/>
        <v>9513</v>
      </c>
      <c r="N94" s="58">
        <f t="shared" si="31"/>
        <v>6104</v>
      </c>
      <c r="O94" s="58">
        <f t="shared" si="41"/>
        <v>69916</v>
      </c>
      <c r="P94" s="66">
        <f t="shared" si="32"/>
        <v>6992</v>
      </c>
      <c r="Q94" s="64"/>
      <c r="R94" s="67">
        <v>51976.06</v>
      </c>
      <c r="S94" s="58">
        <f t="shared" si="33"/>
        <v>54684</v>
      </c>
      <c r="T94" s="58">
        <f t="shared" si="48"/>
        <v>4183</v>
      </c>
      <c r="U94" s="58">
        <f t="shared" si="48"/>
        <v>10313</v>
      </c>
      <c r="V94" s="58">
        <f t="shared" si="34"/>
        <v>6104</v>
      </c>
      <c r="W94" s="66">
        <f t="shared" si="42"/>
        <v>75284</v>
      </c>
      <c r="X94" s="64"/>
      <c r="Y94" s="68">
        <v>71755.22</v>
      </c>
      <c r="Z94" s="58">
        <f t="shared" si="35"/>
        <v>75522</v>
      </c>
      <c r="AA94" s="58">
        <f t="shared" si="49"/>
        <v>5777</v>
      </c>
      <c r="AB94" s="58">
        <f t="shared" si="49"/>
        <v>14243</v>
      </c>
      <c r="AC94" s="58">
        <f t="shared" si="36"/>
        <v>6104</v>
      </c>
      <c r="AD94" s="56">
        <f t="shared" si="43"/>
        <v>101646</v>
      </c>
      <c r="AE94" s="66">
        <f t="shared" si="37"/>
        <v>8471</v>
      </c>
      <c r="AF94" s="69"/>
      <c r="AG94" s="72">
        <v>55891.32</v>
      </c>
      <c r="AH94" s="73">
        <f t="shared" si="38"/>
        <v>59379</v>
      </c>
      <c r="AI94" s="58">
        <f t="shared" si="50"/>
        <v>4542</v>
      </c>
      <c r="AJ94" s="58">
        <f t="shared" si="50"/>
        <v>11199</v>
      </c>
      <c r="AK94" s="58">
        <f t="shared" si="39"/>
        <v>6104</v>
      </c>
      <c r="AL94" s="58">
        <f t="shared" si="44"/>
        <v>81224</v>
      </c>
      <c r="AM94" s="66">
        <f t="shared" si="40"/>
        <v>8122</v>
      </c>
      <c r="AO94" s="63"/>
      <c r="AP94" s="63"/>
      <c r="AR94" s="63"/>
    </row>
    <row r="95" spans="1:44" s="46" customFormat="1" ht="16.149999999999999" customHeight="1">
      <c r="A95" s="64" t="s">
        <v>106</v>
      </c>
      <c r="B95" s="54"/>
      <c r="C95" s="65">
        <v>44697.919999999998</v>
      </c>
      <c r="D95" s="58">
        <f t="shared" si="28"/>
        <v>46750</v>
      </c>
      <c r="E95" s="58">
        <f t="shared" si="46"/>
        <v>3576</v>
      </c>
      <c r="F95" s="58">
        <f t="shared" si="46"/>
        <v>8817</v>
      </c>
      <c r="G95" s="58">
        <f t="shared" si="29"/>
        <v>6104</v>
      </c>
      <c r="H95" s="66">
        <f t="shared" si="45"/>
        <v>65247</v>
      </c>
      <c r="I95" s="64"/>
      <c r="J95" s="65">
        <v>47752.56</v>
      </c>
      <c r="K95" s="58">
        <f t="shared" si="30"/>
        <v>50240</v>
      </c>
      <c r="L95" s="58">
        <f t="shared" si="47"/>
        <v>3843</v>
      </c>
      <c r="M95" s="58">
        <f t="shared" si="47"/>
        <v>9475</v>
      </c>
      <c r="N95" s="58">
        <f t="shared" si="31"/>
        <v>6104</v>
      </c>
      <c r="O95" s="58">
        <f t="shared" si="41"/>
        <v>69662</v>
      </c>
      <c r="P95" s="66">
        <f t="shared" si="32"/>
        <v>6966</v>
      </c>
      <c r="Q95" s="64"/>
      <c r="R95" s="67">
        <v>51614.11</v>
      </c>
      <c r="S95" s="58">
        <f t="shared" si="33"/>
        <v>54303</v>
      </c>
      <c r="T95" s="58">
        <f t="shared" si="48"/>
        <v>4154</v>
      </c>
      <c r="U95" s="58">
        <f t="shared" si="48"/>
        <v>10242</v>
      </c>
      <c r="V95" s="58">
        <f t="shared" si="34"/>
        <v>6104</v>
      </c>
      <c r="W95" s="66">
        <f t="shared" si="42"/>
        <v>74803</v>
      </c>
      <c r="X95" s="64"/>
      <c r="Y95" s="68">
        <v>73070.710000000006</v>
      </c>
      <c r="Z95" s="58">
        <f t="shared" si="35"/>
        <v>76907</v>
      </c>
      <c r="AA95" s="58">
        <f t="shared" si="49"/>
        <v>5883</v>
      </c>
      <c r="AB95" s="58">
        <f t="shared" si="49"/>
        <v>14505</v>
      </c>
      <c r="AC95" s="58">
        <f t="shared" si="36"/>
        <v>6104</v>
      </c>
      <c r="AD95" s="56">
        <f t="shared" si="43"/>
        <v>103399</v>
      </c>
      <c r="AE95" s="66">
        <f t="shared" si="37"/>
        <v>8617</v>
      </c>
      <c r="AF95" s="69"/>
      <c r="AG95" s="72">
        <v>60837.86</v>
      </c>
      <c r="AH95" s="73">
        <f t="shared" si="38"/>
        <v>64634</v>
      </c>
      <c r="AI95" s="58">
        <f t="shared" si="50"/>
        <v>4945</v>
      </c>
      <c r="AJ95" s="58">
        <f t="shared" si="50"/>
        <v>12190</v>
      </c>
      <c r="AK95" s="58">
        <f t="shared" si="39"/>
        <v>6104</v>
      </c>
      <c r="AL95" s="58">
        <f t="shared" si="44"/>
        <v>87873</v>
      </c>
      <c r="AM95" s="66">
        <f t="shared" si="40"/>
        <v>8787</v>
      </c>
      <c r="AO95" s="63"/>
      <c r="AP95" s="63"/>
      <c r="AR95" s="63"/>
    </row>
    <row r="96" spans="1:44" s="46" customFormat="1" ht="16.149999999999999" customHeight="1">
      <c r="A96" s="64" t="s">
        <v>107</v>
      </c>
      <c r="B96" s="54"/>
      <c r="C96" s="65">
        <v>44378.7</v>
      </c>
      <c r="D96" s="58">
        <f t="shared" si="28"/>
        <v>46416</v>
      </c>
      <c r="E96" s="58">
        <f t="shared" si="46"/>
        <v>3551</v>
      </c>
      <c r="F96" s="58">
        <f t="shared" si="46"/>
        <v>8754</v>
      </c>
      <c r="G96" s="58">
        <f t="shared" si="29"/>
        <v>6104</v>
      </c>
      <c r="H96" s="66">
        <f t="shared" si="45"/>
        <v>64825</v>
      </c>
      <c r="I96" s="64"/>
      <c r="J96" s="65">
        <v>48348.86</v>
      </c>
      <c r="K96" s="58">
        <f t="shared" si="30"/>
        <v>50868</v>
      </c>
      <c r="L96" s="58">
        <f t="shared" si="47"/>
        <v>3891</v>
      </c>
      <c r="M96" s="58">
        <f t="shared" si="47"/>
        <v>9594</v>
      </c>
      <c r="N96" s="58">
        <f t="shared" si="31"/>
        <v>6104</v>
      </c>
      <c r="O96" s="58">
        <f t="shared" si="41"/>
        <v>70457</v>
      </c>
      <c r="P96" s="66">
        <f t="shared" si="32"/>
        <v>7046</v>
      </c>
      <c r="Q96" s="64"/>
      <c r="R96" s="67">
        <v>50972.99</v>
      </c>
      <c r="S96" s="58">
        <f t="shared" si="33"/>
        <v>53629</v>
      </c>
      <c r="T96" s="58">
        <f t="shared" si="48"/>
        <v>4103</v>
      </c>
      <c r="U96" s="58">
        <f t="shared" si="48"/>
        <v>10114</v>
      </c>
      <c r="V96" s="58">
        <f t="shared" si="34"/>
        <v>6104</v>
      </c>
      <c r="W96" s="66">
        <f t="shared" si="42"/>
        <v>73950</v>
      </c>
      <c r="X96" s="64"/>
      <c r="Y96" s="68">
        <v>70787.12</v>
      </c>
      <c r="Z96" s="58">
        <f t="shared" si="35"/>
        <v>74503</v>
      </c>
      <c r="AA96" s="58">
        <f t="shared" si="49"/>
        <v>5699</v>
      </c>
      <c r="AB96" s="58">
        <f t="shared" si="49"/>
        <v>14051</v>
      </c>
      <c r="AC96" s="58">
        <f t="shared" si="36"/>
        <v>6104</v>
      </c>
      <c r="AD96" s="56">
        <f t="shared" si="43"/>
        <v>100357</v>
      </c>
      <c r="AE96" s="66">
        <f t="shared" si="37"/>
        <v>8363</v>
      </c>
      <c r="AF96" s="69"/>
      <c r="AG96" s="72">
        <v>57341.99</v>
      </c>
      <c r="AH96" s="73">
        <f t="shared" si="38"/>
        <v>60920</v>
      </c>
      <c r="AI96" s="58">
        <f t="shared" si="50"/>
        <v>4660</v>
      </c>
      <c r="AJ96" s="58">
        <f t="shared" si="50"/>
        <v>11490</v>
      </c>
      <c r="AK96" s="58">
        <f t="shared" si="39"/>
        <v>6104</v>
      </c>
      <c r="AL96" s="58">
        <f t="shared" si="44"/>
        <v>83174</v>
      </c>
      <c r="AM96" s="66">
        <f t="shared" si="40"/>
        <v>8317</v>
      </c>
      <c r="AO96" s="63"/>
      <c r="AP96" s="63"/>
      <c r="AR96" s="63"/>
    </row>
    <row r="97" spans="1:44" s="46" customFormat="1" ht="16.149999999999999" customHeight="1">
      <c r="A97" s="64" t="s">
        <v>108</v>
      </c>
      <c r="B97" s="54"/>
      <c r="C97" s="65">
        <v>46863.74</v>
      </c>
      <c r="D97" s="58">
        <f t="shared" si="28"/>
        <v>49015</v>
      </c>
      <c r="E97" s="58">
        <f t="shared" si="46"/>
        <v>3750</v>
      </c>
      <c r="F97" s="58">
        <f t="shared" si="46"/>
        <v>9244</v>
      </c>
      <c r="G97" s="58">
        <f t="shared" si="29"/>
        <v>6104</v>
      </c>
      <c r="H97" s="66">
        <f t="shared" si="45"/>
        <v>68113</v>
      </c>
      <c r="I97" s="64"/>
      <c r="J97" s="65">
        <v>48491.17</v>
      </c>
      <c r="K97" s="58">
        <f t="shared" si="30"/>
        <v>51018</v>
      </c>
      <c r="L97" s="58">
        <f t="shared" si="47"/>
        <v>3903</v>
      </c>
      <c r="M97" s="58">
        <f t="shared" si="47"/>
        <v>9622</v>
      </c>
      <c r="N97" s="58">
        <f t="shared" si="31"/>
        <v>6104</v>
      </c>
      <c r="O97" s="58">
        <f t="shared" si="41"/>
        <v>70647</v>
      </c>
      <c r="P97" s="66">
        <f t="shared" si="32"/>
        <v>7065</v>
      </c>
      <c r="Q97" s="64"/>
      <c r="R97" s="67">
        <v>51237.78</v>
      </c>
      <c r="S97" s="58">
        <f t="shared" si="33"/>
        <v>53907</v>
      </c>
      <c r="T97" s="58">
        <f t="shared" si="48"/>
        <v>4124</v>
      </c>
      <c r="U97" s="58">
        <f t="shared" si="48"/>
        <v>10167</v>
      </c>
      <c r="V97" s="58">
        <f t="shared" si="34"/>
        <v>6104</v>
      </c>
      <c r="W97" s="66">
        <f t="shared" si="42"/>
        <v>74302</v>
      </c>
      <c r="X97" s="64"/>
      <c r="Y97" s="68">
        <v>68401.77</v>
      </c>
      <c r="Z97" s="58">
        <f t="shared" si="35"/>
        <v>71993</v>
      </c>
      <c r="AA97" s="58">
        <f t="shared" si="49"/>
        <v>5507</v>
      </c>
      <c r="AB97" s="58">
        <f t="shared" si="49"/>
        <v>13578</v>
      </c>
      <c r="AC97" s="58">
        <f t="shared" si="36"/>
        <v>6104</v>
      </c>
      <c r="AD97" s="56">
        <f t="shared" si="43"/>
        <v>97182</v>
      </c>
      <c r="AE97" s="66">
        <f t="shared" si="37"/>
        <v>8099</v>
      </c>
      <c r="AF97" s="69"/>
      <c r="AG97" s="72">
        <v>55075.53</v>
      </c>
      <c r="AH97" s="73">
        <f t="shared" si="38"/>
        <v>58512</v>
      </c>
      <c r="AI97" s="58">
        <f t="shared" si="50"/>
        <v>4476</v>
      </c>
      <c r="AJ97" s="58">
        <f t="shared" si="50"/>
        <v>11035</v>
      </c>
      <c r="AK97" s="58">
        <f t="shared" si="39"/>
        <v>6104</v>
      </c>
      <c r="AL97" s="58">
        <f t="shared" si="44"/>
        <v>80127</v>
      </c>
      <c r="AM97" s="66">
        <f t="shared" si="40"/>
        <v>8013</v>
      </c>
      <c r="AO97" s="63"/>
      <c r="AP97" s="63"/>
      <c r="AR97" s="63"/>
    </row>
    <row r="98" spans="1:44" s="46" customFormat="1" ht="16.149999999999999" customHeight="1">
      <c r="A98" s="64" t="s">
        <v>109</v>
      </c>
      <c r="B98" s="54"/>
      <c r="C98" s="65">
        <v>45919.98</v>
      </c>
      <c r="D98" s="58">
        <f t="shared" si="28"/>
        <v>48028</v>
      </c>
      <c r="E98" s="58">
        <f t="shared" si="46"/>
        <v>3674</v>
      </c>
      <c r="F98" s="58">
        <f t="shared" si="46"/>
        <v>9058</v>
      </c>
      <c r="G98" s="58">
        <f t="shared" si="29"/>
        <v>6104</v>
      </c>
      <c r="H98" s="66">
        <f t="shared" si="45"/>
        <v>66864</v>
      </c>
      <c r="I98" s="64"/>
      <c r="J98" s="65">
        <v>46125.47</v>
      </c>
      <c r="K98" s="58">
        <f t="shared" si="30"/>
        <v>48529</v>
      </c>
      <c r="L98" s="58">
        <f t="shared" si="47"/>
        <v>3712</v>
      </c>
      <c r="M98" s="58">
        <f t="shared" si="47"/>
        <v>9153</v>
      </c>
      <c r="N98" s="58">
        <f t="shared" si="31"/>
        <v>6104</v>
      </c>
      <c r="O98" s="58">
        <f t="shared" si="41"/>
        <v>67498</v>
      </c>
      <c r="P98" s="66">
        <f t="shared" si="32"/>
        <v>6750</v>
      </c>
      <c r="Q98" s="64"/>
      <c r="R98" s="67">
        <v>50094.12</v>
      </c>
      <c r="S98" s="58">
        <f t="shared" si="33"/>
        <v>52704</v>
      </c>
      <c r="T98" s="58">
        <f t="shared" si="48"/>
        <v>4032</v>
      </c>
      <c r="U98" s="58">
        <f t="shared" si="48"/>
        <v>9940</v>
      </c>
      <c r="V98" s="58">
        <f t="shared" si="34"/>
        <v>6104</v>
      </c>
      <c r="W98" s="66">
        <f t="shared" si="42"/>
        <v>72780</v>
      </c>
      <c r="X98" s="64"/>
      <c r="Y98" s="68">
        <v>69948.45</v>
      </c>
      <c r="Z98" s="58">
        <f t="shared" si="35"/>
        <v>73621</v>
      </c>
      <c r="AA98" s="58">
        <f t="shared" si="49"/>
        <v>5632</v>
      </c>
      <c r="AB98" s="58">
        <f t="shared" si="49"/>
        <v>13885</v>
      </c>
      <c r="AC98" s="58">
        <f t="shared" si="36"/>
        <v>6104</v>
      </c>
      <c r="AD98" s="56">
        <f t="shared" si="43"/>
        <v>99242</v>
      </c>
      <c r="AE98" s="66">
        <f t="shared" si="37"/>
        <v>8270</v>
      </c>
      <c r="AF98" s="69"/>
      <c r="AG98" s="72">
        <v>56013.13</v>
      </c>
      <c r="AH98" s="73">
        <f t="shared" si="38"/>
        <v>59508</v>
      </c>
      <c r="AI98" s="58">
        <f t="shared" si="50"/>
        <v>4552</v>
      </c>
      <c r="AJ98" s="58">
        <f t="shared" si="50"/>
        <v>11223</v>
      </c>
      <c r="AK98" s="58">
        <f t="shared" si="39"/>
        <v>6104</v>
      </c>
      <c r="AL98" s="58">
        <f t="shared" si="44"/>
        <v>81387</v>
      </c>
      <c r="AM98" s="66">
        <f t="shared" si="40"/>
        <v>8139</v>
      </c>
      <c r="AO98" s="63"/>
      <c r="AP98" s="63"/>
      <c r="AR98" s="63"/>
    </row>
    <row r="99" spans="1:44" s="46" customFormat="1" ht="16.149999999999999" customHeight="1">
      <c r="A99" s="64" t="s">
        <v>110</v>
      </c>
      <c r="B99" s="54"/>
      <c r="C99" s="65">
        <v>47904.86</v>
      </c>
      <c r="D99" s="58">
        <f t="shared" si="28"/>
        <v>50104</v>
      </c>
      <c r="E99" s="58">
        <f t="shared" si="46"/>
        <v>3833</v>
      </c>
      <c r="F99" s="58">
        <f t="shared" si="46"/>
        <v>9450</v>
      </c>
      <c r="G99" s="58">
        <f t="shared" si="29"/>
        <v>6104</v>
      </c>
      <c r="H99" s="66">
        <f t="shared" si="45"/>
        <v>69491</v>
      </c>
      <c r="I99" s="64"/>
      <c r="J99" s="65">
        <v>49173.85</v>
      </c>
      <c r="K99" s="58">
        <f t="shared" si="30"/>
        <v>51736</v>
      </c>
      <c r="L99" s="58">
        <f t="shared" si="47"/>
        <v>3958</v>
      </c>
      <c r="M99" s="58">
        <f t="shared" si="47"/>
        <v>9757</v>
      </c>
      <c r="N99" s="58">
        <f t="shared" si="31"/>
        <v>6104</v>
      </c>
      <c r="O99" s="58">
        <f t="shared" si="41"/>
        <v>71555</v>
      </c>
      <c r="P99" s="66">
        <f t="shared" si="32"/>
        <v>7156</v>
      </c>
      <c r="Q99" s="64"/>
      <c r="R99" s="67">
        <v>55697.17</v>
      </c>
      <c r="S99" s="58">
        <f t="shared" si="33"/>
        <v>58599</v>
      </c>
      <c r="T99" s="58">
        <f t="shared" si="48"/>
        <v>4483</v>
      </c>
      <c r="U99" s="58">
        <f t="shared" si="48"/>
        <v>11052</v>
      </c>
      <c r="V99" s="58">
        <f t="shared" si="34"/>
        <v>6104</v>
      </c>
      <c r="W99" s="66">
        <f t="shared" si="42"/>
        <v>80238</v>
      </c>
      <c r="X99" s="64"/>
      <c r="Y99" s="68">
        <v>70898.52</v>
      </c>
      <c r="Z99" s="58">
        <f t="shared" si="35"/>
        <v>74621</v>
      </c>
      <c r="AA99" s="58">
        <f t="shared" si="49"/>
        <v>5709</v>
      </c>
      <c r="AB99" s="58">
        <f t="shared" si="49"/>
        <v>14074</v>
      </c>
      <c r="AC99" s="58">
        <f t="shared" si="36"/>
        <v>6104</v>
      </c>
      <c r="AD99" s="56">
        <f t="shared" si="43"/>
        <v>100508</v>
      </c>
      <c r="AE99" s="66">
        <f t="shared" si="37"/>
        <v>8376</v>
      </c>
      <c r="AF99" s="69"/>
      <c r="AG99" s="72">
        <v>58554.559999999998</v>
      </c>
      <c r="AH99" s="73">
        <f t="shared" si="38"/>
        <v>62208</v>
      </c>
      <c r="AI99" s="58">
        <f t="shared" si="50"/>
        <v>4759</v>
      </c>
      <c r="AJ99" s="58">
        <f t="shared" si="50"/>
        <v>11732</v>
      </c>
      <c r="AK99" s="58">
        <f t="shared" si="39"/>
        <v>6104</v>
      </c>
      <c r="AL99" s="58">
        <f t="shared" si="44"/>
        <v>84803</v>
      </c>
      <c r="AM99" s="66">
        <f t="shared" si="40"/>
        <v>8480</v>
      </c>
      <c r="AO99" s="63"/>
      <c r="AP99" s="63"/>
      <c r="AR99" s="63"/>
    </row>
    <row r="100" spans="1:44" s="46" customFormat="1" ht="16.149999999999999" customHeight="1">
      <c r="A100" s="64" t="s">
        <v>111</v>
      </c>
      <c r="B100" s="54"/>
      <c r="C100" s="65">
        <v>46161.81</v>
      </c>
      <c r="D100" s="58">
        <f t="shared" si="28"/>
        <v>48281</v>
      </c>
      <c r="E100" s="58">
        <f t="shared" si="46"/>
        <v>3693</v>
      </c>
      <c r="F100" s="58">
        <f t="shared" si="46"/>
        <v>9106</v>
      </c>
      <c r="G100" s="58">
        <f t="shared" si="29"/>
        <v>6104</v>
      </c>
      <c r="H100" s="66">
        <f t="shared" si="45"/>
        <v>67184</v>
      </c>
      <c r="I100" s="64"/>
      <c r="J100" s="65">
        <v>45753.29</v>
      </c>
      <c r="K100" s="58">
        <f t="shared" si="30"/>
        <v>48137</v>
      </c>
      <c r="L100" s="58">
        <f t="shared" si="47"/>
        <v>3682</v>
      </c>
      <c r="M100" s="58">
        <f t="shared" si="47"/>
        <v>9079</v>
      </c>
      <c r="N100" s="58">
        <f t="shared" si="31"/>
        <v>6104</v>
      </c>
      <c r="O100" s="58">
        <f t="shared" si="41"/>
        <v>67002</v>
      </c>
      <c r="P100" s="66">
        <f t="shared" si="32"/>
        <v>6700</v>
      </c>
      <c r="Q100" s="64"/>
      <c r="R100" s="67">
        <v>53646.28</v>
      </c>
      <c r="S100" s="58">
        <f t="shared" si="33"/>
        <v>56441</v>
      </c>
      <c r="T100" s="58">
        <f t="shared" si="48"/>
        <v>4318</v>
      </c>
      <c r="U100" s="58">
        <f t="shared" si="48"/>
        <v>10645</v>
      </c>
      <c r="V100" s="58">
        <f t="shared" si="34"/>
        <v>6104</v>
      </c>
      <c r="W100" s="66">
        <f t="shared" si="42"/>
        <v>77508</v>
      </c>
      <c r="X100" s="64"/>
      <c r="Y100" s="68">
        <v>73117.759999999995</v>
      </c>
      <c r="Z100" s="58">
        <f t="shared" si="35"/>
        <v>76956</v>
      </c>
      <c r="AA100" s="58">
        <f t="shared" si="49"/>
        <v>5887</v>
      </c>
      <c r="AB100" s="58">
        <f t="shared" si="49"/>
        <v>14514</v>
      </c>
      <c r="AC100" s="58">
        <f t="shared" si="36"/>
        <v>6104</v>
      </c>
      <c r="AD100" s="56">
        <f t="shared" si="43"/>
        <v>103461</v>
      </c>
      <c r="AE100" s="66">
        <f t="shared" si="37"/>
        <v>8622</v>
      </c>
      <c r="AF100" s="69"/>
      <c r="AG100" s="72">
        <v>54677.38</v>
      </c>
      <c r="AH100" s="73">
        <f t="shared" si="38"/>
        <v>58089</v>
      </c>
      <c r="AI100" s="58">
        <f t="shared" si="50"/>
        <v>4444</v>
      </c>
      <c r="AJ100" s="58">
        <f t="shared" si="50"/>
        <v>10956</v>
      </c>
      <c r="AK100" s="58">
        <f t="shared" si="39"/>
        <v>6104</v>
      </c>
      <c r="AL100" s="58">
        <f t="shared" si="44"/>
        <v>79593</v>
      </c>
      <c r="AM100" s="66">
        <f t="shared" si="40"/>
        <v>7959</v>
      </c>
      <c r="AO100" s="63"/>
      <c r="AP100" s="63"/>
      <c r="AR100" s="63"/>
    </row>
    <row r="101" spans="1:44" s="46" customFormat="1" ht="16.149999999999999" customHeight="1">
      <c r="A101" s="64" t="s">
        <v>112</v>
      </c>
      <c r="B101" s="54"/>
      <c r="C101" s="65">
        <v>45176.45</v>
      </c>
      <c r="D101" s="58">
        <f t="shared" si="28"/>
        <v>47250</v>
      </c>
      <c r="E101" s="58">
        <f t="shared" si="46"/>
        <v>3615</v>
      </c>
      <c r="F101" s="58">
        <f t="shared" si="46"/>
        <v>8911</v>
      </c>
      <c r="G101" s="58">
        <f t="shared" si="29"/>
        <v>6104</v>
      </c>
      <c r="H101" s="66">
        <f t="shared" si="45"/>
        <v>65880</v>
      </c>
      <c r="I101" s="64"/>
      <c r="J101" s="65">
        <v>47769.2</v>
      </c>
      <c r="K101" s="58">
        <f t="shared" si="30"/>
        <v>50258</v>
      </c>
      <c r="L101" s="58">
        <f t="shared" si="47"/>
        <v>3845</v>
      </c>
      <c r="M101" s="58">
        <f t="shared" si="47"/>
        <v>9479</v>
      </c>
      <c r="N101" s="58">
        <f t="shared" si="31"/>
        <v>6104</v>
      </c>
      <c r="O101" s="58">
        <f t="shared" si="41"/>
        <v>69686</v>
      </c>
      <c r="P101" s="66">
        <f t="shared" si="32"/>
        <v>6969</v>
      </c>
      <c r="Q101" s="64"/>
      <c r="R101" s="67">
        <v>50778.96</v>
      </c>
      <c r="S101" s="58">
        <f t="shared" si="33"/>
        <v>53425</v>
      </c>
      <c r="T101" s="58">
        <f t="shared" si="48"/>
        <v>4087</v>
      </c>
      <c r="U101" s="58">
        <f t="shared" si="48"/>
        <v>10076</v>
      </c>
      <c r="V101" s="58">
        <f t="shared" si="34"/>
        <v>6104</v>
      </c>
      <c r="W101" s="66">
        <f t="shared" si="42"/>
        <v>73692</v>
      </c>
      <c r="X101" s="64"/>
      <c r="Y101" s="68">
        <v>69346.39</v>
      </c>
      <c r="Z101" s="58">
        <f t="shared" si="35"/>
        <v>72987</v>
      </c>
      <c r="AA101" s="58">
        <f t="shared" si="49"/>
        <v>5584</v>
      </c>
      <c r="AB101" s="58">
        <f t="shared" si="49"/>
        <v>13765</v>
      </c>
      <c r="AC101" s="58">
        <f t="shared" si="36"/>
        <v>6104</v>
      </c>
      <c r="AD101" s="56">
        <f t="shared" si="43"/>
        <v>98440</v>
      </c>
      <c r="AE101" s="66">
        <f t="shared" si="37"/>
        <v>8203</v>
      </c>
      <c r="AF101" s="69"/>
      <c r="AG101" s="72">
        <v>55109.75</v>
      </c>
      <c r="AH101" s="73">
        <f t="shared" si="38"/>
        <v>58549</v>
      </c>
      <c r="AI101" s="58">
        <f t="shared" si="50"/>
        <v>4479</v>
      </c>
      <c r="AJ101" s="58">
        <f t="shared" si="50"/>
        <v>11042</v>
      </c>
      <c r="AK101" s="58">
        <f t="shared" si="39"/>
        <v>6104</v>
      </c>
      <c r="AL101" s="58">
        <f t="shared" si="44"/>
        <v>80174</v>
      </c>
      <c r="AM101" s="66">
        <f t="shared" si="40"/>
        <v>8017</v>
      </c>
      <c r="AO101" s="63"/>
      <c r="AP101" s="63"/>
      <c r="AR101" s="63"/>
    </row>
    <row r="102" spans="1:44" s="46" customFormat="1" ht="16.149999999999999" customHeight="1">
      <c r="A102" s="64" t="s">
        <v>113</v>
      </c>
      <c r="B102" s="54"/>
      <c r="C102" s="65">
        <v>47621.26</v>
      </c>
      <c r="D102" s="58">
        <f t="shared" si="28"/>
        <v>49807</v>
      </c>
      <c r="E102" s="58">
        <f t="shared" si="46"/>
        <v>3810</v>
      </c>
      <c r="F102" s="58">
        <f t="shared" si="46"/>
        <v>9394</v>
      </c>
      <c r="G102" s="58">
        <f t="shared" si="29"/>
        <v>6104</v>
      </c>
      <c r="H102" s="66">
        <f t="shared" si="45"/>
        <v>69115</v>
      </c>
      <c r="I102" s="64"/>
      <c r="J102" s="65">
        <v>49658.54</v>
      </c>
      <c r="K102" s="58">
        <f t="shared" si="30"/>
        <v>52246</v>
      </c>
      <c r="L102" s="58">
        <f t="shared" si="47"/>
        <v>3997</v>
      </c>
      <c r="M102" s="58">
        <f t="shared" si="47"/>
        <v>9854</v>
      </c>
      <c r="N102" s="58">
        <f t="shared" si="31"/>
        <v>6104</v>
      </c>
      <c r="O102" s="58">
        <f t="shared" si="41"/>
        <v>72201</v>
      </c>
      <c r="P102" s="66">
        <f t="shared" si="32"/>
        <v>7220</v>
      </c>
      <c r="Q102" s="64"/>
      <c r="R102" s="67">
        <v>54785.45</v>
      </c>
      <c r="S102" s="58">
        <f t="shared" si="33"/>
        <v>57640</v>
      </c>
      <c r="T102" s="58">
        <f t="shared" si="48"/>
        <v>4409</v>
      </c>
      <c r="U102" s="58">
        <f t="shared" si="48"/>
        <v>10871</v>
      </c>
      <c r="V102" s="58">
        <f t="shared" si="34"/>
        <v>6104</v>
      </c>
      <c r="W102" s="66">
        <f t="shared" si="42"/>
        <v>79024</v>
      </c>
      <c r="X102" s="64"/>
      <c r="Y102" s="68">
        <v>68831.58</v>
      </c>
      <c r="Z102" s="58">
        <f t="shared" si="35"/>
        <v>72445</v>
      </c>
      <c r="AA102" s="58">
        <f t="shared" si="49"/>
        <v>5542</v>
      </c>
      <c r="AB102" s="58">
        <f t="shared" si="49"/>
        <v>13663</v>
      </c>
      <c r="AC102" s="58">
        <f t="shared" si="36"/>
        <v>6104</v>
      </c>
      <c r="AD102" s="56">
        <f t="shared" si="43"/>
        <v>97754</v>
      </c>
      <c r="AE102" s="66">
        <f t="shared" si="37"/>
        <v>8146</v>
      </c>
      <c r="AF102" s="69"/>
      <c r="AG102" s="72">
        <v>54968.61</v>
      </c>
      <c r="AH102" s="73">
        <f t="shared" si="38"/>
        <v>58399</v>
      </c>
      <c r="AI102" s="58">
        <f t="shared" si="50"/>
        <v>4468</v>
      </c>
      <c r="AJ102" s="58">
        <f t="shared" si="50"/>
        <v>11014</v>
      </c>
      <c r="AK102" s="58">
        <f t="shared" si="39"/>
        <v>6104</v>
      </c>
      <c r="AL102" s="58">
        <f t="shared" si="44"/>
        <v>79985</v>
      </c>
      <c r="AM102" s="66">
        <f t="shared" si="40"/>
        <v>7999</v>
      </c>
      <c r="AO102" s="63"/>
      <c r="AP102" s="63"/>
      <c r="AR102" s="63"/>
    </row>
    <row r="103" spans="1:44" s="46" customFormat="1" ht="16.149999999999999" customHeight="1">
      <c r="A103" s="64" t="s">
        <v>114</v>
      </c>
      <c r="B103" s="54"/>
      <c r="C103" s="65">
        <v>47921.39</v>
      </c>
      <c r="D103" s="58">
        <f t="shared" si="28"/>
        <v>50121</v>
      </c>
      <c r="E103" s="58">
        <f t="shared" si="46"/>
        <v>3834</v>
      </c>
      <c r="F103" s="58">
        <f t="shared" si="46"/>
        <v>9453</v>
      </c>
      <c r="G103" s="58">
        <f t="shared" si="29"/>
        <v>6104</v>
      </c>
      <c r="H103" s="66">
        <f t="shared" si="45"/>
        <v>69512</v>
      </c>
      <c r="I103" s="64"/>
      <c r="J103" s="65">
        <v>47643.25</v>
      </c>
      <c r="K103" s="58">
        <f t="shared" si="30"/>
        <v>50125</v>
      </c>
      <c r="L103" s="58">
        <f t="shared" si="47"/>
        <v>3835</v>
      </c>
      <c r="M103" s="58">
        <f t="shared" si="47"/>
        <v>9454</v>
      </c>
      <c r="N103" s="58">
        <f t="shared" si="31"/>
        <v>6104</v>
      </c>
      <c r="O103" s="58">
        <f t="shared" si="41"/>
        <v>69518</v>
      </c>
      <c r="P103" s="66">
        <f t="shared" si="32"/>
        <v>6952</v>
      </c>
      <c r="Q103" s="64"/>
      <c r="R103" s="67">
        <v>54199.13</v>
      </c>
      <c r="S103" s="58">
        <f t="shared" si="33"/>
        <v>57023</v>
      </c>
      <c r="T103" s="58">
        <f t="shared" si="48"/>
        <v>4362</v>
      </c>
      <c r="U103" s="58">
        <f t="shared" si="48"/>
        <v>10755</v>
      </c>
      <c r="V103" s="58">
        <f t="shared" si="34"/>
        <v>6104</v>
      </c>
      <c r="W103" s="66">
        <f t="shared" si="42"/>
        <v>78244</v>
      </c>
      <c r="X103" s="64"/>
      <c r="Y103" s="68">
        <v>68220.75</v>
      </c>
      <c r="Z103" s="58">
        <f t="shared" si="35"/>
        <v>71802</v>
      </c>
      <c r="AA103" s="58">
        <f t="shared" si="49"/>
        <v>5493</v>
      </c>
      <c r="AB103" s="58">
        <f t="shared" si="49"/>
        <v>13542</v>
      </c>
      <c r="AC103" s="58">
        <f t="shared" si="36"/>
        <v>6104</v>
      </c>
      <c r="AD103" s="56">
        <f t="shared" si="43"/>
        <v>96941</v>
      </c>
      <c r="AE103" s="66">
        <f t="shared" si="37"/>
        <v>8078</v>
      </c>
      <c r="AF103" s="69"/>
      <c r="AG103" s="72">
        <v>55109.06</v>
      </c>
      <c r="AH103" s="73">
        <f t="shared" si="38"/>
        <v>58548</v>
      </c>
      <c r="AI103" s="58">
        <f t="shared" si="50"/>
        <v>4479</v>
      </c>
      <c r="AJ103" s="58">
        <f t="shared" si="50"/>
        <v>11042</v>
      </c>
      <c r="AK103" s="58">
        <f t="shared" si="39"/>
        <v>6104</v>
      </c>
      <c r="AL103" s="58">
        <f t="shared" si="44"/>
        <v>80173</v>
      </c>
      <c r="AM103" s="66">
        <f t="shared" si="40"/>
        <v>8017</v>
      </c>
      <c r="AO103" s="63"/>
      <c r="AP103" s="63"/>
      <c r="AR103" s="63"/>
    </row>
    <row r="104" spans="1:44" s="46" customFormat="1" ht="16.149999999999999" customHeight="1">
      <c r="A104" s="64" t="s">
        <v>115</v>
      </c>
      <c r="B104" s="54"/>
      <c r="C104" s="65">
        <v>47085.75</v>
      </c>
      <c r="D104" s="58">
        <f t="shared" si="28"/>
        <v>49247</v>
      </c>
      <c r="E104" s="58">
        <f t="shared" si="46"/>
        <v>3767</v>
      </c>
      <c r="F104" s="58">
        <f t="shared" si="46"/>
        <v>9288</v>
      </c>
      <c r="G104" s="58">
        <f t="shared" si="29"/>
        <v>6104</v>
      </c>
      <c r="H104" s="66">
        <f t="shared" si="45"/>
        <v>68406</v>
      </c>
      <c r="I104" s="64"/>
      <c r="J104" s="65">
        <v>50189.26</v>
      </c>
      <c r="K104" s="58">
        <f t="shared" si="30"/>
        <v>52804</v>
      </c>
      <c r="L104" s="58">
        <f t="shared" si="47"/>
        <v>4040</v>
      </c>
      <c r="M104" s="58">
        <f t="shared" si="47"/>
        <v>9959</v>
      </c>
      <c r="N104" s="58">
        <f t="shared" si="31"/>
        <v>6104</v>
      </c>
      <c r="O104" s="58">
        <f t="shared" si="41"/>
        <v>72907</v>
      </c>
      <c r="P104" s="66">
        <f t="shared" si="32"/>
        <v>7291</v>
      </c>
      <c r="Q104" s="64"/>
      <c r="R104" s="67">
        <v>54195.86</v>
      </c>
      <c r="S104" s="58">
        <f t="shared" si="33"/>
        <v>57019</v>
      </c>
      <c r="T104" s="58">
        <f t="shared" si="48"/>
        <v>4362</v>
      </c>
      <c r="U104" s="58">
        <f t="shared" si="48"/>
        <v>10754</v>
      </c>
      <c r="V104" s="58">
        <f t="shared" si="34"/>
        <v>6104</v>
      </c>
      <c r="W104" s="66">
        <f t="shared" si="42"/>
        <v>78239</v>
      </c>
      <c r="X104" s="64"/>
      <c r="Y104" s="68">
        <v>70672.990000000005</v>
      </c>
      <c r="Z104" s="58">
        <f t="shared" si="35"/>
        <v>74383</v>
      </c>
      <c r="AA104" s="58">
        <f t="shared" si="49"/>
        <v>5690</v>
      </c>
      <c r="AB104" s="58">
        <f t="shared" si="49"/>
        <v>14029</v>
      </c>
      <c r="AC104" s="58">
        <f t="shared" si="36"/>
        <v>6104</v>
      </c>
      <c r="AD104" s="56">
        <f t="shared" si="43"/>
        <v>100206</v>
      </c>
      <c r="AE104" s="66">
        <f t="shared" si="37"/>
        <v>8351</v>
      </c>
      <c r="AF104" s="69"/>
      <c r="AG104" s="72">
        <v>57521.97</v>
      </c>
      <c r="AH104" s="73">
        <f t="shared" si="38"/>
        <v>61111</v>
      </c>
      <c r="AI104" s="58">
        <f t="shared" si="50"/>
        <v>4675</v>
      </c>
      <c r="AJ104" s="58">
        <f t="shared" si="50"/>
        <v>11526</v>
      </c>
      <c r="AK104" s="58">
        <f t="shared" si="39"/>
        <v>6104</v>
      </c>
      <c r="AL104" s="58">
        <f t="shared" si="44"/>
        <v>83416</v>
      </c>
      <c r="AM104" s="66">
        <f t="shared" si="40"/>
        <v>8342</v>
      </c>
      <c r="AO104" s="63"/>
      <c r="AP104" s="63"/>
      <c r="AR104" s="63"/>
    </row>
    <row r="105" spans="1:44" s="46" customFormat="1" ht="16.149999999999999" customHeight="1">
      <c r="A105" s="64" t="s">
        <v>116</v>
      </c>
      <c r="B105" s="54"/>
      <c r="C105" s="65">
        <v>47316.53</v>
      </c>
      <c r="D105" s="58">
        <f t="shared" si="28"/>
        <v>49488</v>
      </c>
      <c r="E105" s="58">
        <f t="shared" si="46"/>
        <v>3786</v>
      </c>
      <c r="F105" s="58">
        <f t="shared" si="46"/>
        <v>9333</v>
      </c>
      <c r="G105" s="58">
        <f t="shared" si="29"/>
        <v>6104</v>
      </c>
      <c r="H105" s="66">
        <f t="shared" si="45"/>
        <v>68711</v>
      </c>
      <c r="I105" s="64"/>
      <c r="J105" s="65">
        <v>48912.84</v>
      </c>
      <c r="K105" s="58">
        <f t="shared" si="30"/>
        <v>51461</v>
      </c>
      <c r="L105" s="58">
        <f t="shared" si="47"/>
        <v>3937</v>
      </c>
      <c r="M105" s="58">
        <f t="shared" si="47"/>
        <v>9706</v>
      </c>
      <c r="N105" s="58">
        <f t="shared" si="31"/>
        <v>6104</v>
      </c>
      <c r="O105" s="58">
        <f t="shared" si="41"/>
        <v>71208</v>
      </c>
      <c r="P105" s="66">
        <f t="shared" si="32"/>
        <v>7121</v>
      </c>
      <c r="Q105" s="64"/>
      <c r="R105" s="67">
        <v>54028.92</v>
      </c>
      <c r="S105" s="58">
        <f t="shared" si="33"/>
        <v>56844</v>
      </c>
      <c r="T105" s="58">
        <f t="shared" si="48"/>
        <v>4349</v>
      </c>
      <c r="U105" s="58">
        <f t="shared" si="48"/>
        <v>10721</v>
      </c>
      <c r="V105" s="58">
        <f t="shared" si="34"/>
        <v>6104</v>
      </c>
      <c r="W105" s="66">
        <f t="shared" si="42"/>
        <v>78018</v>
      </c>
      <c r="X105" s="64"/>
      <c r="Y105" s="68">
        <v>68596.95</v>
      </c>
      <c r="Z105" s="58">
        <f t="shared" si="35"/>
        <v>72198</v>
      </c>
      <c r="AA105" s="58">
        <f t="shared" si="49"/>
        <v>5523</v>
      </c>
      <c r="AB105" s="58">
        <f t="shared" si="49"/>
        <v>13617</v>
      </c>
      <c r="AC105" s="58">
        <f t="shared" si="36"/>
        <v>6104</v>
      </c>
      <c r="AD105" s="56">
        <f t="shared" si="43"/>
        <v>97442</v>
      </c>
      <c r="AE105" s="66">
        <f t="shared" si="37"/>
        <v>8120</v>
      </c>
      <c r="AF105" s="69"/>
      <c r="AG105" s="72">
        <v>57847.14</v>
      </c>
      <c r="AH105" s="73">
        <f t="shared" si="38"/>
        <v>61457</v>
      </c>
      <c r="AI105" s="58">
        <f t="shared" si="50"/>
        <v>4701</v>
      </c>
      <c r="AJ105" s="58">
        <f t="shared" si="50"/>
        <v>11591</v>
      </c>
      <c r="AK105" s="58">
        <f t="shared" si="39"/>
        <v>6104</v>
      </c>
      <c r="AL105" s="58">
        <f t="shared" si="44"/>
        <v>83853</v>
      </c>
      <c r="AM105" s="66">
        <f t="shared" si="40"/>
        <v>8385</v>
      </c>
      <c r="AO105" s="63"/>
      <c r="AP105" s="63"/>
      <c r="AR105" s="63"/>
    </row>
    <row r="106" spans="1:44" s="46" customFormat="1" ht="16.149999999999999" customHeight="1">
      <c r="A106" s="64" t="s">
        <v>117</v>
      </c>
      <c r="B106" s="54"/>
      <c r="C106" s="65">
        <v>50091.05</v>
      </c>
      <c r="D106" s="58">
        <f t="shared" si="28"/>
        <v>52390</v>
      </c>
      <c r="E106" s="58">
        <f t="shared" si="46"/>
        <v>4008</v>
      </c>
      <c r="F106" s="58">
        <f t="shared" si="46"/>
        <v>9881</v>
      </c>
      <c r="G106" s="58">
        <f t="shared" si="29"/>
        <v>6104</v>
      </c>
      <c r="H106" s="66">
        <f t="shared" si="45"/>
        <v>72383</v>
      </c>
      <c r="I106" s="64"/>
      <c r="J106" s="65">
        <v>46233.3</v>
      </c>
      <c r="K106" s="58">
        <f t="shared" si="30"/>
        <v>48642</v>
      </c>
      <c r="L106" s="58">
        <f t="shared" si="47"/>
        <v>3721</v>
      </c>
      <c r="M106" s="58">
        <f t="shared" si="47"/>
        <v>9174</v>
      </c>
      <c r="N106" s="58">
        <f t="shared" si="31"/>
        <v>6104</v>
      </c>
      <c r="O106" s="58">
        <f t="shared" si="41"/>
        <v>67641</v>
      </c>
      <c r="P106" s="66">
        <f t="shared" si="32"/>
        <v>6764</v>
      </c>
      <c r="Q106" s="64"/>
      <c r="R106" s="67">
        <v>48373.64</v>
      </c>
      <c r="S106" s="58">
        <f t="shared" si="33"/>
        <v>50894</v>
      </c>
      <c r="T106" s="58">
        <f t="shared" si="48"/>
        <v>3893</v>
      </c>
      <c r="U106" s="58">
        <f t="shared" si="48"/>
        <v>9599</v>
      </c>
      <c r="V106" s="58">
        <f t="shared" si="34"/>
        <v>6104</v>
      </c>
      <c r="W106" s="66">
        <f t="shared" si="42"/>
        <v>70490</v>
      </c>
      <c r="X106" s="64"/>
      <c r="Y106" s="68">
        <v>68386.880000000005</v>
      </c>
      <c r="Z106" s="58">
        <f t="shared" si="35"/>
        <v>71977</v>
      </c>
      <c r="AA106" s="58">
        <f t="shared" si="49"/>
        <v>5506</v>
      </c>
      <c r="AB106" s="58">
        <f t="shared" si="49"/>
        <v>13575</v>
      </c>
      <c r="AC106" s="58">
        <f t="shared" si="36"/>
        <v>6104</v>
      </c>
      <c r="AD106" s="56">
        <f t="shared" si="43"/>
        <v>97162</v>
      </c>
      <c r="AE106" s="66">
        <f t="shared" si="37"/>
        <v>8097</v>
      </c>
      <c r="AF106" s="69"/>
      <c r="AG106" s="72">
        <v>49841.22</v>
      </c>
      <c r="AH106" s="73">
        <f t="shared" si="38"/>
        <v>52951</v>
      </c>
      <c r="AI106" s="58">
        <f t="shared" si="50"/>
        <v>4051</v>
      </c>
      <c r="AJ106" s="58">
        <f t="shared" si="50"/>
        <v>9987</v>
      </c>
      <c r="AK106" s="58">
        <f t="shared" si="39"/>
        <v>6104</v>
      </c>
      <c r="AL106" s="58">
        <f t="shared" si="44"/>
        <v>73093</v>
      </c>
      <c r="AM106" s="66">
        <f t="shared" si="40"/>
        <v>7309</v>
      </c>
      <c r="AO106" s="63"/>
      <c r="AP106" s="63"/>
      <c r="AR106" s="63"/>
    </row>
    <row r="107" spans="1:44" s="46" customFormat="1" ht="16.149999999999999" customHeight="1">
      <c r="A107" s="64" t="s">
        <v>118</v>
      </c>
      <c r="B107" s="54"/>
      <c r="C107" s="65">
        <v>46383.67</v>
      </c>
      <c r="D107" s="58">
        <f t="shared" si="28"/>
        <v>48513</v>
      </c>
      <c r="E107" s="58">
        <f t="shared" si="46"/>
        <v>3711</v>
      </c>
      <c r="F107" s="58">
        <f t="shared" si="46"/>
        <v>9150</v>
      </c>
      <c r="G107" s="58">
        <f t="shared" si="29"/>
        <v>6104</v>
      </c>
      <c r="H107" s="66">
        <f t="shared" si="45"/>
        <v>67478</v>
      </c>
      <c r="I107" s="64"/>
      <c r="J107" s="65">
        <v>50319.41</v>
      </c>
      <c r="K107" s="58">
        <f t="shared" si="30"/>
        <v>52941</v>
      </c>
      <c r="L107" s="58">
        <f t="shared" si="47"/>
        <v>4050</v>
      </c>
      <c r="M107" s="58">
        <f t="shared" si="47"/>
        <v>9985</v>
      </c>
      <c r="N107" s="58">
        <f t="shared" si="31"/>
        <v>6104</v>
      </c>
      <c r="O107" s="58">
        <f t="shared" si="41"/>
        <v>73080</v>
      </c>
      <c r="P107" s="66">
        <f t="shared" si="32"/>
        <v>7308</v>
      </c>
      <c r="Q107" s="64"/>
      <c r="R107" s="67">
        <v>51745.37</v>
      </c>
      <c r="S107" s="58">
        <f t="shared" si="33"/>
        <v>54441</v>
      </c>
      <c r="T107" s="58">
        <f t="shared" si="48"/>
        <v>4165</v>
      </c>
      <c r="U107" s="58">
        <f t="shared" si="48"/>
        <v>10268</v>
      </c>
      <c r="V107" s="58">
        <f t="shared" si="34"/>
        <v>6104</v>
      </c>
      <c r="W107" s="66">
        <f t="shared" si="42"/>
        <v>74978</v>
      </c>
      <c r="X107" s="64"/>
      <c r="Y107" s="68">
        <v>69882.81</v>
      </c>
      <c r="Z107" s="58">
        <f t="shared" si="35"/>
        <v>73552</v>
      </c>
      <c r="AA107" s="58">
        <f t="shared" si="49"/>
        <v>5627</v>
      </c>
      <c r="AB107" s="58">
        <f t="shared" si="49"/>
        <v>13872</v>
      </c>
      <c r="AC107" s="58">
        <f t="shared" si="36"/>
        <v>6104</v>
      </c>
      <c r="AD107" s="56">
        <f t="shared" si="43"/>
        <v>99155</v>
      </c>
      <c r="AE107" s="66">
        <f t="shared" si="37"/>
        <v>8263</v>
      </c>
      <c r="AF107" s="69"/>
      <c r="AG107" s="72">
        <v>59182.69</v>
      </c>
      <c r="AH107" s="73">
        <f t="shared" si="38"/>
        <v>62876</v>
      </c>
      <c r="AI107" s="58">
        <f t="shared" si="50"/>
        <v>4810</v>
      </c>
      <c r="AJ107" s="58">
        <f t="shared" si="50"/>
        <v>11858</v>
      </c>
      <c r="AK107" s="58">
        <f t="shared" si="39"/>
        <v>6104</v>
      </c>
      <c r="AL107" s="58">
        <f t="shared" si="44"/>
        <v>85648</v>
      </c>
      <c r="AM107" s="66">
        <f t="shared" si="40"/>
        <v>8565</v>
      </c>
      <c r="AO107" s="63"/>
      <c r="AP107" s="63"/>
      <c r="AR107" s="63"/>
    </row>
    <row r="108" spans="1:44" s="46" customFormat="1" ht="16.149999999999999" customHeight="1">
      <c r="A108" s="64" t="s">
        <v>119</v>
      </c>
      <c r="B108" s="54"/>
      <c r="C108" s="65">
        <v>45853.760000000002</v>
      </c>
      <c r="D108" s="58">
        <f t="shared" si="28"/>
        <v>47958</v>
      </c>
      <c r="E108" s="58">
        <f t="shared" si="46"/>
        <v>3669</v>
      </c>
      <c r="F108" s="58">
        <f t="shared" si="46"/>
        <v>9045</v>
      </c>
      <c r="G108" s="58">
        <f t="shared" si="29"/>
        <v>6104</v>
      </c>
      <c r="H108" s="66">
        <f t="shared" si="45"/>
        <v>66776</v>
      </c>
      <c r="I108" s="64"/>
      <c r="J108" s="65">
        <v>45166.21</v>
      </c>
      <c r="K108" s="58">
        <f t="shared" si="30"/>
        <v>47519</v>
      </c>
      <c r="L108" s="58">
        <f t="shared" si="47"/>
        <v>3635</v>
      </c>
      <c r="M108" s="58">
        <f t="shared" si="47"/>
        <v>8962</v>
      </c>
      <c r="N108" s="58">
        <f t="shared" si="31"/>
        <v>6104</v>
      </c>
      <c r="O108" s="58">
        <f t="shared" si="41"/>
        <v>66220</v>
      </c>
      <c r="P108" s="66">
        <f t="shared" si="32"/>
        <v>6622</v>
      </c>
      <c r="Q108" s="64"/>
      <c r="R108" s="67">
        <v>53099.7</v>
      </c>
      <c r="S108" s="58">
        <f t="shared" si="33"/>
        <v>55866</v>
      </c>
      <c r="T108" s="58">
        <f t="shared" si="48"/>
        <v>4274</v>
      </c>
      <c r="U108" s="58">
        <f t="shared" si="48"/>
        <v>10536</v>
      </c>
      <c r="V108" s="58">
        <f t="shared" si="34"/>
        <v>6104</v>
      </c>
      <c r="W108" s="66">
        <f t="shared" si="42"/>
        <v>76780</v>
      </c>
      <c r="X108" s="64"/>
      <c r="Y108" s="68">
        <v>69105.240000000005</v>
      </c>
      <c r="Z108" s="58">
        <f t="shared" si="35"/>
        <v>72733</v>
      </c>
      <c r="AA108" s="58">
        <f t="shared" si="49"/>
        <v>5564</v>
      </c>
      <c r="AB108" s="58">
        <f t="shared" si="49"/>
        <v>13717</v>
      </c>
      <c r="AC108" s="58">
        <f t="shared" si="36"/>
        <v>6104</v>
      </c>
      <c r="AD108" s="56">
        <f t="shared" si="43"/>
        <v>98118</v>
      </c>
      <c r="AE108" s="66">
        <f t="shared" si="37"/>
        <v>8177</v>
      </c>
      <c r="AF108" s="69"/>
      <c r="AG108" s="72">
        <v>53221.82</v>
      </c>
      <c r="AH108" s="73">
        <f t="shared" si="38"/>
        <v>56543</v>
      </c>
      <c r="AI108" s="58">
        <f t="shared" si="50"/>
        <v>4326</v>
      </c>
      <c r="AJ108" s="58">
        <f t="shared" si="50"/>
        <v>10664</v>
      </c>
      <c r="AK108" s="58">
        <f t="shared" si="39"/>
        <v>6104</v>
      </c>
      <c r="AL108" s="58">
        <f t="shared" si="44"/>
        <v>77637</v>
      </c>
      <c r="AM108" s="66">
        <f t="shared" si="40"/>
        <v>7764</v>
      </c>
      <c r="AO108" s="63"/>
      <c r="AP108" s="63"/>
      <c r="AR108" s="63"/>
    </row>
    <row r="109" spans="1:44" s="46" customFormat="1" ht="16.149999999999999" customHeight="1">
      <c r="A109" s="64" t="s">
        <v>120</v>
      </c>
      <c r="B109" s="54"/>
      <c r="C109" s="65">
        <v>47623.32</v>
      </c>
      <c r="D109" s="58">
        <f t="shared" si="28"/>
        <v>49809</v>
      </c>
      <c r="E109" s="58">
        <f t="shared" si="46"/>
        <v>3810</v>
      </c>
      <c r="F109" s="58">
        <f t="shared" si="46"/>
        <v>9394</v>
      </c>
      <c r="G109" s="58">
        <f t="shared" si="29"/>
        <v>6104</v>
      </c>
      <c r="H109" s="66">
        <f t="shared" si="45"/>
        <v>69117</v>
      </c>
      <c r="I109" s="64"/>
      <c r="J109" s="65">
        <v>49018.52</v>
      </c>
      <c r="K109" s="58">
        <f t="shared" si="30"/>
        <v>51572</v>
      </c>
      <c r="L109" s="58">
        <f t="shared" si="47"/>
        <v>3945</v>
      </c>
      <c r="M109" s="58">
        <f t="shared" si="47"/>
        <v>9726</v>
      </c>
      <c r="N109" s="58">
        <f t="shared" si="31"/>
        <v>6104</v>
      </c>
      <c r="O109" s="58">
        <f t="shared" si="41"/>
        <v>71347</v>
      </c>
      <c r="P109" s="66">
        <f t="shared" si="32"/>
        <v>7135</v>
      </c>
      <c r="Q109" s="64"/>
      <c r="R109" s="67">
        <v>51090.8</v>
      </c>
      <c r="S109" s="58">
        <f t="shared" si="33"/>
        <v>53753</v>
      </c>
      <c r="T109" s="58">
        <f t="shared" si="48"/>
        <v>4112</v>
      </c>
      <c r="U109" s="58">
        <f t="shared" si="48"/>
        <v>10138</v>
      </c>
      <c r="V109" s="58">
        <f t="shared" si="34"/>
        <v>6104</v>
      </c>
      <c r="W109" s="66">
        <f t="shared" si="42"/>
        <v>74107</v>
      </c>
      <c r="X109" s="64"/>
      <c r="Y109" s="68">
        <v>71497.83</v>
      </c>
      <c r="Z109" s="58">
        <f t="shared" si="35"/>
        <v>75251</v>
      </c>
      <c r="AA109" s="58">
        <f t="shared" si="49"/>
        <v>5757</v>
      </c>
      <c r="AB109" s="58">
        <f t="shared" si="49"/>
        <v>14192</v>
      </c>
      <c r="AC109" s="58">
        <f t="shared" si="36"/>
        <v>6104</v>
      </c>
      <c r="AD109" s="56">
        <f t="shared" si="43"/>
        <v>101304</v>
      </c>
      <c r="AE109" s="66">
        <f t="shared" si="37"/>
        <v>8442</v>
      </c>
      <c r="AF109" s="69"/>
      <c r="AG109" s="72">
        <v>58705.72</v>
      </c>
      <c r="AH109" s="73">
        <f t="shared" si="38"/>
        <v>62369</v>
      </c>
      <c r="AI109" s="58">
        <f t="shared" si="50"/>
        <v>4771</v>
      </c>
      <c r="AJ109" s="58">
        <f t="shared" si="50"/>
        <v>11763</v>
      </c>
      <c r="AK109" s="58">
        <f t="shared" si="39"/>
        <v>6104</v>
      </c>
      <c r="AL109" s="58">
        <f t="shared" si="44"/>
        <v>85007</v>
      </c>
      <c r="AM109" s="66">
        <f t="shared" si="40"/>
        <v>8501</v>
      </c>
      <c r="AO109" s="63"/>
      <c r="AP109" s="63"/>
      <c r="AR109" s="63"/>
    </row>
    <row r="110" spans="1:44" s="46" customFormat="1" ht="16.149999999999999" customHeight="1">
      <c r="A110" s="64" t="s">
        <v>121</v>
      </c>
      <c r="B110" s="54"/>
      <c r="C110" s="65">
        <v>48397.51</v>
      </c>
      <c r="D110" s="58">
        <f t="shared" si="28"/>
        <v>50619</v>
      </c>
      <c r="E110" s="58">
        <f t="shared" si="46"/>
        <v>3872</v>
      </c>
      <c r="F110" s="58">
        <f t="shared" si="46"/>
        <v>9547</v>
      </c>
      <c r="G110" s="58">
        <f t="shared" si="29"/>
        <v>6104</v>
      </c>
      <c r="H110" s="66">
        <f t="shared" si="45"/>
        <v>70142</v>
      </c>
      <c r="I110" s="64"/>
      <c r="J110" s="65">
        <v>47104.97</v>
      </c>
      <c r="K110" s="58">
        <f t="shared" si="30"/>
        <v>49559</v>
      </c>
      <c r="L110" s="58">
        <f t="shared" si="47"/>
        <v>3791</v>
      </c>
      <c r="M110" s="58">
        <f t="shared" si="47"/>
        <v>9347</v>
      </c>
      <c r="N110" s="58">
        <f t="shared" si="31"/>
        <v>6104</v>
      </c>
      <c r="O110" s="58">
        <f t="shared" si="41"/>
        <v>68801</v>
      </c>
      <c r="P110" s="66">
        <f t="shared" si="32"/>
        <v>6880</v>
      </c>
      <c r="Q110" s="64"/>
      <c r="R110" s="67">
        <v>50172.04</v>
      </c>
      <c r="S110" s="58">
        <f t="shared" si="33"/>
        <v>52786</v>
      </c>
      <c r="T110" s="58">
        <f t="shared" si="48"/>
        <v>4038</v>
      </c>
      <c r="U110" s="58">
        <f t="shared" si="48"/>
        <v>9955</v>
      </c>
      <c r="V110" s="58">
        <f t="shared" si="34"/>
        <v>6104</v>
      </c>
      <c r="W110" s="66">
        <f t="shared" si="42"/>
        <v>72883</v>
      </c>
      <c r="X110" s="64"/>
      <c r="Y110" s="68">
        <v>64063.74</v>
      </c>
      <c r="Z110" s="58">
        <f t="shared" si="35"/>
        <v>67427</v>
      </c>
      <c r="AA110" s="58">
        <f t="shared" si="49"/>
        <v>5158</v>
      </c>
      <c r="AB110" s="58">
        <f t="shared" si="49"/>
        <v>12717</v>
      </c>
      <c r="AC110" s="58">
        <f t="shared" si="36"/>
        <v>6104</v>
      </c>
      <c r="AD110" s="56">
        <f t="shared" si="43"/>
        <v>91406</v>
      </c>
      <c r="AE110" s="66">
        <f t="shared" si="37"/>
        <v>7617</v>
      </c>
      <c r="AF110" s="69"/>
      <c r="AG110" s="72">
        <v>51295</v>
      </c>
      <c r="AH110" s="73">
        <f t="shared" si="38"/>
        <v>54496</v>
      </c>
      <c r="AI110" s="58">
        <f t="shared" si="50"/>
        <v>4169</v>
      </c>
      <c r="AJ110" s="58">
        <f t="shared" si="50"/>
        <v>10278</v>
      </c>
      <c r="AK110" s="58">
        <f t="shared" si="39"/>
        <v>6104</v>
      </c>
      <c r="AL110" s="58">
        <f t="shared" si="44"/>
        <v>75047</v>
      </c>
      <c r="AM110" s="66">
        <f t="shared" si="40"/>
        <v>7505</v>
      </c>
      <c r="AO110" s="63"/>
      <c r="AP110" s="63"/>
      <c r="AR110" s="63"/>
    </row>
    <row r="111" spans="1:44" s="46" customFormat="1" ht="16.149999999999999" customHeight="1">
      <c r="A111" s="64" t="s">
        <v>122</v>
      </c>
      <c r="B111" s="54"/>
      <c r="C111" s="65">
        <v>46554.52</v>
      </c>
      <c r="D111" s="58">
        <f t="shared" si="28"/>
        <v>48691</v>
      </c>
      <c r="E111" s="58">
        <f t="shared" si="46"/>
        <v>3725</v>
      </c>
      <c r="F111" s="58">
        <f t="shared" si="46"/>
        <v>9183</v>
      </c>
      <c r="G111" s="58">
        <f t="shared" si="29"/>
        <v>6104</v>
      </c>
      <c r="H111" s="66">
        <f t="shared" si="45"/>
        <v>67703</v>
      </c>
      <c r="I111" s="64"/>
      <c r="J111" s="65">
        <v>47736.55</v>
      </c>
      <c r="K111" s="58">
        <f t="shared" si="30"/>
        <v>50224</v>
      </c>
      <c r="L111" s="58">
        <f t="shared" si="47"/>
        <v>3842</v>
      </c>
      <c r="M111" s="58">
        <f t="shared" si="47"/>
        <v>9472</v>
      </c>
      <c r="N111" s="58">
        <f t="shared" si="31"/>
        <v>6104</v>
      </c>
      <c r="O111" s="58">
        <f t="shared" si="41"/>
        <v>69642</v>
      </c>
      <c r="P111" s="66">
        <f t="shared" si="32"/>
        <v>6964</v>
      </c>
      <c r="Q111" s="64"/>
      <c r="R111" s="67">
        <v>51043.17</v>
      </c>
      <c r="S111" s="58">
        <f t="shared" si="33"/>
        <v>53703</v>
      </c>
      <c r="T111" s="58">
        <f t="shared" si="48"/>
        <v>4108</v>
      </c>
      <c r="U111" s="58">
        <f t="shared" si="48"/>
        <v>10128</v>
      </c>
      <c r="V111" s="58">
        <f t="shared" si="34"/>
        <v>6104</v>
      </c>
      <c r="W111" s="66">
        <f t="shared" si="42"/>
        <v>74043</v>
      </c>
      <c r="X111" s="64"/>
      <c r="Y111" s="68">
        <v>73177.440000000002</v>
      </c>
      <c r="Z111" s="58">
        <f t="shared" si="35"/>
        <v>77019</v>
      </c>
      <c r="AA111" s="58">
        <f t="shared" si="49"/>
        <v>5892</v>
      </c>
      <c r="AB111" s="58">
        <f t="shared" si="49"/>
        <v>14526</v>
      </c>
      <c r="AC111" s="58">
        <f t="shared" si="36"/>
        <v>6104</v>
      </c>
      <c r="AD111" s="56">
        <f t="shared" si="43"/>
        <v>103541</v>
      </c>
      <c r="AE111" s="66">
        <f t="shared" si="37"/>
        <v>8628</v>
      </c>
      <c r="AF111" s="69"/>
      <c r="AG111" s="72">
        <v>59300.02</v>
      </c>
      <c r="AH111" s="73">
        <f t="shared" si="38"/>
        <v>63000</v>
      </c>
      <c r="AI111" s="58">
        <f t="shared" si="50"/>
        <v>4820</v>
      </c>
      <c r="AJ111" s="58">
        <f t="shared" si="50"/>
        <v>11882</v>
      </c>
      <c r="AK111" s="58">
        <f t="shared" si="39"/>
        <v>6104</v>
      </c>
      <c r="AL111" s="58">
        <f t="shared" si="44"/>
        <v>85806</v>
      </c>
      <c r="AM111" s="66">
        <f t="shared" si="40"/>
        <v>8581</v>
      </c>
      <c r="AO111" s="63"/>
      <c r="AP111" s="63"/>
      <c r="AR111" s="63"/>
    </row>
    <row r="112" spans="1:44" s="46" customFormat="1" ht="16.149999999999999" customHeight="1">
      <c r="A112" s="64" t="s">
        <v>123</v>
      </c>
      <c r="B112" s="54"/>
      <c r="C112" s="65">
        <v>47257.440000000002</v>
      </c>
      <c r="D112" s="58">
        <f t="shared" si="28"/>
        <v>49427</v>
      </c>
      <c r="E112" s="58">
        <f t="shared" si="46"/>
        <v>3781</v>
      </c>
      <c r="F112" s="58">
        <f t="shared" si="46"/>
        <v>9322</v>
      </c>
      <c r="G112" s="58">
        <f t="shared" si="29"/>
        <v>6104</v>
      </c>
      <c r="H112" s="66">
        <f t="shared" si="45"/>
        <v>68634</v>
      </c>
      <c r="I112" s="64"/>
      <c r="J112" s="65">
        <v>46824.49</v>
      </c>
      <c r="K112" s="58">
        <f t="shared" si="30"/>
        <v>49264</v>
      </c>
      <c r="L112" s="58">
        <f t="shared" si="47"/>
        <v>3769</v>
      </c>
      <c r="M112" s="58">
        <f t="shared" si="47"/>
        <v>9291</v>
      </c>
      <c r="N112" s="58">
        <f t="shared" si="31"/>
        <v>6104</v>
      </c>
      <c r="O112" s="58">
        <f t="shared" si="41"/>
        <v>68428</v>
      </c>
      <c r="P112" s="66">
        <f t="shared" si="32"/>
        <v>6843</v>
      </c>
      <c r="Q112" s="64"/>
      <c r="R112" s="67">
        <v>53274.41</v>
      </c>
      <c r="S112" s="58">
        <f t="shared" si="33"/>
        <v>56050</v>
      </c>
      <c r="T112" s="58">
        <f t="shared" si="48"/>
        <v>4288</v>
      </c>
      <c r="U112" s="58">
        <f t="shared" si="48"/>
        <v>10571</v>
      </c>
      <c r="V112" s="58">
        <f t="shared" si="34"/>
        <v>6104</v>
      </c>
      <c r="W112" s="66">
        <f t="shared" si="42"/>
        <v>77013</v>
      </c>
      <c r="X112" s="64"/>
      <c r="Y112" s="68">
        <v>67056.12</v>
      </c>
      <c r="Z112" s="58">
        <f t="shared" si="35"/>
        <v>70577</v>
      </c>
      <c r="AA112" s="58">
        <f t="shared" si="49"/>
        <v>5399</v>
      </c>
      <c r="AB112" s="58">
        <f t="shared" si="49"/>
        <v>13311</v>
      </c>
      <c r="AC112" s="58">
        <f t="shared" si="36"/>
        <v>6104</v>
      </c>
      <c r="AD112" s="56">
        <f t="shared" si="43"/>
        <v>95391</v>
      </c>
      <c r="AE112" s="66">
        <f t="shared" si="37"/>
        <v>7949</v>
      </c>
      <c r="AF112" s="69"/>
      <c r="AG112" s="72">
        <v>58599.12</v>
      </c>
      <c r="AH112" s="73">
        <f t="shared" si="38"/>
        <v>62256</v>
      </c>
      <c r="AI112" s="58">
        <f t="shared" si="50"/>
        <v>4763</v>
      </c>
      <c r="AJ112" s="58">
        <f t="shared" si="50"/>
        <v>11741</v>
      </c>
      <c r="AK112" s="58">
        <f t="shared" si="39"/>
        <v>6104</v>
      </c>
      <c r="AL112" s="58">
        <f t="shared" si="44"/>
        <v>84864</v>
      </c>
      <c r="AM112" s="66">
        <f t="shared" si="40"/>
        <v>8486</v>
      </c>
      <c r="AO112" s="63"/>
      <c r="AP112" s="63"/>
      <c r="AR112" s="63"/>
    </row>
    <row r="113" spans="1:44" s="46" customFormat="1" ht="16.149999999999999" customHeight="1">
      <c r="A113" s="64" t="s">
        <v>124</v>
      </c>
      <c r="B113" s="54"/>
      <c r="C113" s="65">
        <v>45482.62</v>
      </c>
      <c r="D113" s="58">
        <f t="shared" si="28"/>
        <v>47570</v>
      </c>
      <c r="E113" s="58">
        <f t="shared" si="46"/>
        <v>3639</v>
      </c>
      <c r="F113" s="58">
        <f t="shared" si="46"/>
        <v>8972</v>
      </c>
      <c r="G113" s="58">
        <f t="shared" si="29"/>
        <v>6104</v>
      </c>
      <c r="H113" s="66">
        <f t="shared" si="45"/>
        <v>66285</v>
      </c>
      <c r="I113" s="64"/>
      <c r="J113" s="65">
        <v>47289.93</v>
      </c>
      <c r="K113" s="58">
        <f t="shared" si="30"/>
        <v>49754</v>
      </c>
      <c r="L113" s="58">
        <f t="shared" si="47"/>
        <v>3806</v>
      </c>
      <c r="M113" s="58">
        <f t="shared" si="47"/>
        <v>9384</v>
      </c>
      <c r="N113" s="58">
        <f t="shared" si="31"/>
        <v>6104</v>
      </c>
      <c r="O113" s="58">
        <f t="shared" si="41"/>
        <v>69048</v>
      </c>
      <c r="P113" s="66">
        <f t="shared" si="32"/>
        <v>6905</v>
      </c>
      <c r="Q113" s="64"/>
      <c r="R113" s="67">
        <v>54356</v>
      </c>
      <c r="S113" s="58">
        <f t="shared" si="33"/>
        <v>57188</v>
      </c>
      <c r="T113" s="58">
        <f t="shared" si="48"/>
        <v>4375</v>
      </c>
      <c r="U113" s="58">
        <f t="shared" si="48"/>
        <v>10786</v>
      </c>
      <c r="V113" s="58">
        <f t="shared" si="34"/>
        <v>6104</v>
      </c>
      <c r="W113" s="66">
        <f t="shared" si="42"/>
        <v>78453</v>
      </c>
      <c r="X113" s="64"/>
      <c r="Y113" s="68">
        <v>72402.539999999994</v>
      </c>
      <c r="Z113" s="58">
        <f t="shared" si="35"/>
        <v>76204</v>
      </c>
      <c r="AA113" s="58">
        <f t="shared" si="49"/>
        <v>5830</v>
      </c>
      <c r="AB113" s="58">
        <f t="shared" si="49"/>
        <v>14372</v>
      </c>
      <c r="AC113" s="58">
        <f t="shared" si="36"/>
        <v>6104</v>
      </c>
      <c r="AD113" s="56">
        <f t="shared" si="43"/>
        <v>102510</v>
      </c>
      <c r="AE113" s="66">
        <f t="shared" si="37"/>
        <v>8543</v>
      </c>
      <c r="AF113" s="69"/>
      <c r="AG113" s="72">
        <v>59092.91</v>
      </c>
      <c r="AH113" s="73">
        <f t="shared" si="38"/>
        <v>62780</v>
      </c>
      <c r="AI113" s="58">
        <f t="shared" si="50"/>
        <v>4803</v>
      </c>
      <c r="AJ113" s="58">
        <f t="shared" si="50"/>
        <v>11840</v>
      </c>
      <c r="AK113" s="58">
        <f t="shared" si="39"/>
        <v>6104</v>
      </c>
      <c r="AL113" s="58">
        <f t="shared" si="44"/>
        <v>85527</v>
      </c>
      <c r="AM113" s="66">
        <f t="shared" si="40"/>
        <v>8553</v>
      </c>
      <c r="AO113" s="63"/>
      <c r="AP113" s="63"/>
      <c r="AR113" s="63"/>
    </row>
    <row r="114" spans="1:44" s="46" customFormat="1" ht="16.149999999999999" customHeight="1">
      <c r="A114" s="64" t="s">
        <v>125</v>
      </c>
      <c r="B114" s="54"/>
      <c r="C114" s="65">
        <v>43634.11</v>
      </c>
      <c r="D114" s="58">
        <f t="shared" si="28"/>
        <v>45637</v>
      </c>
      <c r="E114" s="58">
        <f t="shared" si="46"/>
        <v>3491</v>
      </c>
      <c r="F114" s="58">
        <f t="shared" si="46"/>
        <v>8607</v>
      </c>
      <c r="G114" s="58">
        <f t="shared" si="29"/>
        <v>6104</v>
      </c>
      <c r="H114" s="66">
        <f t="shared" si="45"/>
        <v>63839</v>
      </c>
      <c r="I114" s="64"/>
      <c r="J114" s="65">
        <v>41561.93</v>
      </c>
      <c r="K114" s="58">
        <f t="shared" si="30"/>
        <v>43727</v>
      </c>
      <c r="L114" s="58">
        <f t="shared" si="47"/>
        <v>3345</v>
      </c>
      <c r="M114" s="58">
        <f t="shared" si="47"/>
        <v>8247</v>
      </c>
      <c r="N114" s="58">
        <f t="shared" si="31"/>
        <v>6104</v>
      </c>
      <c r="O114" s="58">
        <f t="shared" si="41"/>
        <v>61423</v>
      </c>
      <c r="P114" s="66">
        <f t="shared" si="32"/>
        <v>6142</v>
      </c>
      <c r="Q114" s="64"/>
      <c r="R114" s="67">
        <v>55240.52</v>
      </c>
      <c r="S114" s="58">
        <f t="shared" si="33"/>
        <v>58119</v>
      </c>
      <c r="T114" s="58">
        <f t="shared" si="48"/>
        <v>4446</v>
      </c>
      <c r="U114" s="58">
        <f t="shared" si="48"/>
        <v>10961</v>
      </c>
      <c r="V114" s="58">
        <f t="shared" si="34"/>
        <v>6104</v>
      </c>
      <c r="W114" s="66">
        <f t="shared" si="42"/>
        <v>79630</v>
      </c>
      <c r="X114" s="64"/>
      <c r="Y114" s="68">
        <v>66316.89</v>
      </c>
      <c r="Z114" s="58">
        <f t="shared" si="35"/>
        <v>69799</v>
      </c>
      <c r="AA114" s="58">
        <f t="shared" si="49"/>
        <v>5340</v>
      </c>
      <c r="AB114" s="58">
        <f t="shared" si="49"/>
        <v>13164</v>
      </c>
      <c r="AC114" s="58">
        <f t="shared" si="36"/>
        <v>6104</v>
      </c>
      <c r="AD114" s="56">
        <f t="shared" si="43"/>
        <v>94407</v>
      </c>
      <c r="AE114" s="66">
        <f t="shared" si="37"/>
        <v>7867</v>
      </c>
      <c r="AF114" s="69"/>
      <c r="AG114" s="72">
        <v>45979</v>
      </c>
      <c r="AH114" s="73">
        <f t="shared" si="38"/>
        <v>48848</v>
      </c>
      <c r="AI114" s="58">
        <f t="shared" si="50"/>
        <v>3737</v>
      </c>
      <c r="AJ114" s="58">
        <f t="shared" si="50"/>
        <v>9213</v>
      </c>
      <c r="AK114" s="58">
        <f t="shared" si="39"/>
        <v>6104</v>
      </c>
      <c r="AL114" s="58">
        <f t="shared" si="44"/>
        <v>67902</v>
      </c>
      <c r="AM114" s="66">
        <f t="shared" si="40"/>
        <v>6790</v>
      </c>
      <c r="AO114" s="63"/>
      <c r="AP114" s="63"/>
      <c r="AR114" s="63"/>
    </row>
    <row r="115" spans="1:44" s="46" customFormat="1" ht="16.149999999999999" customHeight="1">
      <c r="A115" s="64" t="s">
        <v>126</v>
      </c>
      <c r="B115" s="54"/>
      <c r="C115" s="65">
        <v>44895.5</v>
      </c>
      <c r="D115" s="58">
        <f t="shared" si="28"/>
        <v>46956</v>
      </c>
      <c r="E115" s="58">
        <f t="shared" si="46"/>
        <v>3592</v>
      </c>
      <c r="F115" s="58">
        <f t="shared" si="46"/>
        <v>8856</v>
      </c>
      <c r="G115" s="58">
        <f t="shared" si="29"/>
        <v>6104</v>
      </c>
      <c r="H115" s="66">
        <f t="shared" si="45"/>
        <v>65508</v>
      </c>
      <c r="I115" s="64"/>
      <c r="J115" s="65">
        <v>46210.080000000002</v>
      </c>
      <c r="K115" s="58">
        <f t="shared" si="30"/>
        <v>48618</v>
      </c>
      <c r="L115" s="58">
        <f t="shared" si="47"/>
        <v>3719</v>
      </c>
      <c r="M115" s="58">
        <f t="shared" si="47"/>
        <v>9169</v>
      </c>
      <c r="N115" s="58">
        <f t="shared" si="31"/>
        <v>6104</v>
      </c>
      <c r="O115" s="58">
        <f t="shared" si="41"/>
        <v>67610</v>
      </c>
      <c r="P115" s="66">
        <f t="shared" si="32"/>
        <v>6761</v>
      </c>
      <c r="Q115" s="64"/>
      <c r="R115" s="67">
        <v>48956.94</v>
      </c>
      <c r="S115" s="58">
        <f t="shared" si="33"/>
        <v>51508</v>
      </c>
      <c r="T115" s="58">
        <f t="shared" si="48"/>
        <v>3940</v>
      </c>
      <c r="U115" s="58">
        <f t="shared" si="48"/>
        <v>9714</v>
      </c>
      <c r="V115" s="58">
        <f t="shared" si="34"/>
        <v>6104</v>
      </c>
      <c r="W115" s="66">
        <f t="shared" si="42"/>
        <v>71266</v>
      </c>
      <c r="X115" s="64"/>
      <c r="Y115" s="68">
        <v>69004.649999999994</v>
      </c>
      <c r="Z115" s="58">
        <f t="shared" si="35"/>
        <v>72627</v>
      </c>
      <c r="AA115" s="58">
        <f t="shared" si="49"/>
        <v>5556</v>
      </c>
      <c r="AB115" s="58">
        <f t="shared" si="49"/>
        <v>13697</v>
      </c>
      <c r="AC115" s="58">
        <f t="shared" si="36"/>
        <v>6104</v>
      </c>
      <c r="AD115" s="56">
        <f t="shared" si="43"/>
        <v>97984</v>
      </c>
      <c r="AE115" s="66">
        <f t="shared" si="37"/>
        <v>8165</v>
      </c>
      <c r="AF115" s="69"/>
      <c r="AG115" s="72">
        <v>61726.57</v>
      </c>
      <c r="AH115" s="73">
        <f t="shared" si="38"/>
        <v>65578</v>
      </c>
      <c r="AI115" s="58">
        <f t="shared" si="50"/>
        <v>5017</v>
      </c>
      <c r="AJ115" s="58">
        <f t="shared" si="50"/>
        <v>12368</v>
      </c>
      <c r="AK115" s="58">
        <f t="shared" si="39"/>
        <v>6104</v>
      </c>
      <c r="AL115" s="58">
        <f t="shared" si="44"/>
        <v>89067</v>
      </c>
      <c r="AM115" s="66">
        <f t="shared" si="40"/>
        <v>8907</v>
      </c>
      <c r="AO115" s="63"/>
      <c r="AP115" s="63"/>
      <c r="AR115" s="63"/>
    </row>
    <row r="116" spans="1:44" s="46" customFormat="1" ht="16.149999999999999" customHeight="1">
      <c r="A116" s="64" t="s">
        <v>127</v>
      </c>
      <c r="B116" s="54"/>
      <c r="C116" s="65">
        <v>51044.29</v>
      </c>
      <c r="D116" s="58">
        <f t="shared" si="28"/>
        <v>53387</v>
      </c>
      <c r="E116" s="58">
        <f t="shared" si="46"/>
        <v>4084</v>
      </c>
      <c r="F116" s="58">
        <f t="shared" si="46"/>
        <v>10069</v>
      </c>
      <c r="G116" s="58">
        <f t="shared" si="29"/>
        <v>6104</v>
      </c>
      <c r="H116" s="66">
        <f t="shared" si="45"/>
        <v>73644</v>
      </c>
      <c r="I116" s="64"/>
      <c r="J116" s="65">
        <v>43277.64</v>
      </c>
      <c r="K116" s="58">
        <f t="shared" si="30"/>
        <v>45532</v>
      </c>
      <c r="L116" s="58">
        <f t="shared" si="47"/>
        <v>3483</v>
      </c>
      <c r="M116" s="58">
        <f t="shared" si="47"/>
        <v>8587</v>
      </c>
      <c r="N116" s="58">
        <f t="shared" si="31"/>
        <v>6104</v>
      </c>
      <c r="O116" s="58">
        <f t="shared" si="41"/>
        <v>63706</v>
      </c>
      <c r="P116" s="66">
        <f t="shared" si="32"/>
        <v>6371</v>
      </c>
      <c r="Q116" s="64"/>
      <c r="R116" s="67">
        <v>51312.38</v>
      </c>
      <c r="S116" s="58">
        <f t="shared" si="33"/>
        <v>53986</v>
      </c>
      <c r="T116" s="58">
        <f t="shared" si="48"/>
        <v>4130</v>
      </c>
      <c r="U116" s="58">
        <f t="shared" si="48"/>
        <v>10182</v>
      </c>
      <c r="V116" s="58">
        <f t="shared" si="34"/>
        <v>6104</v>
      </c>
      <c r="W116" s="66">
        <f t="shared" si="42"/>
        <v>74402</v>
      </c>
      <c r="X116" s="64"/>
      <c r="Y116" s="68">
        <v>68208.55</v>
      </c>
      <c r="Z116" s="58">
        <f t="shared" si="35"/>
        <v>71789</v>
      </c>
      <c r="AA116" s="58">
        <f t="shared" si="49"/>
        <v>5492</v>
      </c>
      <c r="AB116" s="58">
        <f t="shared" si="49"/>
        <v>13539</v>
      </c>
      <c r="AC116" s="58">
        <f t="shared" si="36"/>
        <v>6104</v>
      </c>
      <c r="AD116" s="56">
        <f t="shared" si="43"/>
        <v>96924</v>
      </c>
      <c r="AE116" s="66">
        <f t="shared" si="37"/>
        <v>8077</v>
      </c>
      <c r="AF116" s="69"/>
      <c r="AG116" s="72">
        <v>53530</v>
      </c>
      <c r="AH116" s="73">
        <f t="shared" si="38"/>
        <v>56870</v>
      </c>
      <c r="AI116" s="58">
        <f t="shared" si="50"/>
        <v>4351</v>
      </c>
      <c r="AJ116" s="58">
        <f t="shared" si="50"/>
        <v>10726</v>
      </c>
      <c r="AK116" s="58">
        <f t="shared" si="39"/>
        <v>6104</v>
      </c>
      <c r="AL116" s="58">
        <f t="shared" si="44"/>
        <v>78051</v>
      </c>
      <c r="AM116" s="66">
        <f t="shared" si="40"/>
        <v>7805</v>
      </c>
      <c r="AO116" s="63"/>
      <c r="AP116" s="63"/>
      <c r="AR116" s="63"/>
    </row>
    <row r="117" spans="1:44" s="46" customFormat="1" ht="16.149999999999999" customHeight="1">
      <c r="A117" s="64" t="s">
        <v>128</v>
      </c>
      <c r="B117" s="54"/>
      <c r="C117" s="65">
        <v>46310.85</v>
      </c>
      <c r="D117" s="58">
        <f t="shared" si="28"/>
        <v>48437</v>
      </c>
      <c r="E117" s="58">
        <f t="shared" si="46"/>
        <v>3705</v>
      </c>
      <c r="F117" s="58">
        <f t="shared" si="46"/>
        <v>9135</v>
      </c>
      <c r="G117" s="58">
        <f t="shared" si="29"/>
        <v>6104</v>
      </c>
      <c r="H117" s="66">
        <f t="shared" si="45"/>
        <v>67381</v>
      </c>
      <c r="I117" s="64"/>
      <c r="J117" s="65">
        <v>49936.83</v>
      </c>
      <c r="K117" s="58">
        <f t="shared" si="30"/>
        <v>52539</v>
      </c>
      <c r="L117" s="58">
        <f t="shared" si="47"/>
        <v>4019</v>
      </c>
      <c r="M117" s="58">
        <f t="shared" si="47"/>
        <v>9909</v>
      </c>
      <c r="N117" s="58">
        <f t="shared" si="31"/>
        <v>6104</v>
      </c>
      <c r="O117" s="58">
        <f t="shared" si="41"/>
        <v>72571</v>
      </c>
      <c r="P117" s="66">
        <f t="shared" si="32"/>
        <v>7257</v>
      </c>
      <c r="Q117" s="64"/>
      <c r="R117" s="67">
        <v>49806.48</v>
      </c>
      <c r="S117" s="58">
        <f t="shared" si="33"/>
        <v>52401</v>
      </c>
      <c r="T117" s="58">
        <f t="shared" si="48"/>
        <v>4009</v>
      </c>
      <c r="U117" s="58">
        <f t="shared" si="48"/>
        <v>9883</v>
      </c>
      <c r="V117" s="58">
        <f t="shared" si="34"/>
        <v>6104</v>
      </c>
      <c r="W117" s="66">
        <f t="shared" si="42"/>
        <v>72397</v>
      </c>
      <c r="X117" s="64"/>
      <c r="Y117" s="68">
        <v>71500.86</v>
      </c>
      <c r="Z117" s="58">
        <f t="shared" si="35"/>
        <v>75255</v>
      </c>
      <c r="AA117" s="58">
        <f t="shared" si="49"/>
        <v>5757</v>
      </c>
      <c r="AB117" s="58">
        <f t="shared" si="49"/>
        <v>14193</v>
      </c>
      <c r="AC117" s="58">
        <f t="shared" si="36"/>
        <v>6104</v>
      </c>
      <c r="AD117" s="56">
        <f t="shared" si="43"/>
        <v>101309</v>
      </c>
      <c r="AE117" s="66">
        <f t="shared" si="37"/>
        <v>8442</v>
      </c>
      <c r="AF117" s="69"/>
      <c r="AG117" s="72">
        <v>57168.07</v>
      </c>
      <c r="AH117" s="73">
        <f t="shared" si="38"/>
        <v>60735</v>
      </c>
      <c r="AI117" s="58">
        <f t="shared" si="50"/>
        <v>4646</v>
      </c>
      <c r="AJ117" s="58">
        <f t="shared" si="50"/>
        <v>11455</v>
      </c>
      <c r="AK117" s="58">
        <f t="shared" si="39"/>
        <v>6104</v>
      </c>
      <c r="AL117" s="58">
        <f t="shared" si="44"/>
        <v>82940</v>
      </c>
      <c r="AM117" s="66">
        <f t="shared" si="40"/>
        <v>8294</v>
      </c>
      <c r="AO117" s="63"/>
      <c r="AP117" s="63"/>
      <c r="AR117" s="63"/>
    </row>
    <row r="118" spans="1:44" s="46" customFormat="1" ht="16.149999999999999" customHeight="1">
      <c r="A118" s="64" t="s">
        <v>129</v>
      </c>
      <c r="B118" s="54"/>
      <c r="C118" s="65">
        <v>46041.41</v>
      </c>
      <c r="D118" s="58">
        <f t="shared" si="28"/>
        <v>48155</v>
      </c>
      <c r="E118" s="58">
        <f t="shared" si="46"/>
        <v>3684</v>
      </c>
      <c r="F118" s="58">
        <f t="shared" si="46"/>
        <v>9082</v>
      </c>
      <c r="G118" s="58">
        <f t="shared" si="29"/>
        <v>6104</v>
      </c>
      <c r="H118" s="66">
        <f t="shared" si="45"/>
        <v>67025</v>
      </c>
      <c r="I118" s="64"/>
      <c r="J118" s="65">
        <v>49294.15</v>
      </c>
      <c r="K118" s="58">
        <f t="shared" si="30"/>
        <v>51862</v>
      </c>
      <c r="L118" s="58">
        <f t="shared" si="47"/>
        <v>3967</v>
      </c>
      <c r="M118" s="58">
        <f t="shared" si="47"/>
        <v>9781</v>
      </c>
      <c r="N118" s="58">
        <f t="shared" si="31"/>
        <v>6104</v>
      </c>
      <c r="O118" s="58">
        <f t="shared" si="41"/>
        <v>71714</v>
      </c>
      <c r="P118" s="66">
        <f t="shared" si="32"/>
        <v>7171</v>
      </c>
      <c r="Q118" s="64"/>
      <c r="R118" s="67">
        <v>54177.36</v>
      </c>
      <c r="S118" s="58">
        <f t="shared" si="33"/>
        <v>57000</v>
      </c>
      <c r="T118" s="58">
        <f t="shared" si="48"/>
        <v>4361</v>
      </c>
      <c r="U118" s="58">
        <f t="shared" si="48"/>
        <v>10750</v>
      </c>
      <c r="V118" s="58">
        <f t="shared" si="34"/>
        <v>6104</v>
      </c>
      <c r="W118" s="66">
        <f t="shared" si="42"/>
        <v>78215</v>
      </c>
      <c r="X118" s="64"/>
      <c r="Y118" s="68">
        <v>71631.149999999994</v>
      </c>
      <c r="Z118" s="58">
        <f t="shared" si="35"/>
        <v>75392</v>
      </c>
      <c r="AA118" s="58">
        <f t="shared" si="49"/>
        <v>5767</v>
      </c>
      <c r="AB118" s="58">
        <f t="shared" si="49"/>
        <v>14219</v>
      </c>
      <c r="AC118" s="58">
        <f t="shared" si="36"/>
        <v>6104</v>
      </c>
      <c r="AD118" s="56">
        <f t="shared" si="43"/>
        <v>101482</v>
      </c>
      <c r="AE118" s="66">
        <f t="shared" si="37"/>
        <v>8457</v>
      </c>
      <c r="AF118" s="69"/>
      <c r="AG118" s="72">
        <v>55547.63</v>
      </c>
      <c r="AH118" s="73">
        <f t="shared" si="38"/>
        <v>59014</v>
      </c>
      <c r="AI118" s="58">
        <f t="shared" si="50"/>
        <v>4515</v>
      </c>
      <c r="AJ118" s="58">
        <f t="shared" si="50"/>
        <v>11130</v>
      </c>
      <c r="AK118" s="58">
        <f t="shared" si="39"/>
        <v>6104</v>
      </c>
      <c r="AL118" s="58">
        <f t="shared" si="44"/>
        <v>80763</v>
      </c>
      <c r="AM118" s="66">
        <f t="shared" si="40"/>
        <v>8076</v>
      </c>
      <c r="AO118" s="63"/>
      <c r="AP118" s="63"/>
      <c r="AR118" s="63"/>
    </row>
    <row r="119" spans="1:44" s="46" customFormat="1" ht="16.149999999999999" customHeight="1">
      <c r="A119" s="64" t="s">
        <v>130</v>
      </c>
      <c r="B119" s="54"/>
      <c r="C119" s="65">
        <v>45904.47</v>
      </c>
      <c r="D119" s="58">
        <f t="shared" si="28"/>
        <v>48011</v>
      </c>
      <c r="E119" s="58">
        <f t="shared" si="46"/>
        <v>3673</v>
      </c>
      <c r="F119" s="58">
        <f t="shared" si="46"/>
        <v>9055</v>
      </c>
      <c r="G119" s="58">
        <f t="shared" si="29"/>
        <v>6104</v>
      </c>
      <c r="H119" s="66">
        <f t="shared" si="45"/>
        <v>66843</v>
      </c>
      <c r="I119" s="64"/>
      <c r="J119" s="65">
        <v>47353.29</v>
      </c>
      <c r="K119" s="58">
        <f t="shared" si="30"/>
        <v>49820</v>
      </c>
      <c r="L119" s="58">
        <f t="shared" si="47"/>
        <v>3811</v>
      </c>
      <c r="M119" s="58">
        <f t="shared" si="47"/>
        <v>9396</v>
      </c>
      <c r="N119" s="58">
        <f t="shared" si="31"/>
        <v>6104</v>
      </c>
      <c r="O119" s="58">
        <f t="shared" si="41"/>
        <v>69131</v>
      </c>
      <c r="P119" s="66">
        <f t="shared" si="32"/>
        <v>6913</v>
      </c>
      <c r="Q119" s="64"/>
      <c r="R119" s="67">
        <v>53879.73</v>
      </c>
      <c r="S119" s="58">
        <f t="shared" si="33"/>
        <v>56687</v>
      </c>
      <c r="T119" s="58">
        <f t="shared" si="48"/>
        <v>4337</v>
      </c>
      <c r="U119" s="58">
        <f t="shared" si="48"/>
        <v>10691</v>
      </c>
      <c r="V119" s="58">
        <f t="shared" si="34"/>
        <v>6104</v>
      </c>
      <c r="W119" s="66">
        <f t="shared" si="42"/>
        <v>77819</v>
      </c>
      <c r="X119" s="64"/>
      <c r="Y119" s="68">
        <v>69789.88</v>
      </c>
      <c r="Z119" s="58">
        <f t="shared" si="35"/>
        <v>73454</v>
      </c>
      <c r="AA119" s="58">
        <f t="shared" si="49"/>
        <v>5619</v>
      </c>
      <c r="AB119" s="58">
        <f t="shared" si="49"/>
        <v>13853</v>
      </c>
      <c r="AC119" s="58">
        <f t="shared" si="36"/>
        <v>6104</v>
      </c>
      <c r="AD119" s="56">
        <f t="shared" si="43"/>
        <v>99030</v>
      </c>
      <c r="AE119" s="66">
        <f t="shared" si="37"/>
        <v>8253</v>
      </c>
      <c r="AF119" s="69"/>
      <c r="AG119" s="72">
        <v>56885.82</v>
      </c>
      <c r="AH119" s="73">
        <f t="shared" si="38"/>
        <v>60435</v>
      </c>
      <c r="AI119" s="58">
        <f t="shared" si="50"/>
        <v>4623</v>
      </c>
      <c r="AJ119" s="58">
        <f t="shared" si="50"/>
        <v>11398</v>
      </c>
      <c r="AK119" s="58">
        <f t="shared" si="39"/>
        <v>6104</v>
      </c>
      <c r="AL119" s="58">
        <f t="shared" si="44"/>
        <v>82560</v>
      </c>
      <c r="AM119" s="66">
        <f t="shared" si="40"/>
        <v>8256</v>
      </c>
      <c r="AO119" s="63"/>
      <c r="AP119" s="63"/>
      <c r="AR119" s="63"/>
    </row>
    <row r="120" spans="1:44" s="46" customFormat="1" ht="16.149999999999999" customHeight="1">
      <c r="A120" s="64" t="s">
        <v>131</v>
      </c>
      <c r="B120" s="54"/>
      <c r="C120" s="65">
        <v>49067.4</v>
      </c>
      <c r="D120" s="58">
        <f t="shared" si="28"/>
        <v>51320</v>
      </c>
      <c r="E120" s="58">
        <f t="shared" si="46"/>
        <v>3926</v>
      </c>
      <c r="F120" s="58">
        <f t="shared" si="46"/>
        <v>9679</v>
      </c>
      <c r="G120" s="58">
        <f t="shared" si="29"/>
        <v>6104</v>
      </c>
      <c r="H120" s="66">
        <f t="shared" si="45"/>
        <v>71029</v>
      </c>
      <c r="I120" s="64"/>
      <c r="J120" s="65">
        <v>48860.55</v>
      </c>
      <c r="K120" s="58">
        <f t="shared" si="30"/>
        <v>51406</v>
      </c>
      <c r="L120" s="58">
        <f t="shared" si="47"/>
        <v>3933</v>
      </c>
      <c r="M120" s="58">
        <f t="shared" si="47"/>
        <v>9695</v>
      </c>
      <c r="N120" s="58">
        <f t="shared" si="31"/>
        <v>6104</v>
      </c>
      <c r="O120" s="58">
        <f t="shared" si="41"/>
        <v>71138</v>
      </c>
      <c r="P120" s="66">
        <f t="shared" si="32"/>
        <v>7114</v>
      </c>
      <c r="Q120" s="64"/>
      <c r="R120" s="67">
        <v>52235.56</v>
      </c>
      <c r="S120" s="58">
        <f t="shared" si="33"/>
        <v>54957</v>
      </c>
      <c r="T120" s="58">
        <f t="shared" si="48"/>
        <v>4204</v>
      </c>
      <c r="U120" s="58">
        <f t="shared" si="48"/>
        <v>10365</v>
      </c>
      <c r="V120" s="58">
        <f t="shared" si="34"/>
        <v>6104</v>
      </c>
      <c r="W120" s="66">
        <f t="shared" si="42"/>
        <v>75630</v>
      </c>
      <c r="X120" s="64"/>
      <c r="Y120" s="68">
        <v>69818.41</v>
      </c>
      <c r="Z120" s="58">
        <f t="shared" si="35"/>
        <v>73484</v>
      </c>
      <c r="AA120" s="58">
        <f t="shared" si="49"/>
        <v>5622</v>
      </c>
      <c r="AB120" s="58">
        <f t="shared" si="49"/>
        <v>13859</v>
      </c>
      <c r="AC120" s="58">
        <f t="shared" si="36"/>
        <v>6104</v>
      </c>
      <c r="AD120" s="56">
        <f t="shared" si="43"/>
        <v>99069</v>
      </c>
      <c r="AE120" s="66">
        <f t="shared" si="37"/>
        <v>8256</v>
      </c>
      <c r="AF120" s="69"/>
      <c r="AG120" s="72">
        <v>56596.85</v>
      </c>
      <c r="AH120" s="73">
        <f t="shared" si="38"/>
        <v>60128</v>
      </c>
      <c r="AI120" s="58">
        <f t="shared" si="50"/>
        <v>4600</v>
      </c>
      <c r="AJ120" s="58">
        <f t="shared" si="50"/>
        <v>11340</v>
      </c>
      <c r="AK120" s="58">
        <f t="shared" si="39"/>
        <v>6104</v>
      </c>
      <c r="AL120" s="58">
        <f t="shared" si="44"/>
        <v>82172</v>
      </c>
      <c r="AM120" s="66">
        <f t="shared" si="40"/>
        <v>8217</v>
      </c>
      <c r="AO120" s="63"/>
      <c r="AP120" s="63"/>
      <c r="AR120" s="63"/>
    </row>
    <row r="121" spans="1:44" s="46" customFormat="1" ht="16.149999999999999" customHeight="1" thickBot="1">
      <c r="A121" s="74" t="s">
        <v>132</v>
      </c>
      <c r="B121" s="54"/>
      <c r="C121" s="75">
        <v>48677.42</v>
      </c>
      <c r="D121" s="76">
        <f t="shared" si="28"/>
        <v>50912</v>
      </c>
      <c r="E121" s="76">
        <f t="shared" si="46"/>
        <v>3895</v>
      </c>
      <c r="F121" s="76">
        <f t="shared" si="46"/>
        <v>9602</v>
      </c>
      <c r="G121" s="76">
        <f t="shared" si="29"/>
        <v>6104</v>
      </c>
      <c r="H121" s="77">
        <f t="shared" si="45"/>
        <v>70513</v>
      </c>
      <c r="I121" s="74"/>
      <c r="J121" s="75">
        <v>48015.56</v>
      </c>
      <c r="K121" s="76">
        <f t="shared" si="30"/>
        <v>50517</v>
      </c>
      <c r="L121" s="76">
        <f t="shared" si="47"/>
        <v>3865</v>
      </c>
      <c r="M121" s="76">
        <f t="shared" si="47"/>
        <v>9528</v>
      </c>
      <c r="N121" s="76">
        <f t="shared" si="31"/>
        <v>6104</v>
      </c>
      <c r="O121" s="76">
        <f t="shared" si="41"/>
        <v>70014</v>
      </c>
      <c r="P121" s="77">
        <f>ROUND(O121/10,0)</f>
        <v>7001</v>
      </c>
      <c r="Q121" s="74"/>
      <c r="R121" s="78">
        <v>55076</v>
      </c>
      <c r="S121" s="76">
        <f t="shared" si="33"/>
        <v>57945</v>
      </c>
      <c r="T121" s="76">
        <f t="shared" si="48"/>
        <v>4433</v>
      </c>
      <c r="U121" s="76">
        <f t="shared" si="48"/>
        <v>10928</v>
      </c>
      <c r="V121" s="76">
        <f t="shared" si="34"/>
        <v>6104</v>
      </c>
      <c r="W121" s="77">
        <f t="shared" si="42"/>
        <v>79410</v>
      </c>
      <c r="X121" s="74"/>
      <c r="Y121" s="79">
        <v>72501.119999999995</v>
      </c>
      <c r="Z121" s="76">
        <f t="shared" si="35"/>
        <v>76307</v>
      </c>
      <c r="AA121" s="76">
        <f t="shared" si="49"/>
        <v>5837</v>
      </c>
      <c r="AB121" s="76">
        <f t="shared" si="49"/>
        <v>14392</v>
      </c>
      <c r="AC121" s="76">
        <f t="shared" si="36"/>
        <v>6104</v>
      </c>
      <c r="AD121" s="56">
        <f t="shared" si="43"/>
        <v>102640</v>
      </c>
      <c r="AE121" s="77">
        <f t="shared" si="37"/>
        <v>8553</v>
      </c>
      <c r="AF121" s="80"/>
      <c r="AG121" s="81">
        <v>53440</v>
      </c>
      <c r="AH121" s="82">
        <f t="shared" si="38"/>
        <v>56775</v>
      </c>
      <c r="AI121" s="76">
        <f t="shared" si="50"/>
        <v>4343</v>
      </c>
      <c r="AJ121" s="76">
        <f t="shared" si="50"/>
        <v>10708</v>
      </c>
      <c r="AK121" s="76">
        <f t="shared" si="39"/>
        <v>6104</v>
      </c>
      <c r="AL121" s="76">
        <f t="shared" si="44"/>
        <v>77930</v>
      </c>
      <c r="AM121" s="77">
        <f t="shared" si="40"/>
        <v>7793</v>
      </c>
      <c r="AO121" s="63"/>
      <c r="AP121" s="63"/>
      <c r="AR121" s="63"/>
    </row>
    <row r="122" spans="1:44" s="46" customFormat="1" ht="16.149999999999999" customHeight="1">
      <c r="A122" s="48"/>
      <c r="B122" s="54"/>
      <c r="C122" s="83"/>
      <c r="D122" s="83"/>
      <c r="E122" s="83"/>
      <c r="F122" s="83"/>
      <c r="G122" s="83"/>
      <c r="H122" s="83"/>
      <c r="I122" s="48"/>
      <c r="J122" s="83"/>
      <c r="K122" s="83"/>
      <c r="L122" s="83"/>
      <c r="M122" s="83"/>
      <c r="N122" s="83"/>
      <c r="O122" s="83"/>
      <c r="P122" s="83"/>
      <c r="Q122" s="48"/>
      <c r="R122" s="83"/>
      <c r="S122" s="83"/>
      <c r="T122" s="83"/>
      <c r="U122" s="83"/>
      <c r="V122" s="83"/>
      <c r="W122" s="83"/>
      <c r="X122" s="48"/>
      <c r="Y122" s="83"/>
      <c r="Z122" s="83"/>
      <c r="AA122" s="83"/>
      <c r="AB122" s="83"/>
      <c r="AC122" s="83"/>
      <c r="AD122" s="83"/>
      <c r="AE122" s="83"/>
      <c r="AF122" s="84"/>
      <c r="AG122" s="85"/>
      <c r="AH122" s="83"/>
      <c r="AI122" s="83"/>
      <c r="AJ122" s="83"/>
      <c r="AK122" s="83"/>
      <c r="AL122" s="83"/>
      <c r="AN122" s="63"/>
      <c r="AO122" s="63"/>
      <c r="AQ122" s="63"/>
    </row>
    <row r="123" spans="1:44" s="46" customFormat="1" ht="15">
      <c r="A123" s="24"/>
      <c r="B123" s="86"/>
      <c r="C123" s="83" t="s">
        <v>133</v>
      </c>
      <c r="D123" s="86"/>
      <c r="E123" s="86"/>
      <c r="F123" s="86"/>
      <c r="G123" s="86"/>
      <c r="H123" s="86"/>
      <c r="I123" s="24"/>
      <c r="J123" s="83" t="str">
        <f>C123</f>
        <v>Retirement and Hospitalization rates per legislation.</v>
      </c>
      <c r="K123" s="86"/>
      <c r="L123" s="86"/>
      <c r="M123" s="86"/>
      <c r="N123" s="86"/>
      <c r="O123" s="86"/>
      <c r="P123" s="86"/>
      <c r="Q123" s="24"/>
      <c r="R123" s="83" t="str">
        <f>+C123</f>
        <v>Retirement and Hospitalization rates per legislation.</v>
      </c>
      <c r="S123" s="86"/>
      <c r="T123" s="86"/>
      <c r="U123" s="86"/>
      <c r="V123" s="86"/>
      <c r="W123" s="86"/>
      <c r="X123" s="24"/>
      <c r="Y123" s="83" t="str">
        <f>+C123</f>
        <v>Retirement and Hospitalization rates per legislation.</v>
      </c>
      <c r="Z123" s="86"/>
      <c r="AA123" s="86"/>
      <c r="AB123" s="86"/>
      <c r="AC123" s="86"/>
      <c r="AD123" s="86"/>
      <c r="AE123" s="86"/>
      <c r="AF123" s="87"/>
      <c r="AG123" s="88" t="s">
        <v>133</v>
      </c>
      <c r="AH123" s="24"/>
      <c r="AI123" s="24"/>
      <c r="AJ123" s="24"/>
      <c r="AK123" s="24"/>
      <c r="AL123" s="24"/>
    </row>
    <row r="124" spans="1:44" s="94" customFormat="1" ht="15">
      <c r="A124" s="89"/>
      <c r="B124" s="90"/>
      <c r="C124" s="83"/>
      <c r="D124" s="89"/>
      <c r="E124" s="89"/>
      <c r="F124" s="89"/>
      <c r="G124" s="89"/>
      <c r="H124" s="91"/>
      <c r="I124" s="89"/>
      <c r="J124" s="83"/>
      <c r="K124" s="89"/>
      <c r="L124" s="89"/>
      <c r="M124" s="89"/>
      <c r="N124" s="89"/>
      <c r="O124" s="91"/>
      <c r="P124" s="83"/>
      <c r="Q124" s="89"/>
      <c r="R124" s="83"/>
      <c r="S124" s="89"/>
      <c r="T124" s="89"/>
      <c r="U124" s="89"/>
      <c r="V124" s="89"/>
      <c r="W124" s="91"/>
      <c r="X124" s="89"/>
      <c r="Y124" s="83"/>
      <c r="Z124" s="89"/>
      <c r="AA124" s="89"/>
      <c r="AB124" s="89"/>
      <c r="AC124" s="89"/>
      <c r="AD124" s="91"/>
      <c r="AE124" s="83"/>
      <c r="AF124" s="92"/>
      <c r="AG124" s="93"/>
      <c r="AH124" s="89"/>
      <c r="AI124" s="89"/>
      <c r="AJ124" s="89"/>
      <c r="AK124" s="91"/>
      <c r="AL124" s="83"/>
      <c r="AN124" s="83"/>
      <c r="AO124" s="95"/>
      <c r="AP124" s="95"/>
      <c r="AQ124" s="95"/>
    </row>
    <row r="125" spans="1:44" s="98" customFormat="1" ht="15">
      <c r="A125" s="24"/>
      <c r="B125" s="86"/>
      <c r="C125" s="23"/>
      <c r="D125" s="24"/>
      <c r="E125" s="24"/>
      <c r="F125" s="24"/>
      <c r="G125" s="24"/>
      <c r="H125" s="24"/>
      <c r="I125" s="24"/>
      <c r="J125" s="23"/>
      <c r="K125" s="24"/>
      <c r="L125" s="24"/>
      <c r="M125" s="24"/>
      <c r="N125" s="24"/>
      <c r="O125" s="24"/>
      <c r="P125" s="24"/>
      <c r="Q125" s="24"/>
      <c r="R125" s="23"/>
      <c r="S125" s="24"/>
      <c r="T125" s="24"/>
      <c r="U125" s="24"/>
      <c r="V125" s="24"/>
      <c r="W125" s="24"/>
      <c r="X125" s="24"/>
      <c r="Y125" s="23"/>
      <c r="Z125" s="24"/>
      <c r="AA125" s="24"/>
      <c r="AB125" s="24"/>
      <c r="AC125" s="24"/>
      <c r="AD125" s="24"/>
      <c r="AE125" s="24"/>
      <c r="AF125" s="87"/>
      <c r="AG125" s="96"/>
      <c r="AH125" s="96"/>
      <c r="AI125" s="96"/>
      <c r="AJ125" s="96"/>
      <c r="AK125" s="96"/>
      <c r="AL125" s="96"/>
      <c r="AM125" s="97"/>
    </row>
    <row r="126" spans="1:44" s="98" customFormat="1" ht="15">
      <c r="A126" s="24"/>
      <c r="B126" s="86"/>
      <c r="C126" s="24" t="s">
        <v>134</v>
      </c>
      <c r="D126" s="24"/>
      <c r="E126" s="24"/>
      <c r="F126" s="24"/>
      <c r="G126" s="24"/>
      <c r="H126" s="24"/>
      <c r="I126" s="24"/>
      <c r="J126" s="24" t="s">
        <v>134</v>
      </c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3"/>
      <c r="Z126" s="24"/>
      <c r="AA126" s="24"/>
      <c r="AB126" s="24"/>
      <c r="AC126" s="24"/>
      <c r="AD126" s="24"/>
      <c r="AE126" s="24"/>
      <c r="AF126" s="87"/>
      <c r="AG126" s="89" t="s">
        <v>135</v>
      </c>
      <c r="AH126" s="99"/>
      <c r="AI126" s="99"/>
      <c r="AJ126" s="99"/>
      <c r="AK126" s="99"/>
      <c r="AL126" s="99"/>
      <c r="AM126" s="100"/>
    </row>
    <row r="127" spans="1:44" s="98" customFormat="1" ht="15">
      <c r="A127" s="24"/>
      <c r="B127" s="86"/>
      <c r="C127" s="96"/>
      <c r="D127" s="24"/>
      <c r="E127" s="24"/>
      <c r="F127" s="24"/>
      <c r="G127" s="24"/>
      <c r="H127" s="24"/>
      <c r="I127" s="24"/>
      <c r="J127" s="96"/>
      <c r="K127" s="24"/>
      <c r="L127" s="24"/>
      <c r="M127" s="24"/>
      <c r="N127" s="24"/>
      <c r="O127" s="24"/>
      <c r="P127" s="24"/>
      <c r="Q127" s="24"/>
      <c r="R127" s="24" t="s">
        <v>134</v>
      </c>
      <c r="S127" s="24"/>
      <c r="T127" s="24"/>
      <c r="U127" s="24"/>
      <c r="V127" s="24"/>
      <c r="W127" s="24"/>
      <c r="X127" s="24"/>
      <c r="Y127" s="24" t="s">
        <v>134</v>
      </c>
      <c r="Z127" s="24"/>
      <c r="AA127" s="24"/>
      <c r="AB127" s="24"/>
      <c r="AC127" s="24"/>
      <c r="AD127" s="24"/>
      <c r="AE127" s="24"/>
      <c r="AF127" s="87"/>
      <c r="AG127" s="99"/>
      <c r="AH127" s="99"/>
      <c r="AI127" s="99"/>
      <c r="AJ127" s="99"/>
      <c r="AK127" s="99"/>
      <c r="AL127" s="99"/>
      <c r="AM127" s="100"/>
    </row>
    <row r="128" spans="1:44" s="98" customFormat="1" ht="24" customHeight="1">
      <c r="A128" s="24"/>
      <c r="B128" s="86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3"/>
      <c r="Z128" s="24"/>
      <c r="AA128" s="24"/>
      <c r="AB128" s="24"/>
      <c r="AC128" s="24"/>
      <c r="AD128" s="24"/>
      <c r="AE128" s="24"/>
      <c r="AF128" s="87"/>
      <c r="AG128" s="101"/>
      <c r="AH128" s="99"/>
      <c r="AI128" s="99"/>
      <c r="AJ128" s="99"/>
      <c r="AK128" s="99"/>
      <c r="AL128" s="99"/>
      <c r="AM128" s="102"/>
    </row>
    <row r="129" spans="1:39" s="98" customFormat="1" ht="15">
      <c r="A129" s="24"/>
      <c r="B129" s="86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3"/>
      <c r="Z129" s="24"/>
      <c r="AA129" s="24"/>
      <c r="AB129" s="24"/>
      <c r="AC129" s="24"/>
      <c r="AD129" s="24"/>
      <c r="AE129" s="24"/>
      <c r="AF129" s="87"/>
      <c r="AG129" s="96"/>
      <c r="AH129" s="96"/>
      <c r="AI129" s="96"/>
      <c r="AJ129" s="96"/>
      <c r="AK129" s="96"/>
      <c r="AL129" s="96"/>
      <c r="AM129" s="97"/>
    </row>
    <row r="130" spans="1:39" s="98" customFormat="1" ht="15">
      <c r="A130" s="24"/>
      <c r="B130" s="86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3"/>
      <c r="Z130" s="24"/>
      <c r="AA130" s="24"/>
      <c r="AB130" s="24"/>
      <c r="AC130" s="24"/>
      <c r="AD130" s="24"/>
      <c r="AE130" s="24"/>
      <c r="AF130" s="87"/>
      <c r="AG130" s="24"/>
      <c r="AH130" s="24"/>
      <c r="AI130" s="24"/>
      <c r="AJ130" s="24"/>
      <c r="AK130" s="24"/>
      <c r="AL130" s="99"/>
      <c r="AM130" s="100"/>
    </row>
    <row r="131" spans="1:39" s="98" customFormat="1" ht="28.9" customHeight="1">
      <c r="A131" s="24"/>
      <c r="B131" s="86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3"/>
      <c r="Z131" s="24"/>
      <c r="AA131" s="24"/>
      <c r="AB131" s="24"/>
      <c r="AC131" s="24"/>
      <c r="AD131" s="24"/>
      <c r="AE131" s="24"/>
      <c r="AF131" s="87"/>
      <c r="AG131" s="103"/>
      <c r="AH131" s="24"/>
      <c r="AI131" s="24"/>
      <c r="AJ131" s="24"/>
      <c r="AK131" s="24"/>
      <c r="AL131" s="24"/>
      <c r="AM131" s="100"/>
    </row>
    <row r="132" spans="1:39" s="98" customFormat="1" ht="15">
      <c r="A132" s="24"/>
      <c r="B132" s="86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3"/>
      <c r="Z132" s="24"/>
      <c r="AA132" s="24"/>
      <c r="AB132" s="24"/>
      <c r="AC132" s="24"/>
      <c r="AD132" s="24"/>
      <c r="AE132" s="24"/>
      <c r="AF132" s="87"/>
      <c r="AG132" s="24"/>
      <c r="AH132" s="24"/>
      <c r="AI132" s="24"/>
      <c r="AJ132" s="24"/>
      <c r="AK132" s="24"/>
      <c r="AL132" s="104"/>
      <c r="AM132" s="105"/>
    </row>
    <row r="133" spans="1:39" s="98" customFormat="1" ht="15">
      <c r="A133" s="24"/>
      <c r="B133" s="86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3"/>
      <c r="Z133" s="24"/>
      <c r="AA133" s="24"/>
      <c r="AB133" s="24"/>
      <c r="AC133" s="24"/>
      <c r="AD133" s="24"/>
      <c r="AE133" s="24"/>
      <c r="AF133" s="87"/>
      <c r="AG133" s="99"/>
      <c r="AH133" s="99"/>
      <c r="AI133" s="99"/>
      <c r="AJ133" s="99"/>
      <c r="AK133" s="99"/>
      <c r="AL133" s="24"/>
    </row>
    <row r="134" spans="1:39" s="98" customFormat="1" ht="15">
      <c r="A134" s="24"/>
      <c r="B134" s="86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3"/>
      <c r="Z134" s="24"/>
      <c r="AA134" s="24"/>
      <c r="AB134" s="24"/>
      <c r="AC134" s="24"/>
      <c r="AD134" s="24"/>
      <c r="AE134" s="24"/>
      <c r="AF134" s="87"/>
      <c r="AG134" s="99"/>
      <c r="AH134" s="99"/>
      <c r="AI134" s="99"/>
      <c r="AJ134" s="99"/>
      <c r="AK134" s="99"/>
      <c r="AL134" s="24"/>
    </row>
    <row r="135" spans="1:39" s="98" customFormat="1" ht="15">
      <c r="A135" s="24"/>
      <c r="B135" s="86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3"/>
      <c r="Z135" s="24"/>
      <c r="AA135" s="24"/>
      <c r="AB135" s="24"/>
      <c r="AC135" s="24"/>
      <c r="AD135" s="24"/>
      <c r="AE135" s="24"/>
      <c r="AF135" s="87"/>
      <c r="AG135" s="104"/>
      <c r="AH135" s="104"/>
      <c r="AI135" s="104"/>
      <c r="AJ135" s="104"/>
      <c r="AK135" s="104"/>
      <c r="AL135" s="24"/>
    </row>
    <row r="136" spans="1:39" s="98" customFormat="1" ht="15">
      <c r="A136" s="24"/>
      <c r="B136" s="86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3"/>
      <c r="Z136" s="24"/>
      <c r="AA136" s="24"/>
      <c r="AB136" s="24"/>
      <c r="AC136" s="24"/>
      <c r="AD136" s="24"/>
      <c r="AE136" s="24"/>
      <c r="AF136" s="87"/>
      <c r="AG136" s="24"/>
      <c r="AH136" s="24"/>
      <c r="AI136" s="24"/>
      <c r="AJ136" s="24"/>
      <c r="AK136" s="24"/>
      <c r="AL136" s="24"/>
    </row>
    <row r="137" spans="1:39" s="98" customFormat="1" ht="15">
      <c r="A137" s="24"/>
      <c r="B137" s="86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3"/>
      <c r="Z137" s="24"/>
      <c r="AA137" s="24"/>
      <c r="AB137" s="24"/>
      <c r="AC137" s="24"/>
      <c r="AD137" s="24"/>
      <c r="AE137" s="24"/>
      <c r="AF137" s="87"/>
      <c r="AG137" s="24"/>
      <c r="AH137" s="24"/>
      <c r="AI137" s="24"/>
      <c r="AJ137" s="24"/>
      <c r="AK137" s="24"/>
      <c r="AL137" s="24"/>
    </row>
    <row r="138" spans="1:39" s="98" customFormat="1" ht="15">
      <c r="A138" s="24"/>
      <c r="B138" s="86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3"/>
      <c r="Z138" s="24"/>
      <c r="AA138" s="24"/>
      <c r="AB138" s="24"/>
      <c r="AC138" s="24"/>
      <c r="AD138" s="24"/>
      <c r="AE138" s="24"/>
      <c r="AF138" s="87"/>
      <c r="AG138" s="24"/>
      <c r="AH138" s="24"/>
      <c r="AI138" s="24"/>
      <c r="AJ138" s="24"/>
      <c r="AK138" s="24"/>
      <c r="AL138" s="24"/>
    </row>
    <row r="139" spans="1:39" s="98" customFormat="1" ht="15">
      <c r="A139" s="24"/>
      <c r="B139" s="86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3"/>
      <c r="Z139" s="24"/>
      <c r="AA139" s="24"/>
      <c r="AB139" s="24"/>
      <c r="AC139" s="24"/>
      <c r="AD139" s="24"/>
      <c r="AE139" s="24"/>
      <c r="AF139" s="87"/>
      <c r="AG139" s="24"/>
      <c r="AH139" s="24"/>
      <c r="AI139" s="24"/>
      <c r="AJ139" s="24"/>
      <c r="AK139" s="24"/>
      <c r="AL139" s="24"/>
    </row>
    <row r="140" spans="1:39" s="98" customFormat="1" ht="15">
      <c r="A140" s="24"/>
      <c r="B140" s="86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3"/>
      <c r="Z140" s="24"/>
      <c r="AA140" s="24"/>
      <c r="AB140" s="24"/>
      <c r="AC140" s="24"/>
      <c r="AD140" s="24"/>
      <c r="AE140" s="24"/>
      <c r="AF140" s="87"/>
      <c r="AG140" s="24"/>
      <c r="AH140" s="24"/>
      <c r="AI140" s="24"/>
      <c r="AJ140" s="24"/>
      <c r="AK140" s="24"/>
      <c r="AL140" s="24"/>
    </row>
    <row r="141" spans="1:39" s="98" customFormat="1" ht="15">
      <c r="A141" s="24"/>
      <c r="B141" s="86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3"/>
      <c r="Z141" s="24"/>
      <c r="AA141" s="24"/>
      <c r="AB141" s="24"/>
      <c r="AC141" s="24"/>
      <c r="AD141" s="24"/>
      <c r="AE141" s="24"/>
      <c r="AF141" s="87"/>
      <c r="AG141" s="24"/>
      <c r="AH141" s="24"/>
      <c r="AI141" s="24"/>
      <c r="AJ141" s="24"/>
      <c r="AK141" s="24"/>
      <c r="AL141" s="24"/>
    </row>
    <row r="142" spans="1:39" s="98" customFormat="1" ht="15">
      <c r="A142" s="24"/>
      <c r="B142" s="86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3"/>
      <c r="Z142" s="24"/>
      <c r="AA142" s="24"/>
      <c r="AB142" s="24"/>
      <c r="AC142" s="24"/>
      <c r="AD142" s="24"/>
      <c r="AE142" s="24"/>
      <c r="AF142" s="87"/>
      <c r="AG142" s="24"/>
      <c r="AH142" s="24"/>
      <c r="AI142" s="24"/>
      <c r="AJ142" s="24"/>
      <c r="AK142" s="24"/>
      <c r="AL142" s="24"/>
    </row>
    <row r="143" spans="1:39" s="98" customFormat="1" ht="15">
      <c r="A143" s="24"/>
      <c r="B143" s="86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3"/>
      <c r="Z143" s="24"/>
      <c r="AA143" s="24"/>
      <c r="AB143" s="24"/>
      <c r="AC143" s="24"/>
      <c r="AD143" s="24"/>
      <c r="AE143" s="24"/>
      <c r="AF143" s="87"/>
      <c r="AG143" s="24"/>
      <c r="AH143" s="24"/>
      <c r="AI143" s="24"/>
      <c r="AJ143" s="24"/>
      <c r="AK143" s="24"/>
      <c r="AL143" s="24"/>
    </row>
    <row r="144" spans="1:39" s="98" customFormat="1" ht="15">
      <c r="A144" s="24"/>
      <c r="B144" s="86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3"/>
      <c r="Z144" s="24"/>
      <c r="AA144" s="24"/>
      <c r="AB144" s="24"/>
      <c r="AC144" s="24"/>
      <c r="AD144" s="24"/>
      <c r="AE144" s="24"/>
      <c r="AF144" s="87"/>
      <c r="AG144" s="24"/>
      <c r="AH144" s="24"/>
      <c r="AI144" s="24"/>
      <c r="AJ144" s="24"/>
      <c r="AK144" s="24"/>
      <c r="AL144" s="24"/>
    </row>
    <row r="145" spans="1:39" s="98" customFormat="1" ht="15">
      <c r="A145" s="24"/>
      <c r="B145" s="86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3"/>
      <c r="Z145" s="24"/>
      <c r="AA145" s="24"/>
      <c r="AB145" s="24"/>
      <c r="AC145" s="24"/>
      <c r="AD145" s="24"/>
      <c r="AE145" s="24"/>
      <c r="AF145" s="87"/>
      <c r="AG145" s="24"/>
      <c r="AH145" s="24"/>
      <c r="AI145" s="24"/>
      <c r="AJ145" s="24"/>
      <c r="AK145" s="24"/>
      <c r="AL145" s="24"/>
    </row>
    <row r="146" spans="1:39" s="98" customFormat="1" ht="15">
      <c r="A146" s="24"/>
      <c r="B146" s="86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3"/>
      <c r="Z146" s="24"/>
      <c r="AA146" s="24"/>
      <c r="AB146" s="24"/>
      <c r="AC146" s="24"/>
      <c r="AD146" s="24"/>
      <c r="AE146" s="24"/>
      <c r="AF146" s="87"/>
      <c r="AG146" s="24"/>
      <c r="AH146" s="24"/>
      <c r="AI146" s="24"/>
      <c r="AJ146" s="24"/>
      <c r="AK146" s="24"/>
      <c r="AL146" s="24"/>
    </row>
    <row r="147" spans="1:39" s="98" customFormat="1" ht="15">
      <c r="A147" s="24"/>
      <c r="B147" s="86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3"/>
      <c r="Z147" s="24"/>
      <c r="AA147" s="24"/>
      <c r="AB147" s="24"/>
      <c r="AC147" s="24"/>
      <c r="AD147" s="24"/>
      <c r="AE147" s="24"/>
      <c r="AF147" s="87"/>
      <c r="AG147" s="24"/>
      <c r="AH147" s="24"/>
      <c r="AI147" s="24"/>
      <c r="AJ147" s="24"/>
      <c r="AK147" s="24"/>
      <c r="AL147" s="24"/>
    </row>
    <row r="148" spans="1:39" s="98" customFormat="1" ht="15">
      <c r="A148" s="24"/>
      <c r="B148" s="86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3"/>
      <c r="Z148" s="24"/>
      <c r="AA148" s="24"/>
      <c r="AB148" s="24"/>
      <c r="AC148" s="24"/>
      <c r="AD148" s="24"/>
      <c r="AE148" s="24"/>
      <c r="AF148" s="87"/>
      <c r="AG148" s="24"/>
      <c r="AH148" s="24"/>
      <c r="AI148" s="24"/>
      <c r="AJ148" s="24"/>
      <c r="AK148" s="24"/>
      <c r="AL148" s="24"/>
    </row>
    <row r="149" spans="1:39" s="98" customFormat="1" ht="15">
      <c r="A149" s="24"/>
      <c r="B149" s="86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3"/>
      <c r="Z149" s="24"/>
      <c r="AA149" s="24"/>
      <c r="AB149" s="24"/>
      <c r="AC149" s="24"/>
      <c r="AD149" s="24"/>
      <c r="AE149" s="24"/>
      <c r="AF149" s="87"/>
      <c r="AG149" s="24"/>
      <c r="AH149" s="24"/>
      <c r="AI149" s="24"/>
      <c r="AJ149" s="24"/>
      <c r="AK149" s="24"/>
      <c r="AL149" s="24"/>
    </row>
    <row r="150" spans="1:39" s="98" customFormat="1" ht="15">
      <c r="A150" s="24"/>
      <c r="B150" s="86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3"/>
      <c r="Z150" s="24"/>
      <c r="AA150" s="24"/>
      <c r="AB150" s="24"/>
      <c r="AC150" s="24"/>
      <c r="AD150" s="24"/>
      <c r="AE150" s="24"/>
      <c r="AF150" s="87"/>
      <c r="AG150" s="24"/>
      <c r="AH150" s="24"/>
      <c r="AI150" s="24"/>
      <c r="AJ150" s="24"/>
      <c r="AK150" s="24"/>
      <c r="AL150" s="24"/>
    </row>
    <row r="151" spans="1:39" s="98" customFormat="1" ht="15">
      <c r="A151" s="24"/>
      <c r="B151" s="86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3"/>
      <c r="Z151" s="24"/>
      <c r="AA151" s="24"/>
      <c r="AB151" s="24"/>
      <c r="AC151" s="24"/>
      <c r="AD151" s="24"/>
      <c r="AE151" s="24"/>
      <c r="AF151" s="87"/>
      <c r="AG151" s="24"/>
      <c r="AH151" s="24"/>
      <c r="AI151" s="24"/>
      <c r="AJ151" s="24"/>
      <c r="AK151" s="24"/>
      <c r="AL151" s="24"/>
    </row>
    <row r="152" spans="1:39" s="98" customFormat="1" ht="15">
      <c r="A152" s="24"/>
      <c r="B152" s="86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3"/>
      <c r="Z152" s="24"/>
      <c r="AA152" s="24"/>
      <c r="AB152" s="24"/>
      <c r="AC152" s="24"/>
      <c r="AD152" s="24"/>
      <c r="AE152" s="24"/>
      <c r="AF152" s="87"/>
      <c r="AG152" s="24"/>
      <c r="AH152" s="24"/>
      <c r="AI152" s="24"/>
      <c r="AJ152" s="24"/>
      <c r="AK152" s="24"/>
      <c r="AL152" s="24"/>
    </row>
    <row r="153" spans="1:39" s="98" customFormat="1" ht="15">
      <c r="A153" s="24"/>
      <c r="B153" s="86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3"/>
      <c r="Z153" s="24"/>
      <c r="AA153" s="24"/>
      <c r="AB153" s="24"/>
      <c r="AC153" s="24"/>
      <c r="AD153" s="24"/>
      <c r="AE153" s="24"/>
      <c r="AF153" s="87"/>
      <c r="AG153" s="24"/>
      <c r="AH153" s="24"/>
      <c r="AI153" s="24"/>
      <c r="AJ153" s="24"/>
      <c r="AK153" s="24"/>
      <c r="AL153" s="24"/>
    </row>
    <row r="154" spans="1:39" ht="15">
      <c r="AG154" s="24"/>
      <c r="AH154" s="24"/>
      <c r="AI154" s="24"/>
      <c r="AJ154" s="24"/>
      <c r="AK154" s="24"/>
      <c r="AL154" s="24"/>
      <c r="AM154" s="98"/>
    </row>
    <row r="155" spans="1:39" ht="15">
      <c r="AG155" s="24"/>
      <c r="AH155" s="24"/>
      <c r="AI155" s="24"/>
      <c r="AJ155" s="24"/>
      <c r="AK155" s="24"/>
      <c r="AL155" s="24"/>
      <c r="AM155" s="98"/>
    </row>
    <row r="156" spans="1:39" ht="15">
      <c r="AG156" s="24"/>
      <c r="AH156" s="24"/>
      <c r="AI156" s="24"/>
      <c r="AJ156" s="24"/>
      <c r="AK156" s="24"/>
      <c r="AL156" s="24"/>
      <c r="AM156" s="98"/>
    </row>
    <row r="157" spans="1:39" ht="15">
      <c r="AG157" s="24"/>
      <c r="AH157" s="24"/>
      <c r="AI157" s="24"/>
      <c r="AJ157" s="24"/>
      <c r="AK157" s="24"/>
      <c r="AL157" s="24"/>
      <c r="AM157" s="98"/>
    </row>
    <row r="158" spans="1:39" ht="15">
      <c r="AG158" s="24"/>
      <c r="AH158" s="24"/>
      <c r="AI158" s="24"/>
      <c r="AJ158" s="24"/>
      <c r="AK158" s="24"/>
    </row>
    <row r="159" spans="1:39" ht="15">
      <c r="AG159" s="24"/>
      <c r="AH159" s="24"/>
      <c r="AI159" s="24"/>
      <c r="AJ159" s="24"/>
      <c r="AK159" s="24"/>
    </row>
    <row r="160" spans="1:39" ht="15">
      <c r="AG160" s="24"/>
      <c r="AH160" s="24"/>
      <c r="AI160" s="24"/>
      <c r="AJ160" s="24"/>
      <c r="AK160" s="24"/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Kyshia Mcintyre</dc:creator>
  <cp:lastModifiedBy>Nicola Lefler</cp:lastModifiedBy>
  <dcterms:created xsi:type="dcterms:W3CDTF">2018-07-18T12:09:28Z</dcterms:created>
  <dcterms:modified xsi:type="dcterms:W3CDTF">2018-07-20T14:20:55Z</dcterms:modified>
</cp:coreProperties>
</file>