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ud\School Allotments\Initial Allotment 2025-26\State Allotment\Initial Web Docs\Initial Adj per HB125 &amp; Release Web Docs\"/>
    </mc:Choice>
  </mc:AlternateContent>
  <xr:revisionPtr revIDLastSave="0" documentId="13_ncr:1_{02D90843-0BFA-4492-A978-43260DF88265}" xr6:coauthVersionLast="47" xr6:coauthVersionMax="47" xr10:uidLastSave="{00000000-0000-0000-0000-000000000000}"/>
  <bookViews>
    <workbookView xWindow="-28920" yWindow="-4440" windowWidth="29040" windowHeight="15720" xr2:uid="{81231C23-3F64-4EAE-B887-731160EE9F26}"/>
  </bookViews>
  <sheets>
    <sheet name="LEA Salary Calculator" sheetId="2" r:id="rId1"/>
    <sheet name="Statewide Averages" sheetId="3" r:id="rId2"/>
    <sheet name="FY26 Initial Salary Tab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5" i="2" l="1"/>
  <c r="C13" i="2"/>
  <c r="C12" i="2"/>
  <c r="C11" i="2"/>
  <c r="C10" i="2"/>
  <c r="D10" i="2" s="1"/>
  <c r="C9" i="2"/>
  <c r="C8" i="2"/>
  <c r="C7" i="2"/>
  <c r="G129" i="1"/>
  <c r="F129" i="1"/>
  <c r="E129" i="1"/>
  <c r="C129" i="1"/>
  <c r="D129" i="1" s="1"/>
  <c r="AZ124" i="1"/>
  <c r="AR124" i="1"/>
  <c r="AO124" i="1"/>
  <c r="F124" i="1"/>
  <c r="E124" i="1"/>
  <c r="C124" i="1"/>
  <c r="AB121" i="1"/>
  <c r="F121" i="1"/>
  <c r="C121" i="1"/>
  <c r="D121" i="1" s="1"/>
  <c r="AZ120" i="1"/>
  <c r="F120" i="1"/>
  <c r="C120" i="1"/>
  <c r="U119" i="1"/>
  <c r="M119" i="1"/>
  <c r="F119" i="1"/>
  <c r="C119" i="1"/>
  <c r="AR118" i="1"/>
  <c r="AB118" i="1"/>
  <c r="G118" i="1"/>
  <c r="F118" i="1"/>
  <c r="E118" i="1"/>
  <c r="C118" i="1"/>
  <c r="D118" i="1" s="1"/>
  <c r="AZ117" i="1"/>
  <c r="U117" i="1"/>
  <c r="M117" i="1"/>
  <c r="F117" i="1"/>
  <c r="C117" i="1"/>
  <c r="U116" i="1"/>
  <c r="F116" i="1"/>
  <c r="C116" i="1"/>
  <c r="AR115" i="1"/>
  <c r="R115" i="1"/>
  <c r="S115" i="1" s="1"/>
  <c r="G115" i="1"/>
  <c r="F115" i="1"/>
  <c r="E115" i="1"/>
  <c r="C115" i="1"/>
  <c r="D115" i="1" s="1"/>
  <c r="AZ114" i="1"/>
  <c r="AB114" i="1"/>
  <c r="R114" i="1"/>
  <c r="F114" i="1"/>
  <c r="C114" i="1"/>
  <c r="AZ113" i="1"/>
  <c r="AW113" i="1"/>
  <c r="U113" i="1"/>
  <c r="F113" i="1"/>
  <c r="C113" i="1"/>
  <c r="AZ112" i="1"/>
  <c r="AO112" i="1"/>
  <c r="U112" i="1"/>
  <c r="K112" i="1"/>
  <c r="J112" i="1"/>
  <c r="G112" i="1"/>
  <c r="F112" i="1"/>
  <c r="E112" i="1"/>
  <c r="C112" i="1"/>
  <c r="D112" i="1" s="1"/>
  <c r="AO111" i="1"/>
  <c r="AB111" i="1"/>
  <c r="F111" i="1"/>
  <c r="C111" i="1"/>
  <c r="AR110" i="1"/>
  <c r="AB110" i="1"/>
  <c r="U110" i="1"/>
  <c r="F110" i="1"/>
  <c r="E110" i="1"/>
  <c r="C110" i="1"/>
  <c r="AZ109" i="1"/>
  <c r="AR109" i="1"/>
  <c r="AJ109" i="1"/>
  <c r="U109" i="1"/>
  <c r="F109" i="1"/>
  <c r="E109" i="1"/>
  <c r="G109" i="1" s="1"/>
  <c r="C109" i="1"/>
  <c r="D109" i="1" s="1"/>
  <c r="AZ108" i="1"/>
  <c r="AR108" i="1"/>
  <c r="AB108" i="1"/>
  <c r="R108" i="1"/>
  <c r="F108" i="1"/>
  <c r="C108" i="1"/>
  <c r="D108" i="1" s="1"/>
  <c r="U107" i="1"/>
  <c r="M107" i="1"/>
  <c r="J107" i="1"/>
  <c r="F107" i="1"/>
  <c r="C107" i="1"/>
  <c r="D107" i="1" s="1"/>
  <c r="AR106" i="1"/>
  <c r="AB106" i="1"/>
  <c r="U106" i="1"/>
  <c r="K106" i="1"/>
  <c r="J106" i="1"/>
  <c r="G106" i="1"/>
  <c r="F106" i="1"/>
  <c r="E106" i="1"/>
  <c r="C106" i="1"/>
  <c r="D106" i="1" s="1"/>
  <c r="AZ105" i="1"/>
  <c r="AJ105" i="1"/>
  <c r="U105" i="1"/>
  <c r="M105" i="1"/>
  <c r="F105" i="1"/>
  <c r="C105" i="1"/>
  <c r="D105" i="1" s="1"/>
  <c r="AB104" i="1"/>
  <c r="U104" i="1"/>
  <c r="J104" i="1"/>
  <c r="F104" i="1"/>
  <c r="C104" i="1"/>
  <c r="D104" i="1" s="1"/>
  <c r="AR103" i="1"/>
  <c r="AO103" i="1"/>
  <c r="AG103" i="1"/>
  <c r="AB103" i="1"/>
  <c r="J103" i="1"/>
  <c r="G103" i="1"/>
  <c r="F103" i="1"/>
  <c r="E103" i="1"/>
  <c r="C103" i="1"/>
  <c r="D103" i="1" s="1"/>
  <c r="AJ102" i="1"/>
  <c r="AB102" i="1"/>
  <c r="M102" i="1"/>
  <c r="F102" i="1"/>
  <c r="C102" i="1"/>
  <c r="E102" i="1" s="1"/>
  <c r="AB101" i="1"/>
  <c r="U101" i="1"/>
  <c r="F101" i="1"/>
  <c r="C101" i="1"/>
  <c r="D101" i="1" s="1"/>
  <c r="AW100" i="1"/>
  <c r="AR100" i="1"/>
  <c r="AO100" i="1"/>
  <c r="AB100" i="1"/>
  <c r="J100" i="1"/>
  <c r="K100" i="1" s="1"/>
  <c r="F100" i="1"/>
  <c r="C100" i="1"/>
  <c r="AZ99" i="1"/>
  <c r="F99" i="1"/>
  <c r="C99" i="1"/>
  <c r="D99" i="1" s="1"/>
  <c r="AB98" i="1"/>
  <c r="F98" i="1"/>
  <c r="C98" i="1"/>
  <c r="AZ97" i="1"/>
  <c r="AB97" i="1"/>
  <c r="U97" i="1"/>
  <c r="F97" i="1"/>
  <c r="C97" i="1"/>
  <c r="AW96" i="1"/>
  <c r="AX96" i="1" s="1"/>
  <c r="AR96" i="1"/>
  <c r="Y96" i="1"/>
  <c r="M96" i="1"/>
  <c r="F96" i="1"/>
  <c r="C96" i="1"/>
  <c r="AZ95" i="1"/>
  <c r="U95" i="1"/>
  <c r="R95" i="1"/>
  <c r="F95" i="1"/>
  <c r="C95" i="1"/>
  <c r="D95" i="1" s="1"/>
  <c r="AW94" i="1"/>
  <c r="AX94" i="1" s="1"/>
  <c r="F94" i="1"/>
  <c r="C94" i="1"/>
  <c r="AW93" i="1"/>
  <c r="AO93" i="1"/>
  <c r="AG93" i="1"/>
  <c r="AB93" i="1"/>
  <c r="U93" i="1"/>
  <c r="J93" i="1"/>
  <c r="G93" i="1"/>
  <c r="F93" i="1"/>
  <c r="E93" i="1"/>
  <c r="C93" i="1"/>
  <c r="D93" i="1" s="1"/>
  <c r="AZ92" i="1"/>
  <c r="M92" i="1"/>
  <c r="F92" i="1"/>
  <c r="E92" i="1"/>
  <c r="C92" i="1"/>
  <c r="AR91" i="1"/>
  <c r="F91" i="1"/>
  <c r="C91" i="1"/>
  <c r="D91" i="1" s="1"/>
  <c r="AW90" i="1"/>
  <c r="AR90" i="1"/>
  <c r="AO90" i="1"/>
  <c r="AP90" i="1" s="1"/>
  <c r="M90" i="1"/>
  <c r="F90" i="1"/>
  <c r="C90" i="1"/>
  <c r="AZ89" i="1"/>
  <c r="U89" i="1"/>
  <c r="M89" i="1"/>
  <c r="L89" i="1"/>
  <c r="J89" i="1"/>
  <c r="F89" i="1"/>
  <c r="C89" i="1"/>
  <c r="AW88" i="1"/>
  <c r="AO88" i="1"/>
  <c r="U88" i="1"/>
  <c r="G88" i="1"/>
  <c r="F88" i="1"/>
  <c r="E88" i="1"/>
  <c r="C88" i="1"/>
  <c r="D88" i="1" s="1"/>
  <c r="AR87" i="1"/>
  <c r="F87" i="1"/>
  <c r="E87" i="1"/>
  <c r="C87" i="1"/>
  <c r="AZ86" i="1"/>
  <c r="AY86" i="1"/>
  <c r="R86" i="1"/>
  <c r="J86" i="1"/>
  <c r="G86" i="1"/>
  <c r="F86" i="1"/>
  <c r="E86" i="1"/>
  <c r="C86" i="1"/>
  <c r="D86" i="1" s="1"/>
  <c r="AJ85" i="1"/>
  <c r="U85" i="1"/>
  <c r="F85" i="1"/>
  <c r="E85" i="1"/>
  <c r="C85" i="1"/>
  <c r="AB84" i="1"/>
  <c r="F84" i="1"/>
  <c r="C84" i="1"/>
  <c r="D84" i="1" s="1"/>
  <c r="AO83" i="1"/>
  <c r="AB83" i="1"/>
  <c r="U83" i="1"/>
  <c r="J83" i="1"/>
  <c r="F83" i="1"/>
  <c r="C83" i="1"/>
  <c r="AZ82" i="1"/>
  <c r="AB82" i="1"/>
  <c r="F82" i="1"/>
  <c r="C82" i="1"/>
  <c r="D82" i="1" s="1"/>
  <c r="AZ81" i="1"/>
  <c r="AR81" i="1"/>
  <c r="AG81" i="1"/>
  <c r="AB81" i="1"/>
  <c r="U81" i="1"/>
  <c r="G81" i="1"/>
  <c r="F81" i="1"/>
  <c r="E81" i="1"/>
  <c r="C81" i="1"/>
  <c r="D81" i="1" s="1"/>
  <c r="AO80" i="1"/>
  <c r="U80" i="1"/>
  <c r="R80" i="1"/>
  <c r="G80" i="1"/>
  <c r="F80" i="1"/>
  <c r="E80" i="1"/>
  <c r="D80" i="1"/>
  <c r="C80" i="1"/>
  <c r="AZ79" i="1"/>
  <c r="AR79" i="1"/>
  <c r="U79" i="1"/>
  <c r="R79" i="1"/>
  <c r="S79" i="1" s="1"/>
  <c r="M79" i="1"/>
  <c r="J79" i="1"/>
  <c r="F79" i="1"/>
  <c r="D79" i="1"/>
  <c r="C79" i="1"/>
  <c r="AZ78" i="1"/>
  <c r="AB78" i="1"/>
  <c r="U78" i="1"/>
  <c r="R78" i="1"/>
  <c r="M78" i="1"/>
  <c r="J78" i="1"/>
  <c r="K78" i="1" s="1"/>
  <c r="F78" i="1"/>
  <c r="E78" i="1"/>
  <c r="D78" i="1"/>
  <c r="C78" i="1"/>
  <c r="AB77" i="1"/>
  <c r="M77" i="1"/>
  <c r="F77" i="1"/>
  <c r="C77" i="1"/>
  <c r="AZ76" i="1"/>
  <c r="F76" i="1"/>
  <c r="C76" i="1"/>
  <c r="AR75" i="1"/>
  <c r="AB75" i="1"/>
  <c r="U75" i="1"/>
  <c r="J75" i="1"/>
  <c r="F75" i="1"/>
  <c r="G75" i="1" s="1"/>
  <c r="E75" i="1"/>
  <c r="C75" i="1"/>
  <c r="D75" i="1" s="1"/>
  <c r="AZ74" i="1"/>
  <c r="U74" i="1"/>
  <c r="M74" i="1"/>
  <c r="J74" i="1"/>
  <c r="K74" i="1" s="1"/>
  <c r="F74" i="1"/>
  <c r="G74" i="1" s="1"/>
  <c r="E74" i="1"/>
  <c r="D74" i="1"/>
  <c r="C74" i="1"/>
  <c r="AB73" i="1"/>
  <c r="F73" i="1"/>
  <c r="C73" i="1"/>
  <c r="AZ72" i="1"/>
  <c r="AB72" i="1"/>
  <c r="J72" i="1"/>
  <c r="K72" i="1" s="1"/>
  <c r="F72" i="1"/>
  <c r="C72" i="1"/>
  <c r="AZ71" i="1"/>
  <c r="AW71" i="1"/>
  <c r="U71" i="1"/>
  <c r="F71" i="1"/>
  <c r="E71" i="1"/>
  <c r="D71" i="1"/>
  <c r="C71" i="1"/>
  <c r="AZ70" i="1"/>
  <c r="AW70" i="1"/>
  <c r="AY70" i="1" s="1"/>
  <c r="F70" i="1"/>
  <c r="E70" i="1"/>
  <c r="G70" i="1" s="1"/>
  <c r="C70" i="1"/>
  <c r="D70" i="1" s="1"/>
  <c r="AZ69" i="1"/>
  <c r="AO69" i="1"/>
  <c r="AP69" i="1" s="1"/>
  <c r="U69" i="1"/>
  <c r="F69" i="1"/>
  <c r="C69" i="1"/>
  <c r="AO68" i="1"/>
  <c r="AJ68" i="1"/>
  <c r="M68" i="1"/>
  <c r="F68" i="1"/>
  <c r="C68" i="1"/>
  <c r="AZ67" i="1"/>
  <c r="AB67" i="1"/>
  <c r="U67" i="1"/>
  <c r="F67" i="1"/>
  <c r="C67" i="1"/>
  <c r="AZ66" i="1"/>
  <c r="AO66" i="1"/>
  <c r="U66" i="1"/>
  <c r="F66" i="1"/>
  <c r="E66" i="1"/>
  <c r="D66" i="1"/>
  <c r="C66" i="1"/>
  <c r="AZ65" i="1"/>
  <c r="AO65" i="1"/>
  <c r="AJ65" i="1"/>
  <c r="AB65" i="1"/>
  <c r="U65" i="1"/>
  <c r="F65" i="1"/>
  <c r="E65" i="1"/>
  <c r="C65" i="1"/>
  <c r="D65" i="1" s="1"/>
  <c r="G65" i="1" s="1"/>
  <c r="AO64" i="1"/>
  <c r="U64" i="1"/>
  <c r="J64" i="1"/>
  <c r="F64" i="1"/>
  <c r="C64" i="1"/>
  <c r="D64" i="1" s="1"/>
  <c r="AO63" i="1"/>
  <c r="U63" i="1"/>
  <c r="M63" i="1"/>
  <c r="F63" i="1"/>
  <c r="C63" i="1"/>
  <c r="D63" i="1" s="1"/>
  <c r="F62" i="1"/>
  <c r="C62" i="1"/>
  <c r="E62" i="1" s="1"/>
  <c r="U61" i="1"/>
  <c r="L61" i="1"/>
  <c r="J61" i="1"/>
  <c r="K61" i="1" s="1"/>
  <c r="F61" i="1"/>
  <c r="C61" i="1"/>
  <c r="E61" i="1" s="1"/>
  <c r="AZ60" i="1"/>
  <c r="AB60" i="1"/>
  <c r="U60" i="1"/>
  <c r="M60" i="1"/>
  <c r="J60" i="1"/>
  <c r="F60" i="1"/>
  <c r="C60" i="1"/>
  <c r="AZ59" i="1"/>
  <c r="AW59" i="1"/>
  <c r="AB59" i="1"/>
  <c r="U59" i="1"/>
  <c r="M59" i="1"/>
  <c r="F59" i="1"/>
  <c r="D59" i="1"/>
  <c r="G59" i="1" s="1"/>
  <c r="C59" i="1"/>
  <c r="E59" i="1" s="1"/>
  <c r="AZ58" i="1"/>
  <c r="AB58" i="1"/>
  <c r="U58" i="1"/>
  <c r="M58" i="1"/>
  <c r="F58" i="1"/>
  <c r="C58" i="1"/>
  <c r="U57" i="1"/>
  <c r="F57" i="1"/>
  <c r="C57" i="1"/>
  <c r="AZ56" i="1"/>
  <c r="AO56" i="1"/>
  <c r="AB56" i="1"/>
  <c r="U56" i="1"/>
  <c r="J56" i="1"/>
  <c r="F56" i="1"/>
  <c r="E56" i="1"/>
  <c r="G56" i="1" s="1"/>
  <c r="D56" i="1"/>
  <c r="C56" i="1"/>
  <c r="AZ55" i="1"/>
  <c r="AO55" i="1"/>
  <c r="AQ55" i="1" s="1"/>
  <c r="F55" i="1"/>
  <c r="C55" i="1"/>
  <c r="AB54" i="1"/>
  <c r="F54" i="1"/>
  <c r="C54" i="1"/>
  <c r="E54" i="1" s="1"/>
  <c r="AZ53" i="1"/>
  <c r="AW53" i="1"/>
  <c r="AO53" i="1"/>
  <c r="AP53" i="1" s="1"/>
  <c r="AB53" i="1"/>
  <c r="U53" i="1"/>
  <c r="F53" i="1"/>
  <c r="C53" i="1"/>
  <c r="AZ52" i="1"/>
  <c r="AO52" i="1"/>
  <c r="AB52" i="1"/>
  <c r="U52" i="1"/>
  <c r="F52" i="1"/>
  <c r="D52" i="1"/>
  <c r="C52" i="1"/>
  <c r="AZ51" i="1"/>
  <c r="AW51" i="1"/>
  <c r="U51" i="1"/>
  <c r="F51" i="1"/>
  <c r="E51" i="1"/>
  <c r="G51" i="1" s="1"/>
  <c r="D51" i="1"/>
  <c r="C51" i="1"/>
  <c r="AZ50" i="1"/>
  <c r="Y50" i="1"/>
  <c r="U50" i="1"/>
  <c r="F50" i="1"/>
  <c r="C50" i="1"/>
  <c r="E50" i="1" s="1"/>
  <c r="AW49" i="1"/>
  <c r="AB49" i="1"/>
  <c r="F49" i="1"/>
  <c r="D49" i="1"/>
  <c r="G49" i="1" s="1"/>
  <c r="C49" i="1"/>
  <c r="E49" i="1" s="1"/>
  <c r="AJ48" i="1"/>
  <c r="AG48" i="1"/>
  <c r="AB48" i="1"/>
  <c r="U48" i="1"/>
  <c r="L48" i="1"/>
  <c r="J48" i="1"/>
  <c r="F48" i="1"/>
  <c r="E48" i="1"/>
  <c r="D48" i="1"/>
  <c r="G48" i="1" s="1"/>
  <c r="C48" i="1"/>
  <c r="AZ47" i="1"/>
  <c r="AW47" i="1"/>
  <c r="AX47" i="1" s="1"/>
  <c r="U47" i="1"/>
  <c r="F47" i="1"/>
  <c r="G47" i="1" s="1"/>
  <c r="E47" i="1"/>
  <c r="C47" i="1"/>
  <c r="D47" i="1" s="1"/>
  <c r="AZ46" i="1"/>
  <c r="AW46" i="1"/>
  <c r="AX46" i="1" s="1"/>
  <c r="AO46" i="1"/>
  <c r="AP46" i="1" s="1"/>
  <c r="F46" i="1"/>
  <c r="C46" i="1"/>
  <c r="AW45" i="1"/>
  <c r="AB45" i="1"/>
  <c r="F45" i="1"/>
  <c r="D45" i="1"/>
  <c r="C45" i="1"/>
  <c r="AZ44" i="1"/>
  <c r="AY44" i="1"/>
  <c r="AW44" i="1"/>
  <c r="U44" i="1"/>
  <c r="F44" i="1"/>
  <c r="C44" i="1"/>
  <c r="D44" i="1" s="1"/>
  <c r="AO43" i="1"/>
  <c r="AJ43" i="1"/>
  <c r="AB43" i="1"/>
  <c r="U43" i="1"/>
  <c r="J43" i="1"/>
  <c r="F43" i="1"/>
  <c r="C43" i="1"/>
  <c r="AZ42" i="1"/>
  <c r="AB42" i="1"/>
  <c r="J42" i="1"/>
  <c r="L42" i="1" s="1"/>
  <c r="F42" i="1"/>
  <c r="E42" i="1"/>
  <c r="G42" i="1" s="1"/>
  <c r="D42" i="1"/>
  <c r="C42" i="1"/>
  <c r="AZ41" i="1"/>
  <c r="AW41" i="1"/>
  <c r="AO41" i="1"/>
  <c r="AJ41" i="1"/>
  <c r="U41" i="1"/>
  <c r="M41" i="1"/>
  <c r="F41" i="1"/>
  <c r="E41" i="1"/>
  <c r="G41" i="1" s="1"/>
  <c r="D41" i="1"/>
  <c r="C41" i="1"/>
  <c r="AZ40" i="1"/>
  <c r="AW40" i="1"/>
  <c r="AY40" i="1" s="1"/>
  <c r="AB40" i="1"/>
  <c r="U40" i="1"/>
  <c r="F40" i="1"/>
  <c r="C40" i="1"/>
  <c r="D40" i="1" s="1"/>
  <c r="AZ39" i="1"/>
  <c r="AW39" i="1"/>
  <c r="AB39" i="1"/>
  <c r="U39" i="1"/>
  <c r="J39" i="1"/>
  <c r="F39" i="1"/>
  <c r="C39" i="1"/>
  <c r="D39" i="1" s="1"/>
  <c r="AW38" i="1"/>
  <c r="AB38" i="1"/>
  <c r="U38" i="1"/>
  <c r="M38" i="1"/>
  <c r="F38" i="1"/>
  <c r="E38" i="1"/>
  <c r="D38" i="1"/>
  <c r="C38" i="1"/>
  <c r="AZ37" i="1"/>
  <c r="AB37" i="1"/>
  <c r="U37" i="1"/>
  <c r="F37" i="1"/>
  <c r="C37" i="1"/>
  <c r="AW36" i="1"/>
  <c r="AB36" i="1"/>
  <c r="U36" i="1"/>
  <c r="M36" i="1"/>
  <c r="J36" i="1"/>
  <c r="F36" i="1"/>
  <c r="G36" i="1" s="1"/>
  <c r="E36" i="1"/>
  <c r="D36" i="1"/>
  <c r="C36" i="1"/>
  <c r="AZ35" i="1"/>
  <c r="AO35" i="1"/>
  <c r="AQ35" i="1" s="1"/>
  <c r="M35" i="1"/>
  <c r="G35" i="1"/>
  <c r="F35" i="1"/>
  <c r="D35" i="1"/>
  <c r="C35" i="1"/>
  <c r="E35" i="1" s="1"/>
  <c r="AZ34" i="1"/>
  <c r="U34" i="1"/>
  <c r="K34" i="1"/>
  <c r="J34" i="1"/>
  <c r="F34" i="1"/>
  <c r="D34" i="1"/>
  <c r="G34" i="1" s="1"/>
  <c r="C34" i="1"/>
  <c r="E34" i="1" s="1"/>
  <c r="AZ33" i="1"/>
  <c r="AW33" i="1"/>
  <c r="AB33" i="1"/>
  <c r="U33" i="1"/>
  <c r="F33" i="1"/>
  <c r="C33" i="1"/>
  <c r="AZ32" i="1"/>
  <c r="U32" i="1"/>
  <c r="J32" i="1"/>
  <c r="L32" i="1" s="1"/>
  <c r="F32" i="1"/>
  <c r="C32" i="1"/>
  <c r="D32" i="1" s="1"/>
  <c r="AZ31" i="1"/>
  <c r="AW31" i="1"/>
  <c r="AO31" i="1"/>
  <c r="AB31" i="1"/>
  <c r="U31" i="1"/>
  <c r="M31" i="1"/>
  <c r="F31" i="1"/>
  <c r="E31" i="1"/>
  <c r="C31" i="1"/>
  <c r="AZ30" i="1"/>
  <c r="AY30" i="1"/>
  <c r="AW30" i="1"/>
  <c r="U30" i="1"/>
  <c r="F30" i="1"/>
  <c r="C30" i="1"/>
  <c r="AZ29" i="1"/>
  <c r="AB29" i="1"/>
  <c r="U29" i="1"/>
  <c r="F29" i="1"/>
  <c r="C29" i="1"/>
  <c r="AZ28" i="1"/>
  <c r="AW28" i="1"/>
  <c r="AR28" i="1"/>
  <c r="AO28" i="1"/>
  <c r="U28" i="1"/>
  <c r="F28" i="1"/>
  <c r="D28" i="1"/>
  <c r="C28" i="1"/>
  <c r="E28" i="1" s="1"/>
  <c r="AW27" i="1"/>
  <c r="AR27" i="1"/>
  <c r="AO27" i="1"/>
  <c r="AQ27" i="1" s="1"/>
  <c r="AB27" i="1"/>
  <c r="U27" i="1"/>
  <c r="F27" i="1"/>
  <c r="E27" i="1"/>
  <c r="G27" i="1" s="1"/>
  <c r="D27" i="1"/>
  <c r="C27" i="1"/>
  <c r="AZ26" i="1"/>
  <c r="AR26" i="1"/>
  <c r="AB26" i="1"/>
  <c r="U26" i="1"/>
  <c r="M26" i="1"/>
  <c r="F26" i="1"/>
  <c r="C26" i="1"/>
  <c r="AZ25" i="1"/>
  <c r="AB25" i="1"/>
  <c r="U25" i="1"/>
  <c r="R25" i="1"/>
  <c r="M25" i="1"/>
  <c r="G25" i="1"/>
  <c r="F25" i="1"/>
  <c r="E25" i="1"/>
  <c r="C25" i="1"/>
  <c r="D25" i="1" s="1"/>
  <c r="AZ24" i="1"/>
  <c r="AO24" i="1"/>
  <c r="AQ24" i="1" s="1"/>
  <c r="AB24" i="1"/>
  <c r="U24" i="1"/>
  <c r="F24" i="1"/>
  <c r="C24" i="1"/>
  <c r="AZ23" i="1"/>
  <c r="AW23" i="1"/>
  <c r="AR23" i="1"/>
  <c r="AO23" i="1"/>
  <c r="U23" i="1"/>
  <c r="R23" i="1"/>
  <c r="M23" i="1"/>
  <c r="F23" i="1"/>
  <c r="G23" i="1" s="1"/>
  <c r="E23" i="1"/>
  <c r="D23" i="1"/>
  <c r="C23" i="1"/>
  <c r="AO22" i="1"/>
  <c r="AB22" i="1"/>
  <c r="U22" i="1"/>
  <c r="R22" i="1"/>
  <c r="F22" i="1"/>
  <c r="C22" i="1"/>
  <c r="AZ21" i="1"/>
  <c r="AR21" i="1"/>
  <c r="AB21" i="1"/>
  <c r="U21" i="1"/>
  <c r="M21" i="1"/>
  <c r="F21" i="1"/>
  <c r="C21" i="1"/>
  <c r="E21" i="1" s="1"/>
  <c r="BA20" i="1"/>
  <c r="BB20" i="1" s="1"/>
  <c r="AZ20" i="1"/>
  <c r="AY20" i="1"/>
  <c r="AW20" i="1"/>
  <c r="AX20" i="1" s="1"/>
  <c r="U20" i="1"/>
  <c r="R20" i="1"/>
  <c r="S20" i="1" s="1"/>
  <c r="M20" i="1"/>
  <c r="G20" i="1"/>
  <c r="F20" i="1"/>
  <c r="E20" i="1"/>
  <c r="D20" i="1"/>
  <c r="C20" i="1"/>
  <c r="AZ19" i="1"/>
  <c r="AR19" i="1"/>
  <c r="AB19" i="1"/>
  <c r="U19" i="1"/>
  <c r="F19" i="1"/>
  <c r="C19" i="1"/>
  <c r="AZ18" i="1"/>
  <c r="AY18" i="1"/>
  <c r="BA18" i="1" s="1"/>
  <c r="BB18" i="1" s="1"/>
  <c r="AX18" i="1"/>
  <c r="AW18" i="1"/>
  <c r="AR18" i="1"/>
  <c r="AO18" i="1"/>
  <c r="AQ18" i="1" s="1"/>
  <c r="U18" i="1"/>
  <c r="M18" i="1"/>
  <c r="F18" i="1"/>
  <c r="C18" i="1"/>
  <c r="AW17" i="1"/>
  <c r="AY17" i="1" s="1"/>
  <c r="AR17" i="1"/>
  <c r="AO17" i="1"/>
  <c r="AQ17" i="1" s="1"/>
  <c r="AB17" i="1"/>
  <c r="U17" i="1"/>
  <c r="R17" i="1"/>
  <c r="M17" i="1"/>
  <c r="G17" i="1"/>
  <c r="F17" i="1"/>
  <c r="E17" i="1"/>
  <c r="D17" i="1"/>
  <c r="C17" i="1"/>
  <c r="AZ16" i="1"/>
  <c r="AO16" i="1"/>
  <c r="AB16" i="1"/>
  <c r="U16" i="1"/>
  <c r="F16" i="1"/>
  <c r="C16" i="1"/>
  <c r="AZ15" i="1"/>
  <c r="AY15" i="1"/>
  <c r="AX15" i="1"/>
  <c r="BA15" i="1" s="1"/>
  <c r="BB15" i="1" s="1"/>
  <c r="AW15" i="1"/>
  <c r="AR15" i="1"/>
  <c r="AB15" i="1"/>
  <c r="U15" i="1"/>
  <c r="R15" i="1"/>
  <c r="M15" i="1"/>
  <c r="F15" i="1"/>
  <c r="C15" i="1"/>
  <c r="AZ14" i="1"/>
  <c r="AB14" i="1"/>
  <c r="U14" i="1"/>
  <c r="R14" i="1"/>
  <c r="S14" i="1" s="1"/>
  <c r="M14" i="1"/>
  <c r="F14" i="1"/>
  <c r="C14" i="1"/>
  <c r="AZ13" i="1"/>
  <c r="AX13" i="1"/>
  <c r="AW13" i="1"/>
  <c r="AR13" i="1"/>
  <c r="U13" i="1"/>
  <c r="F13" i="1"/>
  <c r="C13" i="1"/>
  <c r="AW12" i="1"/>
  <c r="AR12" i="1"/>
  <c r="AO12" i="1"/>
  <c r="AQ12" i="1" s="1"/>
  <c r="U12" i="1"/>
  <c r="F12" i="1"/>
  <c r="C12" i="1"/>
  <c r="AZ11" i="1"/>
  <c r="AB11" i="1"/>
  <c r="U11" i="1"/>
  <c r="F11" i="1"/>
  <c r="D11" i="1"/>
  <c r="C11" i="1"/>
  <c r="E11" i="1" s="1"/>
  <c r="G11" i="1" s="1"/>
  <c r="AZ10" i="1"/>
  <c r="AW10" i="1"/>
  <c r="AR10" i="1"/>
  <c r="AB10" i="1"/>
  <c r="U10" i="1"/>
  <c r="F10" i="1"/>
  <c r="E10" i="1"/>
  <c r="D10" i="1"/>
  <c r="G10" i="1" s="1"/>
  <c r="C10" i="1"/>
  <c r="AZ9" i="1"/>
  <c r="AW9" i="1"/>
  <c r="AR9" i="1"/>
  <c r="AP9" i="1"/>
  <c r="AS9" i="1" s="1"/>
  <c r="AT9" i="1" s="1"/>
  <c r="AO9" i="1"/>
  <c r="AQ9" i="1" s="1"/>
  <c r="AB9" i="1"/>
  <c r="U9" i="1"/>
  <c r="R9" i="1"/>
  <c r="M9" i="1"/>
  <c r="F9" i="1"/>
  <c r="C9" i="1"/>
  <c r="AZ8" i="1"/>
  <c r="AB8" i="1"/>
  <c r="U8" i="1"/>
  <c r="J8" i="1"/>
  <c r="F8" i="1"/>
  <c r="E8" i="1"/>
  <c r="D8" i="1"/>
  <c r="G8" i="1" s="1"/>
  <c r="C8" i="1"/>
  <c r="AZ7" i="1"/>
  <c r="AY7" i="1"/>
  <c r="AW7" i="1"/>
  <c r="AR7" i="1"/>
  <c r="AO7" i="1"/>
  <c r="AP7" i="1" s="1"/>
  <c r="U7" i="1"/>
  <c r="R7" i="1"/>
  <c r="M7" i="1"/>
  <c r="F7" i="1"/>
  <c r="E7" i="1"/>
  <c r="D7" i="1"/>
  <c r="C7" i="1"/>
  <c r="AZ6" i="1"/>
  <c r="AY6" i="1"/>
  <c r="AX6" i="1"/>
  <c r="AX44" i="1" s="1"/>
  <c r="AW6" i="1"/>
  <c r="AW86" i="1" s="1"/>
  <c r="AR6" i="1"/>
  <c r="AR98" i="1" s="1"/>
  <c r="AQ6" i="1"/>
  <c r="AP6" i="1"/>
  <c r="AO6" i="1"/>
  <c r="AN6" i="1"/>
  <c r="AJ6" i="1"/>
  <c r="AI6" i="1"/>
  <c r="AH6" i="1"/>
  <c r="AG6" i="1"/>
  <c r="AB6" i="1"/>
  <c r="AB96" i="1" s="1"/>
  <c r="AA6" i="1"/>
  <c r="Z6" i="1"/>
  <c r="Y6" i="1"/>
  <c r="Y42" i="1" s="1"/>
  <c r="U6" i="1"/>
  <c r="U91" i="1" s="1"/>
  <c r="T6" i="1"/>
  <c r="S6" i="1"/>
  <c r="R6" i="1"/>
  <c r="Q6" i="1"/>
  <c r="M6" i="1"/>
  <c r="M46" i="1" s="1"/>
  <c r="L6" i="1"/>
  <c r="K6" i="1"/>
  <c r="J6" i="1"/>
  <c r="J94" i="1" s="1"/>
  <c r="I6" i="1"/>
  <c r="AZ5" i="1"/>
  <c r="AY5" i="1"/>
  <c r="AX5" i="1"/>
  <c r="AW5" i="1"/>
  <c r="AV5" i="1"/>
  <c r="AR5" i="1"/>
  <c r="AQ5" i="1"/>
  <c r="AP5" i="1"/>
  <c r="AO5" i="1"/>
  <c r="AJ5" i="1"/>
  <c r="AI5" i="1"/>
  <c r="AH5" i="1"/>
  <c r="AG5" i="1"/>
  <c r="AF5" i="1"/>
  <c r="AB5" i="1"/>
  <c r="AA5" i="1"/>
  <c r="Z5" i="1"/>
  <c r="Y5" i="1"/>
  <c r="X5" i="1"/>
  <c r="U5" i="1"/>
  <c r="T5" i="1"/>
  <c r="S5" i="1"/>
  <c r="R5" i="1"/>
  <c r="Q5" i="1"/>
  <c r="M5" i="1"/>
  <c r="L5" i="1"/>
  <c r="K5" i="1"/>
  <c r="J5" i="1"/>
  <c r="I5" i="1"/>
  <c r="AV3" i="1"/>
  <c r="AN3" i="1"/>
  <c r="AF3" i="1"/>
  <c r="X3" i="1"/>
  <c r="Q3" i="1"/>
  <c r="I3" i="1"/>
  <c r="AV2" i="1"/>
  <c r="AN2" i="1"/>
  <c r="AF2" i="1"/>
  <c r="X2" i="1"/>
  <c r="Q2" i="1"/>
  <c r="I2" i="1"/>
  <c r="AN1" i="1"/>
  <c r="AV1" i="1" s="1"/>
  <c r="AF1" i="1"/>
  <c r="X1" i="1"/>
  <c r="Q1" i="1"/>
  <c r="I1" i="1"/>
  <c r="AC42" i="1" l="1"/>
  <c r="AD42" i="1" s="1"/>
  <c r="AA42" i="1"/>
  <c r="Z42" i="1"/>
  <c r="AA96" i="1"/>
  <c r="Z96" i="1"/>
  <c r="AC96" i="1" s="1"/>
  <c r="AD96" i="1" s="1"/>
  <c r="AX9" i="1"/>
  <c r="BA9" i="1" s="1"/>
  <c r="BB9" i="1" s="1"/>
  <c r="AP52" i="1"/>
  <c r="AQ52" i="1"/>
  <c r="AS52" i="1" s="1"/>
  <c r="AT52" i="1" s="1"/>
  <c r="G30" i="1"/>
  <c r="L60" i="1"/>
  <c r="N60" i="1" s="1"/>
  <c r="O60" i="1" s="1"/>
  <c r="D12" i="1"/>
  <c r="G12" i="1" s="1"/>
  <c r="AQ103" i="1"/>
  <c r="AY71" i="1"/>
  <c r="AX71" i="1"/>
  <c r="BA71" i="1"/>
  <c r="BB71" i="1" s="1"/>
  <c r="Y28" i="1"/>
  <c r="AH48" i="1"/>
  <c r="AK48" i="1" s="1"/>
  <c r="AL48" i="1" s="1"/>
  <c r="AX93" i="1"/>
  <c r="AY93" i="1"/>
  <c r="E9" i="1"/>
  <c r="D9" i="1"/>
  <c r="G9" i="1" s="1"/>
  <c r="G16" i="1"/>
  <c r="AG109" i="1"/>
  <c r="AG88" i="1"/>
  <c r="AG112" i="1"/>
  <c r="AG95" i="1"/>
  <c r="AG91" i="1"/>
  <c r="AG108" i="1"/>
  <c r="AG104" i="1"/>
  <c r="AG115" i="1"/>
  <c r="AG111" i="1"/>
  <c r="AG105" i="1"/>
  <c r="AG75" i="1"/>
  <c r="AG70" i="1"/>
  <c r="AG65" i="1"/>
  <c r="AG113" i="1"/>
  <c r="AG106" i="1"/>
  <c r="AG102" i="1"/>
  <c r="AG86" i="1"/>
  <c r="AG69" i="1"/>
  <c r="AG59" i="1"/>
  <c r="AG72" i="1"/>
  <c r="AG68" i="1"/>
  <c r="AG62" i="1"/>
  <c r="AG119" i="1"/>
  <c r="AG100" i="1"/>
  <c r="AG56" i="1"/>
  <c r="AG51" i="1"/>
  <c r="AG117" i="1"/>
  <c r="AG94" i="1"/>
  <c r="AG39" i="1"/>
  <c r="AG71" i="1"/>
  <c r="AG90" i="1"/>
  <c r="AG67" i="1"/>
  <c r="AG36" i="1"/>
  <c r="AG79" i="1"/>
  <c r="AG63" i="1"/>
  <c r="AG58" i="1"/>
  <c r="AG49" i="1"/>
  <c r="AG64" i="1"/>
  <c r="AG50" i="1"/>
  <c r="AG38" i="1"/>
  <c r="AG15" i="1"/>
  <c r="AG96" i="1"/>
  <c r="AG53" i="1"/>
  <c r="AG43" i="1"/>
  <c r="AG28" i="1"/>
  <c r="AG120" i="1"/>
  <c r="AG114" i="1"/>
  <c r="AG46" i="1"/>
  <c r="AG40" i="1"/>
  <c r="AG118" i="1"/>
  <c r="AG82" i="1"/>
  <c r="AG73" i="1"/>
  <c r="AG9" i="1"/>
  <c r="AG101" i="1"/>
  <c r="AG13" i="1"/>
  <c r="AG83" i="1"/>
  <c r="AG76" i="1"/>
  <c r="AG35" i="1"/>
  <c r="AG85" i="1"/>
  <c r="AG55" i="1"/>
  <c r="AG20" i="1"/>
  <c r="AG121" i="1"/>
  <c r="AG116" i="1"/>
  <c r="AG110" i="1"/>
  <c r="AG23" i="1"/>
  <c r="AG77" i="1"/>
  <c r="AG66" i="1"/>
  <c r="AG41" i="1"/>
  <c r="AG89" i="1"/>
  <c r="AG37" i="1"/>
  <c r="AG26" i="1"/>
  <c r="AG12" i="1"/>
  <c r="AG92" i="1"/>
  <c r="AG107" i="1"/>
  <c r="AG61" i="1"/>
  <c r="AG98" i="1"/>
  <c r="AG78" i="1"/>
  <c r="AG30" i="1"/>
  <c r="AG17" i="1"/>
  <c r="AG14" i="1"/>
  <c r="AG87" i="1"/>
  <c r="AG31" i="1"/>
  <c r="AG10" i="1"/>
  <c r="AG34" i="1"/>
  <c r="AG44" i="1"/>
  <c r="AG60" i="1"/>
  <c r="AG80" i="1"/>
  <c r="AG11" i="1"/>
  <c r="AG99" i="1"/>
  <c r="AG97" i="1"/>
  <c r="AG16" i="1"/>
  <c r="AG32" i="1"/>
  <c r="AG124" i="1"/>
  <c r="AG74" i="1"/>
  <c r="AG52" i="1"/>
  <c r="AG19" i="1"/>
  <c r="AG8" i="1"/>
  <c r="AG33" i="1"/>
  <c r="AG84" i="1"/>
  <c r="AG25" i="1"/>
  <c r="AG21" i="1"/>
  <c r="AG18" i="1"/>
  <c r="AG24" i="1"/>
  <c r="AG7" i="1"/>
  <c r="AG57" i="1"/>
  <c r="AG22" i="1"/>
  <c r="AG45" i="1"/>
  <c r="AG42" i="1"/>
  <c r="AG29" i="1"/>
  <c r="AG47" i="1"/>
  <c r="T80" i="1"/>
  <c r="AX12" i="1"/>
  <c r="BA12" i="1" s="1"/>
  <c r="BB12" i="1" s="1"/>
  <c r="E18" i="1"/>
  <c r="D18" i="1"/>
  <c r="G18" i="1"/>
  <c r="T25" i="1"/>
  <c r="V25" i="1" s="1"/>
  <c r="BA30" i="1"/>
  <c r="BB30" i="1" s="1"/>
  <c r="L75" i="1"/>
  <c r="N75" i="1" s="1"/>
  <c r="O75" i="1" s="1"/>
  <c r="S80" i="1"/>
  <c r="V80" i="1" s="1"/>
  <c r="AY12" i="1"/>
  <c r="S25" i="1"/>
  <c r="AX30" i="1"/>
  <c r="E67" i="1"/>
  <c r="D67" i="1"/>
  <c r="G67" i="1" s="1"/>
  <c r="K75" i="1"/>
  <c r="D92" i="1"/>
  <c r="G92" i="1"/>
  <c r="BA41" i="1"/>
  <c r="BB41" i="1" s="1"/>
  <c r="D90" i="1"/>
  <c r="G90" i="1" s="1"/>
  <c r="E90" i="1"/>
  <c r="AA50" i="1"/>
  <c r="Z50" i="1"/>
  <c r="AY9" i="1"/>
  <c r="AQ46" i="1"/>
  <c r="G40" i="1"/>
  <c r="AS46" i="1"/>
  <c r="AT46" i="1" s="1"/>
  <c r="AP55" i="1"/>
  <c r="AS55" i="1" s="1"/>
  <c r="AT55" i="1" s="1"/>
  <c r="AP68" i="1"/>
  <c r="AS68" i="1" s="1"/>
  <c r="AT68" i="1" s="1"/>
  <c r="E53" i="1"/>
  <c r="K36" i="1"/>
  <c r="N36" i="1" s="1"/>
  <c r="O36" i="1" s="1"/>
  <c r="D53" i="1"/>
  <c r="G53" i="1" s="1"/>
  <c r="AI48" i="1"/>
  <c r="AQ16" i="1"/>
  <c r="AP16" i="1"/>
  <c r="AS16" i="1" s="1"/>
  <c r="AT16" i="1" s="1"/>
  <c r="D22" i="1"/>
  <c r="E22" i="1"/>
  <c r="G22" i="1" s="1"/>
  <c r="AY38" i="1"/>
  <c r="BA38" i="1" s="1"/>
  <c r="BB38" i="1" s="1"/>
  <c r="D13" i="1"/>
  <c r="G13" i="1" s="1"/>
  <c r="D15" i="1"/>
  <c r="G15" i="1" s="1"/>
  <c r="AX38" i="1"/>
  <c r="E13" i="1"/>
  <c r="T22" i="1"/>
  <c r="S22" i="1"/>
  <c r="V22" i="1" s="1"/>
  <c r="E24" i="1"/>
  <c r="D24" i="1"/>
  <c r="AG27" i="1"/>
  <c r="D62" i="1"/>
  <c r="E57" i="1"/>
  <c r="D57" i="1"/>
  <c r="G57" i="1" s="1"/>
  <c r="T108" i="1"/>
  <c r="S108" i="1"/>
  <c r="V108" i="1" s="1"/>
  <c r="D119" i="1"/>
  <c r="E119" i="1"/>
  <c r="G119" i="1" s="1"/>
  <c r="AY39" i="1"/>
  <c r="BA39" i="1" s="1"/>
  <c r="BB39" i="1" s="1"/>
  <c r="AX39" i="1"/>
  <c r="AQ31" i="1"/>
  <c r="AP31" i="1"/>
  <c r="AS31" i="1" s="1"/>
  <c r="AT31" i="1" s="1"/>
  <c r="AY31" i="1"/>
  <c r="AX31" i="1"/>
  <c r="BA31" i="1" s="1"/>
  <c r="BB31" i="1" s="1"/>
  <c r="E40" i="1"/>
  <c r="Y114" i="1"/>
  <c r="Y94" i="1"/>
  <c r="Y111" i="1"/>
  <c r="Y84" i="1"/>
  <c r="Y90" i="1"/>
  <c r="Y124" i="1"/>
  <c r="Y107" i="1"/>
  <c r="Y103" i="1"/>
  <c r="Y83" i="1"/>
  <c r="Y81" i="1"/>
  <c r="Y63" i="1"/>
  <c r="Y88" i="1"/>
  <c r="Y78" i="1"/>
  <c r="Y73" i="1"/>
  <c r="Y106" i="1"/>
  <c r="Y121" i="1"/>
  <c r="Y102" i="1"/>
  <c r="Y95" i="1"/>
  <c r="Y43" i="1"/>
  <c r="Y113" i="1"/>
  <c r="Y101" i="1"/>
  <c r="Y77" i="1"/>
  <c r="Y64" i="1"/>
  <c r="Y100" i="1"/>
  <c r="Y72" i="1"/>
  <c r="Y56" i="1"/>
  <c r="Y36" i="1"/>
  <c r="Y91" i="1"/>
  <c r="Y55" i="1"/>
  <c r="Y92" i="1"/>
  <c r="Y80" i="1"/>
  <c r="Y41" i="1"/>
  <c r="Y35" i="1"/>
  <c r="Y27" i="1"/>
  <c r="Y22" i="1"/>
  <c r="Y17" i="1"/>
  <c r="Y12" i="1"/>
  <c r="Y89" i="1"/>
  <c r="Y75" i="1"/>
  <c r="Y68" i="1"/>
  <c r="Y53" i="1"/>
  <c r="Y51" i="1"/>
  <c r="Y44" i="1"/>
  <c r="Y119" i="1"/>
  <c r="Y105" i="1"/>
  <c r="Y9" i="1"/>
  <c r="Y65" i="1"/>
  <c r="Y57" i="1"/>
  <c r="Y32" i="1"/>
  <c r="Y34" i="1"/>
  <c r="Y30" i="1"/>
  <c r="Y74" i="1"/>
  <c r="Y69" i="1"/>
  <c r="Y54" i="1"/>
  <c r="Y46" i="1"/>
  <c r="Y24" i="1"/>
  <c r="Y87" i="1"/>
  <c r="Y40" i="1"/>
  <c r="Y110" i="1"/>
  <c r="Y82" i="1"/>
  <c r="Y52" i="1"/>
  <c r="Y45" i="1"/>
  <c r="Y76" i="1"/>
  <c r="Y10" i="1"/>
  <c r="Y70" i="1"/>
  <c r="Y116" i="1"/>
  <c r="Y85" i="1"/>
  <c r="Y7" i="1"/>
  <c r="Y97" i="1"/>
  <c r="Y71" i="1"/>
  <c r="Y60" i="1"/>
  <c r="Y59" i="1"/>
  <c r="Y58" i="1"/>
  <c r="Y21" i="1"/>
  <c r="Y18" i="1"/>
  <c r="Y15" i="1"/>
  <c r="Y23" i="1"/>
  <c r="Y61" i="1"/>
  <c r="Y104" i="1"/>
  <c r="Y39" i="1"/>
  <c r="Y38" i="1"/>
  <c r="Y31" i="1"/>
  <c r="Y86" i="1"/>
  <c r="Y66" i="1"/>
  <c r="Y112" i="1"/>
  <c r="Y19" i="1"/>
  <c r="Y14" i="1"/>
  <c r="Y62" i="1"/>
  <c r="Y16" i="1"/>
  <c r="Y109" i="1"/>
  <c r="Y93" i="1"/>
  <c r="Y47" i="1"/>
  <c r="Y20" i="1"/>
  <c r="Y67" i="1"/>
  <c r="Y48" i="1"/>
  <c r="Y118" i="1"/>
  <c r="Y99" i="1"/>
  <c r="Y79" i="1"/>
  <c r="Y13" i="1"/>
  <c r="Y26" i="1"/>
  <c r="Y115" i="1"/>
  <c r="Y120" i="1"/>
  <c r="Y11" i="1"/>
  <c r="Y49" i="1"/>
  <c r="Y8" i="1"/>
  <c r="Y25" i="1"/>
  <c r="Y33" i="1"/>
  <c r="L36" i="1"/>
  <c r="AQ63" i="1"/>
  <c r="AP63" i="1"/>
  <c r="AS63" i="1"/>
  <c r="AT63" i="1" s="1"/>
  <c r="AX17" i="1"/>
  <c r="BA17" i="1" s="1"/>
  <c r="BB17" i="1" s="1"/>
  <c r="AP66" i="1"/>
  <c r="AS66" i="1" s="1"/>
  <c r="AT66" i="1" s="1"/>
  <c r="AQ66" i="1"/>
  <c r="E72" i="1"/>
  <c r="D72" i="1"/>
  <c r="G72" i="1" s="1"/>
  <c r="AX10" i="1"/>
  <c r="AY10" i="1"/>
  <c r="BA10" i="1" s="1"/>
  <c r="BB10" i="1" s="1"/>
  <c r="AY47" i="1"/>
  <c r="BA47" i="1" s="1"/>
  <c r="BB47" i="1" s="1"/>
  <c r="Y98" i="1"/>
  <c r="E15" i="1"/>
  <c r="G62" i="1"/>
  <c r="T115" i="1"/>
  <c r="V115" i="1" s="1"/>
  <c r="G24" i="1"/>
  <c r="Y37" i="1"/>
  <c r="AG54" i="1"/>
  <c r="AI81" i="1"/>
  <c r="AH81" i="1"/>
  <c r="D21" i="1"/>
  <c r="G21" i="1" s="1"/>
  <c r="AQ43" i="1"/>
  <c r="AP43" i="1"/>
  <c r="AS43" i="1" s="1"/>
  <c r="AT43" i="1" s="1"/>
  <c r="E77" i="1"/>
  <c r="D77" i="1"/>
  <c r="G77" i="1" s="1"/>
  <c r="AK81" i="1"/>
  <c r="AL81" i="1" s="1"/>
  <c r="K60" i="1"/>
  <c r="AQ100" i="1"/>
  <c r="AP100" i="1"/>
  <c r="AS100" i="1" s="1"/>
  <c r="AT100" i="1" s="1"/>
  <c r="AH103" i="1"/>
  <c r="AI103" i="1"/>
  <c r="AK103" i="1" s="1"/>
  <c r="AL103" i="1" s="1"/>
  <c r="AQ68" i="1"/>
  <c r="AH93" i="1"/>
  <c r="AI93" i="1"/>
  <c r="AK93" i="1" s="1"/>
  <c r="AL93" i="1" s="1"/>
  <c r="E12" i="1"/>
  <c r="AQ93" i="1"/>
  <c r="AP93" i="1"/>
  <c r="AS93" i="1" s="1"/>
  <c r="AT93" i="1" s="1"/>
  <c r="AP103" i="1"/>
  <c r="AS103" i="1" s="1"/>
  <c r="AT103" i="1" s="1"/>
  <c r="Y117" i="1"/>
  <c r="Y29" i="1"/>
  <c r="K79" i="1"/>
  <c r="L79" i="1"/>
  <c r="N79" i="1"/>
  <c r="O79" i="1" s="1"/>
  <c r="Y108" i="1"/>
  <c r="AX113" i="1"/>
  <c r="BA113" i="1"/>
  <c r="BB113" i="1" s="1"/>
  <c r="T7" i="1"/>
  <c r="S7" i="1"/>
  <c r="V7" i="1" s="1"/>
  <c r="AJ103" i="1"/>
  <c r="AJ117" i="1"/>
  <c r="AJ108" i="1"/>
  <c r="AJ104" i="1"/>
  <c r="AJ86" i="1"/>
  <c r="AJ81" i="1"/>
  <c r="AJ100" i="1"/>
  <c r="AJ107" i="1"/>
  <c r="AJ101" i="1"/>
  <c r="AJ97" i="1"/>
  <c r="AJ119" i="1"/>
  <c r="AJ93" i="1"/>
  <c r="AJ84" i="1"/>
  <c r="AJ50" i="1"/>
  <c r="AJ112" i="1"/>
  <c r="AJ64" i="1"/>
  <c r="AJ90" i="1"/>
  <c r="AJ76" i="1"/>
  <c r="AJ74" i="1"/>
  <c r="AJ46" i="1"/>
  <c r="AJ118" i="1"/>
  <c r="AJ106" i="1"/>
  <c r="AJ60" i="1"/>
  <c r="AJ38" i="1"/>
  <c r="AJ111" i="1"/>
  <c r="AJ78" i="1"/>
  <c r="AJ53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79" i="1"/>
  <c r="AJ58" i="1"/>
  <c r="AJ49" i="1"/>
  <c r="AJ42" i="1"/>
  <c r="AJ56" i="1"/>
  <c r="AJ33" i="1"/>
  <c r="AJ87" i="1"/>
  <c r="AJ63" i="1"/>
  <c r="AJ47" i="1"/>
  <c r="AJ54" i="1"/>
  <c r="AJ113" i="1"/>
  <c r="AJ96" i="1"/>
  <c r="AJ95" i="1"/>
  <c r="AJ89" i="1"/>
  <c r="AJ62" i="1"/>
  <c r="AJ120" i="1"/>
  <c r="AJ114" i="1"/>
  <c r="AJ40" i="1"/>
  <c r="AJ115" i="1"/>
  <c r="AJ52" i="1"/>
  <c r="AJ35" i="1"/>
  <c r="AJ7" i="1"/>
  <c r="AJ121" i="1"/>
  <c r="AJ51" i="1"/>
  <c r="AJ31" i="1"/>
  <c r="AJ92" i="1"/>
  <c r="AJ88" i="1"/>
  <c r="AJ61" i="1"/>
  <c r="AJ59" i="1"/>
  <c r="AJ44" i="1"/>
  <c r="AJ116" i="1"/>
  <c r="AJ77" i="1"/>
  <c r="AJ66" i="1"/>
  <c r="AJ39" i="1"/>
  <c r="AJ94" i="1"/>
  <c r="AJ82" i="1"/>
  <c r="AJ37" i="1"/>
  <c r="AJ67" i="1"/>
  <c r="AJ83" i="1"/>
  <c r="AJ98" i="1"/>
  <c r="AJ73" i="1"/>
  <c r="AJ72" i="1"/>
  <c r="T14" i="1"/>
  <c r="E39" i="1"/>
  <c r="AJ70" i="1"/>
  <c r="AJ75" i="1"/>
  <c r="AY100" i="1"/>
  <c r="BA100" i="1"/>
  <c r="BB100" i="1" s="1"/>
  <c r="AX100" i="1"/>
  <c r="AQ23" i="1"/>
  <c r="AP23" i="1"/>
  <c r="AS23" i="1" s="1"/>
  <c r="AT23" i="1" s="1"/>
  <c r="AY88" i="1"/>
  <c r="T114" i="1"/>
  <c r="AQ7" i="1"/>
  <c r="AS7" i="1" s="1"/>
  <c r="AT7" i="1" s="1"/>
  <c r="AP24" i="1"/>
  <c r="AY51" i="1"/>
  <c r="AY113" i="1"/>
  <c r="V14" i="1"/>
  <c r="G39" i="1"/>
  <c r="AJ80" i="1"/>
  <c r="S17" i="1"/>
  <c r="V17" i="1" s="1"/>
  <c r="AP27" i="1"/>
  <c r="AS27" i="1" s="1"/>
  <c r="AT27" i="1" s="1"/>
  <c r="AP124" i="1"/>
  <c r="AS124" i="1" s="1"/>
  <c r="AT124" i="1" s="1"/>
  <c r="T17" i="1"/>
  <c r="D30" i="1"/>
  <c r="AQ124" i="1"/>
  <c r="AX86" i="1"/>
  <c r="BA86" i="1" s="1"/>
  <c r="BB86" i="1" s="1"/>
  <c r="E30" i="1"/>
  <c r="AY36" i="1"/>
  <c r="AX40" i="1"/>
  <c r="AY45" i="1"/>
  <c r="AX45" i="1"/>
  <c r="BA45" i="1" s="1"/>
  <c r="BB45" i="1" s="1"/>
  <c r="D55" i="1"/>
  <c r="G55" i="1" s="1"/>
  <c r="D58" i="1"/>
  <c r="G58" i="1"/>
  <c r="D61" i="1"/>
  <c r="G61" i="1" s="1"/>
  <c r="E68" i="1"/>
  <c r="D68" i="1"/>
  <c r="G68" i="1" s="1"/>
  <c r="BA90" i="1"/>
  <c r="BB90" i="1" s="1"/>
  <c r="AY90" i="1"/>
  <c r="AX23" i="1"/>
  <c r="E46" i="1"/>
  <c r="D46" i="1"/>
  <c r="G46" i="1"/>
  <c r="AX53" i="1"/>
  <c r="AP56" i="1"/>
  <c r="L83" i="1"/>
  <c r="N83" i="1" s="1"/>
  <c r="O83" i="1" s="1"/>
  <c r="AJ99" i="1"/>
  <c r="K107" i="1"/>
  <c r="N107" i="1"/>
  <c r="O107" i="1" s="1"/>
  <c r="R119" i="1"/>
  <c r="R99" i="1"/>
  <c r="R83" i="1"/>
  <c r="R121" i="1"/>
  <c r="R110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118" i="1"/>
  <c r="R106" i="1"/>
  <c r="R89" i="1"/>
  <c r="R76" i="1"/>
  <c r="R104" i="1"/>
  <c r="R102" i="1"/>
  <c r="R120" i="1"/>
  <c r="R100" i="1"/>
  <c r="R98" i="1"/>
  <c r="R94" i="1"/>
  <c r="R85" i="1"/>
  <c r="R96" i="1"/>
  <c r="R124" i="1"/>
  <c r="R107" i="1"/>
  <c r="R93" i="1"/>
  <c r="R84" i="1"/>
  <c r="R101" i="1"/>
  <c r="R90" i="1"/>
  <c r="R82" i="1"/>
  <c r="R97" i="1"/>
  <c r="R26" i="1"/>
  <c r="R21" i="1"/>
  <c r="R16" i="1"/>
  <c r="R11" i="1"/>
  <c r="R92" i="1"/>
  <c r="R91" i="1"/>
  <c r="R111" i="1"/>
  <c r="R87" i="1"/>
  <c r="R27" i="1"/>
  <c r="R19" i="1"/>
  <c r="R112" i="1"/>
  <c r="R88" i="1"/>
  <c r="R12" i="1"/>
  <c r="R10" i="1"/>
  <c r="R8" i="1"/>
  <c r="R117" i="1"/>
  <c r="R105" i="1"/>
  <c r="R81" i="1"/>
  <c r="R18" i="1"/>
  <c r="R109" i="1"/>
  <c r="R28" i="1"/>
  <c r="R116" i="1"/>
  <c r="R103" i="1"/>
  <c r="R13" i="1"/>
  <c r="R77" i="1"/>
  <c r="R113" i="1"/>
  <c r="R24" i="1"/>
  <c r="AP18" i="1"/>
  <c r="AS18" i="1" s="1"/>
  <c r="AT18" i="1" s="1"/>
  <c r="AY23" i="1"/>
  <c r="BA23" i="1" s="1"/>
  <c r="BB23" i="1" s="1"/>
  <c r="R30" i="1"/>
  <c r="BA40" i="1"/>
  <c r="BB40" i="1" s="1"/>
  <c r="AY53" i="1"/>
  <c r="BA53" i="1" s="1"/>
  <c r="BB53" i="1" s="1"/>
  <c r="AQ56" i="1"/>
  <c r="AS56" i="1" s="1"/>
  <c r="AT56" i="1" s="1"/>
  <c r="AP64" i="1"/>
  <c r="AS64" i="1"/>
  <c r="AT64" i="1" s="1"/>
  <c r="AQ69" i="1"/>
  <c r="AS69" i="1" s="1"/>
  <c r="AT69" i="1" s="1"/>
  <c r="S78" i="1"/>
  <c r="K83" i="1"/>
  <c r="L107" i="1"/>
  <c r="AQ112" i="1"/>
  <c r="K104" i="1"/>
  <c r="L104" i="1"/>
  <c r="N104" i="1" s="1"/>
  <c r="O104" i="1" s="1"/>
  <c r="T15" i="1"/>
  <c r="S23" i="1"/>
  <c r="V23" i="1" s="1"/>
  <c r="AX51" i="1"/>
  <c r="BA51" i="1" s="1"/>
  <c r="BB51" i="1" s="1"/>
  <c r="AQ41" i="1"/>
  <c r="AS41" i="1" s="1"/>
  <c r="AT41" i="1" s="1"/>
  <c r="AP65" i="1"/>
  <c r="AQ65" i="1"/>
  <c r="AS65" i="1" s="1"/>
  <c r="AT65" i="1" s="1"/>
  <c r="L39" i="1"/>
  <c r="N39" i="1" s="1"/>
  <c r="O39" i="1" s="1"/>
  <c r="K39" i="1"/>
  <c r="AX70" i="1"/>
  <c r="T9" i="1"/>
  <c r="AX28" i="1"/>
  <c r="AY28" i="1"/>
  <c r="BA28" i="1" s="1"/>
  <c r="BB28" i="1" s="1"/>
  <c r="AX41" i="1"/>
  <c r="AX36" i="1"/>
  <c r="BA36" i="1" s="1"/>
  <c r="BB36" i="1" s="1"/>
  <c r="AY41" i="1"/>
  <c r="L78" i="1"/>
  <c r="N78" i="1" s="1"/>
  <c r="O78" i="1" s="1"/>
  <c r="AX88" i="1"/>
  <c r="BA88" i="1" s="1"/>
  <c r="BB88" i="1" s="1"/>
  <c r="AS24" i="1"/>
  <c r="AT24" i="1" s="1"/>
  <c r="AY27" i="1"/>
  <c r="AX27" i="1"/>
  <c r="BA27" i="1" s="1"/>
  <c r="BB27" i="1" s="1"/>
  <c r="AJ32" i="1"/>
  <c r="AJ34" i="1"/>
  <c r="E55" i="1"/>
  <c r="E58" i="1"/>
  <c r="AJ69" i="1"/>
  <c r="D89" i="1"/>
  <c r="E89" i="1"/>
  <c r="G89" i="1" s="1"/>
  <c r="AX90" i="1"/>
  <c r="L93" i="1"/>
  <c r="K93" i="1"/>
  <c r="N93" i="1" s="1"/>
  <c r="O93" i="1" s="1"/>
  <c r="T95" i="1"/>
  <c r="S95" i="1"/>
  <c r="V95" i="1" s="1"/>
  <c r="AP12" i="1"/>
  <c r="AQ22" i="1"/>
  <c r="AP22" i="1"/>
  <c r="AS22" i="1" s="1"/>
  <c r="AT22" i="1" s="1"/>
  <c r="BA7" i="1"/>
  <c r="BB7" i="1" s="1"/>
  <c r="AS12" i="1"/>
  <c r="AT12" i="1" s="1"/>
  <c r="E26" i="1"/>
  <c r="D26" i="1"/>
  <c r="G28" i="1"/>
  <c r="R29" i="1"/>
  <c r="AY33" i="1"/>
  <c r="BA44" i="1"/>
  <c r="BB44" i="1" s="1"/>
  <c r="AY49" i="1"/>
  <c r="AX49" i="1"/>
  <c r="AQ64" i="1"/>
  <c r="T78" i="1"/>
  <c r="V78" i="1" s="1"/>
  <c r="K89" i="1"/>
  <c r="N89" i="1" s="1"/>
  <c r="O89" i="1" s="1"/>
  <c r="AJ91" i="1"/>
  <c r="AP112" i="1"/>
  <c r="AS112" i="1" s="1"/>
  <c r="AT112" i="1" s="1"/>
  <c r="E44" i="1"/>
  <c r="G44" i="1"/>
  <c r="G32" i="1"/>
  <c r="BA46" i="1"/>
  <c r="BB46" i="1" s="1"/>
  <c r="AJ124" i="1"/>
  <c r="S15" i="1"/>
  <c r="V15" i="1" s="1"/>
  <c r="V20" i="1"/>
  <c r="T20" i="1"/>
  <c r="T23" i="1"/>
  <c r="AQ28" i="1"/>
  <c r="AP28" i="1"/>
  <c r="AS28" i="1" s="1"/>
  <c r="AT28" i="1" s="1"/>
  <c r="E32" i="1"/>
  <c r="AP41" i="1"/>
  <c r="AY46" i="1"/>
  <c r="AJ57" i="1"/>
  <c r="L72" i="1"/>
  <c r="N72" i="1" s="1"/>
  <c r="O72" i="1" s="1"/>
  <c r="N74" i="1"/>
  <c r="O74" i="1" s="1"/>
  <c r="L86" i="1"/>
  <c r="K86" i="1"/>
  <c r="N86" i="1" s="1"/>
  <c r="O86" i="1" s="1"/>
  <c r="AY96" i="1"/>
  <c r="BA96" i="1" s="1"/>
  <c r="BB96" i="1" s="1"/>
  <c r="S9" i="1"/>
  <c r="V9" i="1" s="1"/>
  <c r="AJ36" i="1"/>
  <c r="AJ45" i="1"/>
  <c r="L74" i="1"/>
  <c r="T79" i="1"/>
  <c r="AP80" i="1"/>
  <c r="AS80" i="1" s="1"/>
  <c r="AT80" i="1" s="1"/>
  <c r="AQ80" i="1"/>
  <c r="T86" i="1"/>
  <c r="S86" i="1"/>
  <c r="V86" i="1" s="1"/>
  <c r="AQ88" i="1"/>
  <c r="AP88" i="1"/>
  <c r="AS88" i="1" s="1"/>
  <c r="AT88" i="1" s="1"/>
  <c r="AQ90" i="1"/>
  <c r="AS90" i="1" s="1"/>
  <c r="AT90" i="1" s="1"/>
  <c r="AY94" i="1"/>
  <c r="BA94" i="1" s="1"/>
  <c r="BB94" i="1" s="1"/>
  <c r="D97" i="1"/>
  <c r="E97" i="1"/>
  <c r="G97" i="1" s="1"/>
  <c r="L94" i="1"/>
  <c r="N94" i="1"/>
  <c r="O94" i="1" s="1"/>
  <c r="K94" i="1"/>
  <c r="AQ53" i="1"/>
  <c r="AS53" i="1" s="1"/>
  <c r="AT53" i="1" s="1"/>
  <c r="BA70" i="1"/>
  <c r="BB70" i="1" s="1"/>
  <c r="V79" i="1"/>
  <c r="AJ110" i="1"/>
  <c r="S114" i="1"/>
  <c r="V114" i="1" s="1"/>
  <c r="AX7" i="1"/>
  <c r="AJ8" i="1"/>
  <c r="AY13" i="1"/>
  <c r="BA13" i="1"/>
  <c r="BB13" i="1" s="1"/>
  <c r="AX33" i="1"/>
  <c r="BA33" i="1" s="1"/>
  <c r="BB33" i="1" s="1"/>
  <c r="AJ55" i="1"/>
  <c r="AY59" i="1"/>
  <c r="AX59" i="1"/>
  <c r="BA59" i="1" s="1"/>
  <c r="BB59" i="1" s="1"/>
  <c r="AJ71" i="1"/>
  <c r="D43" i="1"/>
  <c r="G43" i="1" s="1"/>
  <c r="AO104" i="1"/>
  <c r="AO81" i="1"/>
  <c r="AO118" i="1"/>
  <c r="AO120" i="1"/>
  <c r="AO113" i="1"/>
  <c r="AO96" i="1"/>
  <c r="AO92" i="1"/>
  <c r="AO117" i="1"/>
  <c r="AO109" i="1"/>
  <c r="AO87" i="1"/>
  <c r="AO82" i="1"/>
  <c r="AO105" i="1"/>
  <c r="AO99" i="1"/>
  <c r="AO79" i="1"/>
  <c r="AO59" i="1"/>
  <c r="AO121" i="1"/>
  <c r="AO95" i="1"/>
  <c r="AO91" i="1"/>
  <c r="AO89" i="1"/>
  <c r="AO116" i="1"/>
  <c r="AO102" i="1"/>
  <c r="AO72" i="1"/>
  <c r="AO108" i="1"/>
  <c r="AO57" i="1"/>
  <c r="AO39" i="1"/>
  <c r="AO94" i="1"/>
  <c r="AO85" i="1"/>
  <c r="AO47" i="1"/>
  <c r="AO84" i="1"/>
  <c r="AO73" i="1"/>
  <c r="AO71" i="1"/>
  <c r="AO61" i="1"/>
  <c r="AO58" i="1"/>
  <c r="AO42" i="1"/>
  <c r="AO32" i="1"/>
  <c r="AO54" i="1"/>
  <c r="AO37" i="1"/>
  <c r="AO74" i="1"/>
  <c r="AO70" i="1"/>
  <c r="AO45" i="1"/>
  <c r="AO40" i="1"/>
  <c r="AO30" i="1"/>
  <c r="AO25" i="1"/>
  <c r="AO20" i="1"/>
  <c r="AO15" i="1"/>
  <c r="AO10" i="1"/>
  <c r="AO78" i="1"/>
  <c r="AO60" i="1"/>
  <c r="AO115" i="1"/>
  <c r="AO110" i="1"/>
  <c r="AO106" i="1"/>
  <c r="AO98" i="1"/>
  <c r="AO97" i="1"/>
  <c r="AO49" i="1"/>
  <c r="AO21" i="1"/>
  <c r="AO13" i="1"/>
  <c r="AO77" i="1"/>
  <c r="AO75" i="1"/>
  <c r="AO33" i="1"/>
  <c r="AO114" i="1"/>
  <c r="AO101" i="1"/>
  <c r="AO76" i="1"/>
  <c r="AO51" i="1"/>
  <c r="AO44" i="1"/>
  <c r="AO19" i="1"/>
  <c r="AO50" i="1"/>
  <c r="AO48" i="1"/>
  <c r="AO62" i="1"/>
  <c r="AO38" i="1"/>
  <c r="AO34" i="1"/>
  <c r="M13" i="1"/>
  <c r="D16" i="1"/>
  <c r="AR22" i="1"/>
  <c r="AO29" i="1"/>
  <c r="M55" i="1"/>
  <c r="K56" i="1"/>
  <c r="N56" i="1" s="1"/>
  <c r="O56" i="1" s="1"/>
  <c r="E64" i="1"/>
  <c r="G64" i="1" s="1"/>
  <c r="AW68" i="1"/>
  <c r="D76" i="1"/>
  <c r="G76" i="1" s="1"/>
  <c r="AR92" i="1"/>
  <c r="AW95" i="1"/>
  <c r="L100" i="1"/>
  <c r="X6" i="1"/>
  <c r="AF6" i="1"/>
  <c r="AO8" i="1"/>
  <c r="AO11" i="1"/>
  <c r="E16" i="1"/>
  <c r="AW19" i="1"/>
  <c r="AR25" i="1"/>
  <c r="K32" i="1"/>
  <c r="AW35" i="1"/>
  <c r="AO36" i="1"/>
  <c r="K42" i="1"/>
  <c r="J44" i="1"/>
  <c r="J46" i="1"/>
  <c r="J53" i="1"/>
  <c r="L56" i="1"/>
  <c r="AO67" i="1"/>
  <c r="E76" i="1"/>
  <c r="M100" i="1"/>
  <c r="N100" i="1" s="1"/>
  <c r="O100" i="1" s="1"/>
  <c r="D50" i="1"/>
  <c r="G50" i="1" s="1"/>
  <c r="AP83" i="1"/>
  <c r="AS83" i="1" s="1"/>
  <c r="AT83" i="1" s="1"/>
  <c r="AQ83" i="1"/>
  <c r="AP111" i="1"/>
  <c r="AQ111" i="1"/>
  <c r="AS111" i="1" s="1"/>
  <c r="AT111" i="1" s="1"/>
  <c r="E43" i="1"/>
  <c r="M85" i="1"/>
  <c r="M121" i="1"/>
  <c r="J117" i="1"/>
  <c r="J97" i="1"/>
  <c r="J90" i="1"/>
  <c r="J113" i="1"/>
  <c r="J96" i="1"/>
  <c r="J92" i="1"/>
  <c r="J109" i="1"/>
  <c r="J105" i="1"/>
  <c r="J87" i="1"/>
  <c r="J82" i="1"/>
  <c r="J71" i="1"/>
  <c r="J66" i="1"/>
  <c r="J58" i="1"/>
  <c r="J76" i="1"/>
  <c r="J118" i="1"/>
  <c r="J114" i="1"/>
  <c r="J119" i="1"/>
  <c r="J115" i="1"/>
  <c r="J101" i="1"/>
  <c r="J59" i="1"/>
  <c r="J80" i="1"/>
  <c r="J70" i="1"/>
  <c r="J67" i="1"/>
  <c r="J57" i="1"/>
  <c r="J52" i="1"/>
  <c r="J38" i="1"/>
  <c r="J63" i="1"/>
  <c r="J121" i="1"/>
  <c r="J108" i="1"/>
  <c r="J91" i="1"/>
  <c r="J41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111" i="1"/>
  <c r="J102" i="1"/>
  <c r="J98" i="1"/>
  <c r="J77" i="1"/>
  <c r="J73" i="1"/>
  <c r="J45" i="1"/>
  <c r="J120" i="1"/>
  <c r="J99" i="1"/>
  <c r="J40" i="1"/>
  <c r="J37" i="1"/>
  <c r="J124" i="1"/>
  <c r="J69" i="1"/>
  <c r="J65" i="1"/>
  <c r="J62" i="1"/>
  <c r="J110" i="1"/>
  <c r="J85" i="1"/>
  <c r="J33" i="1"/>
  <c r="J7" i="1"/>
  <c r="J68" i="1"/>
  <c r="J35" i="1"/>
  <c r="J51" i="1"/>
  <c r="J116" i="1"/>
  <c r="J95" i="1"/>
  <c r="J55" i="1"/>
  <c r="J47" i="1"/>
  <c r="J81" i="1"/>
  <c r="J54" i="1"/>
  <c r="AO14" i="1"/>
  <c r="M32" i="1"/>
  <c r="M42" i="1"/>
  <c r="M45" i="1"/>
  <c r="M47" i="1"/>
  <c r="J49" i="1"/>
  <c r="J50" i="1"/>
  <c r="M56" i="1"/>
  <c r="E63" i="1"/>
  <c r="J84" i="1"/>
  <c r="AO119" i="1"/>
  <c r="E19" i="1"/>
  <c r="D19" i="1"/>
  <c r="G19" i="1" s="1"/>
  <c r="AP35" i="1"/>
  <c r="AS35" i="1" s="1"/>
  <c r="AT35" i="1" s="1"/>
  <c r="D94" i="1"/>
  <c r="E94" i="1"/>
  <c r="G94" i="1"/>
  <c r="AR105" i="1"/>
  <c r="AR119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101" i="1"/>
  <c r="AR88" i="1"/>
  <c r="AR114" i="1"/>
  <c r="AR97" i="1"/>
  <c r="AR93" i="1"/>
  <c r="AR83" i="1"/>
  <c r="AR82" i="1"/>
  <c r="AR95" i="1"/>
  <c r="AR104" i="1"/>
  <c r="AR94" i="1"/>
  <c r="AR89" i="1"/>
  <c r="AR111" i="1"/>
  <c r="AR99" i="1"/>
  <c r="AR78" i="1"/>
  <c r="AR30" i="1"/>
  <c r="AR85" i="1"/>
  <c r="AR86" i="1"/>
  <c r="AR84" i="1"/>
  <c r="AR117" i="1"/>
  <c r="AR112" i="1"/>
  <c r="AR107" i="1"/>
  <c r="AR102" i="1"/>
  <c r="AR120" i="1"/>
  <c r="AR80" i="1"/>
  <c r="AR77" i="1"/>
  <c r="AR16" i="1"/>
  <c r="AR8" i="1"/>
  <c r="AR116" i="1"/>
  <c r="AR121" i="1"/>
  <c r="AR76" i="1"/>
  <c r="AR29" i="1"/>
  <c r="AR24" i="1"/>
  <c r="AW22" i="1"/>
  <c r="L103" i="1"/>
  <c r="K103" i="1"/>
  <c r="N103" i="1" s="1"/>
  <c r="O103" i="1" s="1"/>
  <c r="AR11" i="1"/>
  <c r="E14" i="1"/>
  <c r="D14" i="1"/>
  <c r="G14" i="1" s="1"/>
  <c r="M28" i="1"/>
  <c r="N43" i="1"/>
  <c r="O43" i="1" s="1"/>
  <c r="L43" i="1"/>
  <c r="K43" i="1"/>
  <c r="K64" i="1"/>
  <c r="N64" i="1" s="1"/>
  <c r="O64" i="1" s="1"/>
  <c r="D69" i="1"/>
  <c r="E69" i="1"/>
  <c r="G69" i="1" s="1"/>
  <c r="AO86" i="1"/>
  <c r="AW101" i="1"/>
  <c r="AO107" i="1"/>
  <c r="AV6" i="1"/>
  <c r="AR14" i="1"/>
  <c r="AP17" i="1"/>
  <c r="AS17" i="1" s="1"/>
  <c r="AT17" i="1" s="1"/>
  <c r="M19" i="1"/>
  <c r="AR20" i="1"/>
  <c r="AO26" i="1"/>
  <c r="E29" i="1"/>
  <c r="D29" i="1"/>
  <c r="G29" i="1"/>
  <c r="K48" i="1"/>
  <c r="N48" i="1" s="1"/>
  <c r="O48" i="1" s="1"/>
  <c r="G63" i="1"/>
  <c r="L64" i="1"/>
  <c r="AW72" i="1"/>
  <c r="J88" i="1"/>
  <c r="M118" i="1"/>
  <c r="M98" i="1"/>
  <c r="M101" i="1"/>
  <c r="M114" i="1"/>
  <c r="M97" i="1"/>
  <c r="M93" i="1"/>
  <c r="M88" i="1"/>
  <c r="M110" i="1"/>
  <c r="M116" i="1"/>
  <c r="M112" i="1"/>
  <c r="M106" i="1"/>
  <c r="M87" i="1"/>
  <c r="M72" i="1"/>
  <c r="M67" i="1"/>
  <c r="M108" i="1"/>
  <c r="M111" i="1"/>
  <c r="M91" i="1"/>
  <c r="M52" i="1"/>
  <c r="M82" i="1"/>
  <c r="M65" i="1"/>
  <c r="M61" i="1"/>
  <c r="N61" i="1" s="1"/>
  <c r="O61" i="1" s="1"/>
  <c r="M115" i="1"/>
  <c r="M83" i="1"/>
  <c r="M80" i="1"/>
  <c r="M71" i="1"/>
  <c r="M109" i="1"/>
  <c r="M75" i="1"/>
  <c r="M73" i="1"/>
  <c r="M53" i="1"/>
  <c r="M40" i="1"/>
  <c r="M120" i="1"/>
  <c r="M49" i="1"/>
  <c r="M124" i="1"/>
  <c r="M62" i="1"/>
  <c r="M30" i="1"/>
  <c r="M95" i="1"/>
  <c r="M69" i="1"/>
  <c r="M43" i="1"/>
  <c r="M34" i="1"/>
  <c r="M76" i="1"/>
  <c r="M94" i="1"/>
  <c r="M81" i="1"/>
  <c r="M50" i="1"/>
  <c r="M57" i="1"/>
  <c r="M48" i="1"/>
  <c r="M37" i="1"/>
  <c r="M29" i="1"/>
  <c r="M8" i="1"/>
  <c r="M103" i="1"/>
  <c r="M66" i="1"/>
  <c r="M51" i="1"/>
  <c r="M24" i="1"/>
  <c r="M11" i="1"/>
  <c r="M104" i="1"/>
  <c r="M54" i="1"/>
  <c r="M44" i="1"/>
  <c r="M39" i="1"/>
  <c r="M27" i="1"/>
  <c r="M113" i="1"/>
  <c r="M86" i="1"/>
  <c r="M99" i="1"/>
  <c r="M33" i="1"/>
  <c r="M16" i="1"/>
  <c r="M12" i="1"/>
  <c r="M10" i="1"/>
  <c r="M70" i="1"/>
  <c r="AW106" i="1"/>
  <c r="AW84" i="1"/>
  <c r="AW120" i="1"/>
  <c r="AW110" i="1"/>
  <c r="AW83" i="1"/>
  <c r="AW76" i="1"/>
  <c r="AW121" i="1"/>
  <c r="AW89" i="1"/>
  <c r="AW118" i="1"/>
  <c r="AW77" i="1"/>
  <c r="AW87" i="1"/>
  <c r="AW80" i="1"/>
  <c r="AW116" i="1"/>
  <c r="AW114" i="1"/>
  <c r="AW112" i="1"/>
  <c r="AW108" i="1"/>
  <c r="AW115" i="1"/>
  <c r="AW75" i="1"/>
  <c r="AW54" i="1"/>
  <c r="AW65" i="1"/>
  <c r="AW117" i="1"/>
  <c r="AW105" i="1"/>
  <c r="AW104" i="1"/>
  <c r="AW98" i="1"/>
  <c r="AW69" i="1"/>
  <c r="AW67" i="1"/>
  <c r="AW58" i="1"/>
  <c r="AW42" i="1"/>
  <c r="AW32" i="1"/>
  <c r="AW109" i="1"/>
  <c r="AW97" i="1"/>
  <c r="AW55" i="1"/>
  <c r="AW66" i="1"/>
  <c r="AW60" i="1"/>
  <c r="AW52" i="1"/>
  <c r="AW34" i="1"/>
  <c r="AW85" i="1"/>
  <c r="AW43" i="1"/>
  <c r="AW26" i="1"/>
  <c r="AW21" i="1"/>
  <c r="AW16" i="1"/>
  <c r="AW11" i="1"/>
  <c r="AW73" i="1"/>
  <c r="AW62" i="1"/>
  <c r="AW50" i="1"/>
  <c r="AW124" i="1"/>
  <c r="AW107" i="1"/>
  <c r="AW29" i="1"/>
  <c r="AW24" i="1"/>
  <c r="AW82" i="1"/>
  <c r="AW81" i="1"/>
  <c r="AW79" i="1"/>
  <c r="AW78" i="1"/>
  <c r="AW48" i="1"/>
  <c r="AW37" i="1"/>
  <c r="AW99" i="1"/>
  <c r="AW91" i="1"/>
  <c r="AW74" i="1"/>
  <c r="AW102" i="1"/>
  <c r="AW92" i="1"/>
  <c r="AW61" i="1"/>
  <c r="AW57" i="1"/>
  <c r="AW25" i="1"/>
  <c r="AW64" i="1"/>
  <c r="AW63" i="1"/>
  <c r="AW14" i="1"/>
  <c r="AW8" i="1"/>
  <c r="AW111" i="1"/>
  <c r="AW103" i="1"/>
  <c r="AW56" i="1"/>
  <c r="L8" i="1"/>
  <c r="K8" i="1"/>
  <c r="M22" i="1"/>
  <c r="L34" i="1"/>
  <c r="N34" i="1" s="1"/>
  <c r="O34" i="1" s="1"/>
  <c r="M64" i="1"/>
  <c r="M84" i="1"/>
  <c r="L106" i="1"/>
  <c r="N106" i="1" s="1"/>
  <c r="O106" i="1" s="1"/>
  <c r="L112" i="1"/>
  <c r="N112" i="1" s="1"/>
  <c r="O112" i="1" s="1"/>
  <c r="AR113" i="1"/>
  <c r="AW119" i="1"/>
  <c r="E37" i="1"/>
  <c r="D37" i="1"/>
  <c r="G37" i="1" s="1"/>
  <c r="E79" i="1"/>
  <c r="G79" i="1" s="1"/>
  <c r="G7" i="1"/>
  <c r="G31" i="1"/>
  <c r="D31" i="1"/>
  <c r="G38" i="1"/>
  <c r="E33" i="1"/>
  <c r="D33" i="1"/>
  <c r="E45" i="1"/>
  <c r="G45" i="1" s="1"/>
  <c r="AB115" i="1"/>
  <c r="AB95" i="1"/>
  <c r="AB87" i="1"/>
  <c r="AB124" i="1"/>
  <c r="AB119" i="1"/>
  <c r="AB79" i="1"/>
  <c r="AB116" i="1"/>
  <c r="AB99" i="1"/>
  <c r="AB85" i="1"/>
  <c r="AB112" i="1"/>
  <c r="AB91" i="1"/>
  <c r="AB80" i="1"/>
  <c r="AB117" i="1"/>
  <c r="AB74" i="1"/>
  <c r="AB69" i="1"/>
  <c r="AB64" i="1"/>
  <c r="AB113" i="1"/>
  <c r="AB109" i="1"/>
  <c r="AB86" i="1"/>
  <c r="AB76" i="1"/>
  <c r="AB68" i="1"/>
  <c r="AB62" i="1"/>
  <c r="AB57" i="1"/>
  <c r="AB47" i="1"/>
  <c r="AB105" i="1"/>
  <c r="AB92" i="1"/>
  <c r="AB89" i="1"/>
  <c r="AB120" i="1"/>
  <c r="AB66" i="1"/>
  <c r="AB55" i="1"/>
  <c r="AB50" i="1"/>
  <c r="AC50" i="1" s="1"/>
  <c r="AD50" i="1" s="1"/>
  <c r="AB107" i="1"/>
  <c r="AB70" i="1"/>
  <c r="AB35" i="1"/>
  <c r="AB46" i="1"/>
  <c r="AB51" i="1"/>
  <c r="AB32" i="1"/>
  <c r="AB13" i="1"/>
  <c r="AB90" i="1"/>
  <c r="AB71" i="1"/>
  <c r="AB61" i="1"/>
  <c r="AB44" i="1"/>
  <c r="AB28" i="1"/>
  <c r="AB23" i="1"/>
  <c r="AB18" i="1"/>
  <c r="AB7" i="1"/>
  <c r="AB88" i="1"/>
  <c r="AB12" i="1"/>
  <c r="AB20" i="1"/>
  <c r="G33" i="1"/>
  <c r="AB34" i="1"/>
  <c r="AB30" i="1"/>
  <c r="AB41" i="1"/>
  <c r="G52" i="1"/>
  <c r="E52" i="1"/>
  <c r="AB63" i="1"/>
  <c r="E73" i="1"/>
  <c r="D73" i="1"/>
  <c r="G73" i="1" s="1"/>
  <c r="AB94" i="1"/>
  <c r="D124" i="1"/>
  <c r="G124" i="1"/>
  <c r="D96" i="1"/>
  <c r="E96" i="1"/>
  <c r="G96" i="1"/>
  <c r="AZ107" i="1"/>
  <c r="AZ121" i="1"/>
  <c r="AZ102" i="1"/>
  <c r="AZ115" i="1"/>
  <c r="AZ98" i="1"/>
  <c r="AZ94" i="1"/>
  <c r="AZ84" i="1"/>
  <c r="AZ111" i="1"/>
  <c r="AZ90" i="1"/>
  <c r="AZ110" i="1"/>
  <c r="AZ104" i="1"/>
  <c r="AZ73" i="1"/>
  <c r="AZ68" i="1"/>
  <c r="AZ63" i="1"/>
  <c r="AZ85" i="1"/>
  <c r="AZ77" i="1"/>
  <c r="AZ118" i="1"/>
  <c r="AZ106" i="1"/>
  <c r="AZ100" i="1"/>
  <c r="AZ96" i="1"/>
  <c r="AZ119" i="1"/>
  <c r="AZ101" i="1"/>
  <c r="AZ91" i="1"/>
  <c r="AZ61" i="1"/>
  <c r="AZ93" i="1"/>
  <c r="BA93" i="1" s="1"/>
  <c r="BB93" i="1" s="1"/>
  <c r="AZ88" i="1"/>
  <c r="AZ54" i="1"/>
  <c r="AZ49" i="1"/>
  <c r="AZ43" i="1"/>
  <c r="AZ116" i="1"/>
  <c r="AZ103" i="1"/>
  <c r="AZ80" i="1"/>
  <c r="AZ75" i="1"/>
  <c r="AZ87" i="1"/>
  <c r="AZ64" i="1"/>
  <c r="AZ45" i="1"/>
  <c r="AZ36" i="1"/>
  <c r="AZ12" i="1"/>
  <c r="AZ17" i="1"/>
  <c r="AZ22" i="1"/>
  <c r="AZ27" i="1"/>
  <c r="AZ48" i="1"/>
  <c r="D54" i="1"/>
  <c r="G54" i="1" s="1"/>
  <c r="AZ83" i="1"/>
  <c r="E101" i="1"/>
  <c r="G101" i="1" s="1"/>
  <c r="E107" i="1"/>
  <c r="G107" i="1" s="1"/>
  <c r="D113" i="1"/>
  <c r="G113" i="1"/>
  <c r="D102" i="1"/>
  <c r="G102" i="1" s="1"/>
  <c r="D111" i="1"/>
  <c r="E111" i="1"/>
  <c r="D120" i="1"/>
  <c r="E120" i="1"/>
  <c r="G120" i="1" s="1"/>
  <c r="U120" i="1"/>
  <c r="U100" i="1"/>
  <c r="U102" i="1"/>
  <c r="U115" i="1"/>
  <c r="U98" i="1"/>
  <c r="U94" i="1"/>
  <c r="U111" i="1"/>
  <c r="U84" i="1"/>
  <c r="U92" i="1"/>
  <c r="U90" i="1"/>
  <c r="U77" i="1"/>
  <c r="U62" i="1"/>
  <c r="U124" i="1"/>
  <c r="U73" i="1"/>
  <c r="U68" i="1"/>
  <c r="U118" i="1"/>
  <c r="U114" i="1"/>
  <c r="U103" i="1"/>
  <c r="U82" i="1"/>
  <c r="U99" i="1"/>
  <c r="U76" i="1"/>
  <c r="U108" i="1"/>
  <c r="U87" i="1"/>
  <c r="U42" i="1"/>
  <c r="U121" i="1"/>
  <c r="U96" i="1"/>
  <c r="U86" i="1"/>
  <c r="U54" i="1"/>
  <c r="U49" i="1"/>
  <c r="U70" i="1"/>
  <c r="U45" i="1"/>
  <c r="U35" i="1"/>
  <c r="AZ38" i="1"/>
  <c r="U46" i="1"/>
  <c r="U55" i="1"/>
  <c r="AZ57" i="1"/>
  <c r="E60" i="1"/>
  <c r="D60" i="1"/>
  <c r="G60" i="1" s="1"/>
  <c r="AZ62" i="1"/>
  <c r="G66" i="1"/>
  <c r="U72" i="1"/>
  <c r="G78" i="1"/>
  <c r="D100" i="1"/>
  <c r="E100" i="1"/>
  <c r="G100" i="1" s="1"/>
  <c r="E105" i="1"/>
  <c r="G105" i="1" s="1"/>
  <c r="G111" i="1"/>
  <c r="E113" i="1"/>
  <c r="D116" i="1"/>
  <c r="E116" i="1"/>
  <c r="G116" i="1"/>
  <c r="D117" i="1"/>
  <c r="G117" i="1" s="1"/>
  <c r="E117" i="1"/>
  <c r="D85" i="1"/>
  <c r="G85" i="1"/>
  <c r="D114" i="1"/>
  <c r="E114" i="1"/>
  <c r="G71" i="1"/>
  <c r="D83" i="1"/>
  <c r="E83" i="1"/>
  <c r="D87" i="1"/>
  <c r="G87" i="1"/>
  <c r="D98" i="1"/>
  <c r="E98" i="1"/>
  <c r="D110" i="1"/>
  <c r="G110" i="1"/>
  <c r="E91" i="1"/>
  <c r="G91" i="1" s="1"/>
  <c r="E95" i="1"/>
  <c r="G95" i="1" s="1"/>
  <c r="E82" i="1"/>
  <c r="G82" i="1" s="1"/>
  <c r="E84" i="1"/>
  <c r="G84" i="1" s="1"/>
  <c r="E99" i="1"/>
  <c r="G99" i="1" s="1"/>
  <c r="E121" i="1"/>
  <c r="G121" i="1" s="1"/>
  <c r="E104" i="1"/>
  <c r="G104" i="1" s="1"/>
  <c r="E108" i="1"/>
  <c r="G108" i="1" s="1"/>
  <c r="D14" i="2"/>
  <c r="E14" i="2" s="1"/>
  <c r="D15" i="2"/>
  <c r="E15" i="2" s="1"/>
  <c r="L15" i="1" l="1"/>
  <c r="K15" i="1"/>
  <c r="N15" i="1"/>
  <c r="O15" i="1" s="1"/>
  <c r="AP70" i="1"/>
  <c r="AQ70" i="1"/>
  <c r="AS70" i="1"/>
  <c r="AT70" i="1" s="1"/>
  <c r="T35" i="1"/>
  <c r="S35" i="1"/>
  <c r="V35" i="1" s="1"/>
  <c r="Z41" i="1"/>
  <c r="AA41" i="1"/>
  <c r="AC41" i="1"/>
  <c r="AD41" i="1" s="1"/>
  <c r="AH108" i="1"/>
  <c r="AI108" i="1"/>
  <c r="AK108" i="1"/>
  <c r="AL108" i="1" s="1"/>
  <c r="AX111" i="1"/>
  <c r="BA111" i="1" s="1"/>
  <c r="BB111" i="1" s="1"/>
  <c r="AY111" i="1"/>
  <c r="AX89" i="1"/>
  <c r="BA89" i="1"/>
  <c r="BB89" i="1" s="1"/>
  <c r="AY89" i="1"/>
  <c r="L16" i="1"/>
  <c r="K16" i="1"/>
  <c r="N16" i="1"/>
  <c r="O16" i="1" s="1"/>
  <c r="K109" i="1"/>
  <c r="L109" i="1"/>
  <c r="N109" i="1" s="1"/>
  <c r="O109" i="1" s="1"/>
  <c r="AP74" i="1"/>
  <c r="AQ74" i="1"/>
  <c r="AS74" i="1" s="1"/>
  <c r="AT74" i="1" s="1"/>
  <c r="T93" i="1"/>
  <c r="S93" i="1"/>
  <c r="V93" i="1"/>
  <c r="S110" i="1"/>
  <c r="T110" i="1"/>
  <c r="V110" i="1" s="1"/>
  <c r="AA60" i="1"/>
  <c r="Z60" i="1"/>
  <c r="AC60" i="1" s="1"/>
  <c r="AD60" i="1" s="1"/>
  <c r="AC80" i="1"/>
  <c r="AD80" i="1" s="1"/>
  <c r="Z80" i="1"/>
  <c r="AA80" i="1"/>
  <c r="AH28" i="1"/>
  <c r="AI28" i="1"/>
  <c r="AK28" i="1" s="1"/>
  <c r="AL28" i="1" s="1"/>
  <c r="AX121" i="1"/>
  <c r="AY121" i="1"/>
  <c r="BA121" i="1" s="1"/>
  <c r="BB121" i="1" s="1"/>
  <c r="K17" i="1"/>
  <c r="N17" i="1" s="1"/>
  <c r="O17" i="1" s="1"/>
  <c r="L17" i="1"/>
  <c r="AQ77" i="1"/>
  <c r="AP77" i="1"/>
  <c r="AS77" i="1" s="1"/>
  <c r="AT77" i="1" s="1"/>
  <c r="T10" i="1"/>
  <c r="S10" i="1"/>
  <c r="V10" i="1" s="1"/>
  <c r="Z34" i="1"/>
  <c r="AA34" i="1"/>
  <c r="AC34" i="1" s="1"/>
  <c r="AD34" i="1" s="1"/>
  <c r="AI34" i="1"/>
  <c r="AH34" i="1"/>
  <c r="AK34" i="1" s="1"/>
  <c r="AL34" i="1" s="1"/>
  <c r="AH43" i="1"/>
  <c r="AI43" i="1"/>
  <c r="AK43" i="1" s="1"/>
  <c r="AL43" i="1" s="1"/>
  <c r="AY76" i="1"/>
  <c r="AX76" i="1"/>
  <c r="BA76" i="1"/>
  <c r="BB76" i="1" s="1"/>
  <c r="L52" i="1"/>
  <c r="K52" i="1"/>
  <c r="N52" i="1"/>
  <c r="O52" i="1" s="1"/>
  <c r="AP121" i="1"/>
  <c r="AQ121" i="1"/>
  <c r="AS121" i="1" s="1"/>
  <c r="AT121" i="1" s="1"/>
  <c r="T124" i="1"/>
  <c r="S124" i="1"/>
  <c r="V124" i="1" s="1"/>
  <c r="AA97" i="1"/>
  <c r="AC97" i="1" s="1"/>
  <c r="AD97" i="1" s="1"/>
  <c r="Z97" i="1"/>
  <c r="AH112" i="1"/>
  <c r="AI112" i="1"/>
  <c r="AK112" i="1" s="1"/>
  <c r="AL112" i="1" s="1"/>
  <c r="AX69" i="1"/>
  <c r="AY69" i="1"/>
  <c r="BA69" i="1" s="1"/>
  <c r="BB69" i="1" s="1"/>
  <c r="L57" i="1"/>
  <c r="K57" i="1"/>
  <c r="N57" i="1" s="1"/>
  <c r="O57" i="1" s="1"/>
  <c r="AQ32" i="1"/>
  <c r="AP32" i="1"/>
  <c r="AS32" i="1"/>
  <c r="AT32" i="1" s="1"/>
  <c r="T88" i="1"/>
  <c r="S88" i="1"/>
  <c r="V88" i="1" s="1"/>
  <c r="S59" i="1"/>
  <c r="T59" i="1"/>
  <c r="V59" i="1"/>
  <c r="AC62" i="1"/>
  <c r="AD62" i="1" s="1"/>
  <c r="Z62" i="1"/>
  <c r="AA62" i="1"/>
  <c r="AA103" i="1"/>
  <c r="Z103" i="1"/>
  <c r="AC103" i="1"/>
  <c r="AD103" i="1" s="1"/>
  <c r="AI88" i="1"/>
  <c r="AH88" i="1"/>
  <c r="AK88" i="1"/>
  <c r="AL88" i="1" s="1"/>
  <c r="AY110" i="1"/>
  <c r="AX110" i="1"/>
  <c r="BA110" i="1"/>
  <c r="BB110" i="1" s="1"/>
  <c r="L67" i="1"/>
  <c r="K67" i="1"/>
  <c r="N67" i="1" s="1"/>
  <c r="O67" i="1" s="1"/>
  <c r="S85" i="1"/>
  <c r="V85" i="1" s="1"/>
  <c r="T85" i="1"/>
  <c r="AA85" i="1"/>
  <c r="Z85" i="1"/>
  <c r="AC85" i="1" s="1"/>
  <c r="AD85" i="1" s="1"/>
  <c r="AI21" i="1"/>
  <c r="AH21" i="1"/>
  <c r="AK21" i="1"/>
  <c r="AL21" i="1" s="1"/>
  <c r="AH109" i="1"/>
  <c r="AI109" i="1"/>
  <c r="AK109" i="1" s="1"/>
  <c r="AL109" i="1" s="1"/>
  <c r="G98" i="1"/>
  <c r="AY25" i="1"/>
  <c r="AX25" i="1"/>
  <c r="BA25" i="1"/>
  <c r="BB25" i="1" s="1"/>
  <c r="AY120" i="1"/>
  <c r="AX120" i="1"/>
  <c r="BA120" i="1"/>
  <c r="BB120" i="1" s="1"/>
  <c r="L21" i="1"/>
  <c r="K21" i="1"/>
  <c r="N21" i="1" s="1"/>
  <c r="O21" i="1" s="1"/>
  <c r="AP97" i="1"/>
  <c r="AS97" i="1" s="1"/>
  <c r="AT97" i="1" s="1"/>
  <c r="AQ97" i="1"/>
  <c r="S41" i="1"/>
  <c r="V41" i="1" s="1"/>
  <c r="T41" i="1"/>
  <c r="AA98" i="1"/>
  <c r="Z98" i="1"/>
  <c r="AC98" i="1" s="1"/>
  <c r="AD98" i="1" s="1"/>
  <c r="Z56" i="1"/>
  <c r="AA56" i="1"/>
  <c r="AC56" i="1" s="1"/>
  <c r="AD56" i="1" s="1"/>
  <c r="AY84" i="1"/>
  <c r="AX84" i="1"/>
  <c r="BA84" i="1" s="1"/>
  <c r="BB84" i="1" s="1"/>
  <c r="K80" i="1"/>
  <c r="L80" i="1"/>
  <c r="N80" i="1" s="1"/>
  <c r="O80" i="1" s="1"/>
  <c r="AQ98" i="1"/>
  <c r="AP98" i="1"/>
  <c r="AS98" i="1" s="1"/>
  <c r="AT98" i="1" s="1"/>
  <c r="T42" i="1"/>
  <c r="S42" i="1"/>
  <c r="V42" i="1"/>
  <c r="Z105" i="1"/>
  <c r="AC105" i="1" s="1"/>
  <c r="AD105" i="1" s="1"/>
  <c r="AA105" i="1"/>
  <c r="AY16" i="1"/>
  <c r="AX16" i="1"/>
  <c r="BA16" i="1" s="1"/>
  <c r="BB16" i="1" s="1"/>
  <c r="L23" i="1"/>
  <c r="K23" i="1"/>
  <c r="N23" i="1" s="1"/>
  <c r="O23" i="1" s="1"/>
  <c r="AQ82" i="1"/>
  <c r="AP82" i="1"/>
  <c r="AS82" i="1"/>
  <c r="AT82" i="1" s="1"/>
  <c r="S63" i="1"/>
  <c r="T63" i="1"/>
  <c r="V63" i="1" s="1"/>
  <c r="Z10" i="1"/>
  <c r="AA10" i="1"/>
  <c r="AC10" i="1"/>
  <c r="AD10" i="1" s="1"/>
  <c r="AY92" i="1"/>
  <c r="BA92" i="1" s="1"/>
  <c r="BB92" i="1" s="1"/>
  <c r="AX92" i="1"/>
  <c r="L73" i="1"/>
  <c r="K73" i="1"/>
  <c r="N73" i="1" s="1"/>
  <c r="O73" i="1" s="1"/>
  <c r="L101" i="1"/>
  <c r="K101" i="1"/>
  <c r="N101" i="1" s="1"/>
  <c r="O101" i="1" s="1"/>
  <c r="AQ34" i="1"/>
  <c r="AP34" i="1"/>
  <c r="AS34" i="1" s="1"/>
  <c r="AT34" i="1" s="1"/>
  <c r="AP73" i="1"/>
  <c r="AQ73" i="1"/>
  <c r="AS73" i="1" s="1"/>
  <c r="AT73" i="1" s="1"/>
  <c r="S120" i="1"/>
  <c r="T120" i="1"/>
  <c r="V120" i="1"/>
  <c r="S64" i="1"/>
  <c r="V64" i="1" s="1"/>
  <c r="T64" i="1"/>
  <c r="AA11" i="1"/>
  <c r="Z11" i="1"/>
  <c r="AC11" i="1" s="1"/>
  <c r="AD11" i="1" s="1"/>
  <c r="AA111" i="1"/>
  <c r="Z111" i="1"/>
  <c r="AC111" i="1" s="1"/>
  <c r="AD111" i="1" s="1"/>
  <c r="AH49" i="1"/>
  <c r="AI49" i="1"/>
  <c r="AK49" i="1"/>
  <c r="AL49" i="1" s="1"/>
  <c r="AY54" i="1"/>
  <c r="AX54" i="1"/>
  <c r="BA54" i="1" s="1"/>
  <c r="BB54" i="1" s="1"/>
  <c r="L25" i="1"/>
  <c r="K25" i="1"/>
  <c r="N25" i="1"/>
  <c r="O25" i="1" s="1"/>
  <c r="T102" i="1"/>
  <c r="S102" i="1"/>
  <c r="V102" i="1"/>
  <c r="Z45" i="1"/>
  <c r="AC45" i="1" s="1"/>
  <c r="AD45" i="1" s="1"/>
  <c r="AA45" i="1"/>
  <c r="AI19" i="1"/>
  <c r="AH19" i="1"/>
  <c r="AK19" i="1"/>
  <c r="AL19" i="1" s="1"/>
  <c r="AY43" i="1"/>
  <c r="AX43" i="1"/>
  <c r="BA43" i="1"/>
  <c r="BB43" i="1" s="1"/>
  <c r="AQ86" i="1"/>
  <c r="AP86" i="1"/>
  <c r="AS86" i="1" s="1"/>
  <c r="AT86" i="1" s="1"/>
  <c r="L95" i="1"/>
  <c r="K95" i="1"/>
  <c r="N95" i="1" s="1"/>
  <c r="O95" i="1" s="1"/>
  <c r="K119" i="1"/>
  <c r="N119" i="1" s="1"/>
  <c r="O119" i="1" s="1"/>
  <c r="L119" i="1"/>
  <c r="AP62" i="1"/>
  <c r="AS62" i="1" s="1"/>
  <c r="AT62" i="1" s="1"/>
  <c r="AQ62" i="1"/>
  <c r="T104" i="1"/>
  <c r="S104" i="1"/>
  <c r="V104" i="1" s="1"/>
  <c r="AA115" i="1"/>
  <c r="Z115" i="1"/>
  <c r="AC115" i="1" s="1"/>
  <c r="AD115" i="1" s="1"/>
  <c r="Z101" i="1"/>
  <c r="AA101" i="1"/>
  <c r="AC101" i="1"/>
  <c r="AD101" i="1" s="1"/>
  <c r="AH63" i="1"/>
  <c r="AI63" i="1"/>
  <c r="AK63" i="1"/>
  <c r="AL63" i="1" s="1"/>
  <c r="AY91" i="1"/>
  <c r="AX91" i="1"/>
  <c r="BA91" i="1" s="1"/>
  <c r="BB91" i="1" s="1"/>
  <c r="L114" i="1"/>
  <c r="K114" i="1"/>
  <c r="N114" i="1" s="1"/>
  <c r="O114" i="1" s="1"/>
  <c r="AP48" i="1"/>
  <c r="AS48" i="1" s="1"/>
  <c r="AT48" i="1" s="1"/>
  <c r="AQ48" i="1"/>
  <c r="BA49" i="1"/>
  <c r="BB49" i="1" s="1"/>
  <c r="T76" i="1"/>
  <c r="S76" i="1"/>
  <c r="V76" i="1"/>
  <c r="T67" i="1"/>
  <c r="S67" i="1"/>
  <c r="V67" i="1"/>
  <c r="AA82" i="1"/>
  <c r="Z82" i="1"/>
  <c r="AC82" i="1"/>
  <c r="AD82" i="1" s="1"/>
  <c r="AH107" i="1"/>
  <c r="AI107" i="1"/>
  <c r="AK107" i="1" s="1"/>
  <c r="AL107" i="1" s="1"/>
  <c r="AH113" i="1"/>
  <c r="AI113" i="1"/>
  <c r="AK113" i="1" s="1"/>
  <c r="AL113" i="1" s="1"/>
  <c r="G114" i="1"/>
  <c r="AY108" i="1"/>
  <c r="AX108" i="1"/>
  <c r="BA108" i="1"/>
  <c r="BB108" i="1" s="1"/>
  <c r="L111" i="1"/>
  <c r="K111" i="1"/>
  <c r="N111" i="1" s="1"/>
  <c r="O111" i="1" s="1"/>
  <c r="AQ50" i="1"/>
  <c r="AP50" i="1"/>
  <c r="AS50" i="1" s="1"/>
  <c r="AT50" i="1" s="1"/>
  <c r="AP94" i="1"/>
  <c r="AQ94" i="1"/>
  <c r="AS94" i="1" s="1"/>
  <c r="AT94" i="1" s="1"/>
  <c r="T89" i="1"/>
  <c r="S89" i="1"/>
  <c r="V89" i="1"/>
  <c r="S68" i="1"/>
  <c r="V68" i="1" s="1"/>
  <c r="T68" i="1"/>
  <c r="Z110" i="1"/>
  <c r="AA110" i="1"/>
  <c r="AC110" i="1" s="1"/>
  <c r="AD110" i="1" s="1"/>
  <c r="AI9" i="1"/>
  <c r="AH9" i="1"/>
  <c r="AK9" i="1"/>
  <c r="AL9" i="1" s="1"/>
  <c r="AH65" i="1"/>
  <c r="AI65" i="1"/>
  <c r="AK65" i="1"/>
  <c r="AL65" i="1" s="1"/>
  <c r="AY52" i="1"/>
  <c r="AX52" i="1"/>
  <c r="BA52" i="1"/>
  <c r="BB52" i="1" s="1"/>
  <c r="AQ119" i="1"/>
  <c r="AP119" i="1"/>
  <c r="AS119" i="1" s="1"/>
  <c r="AT119" i="1" s="1"/>
  <c r="L9" i="1"/>
  <c r="K9" i="1"/>
  <c r="N9" i="1" s="1"/>
  <c r="O9" i="1" s="1"/>
  <c r="K76" i="1"/>
  <c r="L76" i="1"/>
  <c r="N76" i="1"/>
  <c r="O76" i="1" s="1"/>
  <c r="AQ8" i="1"/>
  <c r="AP8" i="1"/>
  <c r="AS8" i="1" s="1"/>
  <c r="AT8" i="1" s="1"/>
  <c r="AQ15" i="1"/>
  <c r="AP15" i="1"/>
  <c r="AS15" i="1" s="1"/>
  <c r="AT15" i="1" s="1"/>
  <c r="AQ113" i="1"/>
  <c r="AP113" i="1"/>
  <c r="AS113" i="1" s="1"/>
  <c r="AT113" i="1" s="1"/>
  <c r="S116" i="1"/>
  <c r="T116" i="1"/>
  <c r="V116" i="1" s="1"/>
  <c r="T49" i="1"/>
  <c r="S49" i="1"/>
  <c r="V49" i="1" s="1"/>
  <c r="AA40" i="1"/>
  <c r="Z40" i="1"/>
  <c r="AC40" i="1" s="1"/>
  <c r="AD40" i="1" s="1"/>
  <c r="AA95" i="1"/>
  <c r="Z95" i="1"/>
  <c r="AC95" i="1" s="1"/>
  <c r="AD95" i="1" s="1"/>
  <c r="AH70" i="1"/>
  <c r="AI70" i="1"/>
  <c r="AK70" i="1" s="1"/>
  <c r="AL70" i="1" s="1"/>
  <c r="L30" i="1"/>
  <c r="N30" i="1" s="1"/>
  <c r="O30" i="1" s="1"/>
  <c r="K30" i="1"/>
  <c r="AQ20" i="1"/>
  <c r="AP20" i="1"/>
  <c r="AS20" i="1"/>
  <c r="AT20" i="1" s="1"/>
  <c r="S118" i="1"/>
  <c r="T118" i="1"/>
  <c r="V118" i="1" s="1"/>
  <c r="S70" i="1"/>
  <c r="T70" i="1"/>
  <c r="V70" i="1" s="1"/>
  <c r="AA23" i="1"/>
  <c r="Z23" i="1"/>
  <c r="AC23" i="1" s="1"/>
  <c r="AD23" i="1" s="1"/>
  <c r="Z12" i="1"/>
  <c r="AC12" i="1" s="1"/>
  <c r="AD12" i="1" s="1"/>
  <c r="AA12" i="1"/>
  <c r="AH16" i="1"/>
  <c r="AK16" i="1" s="1"/>
  <c r="AL16" i="1" s="1"/>
  <c r="AI16" i="1"/>
  <c r="AH26" i="1"/>
  <c r="AK26" i="1" s="1"/>
  <c r="AL26" i="1" s="1"/>
  <c r="AI26" i="1"/>
  <c r="AI82" i="1"/>
  <c r="AH82" i="1"/>
  <c r="AK82" i="1" s="1"/>
  <c r="AL82" i="1" s="1"/>
  <c r="AI90" i="1"/>
  <c r="AH90" i="1"/>
  <c r="AK90" i="1" s="1"/>
  <c r="AL90" i="1" s="1"/>
  <c r="AH75" i="1"/>
  <c r="AK75" i="1" s="1"/>
  <c r="AL75" i="1" s="1"/>
  <c r="AI75" i="1"/>
  <c r="AY78" i="1"/>
  <c r="AX78" i="1"/>
  <c r="BA78" i="1" s="1"/>
  <c r="BB78" i="1" s="1"/>
  <c r="AX116" i="1"/>
  <c r="AY116" i="1"/>
  <c r="BA116" i="1" s="1"/>
  <c r="BB116" i="1" s="1"/>
  <c r="AX72" i="1"/>
  <c r="BA72" i="1" s="1"/>
  <c r="BB72" i="1" s="1"/>
  <c r="AY72" i="1"/>
  <c r="L84" i="1"/>
  <c r="K84" i="1"/>
  <c r="N84" i="1"/>
  <c r="O84" i="1" s="1"/>
  <c r="L7" i="1"/>
  <c r="K7" i="1"/>
  <c r="N7" i="1"/>
  <c r="O7" i="1" s="1"/>
  <c r="L11" i="1"/>
  <c r="K11" i="1"/>
  <c r="N11" i="1" s="1"/>
  <c r="O11" i="1" s="1"/>
  <c r="L31" i="1"/>
  <c r="K31" i="1"/>
  <c r="N31" i="1" s="1"/>
  <c r="O31" i="1" s="1"/>
  <c r="K66" i="1"/>
  <c r="N66" i="1" s="1"/>
  <c r="O66" i="1" s="1"/>
  <c r="L66" i="1"/>
  <c r="AQ51" i="1"/>
  <c r="AP51" i="1"/>
  <c r="AS51" i="1" s="1"/>
  <c r="AT51" i="1" s="1"/>
  <c r="AQ25" i="1"/>
  <c r="AS25" i="1" s="1"/>
  <c r="AT25" i="1" s="1"/>
  <c r="AP25" i="1"/>
  <c r="AQ108" i="1"/>
  <c r="AP108" i="1"/>
  <c r="AS108" i="1" s="1"/>
  <c r="AT108" i="1" s="1"/>
  <c r="AQ118" i="1"/>
  <c r="AP118" i="1"/>
  <c r="AS118" i="1"/>
  <c r="AT118" i="1" s="1"/>
  <c r="S109" i="1"/>
  <c r="V109" i="1" s="1"/>
  <c r="T109" i="1"/>
  <c r="S97" i="1"/>
  <c r="T97" i="1"/>
  <c r="V97" i="1"/>
  <c r="T31" i="1"/>
  <c r="S31" i="1"/>
  <c r="V31" i="1"/>
  <c r="T51" i="1"/>
  <c r="S51" i="1"/>
  <c r="V51" i="1"/>
  <c r="S71" i="1"/>
  <c r="V71" i="1" s="1"/>
  <c r="T71" i="1"/>
  <c r="AA118" i="1"/>
  <c r="Z118" i="1"/>
  <c r="AC118" i="1"/>
  <c r="AD118" i="1" s="1"/>
  <c r="AA15" i="1"/>
  <c r="Z15" i="1"/>
  <c r="AC15" i="1"/>
  <c r="AD15" i="1" s="1"/>
  <c r="AA24" i="1"/>
  <c r="Z24" i="1"/>
  <c r="AC24" i="1" s="1"/>
  <c r="AD24" i="1" s="1"/>
  <c r="AA17" i="1"/>
  <c r="Z17" i="1"/>
  <c r="AC17" i="1"/>
  <c r="AD17" i="1" s="1"/>
  <c r="Z121" i="1"/>
  <c r="AA121" i="1"/>
  <c r="AC121" i="1" s="1"/>
  <c r="AD121" i="1" s="1"/>
  <c r="AH47" i="1"/>
  <c r="AK47" i="1"/>
  <c r="AL47" i="1" s="1"/>
  <c r="AI47" i="1"/>
  <c r="AH97" i="1"/>
  <c r="AI97" i="1"/>
  <c r="AK97" i="1" s="1"/>
  <c r="AL97" i="1" s="1"/>
  <c r="AH37" i="1"/>
  <c r="AI37" i="1"/>
  <c r="AK37" i="1" s="1"/>
  <c r="AL37" i="1" s="1"/>
  <c r="AH118" i="1"/>
  <c r="AI118" i="1"/>
  <c r="AK118" i="1" s="1"/>
  <c r="AL118" i="1" s="1"/>
  <c r="AI71" i="1"/>
  <c r="AH71" i="1"/>
  <c r="AK71" i="1" s="1"/>
  <c r="AL71" i="1" s="1"/>
  <c r="AH105" i="1"/>
  <c r="AI105" i="1"/>
  <c r="AK105" i="1"/>
  <c r="AL105" i="1" s="1"/>
  <c r="AX103" i="1"/>
  <c r="BA103" i="1" s="1"/>
  <c r="BB103" i="1" s="1"/>
  <c r="AY103" i="1"/>
  <c r="AY118" i="1"/>
  <c r="BA118" i="1" s="1"/>
  <c r="BB118" i="1" s="1"/>
  <c r="AX118" i="1"/>
  <c r="L121" i="1"/>
  <c r="K121" i="1"/>
  <c r="N121" i="1" s="1"/>
  <c r="O121" i="1" s="1"/>
  <c r="T117" i="1"/>
  <c r="S117" i="1"/>
  <c r="V117" i="1" s="1"/>
  <c r="T75" i="1"/>
  <c r="S75" i="1"/>
  <c r="V75" i="1" s="1"/>
  <c r="AA59" i="1"/>
  <c r="Z59" i="1"/>
  <c r="AC59" i="1"/>
  <c r="AD59" i="1" s="1"/>
  <c r="AI77" i="1"/>
  <c r="AH77" i="1"/>
  <c r="AK77" i="1" s="1"/>
  <c r="AL77" i="1" s="1"/>
  <c r="AY29" i="1"/>
  <c r="AX29" i="1"/>
  <c r="BA29" i="1"/>
  <c r="BB29" i="1" s="1"/>
  <c r="AP91" i="1"/>
  <c r="AQ91" i="1"/>
  <c r="AS91" i="1"/>
  <c r="AT91" i="1" s="1"/>
  <c r="S56" i="1"/>
  <c r="T56" i="1"/>
  <c r="V56" i="1" s="1"/>
  <c r="Z93" i="1"/>
  <c r="AA93" i="1"/>
  <c r="AC93" i="1"/>
  <c r="AD93" i="1" s="1"/>
  <c r="AA30" i="1"/>
  <c r="Z30" i="1"/>
  <c r="AC30" i="1"/>
  <c r="AD30" i="1" s="1"/>
  <c r="AH91" i="1"/>
  <c r="AI91" i="1"/>
  <c r="AK91" i="1"/>
  <c r="AL91" i="1" s="1"/>
  <c r="AX107" i="1"/>
  <c r="AY107" i="1"/>
  <c r="BA107" i="1"/>
  <c r="BB107" i="1" s="1"/>
  <c r="L69" i="1"/>
  <c r="N69" i="1" s="1"/>
  <c r="O69" i="1" s="1"/>
  <c r="K69" i="1"/>
  <c r="T107" i="1"/>
  <c r="S107" i="1"/>
  <c r="V107" i="1" s="1"/>
  <c r="Z92" i="1"/>
  <c r="AA92" i="1"/>
  <c r="AC92" i="1" s="1"/>
  <c r="AD92" i="1" s="1"/>
  <c r="AY14" i="1"/>
  <c r="AX14" i="1"/>
  <c r="BA14" i="1" s="1"/>
  <c r="BB14" i="1" s="1"/>
  <c r="L53" i="1"/>
  <c r="K53" i="1"/>
  <c r="N53" i="1" s="1"/>
  <c r="O53" i="1" s="1"/>
  <c r="T38" i="1"/>
  <c r="S38" i="1"/>
  <c r="V38" i="1"/>
  <c r="AA32" i="1"/>
  <c r="Z32" i="1"/>
  <c r="AC32" i="1" s="1"/>
  <c r="AD32" i="1" s="1"/>
  <c r="AA83" i="1"/>
  <c r="AC83" i="1" s="1"/>
  <c r="AD83" i="1" s="1"/>
  <c r="Z83" i="1"/>
  <c r="AH53" i="1"/>
  <c r="AI53" i="1"/>
  <c r="AK53" i="1" s="1"/>
  <c r="AL53" i="1" s="1"/>
  <c r="AY63" i="1"/>
  <c r="AX63" i="1"/>
  <c r="BA63" i="1" s="1"/>
  <c r="BB63" i="1" s="1"/>
  <c r="K37" i="1"/>
  <c r="L37" i="1"/>
  <c r="N37" i="1"/>
  <c r="O37" i="1" s="1"/>
  <c r="L46" i="1"/>
  <c r="K46" i="1"/>
  <c r="N46" i="1" s="1"/>
  <c r="O46" i="1" s="1"/>
  <c r="S39" i="1"/>
  <c r="T39" i="1"/>
  <c r="V39" i="1" s="1"/>
  <c r="AA7" i="1"/>
  <c r="Z7" i="1"/>
  <c r="AC7" i="1" s="1"/>
  <c r="AD7" i="1" s="1"/>
  <c r="AY64" i="1"/>
  <c r="AX64" i="1"/>
  <c r="BA64" i="1"/>
  <c r="BB64" i="1" s="1"/>
  <c r="AY98" i="1"/>
  <c r="AX98" i="1"/>
  <c r="BA98" i="1" s="1"/>
  <c r="BB98" i="1" s="1"/>
  <c r="K40" i="1"/>
  <c r="N40" i="1" s="1"/>
  <c r="O40" i="1" s="1"/>
  <c r="L40" i="1"/>
  <c r="L90" i="1"/>
  <c r="K90" i="1"/>
  <c r="N90" i="1" s="1"/>
  <c r="O90" i="1" s="1"/>
  <c r="AQ49" i="1"/>
  <c r="AP49" i="1"/>
  <c r="AS49" i="1"/>
  <c r="AT49" i="1" s="1"/>
  <c r="AP79" i="1"/>
  <c r="AQ79" i="1"/>
  <c r="AS79" i="1" s="1"/>
  <c r="AT79" i="1" s="1"/>
  <c r="T40" i="1"/>
  <c r="V40" i="1" s="1"/>
  <c r="S40" i="1"/>
  <c r="T119" i="1"/>
  <c r="S119" i="1"/>
  <c r="V119" i="1" s="1"/>
  <c r="AA33" i="1"/>
  <c r="Z33" i="1"/>
  <c r="AC33" i="1"/>
  <c r="AD33" i="1" s="1"/>
  <c r="AA36" i="1"/>
  <c r="Z36" i="1"/>
  <c r="AC36" i="1" s="1"/>
  <c r="AD36" i="1" s="1"/>
  <c r="AH15" i="1"/>
  <c r="AI15" i="1"/>
  <c r="AK15" i="1" s="1"/>
  <c r="AL15" i="1" s="1"/>
  <c r="AX119" i="1"/>
  <c r="AY119" i="1"/>
  <c r="BA119" i="1" s="1"/>
  <c r="BB119" i="1" s="1"/>
  <c r="AY104" i="1"/>
  <c r="AX104" i="1"/>
  <c r="BA104" i="1"/>
  <c r="BB104" i="1" s="1"/>
  <c r="AQ14" i="1"/>
  <c r="AP14" i="1"/>
  <c r="AS14" i="1" s="1"/>
  <c r="AT14" i="1" s="1"/>
  <c r="L97" i="1"/>
  <c r="K97" i="1"/>
  <c r="N97" i="1" s="1"/>
  <c r="O97" i="1" s="1"/>
  <c r="T94" i="1"/>
  <c r="S94" i="1"/>
  <c r="V94" i="1" s="1"/>
  <c r="AA25" i="1"/>
  <c r="Z25" i="1"/>
  <c r="AC25" i="1"/>
  <c r="AD25" i="1" s="1"/>
  <c r="Z9" i="1"/>
  <c r="AC9" i="1" s="1"/>
  <c r="AD9" i="1" s="1"/>
  <c r="AA9" i="1"/>
  <c r="AI55" i="1"/>
  <c r="AH55" i="1"/>
  <c r="AK55" i="1"/>
  <c r="AL55" i="1" s="1"/>
  <c r="AI38" i="1"/>
  <c r="AH38" i="1"/>
  <c r="AK38" i="1" s="1"/>
  <c r="AL38" i="1" s="1"/>
  <c r="AX105" i="1"/>
  <c r="BA105" i="1" s="1"/>
  <c r="BB105" i="1" s="1"/>
  <c r="AY105" i="1"/>
  <c r="K120" i="1"/>
  <c r="L120" i="1"/>
  <c r="N120" i="1" s="1"/>
  <c r="O120" i="1" s="1"/>
  <c r="T62" i="1"/>
  <c r="S62" i="1"/>
  <c r="V62" i="1" s="1"/>
  <c r="Z70" i="1"/>
  <c r="AC70" i="1" s="1"/>
  <c r="AD70" i="1" s="1"/>
  <c r="AA70" i="1"/>
  <c r="AI84" i="1"/>
  <c r="AH84" i="1"/>
  <c r="AK84" i="1" s="1"/>
  <c r="AL84" i="1" s="1"/>
  <c r="AH59" i="1"/>
  <c r="AK59" i="1" s="1"/>
  <c r="AL59" i="1" s="1"/>
  <c r="AI59" i="1"/>
  <c r="AX117" i="1"/>
  <c r="BA117" i="1" s="1"/>
  <c r="BB117" i="1" s="1"/>
  <c r="AY117" i="1"/>
  <c r="K45" i="1"/>
  <c r="L45" i="1"/>
  <c r="N45" i="1" s="1"/>
  <c r="O45" i="1" s="1"/>
  <c r="AP71" i="1"/>
  <c r="AQ71" i="1"/>
  <c r="AS71" i="1"/>
  <c r="AT71" i="1" s="1"/>
  <c r="T87" i="1"/>
  <c r="S87" i="1"/>
  <c r="V87" i="1"/>
  <c r="T43" i="1"/>
  <c r="S43" i="1"/>
  <c r="V43" i="1" s="1"/>
  <c r="AA119" i="1"/>
  <c r="Z119" i="1"/>
  <c r="AC119" i="1"/>
  <c r="AD119" i="1" s="1"/>
  <c r="AA84" i="1"/>
  <c r="Z84" i="1"/>
  <c r="AC84" i="1" s="1"/>
  <c r="AD84" i="1" s="1"/>
  <c r="AH64" i="1"/>
  <c r="AK64" i="1" s="1"/>
  <c r="AL64" i="1" s="1"/>
  <c r="AI64" i="1"/>
  <c r="AY21" i="1"/>
  <c r="AX21" i="1"/>
  <c r="BA21" i="1"/>
  <c r="BB21" i="1" s="1"/>
  <c r="AQ107" i="1"/>
  <c r="AP107" i="1"/>
  <c r="AS107" i="1" s="1"/>
  <c r="AT107" i="1" s="1"/>
  <c r="L47" i="1"/>
  <c r="K47" i="1"/>
  <c r="N47" i="1"/>
  <c r="O47" i="1" s="1"/>
  <c r="N32" i="1"/>
  <c r="O32" i="1" s="1"/>
  <c r="AP87" i="1"/>
  <c r="AQ87" i="1"/>
  <c r="AS87" i="1" s="1"/>
  <c r="AT87" i="1" s="1"/>
  <c r="S111" i="1"/>
  <c r="V111" i="1" s="1"/>
  <c r="T111" i="1"/>
  <c r="Z29" i="1"/>
  <c r="AC29" i="1"/>
  <c r="AD29" i="1" s="1"/>
  <c r="AA29" i="1"/>
  <c r="AA76" i="1"/>
  <c r="Z76" i="1"/>
  <c r="AC76" i="1"/>
  <c r="AD76" i="1" s="1"/>
  <c r="AA64" i="1"/>
  <c r="Z64" i="1"/>
  <c r="AC64" i="1"/>
  <c r="AD64" i="1" s="1"/>
  <c r="AI8" i="1"/>
  <c r="AH8" i="1"/>
  <c r="AK8" i="1" s="1"/>
  <c r="AL8" i="1" s="1"/>
  <c r="AI78" i="1"/>
  <c r="AH78" i="1"/>
  <c r="AK78" i="1" s="1"/>
  <c r="AL78" i="1" s="1"/>
  <c r="AI76" i="1"/>
  <c r="AH76" i="1"/>
  <c r="AK76" i="1" s="1"/>
  <c r="AL76" i="1" s="1"/>
  <c r="AI86" i="1"/>
  <c r="AH86" i="1"/>
  <c r="AK86" i="1"/>
  <c r="AL86" i="1" s="1"/>
  <c r="AP109" i="1"/>
  <c r="AS109" i="1" s="1"/>
  <c r="AT109" i="1" s="1"/>
  <c r="AQ109" i="1"/>
  <c r="Z77" i="1"/>
  <c r="AA77" i="1"/>
  <c r="AC77" i="1"/>
  <c r="AD77" i="1" s="1"/>
  <c r="AI83" i="1"/>
  <c r="AH83" i="1"/>
  <c r="AK83" i="1" s="1"/>
  <c r="AL83" i="1" s="1"/>
  <c r="AH102" i="1"/>
  <c r="AI102" i="1"/>
  <c r="AK102" i="1"/>
  <c r="AL102" i="1" s="1"/>
  <c r="AX75" i="1"/>
  <c r="BA75" i="1" s="1"/>
  <c r="BB75" i="1" s="1"/>
  <c r="AY75" i="1"/>
  <c r="L98" i="1"/>
  <c r="K98" i="1"/>
  <c r="N98" i="1" s="1"/>
  <c r="O98" i="1" s="1"/>
  <c r="AP117" i="1"/>
  <c r="AQ117" i="1"/>
  <c r="AS117" i="1" s="1"/>
  <c r="AT117" i="1" s="1"/>
  <c r="T46" i="1"/>
  <c r="S46" i="1"/>
  <c r="V46" i="1" s="1"/>
  <c r="AA38" i="1"/>
  <c r="Z38" i="1"/>
  <c r="AC38" i="1" s="1"/>
  <c r="AD38" i="1" s="1"/>
  <c r="L102" i="1"/>
  <c r="K102" i="1"/>
  <c r="N102" i="1" s="1"/>
  <c r="O102" i="1" s="1"/>
  <c r="AP92" i="1"/>
  <c r="AS92" i="1" s="1"/>
  <c r="AT92" i="1" s="1"/>
  <c r="AQ92" i="1"/>
  <c r="T47" i="1"/>
  <c r="S47" i="1"/>
  <c r="V47" i="1" s="1"/>
  <c r="AA26" i="1"/>
  <c r="Z26" i="1"/>
  <c r="AC26" i="1" s="1"/>
  <c r="AD26" i="1" s="1"/>
  <c r="AA68" i="1"/>
  <c r="Z68" i="1"/>
  <c r="AC68" i="1" s="1"/>
  <c r="AD68" i="1" s="1"/>
  <c r="AH27" i="1"/>
  <c r="AI27" i="1"/>
  <c r="AK27" i="1" s="1"/>
  <c r="AL27" i="1" s="1"/>
  <c r="AH101" i="1"/>
  <c r="AI101" i="1"/>
  <c r="AK101" i="1" s="1"/>
  <c r="AL101" i="1" s="1"/>
  <c r="AY99" i="1"/>
  <c r="AX99" i="1"/>
  <c r="BA99" i="1" s="1"/>
  <c r="BB99" i="1" s="1"/>
  <c r="K51" i="1"/>
  <c r="L51" i="1"/>
  <c r="N51" i="1" s="1"/>
  <c r="O51" i="1" s="1"/>
  <c r="K118" i="1"/>
  <c r="L118" i="1"/>
  <c r="N118" i="1" s="1"/>
  <c r="O118" i="1" s="1"/>
  <c r="AQ10" i="1"/>
  <c r="AP10" i="1"/>
  <c r="AS10" i="1"/>
  <c r="AT10" i="1" s="1"/>
  <c r="S103" i="1"/>
  <c r="V103" i="1" s="1"/>
  <c r="T103" i="1"/>
  <c r="T48" i="1"/>
  <c r="S48" i="1"/>
  <c r="V48" i="1"/>
  <c r="AA104" i="1"/>
  <c r="Z104" i="1"/>
  <c r="AC104" i="1" s="1"/>
  <c r="AD104" i="1" s="1"/>
  <c r="AA43" i="1"/>
  <c r="Z43" i="1"/>
  <c r="AC43" i="1" s="1"/>
  <c r="AD43" i="1" s="1"/>
  <c r="AH92" i="1"/>
  <c r="AI92" i="1"/>
  <c r="AK92" i="1" s="1"/>
  <c r="AL92" i="1" s="1"/>
  <c r="AX37" i="1"/>
  <c r="AY37" i="1"/>
  <c r="BA37" i="1"/>
  <c r="BB37" i="1" s="1"/>
  <c r="AY112" i="1"/>
  <c r="AX112" i="1"/>
  <c r="BA112" i="1"/>
  <c r="BB112" i="1" s="1"/>
  <c r="K35" i="1"/>
  <c r="L35" i="1"/>
  <c r="N35" i="1"/>
  <c r="O35" i="1" s="1"/>
  <c r="AQ39" i="1"/>
  <c r="AP39" i="1"/>
  <c r="AS39" i="1" s="1"/>
  <c r="AT39" i="1" s="1"/>
  <c r="S21" i="1"/>
  <c r="T21" i="1"/>
  <c r="V21" i="1" s="1"/>
  <c r="T69" i="1"/>
  <c r="S69" i="1"/>
  <c r="V69" i="1"/>
  <c r="Z79" i="1"/>
  <c r="AA79" i="1"/>
  <c r="AC79" i="1" s="1"/>
  <c r="AD79" i="1" s="1"/>
  <c r="AA89" i="1"/>
  <c r="Z89" i="1"/>
  <c r="AC89" i="1" s="1"/>
  <c r="AD89" i="1" s="1"/>
  <c r="AH32" i="1"/>
  <c r="AK32" i="1"/>
  <c r="AL32" i="1" s="1"/>
  <c r="AI32" i="1"/>
  <c r="AI12" i="1"/>
  <c r="AH12" i="1"/>
  <c r="AK12" i="1" s="1"/>
  <c r="AL12" i="1" s="1"/>
  <c r="AI73" i="1"/>
  <c r="AH73" i="1"/>
  <c r="AK73" i="1"/>
  <c r="AL73" i="1" s="1"/>
  <c r="AI67" i="1"/>
  <c r="AH67" i="1"/>
  <c r="AK67" i="1" s="1"/>
  <c r="AL67" i="1" s="1"/>
  <c r="AY60" i="1"/>
  <c r="AX60" i="1"/>
  <c r="BA60" i="1"/>
  <c r="BB60" i="1" s="1"/>
  <c r="K68" i="1"/>
  <c r="N68" i="1" s="1"/>
  <c r="O68" i="1" s="1"/>
  <c r="L68" i="1"/>
  <c r="AQ57" i="1"/>
  <c r="AP57" i="1"/>
  <c r="AS57" i="1" s="1"/>
  <c r="AT57" i="1" s="1"/>
  <c r="T28" i="1"/>
  <c r="S28" i="1"/>
  <c r="V28" i="1" s="1"/>
  <c r="T50" i="1"/>
  <c r="S50" i="1"/>
  <c r="V50" i="1"/>
  <c r="AA99" i="1"/>
  <c r="Z99" i="1"/>
  <c r="AC99" i="1" s="1"/>
  <c r="AD99" i="1" s="1"/>
  <c r="AA102" i="1"/>
  <c r="Z102" i="1"/>
  <c r="AC102" i="1" s="1"/>
  <c r="AD102" i="1" s="1"/>
  <c r="AY66" i="1"/>
  <c r="AX66" i="1"/>
  <c r="BA66" i="1" s="1"/>
  <c r="BB66" i="1" s="1"/>
  <c r="AY55" i="1"/>
  <c r="AX55" i="1"/>
  <c r="BA55" i="1" s="1"/>
  <c r="BB55" i="1" s="1"/>
  <c r="L33" i="1"/>
  <c r="K33" i="1"/>
  <c r="N33" i="1" s="1"/>
  <c r="O33" i="1" s="1"/>
  <c r="L12" i="1"/>
  <c r="K12" i="1"/>
  <c r="N12" i="1"/>
  <c r="O12" i="1" s="1"/>
  <c r="L41" i="1"/>
  <c r="K41" i="1"/>
  <c r="N41" i="1" s="1"/>
  <c r="O41" i="1" s="1"/>
  <c r="AQ76" i="1"/>
  <c r="AP76" i="1"/>
  <c r="AS76" i="1" s="1"/>
  <c r="AT76" i="1" s="1"/>
  <c r="AQ30" i="1"/>
  <c r="AP30" i="1"/>
  <c r="AS30" i="1"/>
  <c r="AT30" i="1" s="1"/>
  <c r="AP72" i="1"/>
  <c r="AQ72" i="1"/>
  <c r="AS72" i="1" s="1"/>
  <c r="AT72" i="1" s="1"/>
  <c r="AQ81" i="1"/>
  <c r="AP81" i="1"/>
  <c r="AS81" i="1"/>
  <c r="AT81" i="1" s="1"/>
  <c r="S29" i="1"/>
  <c r="V29" i="1"/>
  <c r="T29" i="1"/>
  <c r="T18" i="1"/>
  <c r="S18" i="1"/>
  <c r="V18" i="1" s="1"/>
  <c r="T82" i="1"/>
  <c r="S82" i="1"/>
  <c r="V82" i="1" s="1"/>
  <c r="T32" i="1"/>
  <c r="S32" i="1"/>
  <c r="V32" i="1" s="1"/>
  <c r="T52" i="1"/>
  <c r="S52" i="1"/>
  <c r="V52" i="1" s="1"/>
  <c r="T72" i="1"/>
  <c r="S72" i="1"/>
  <c r="V72" i="1" s="1"/>
  <c r="AA48" i="1"/>
  <c r="Z48" i="1"/>
  <c r="AC48" i="1"/>
  <c r="AD48" i="1" s="1"/>
  <c r="AC18" i="1"/>
  <c r="AD18" i="1" s="1"/>
  <c r="AA18" i="1"/>
  <c r="Z18" i="1"/>
  <c r="Z46" i="1"/>
  <c r="AA46" i="1"/>
  <c r="AC46" i="1" s="1"/>
  <c r="AD46" i="1" s="1"/>
  <c r="Z22" i="1"/>
  <c r="AA22" i="1"/>
  <c r="AC22" i="1" s="1"/>
  <c r="AD22" i="1" s="1"/>
  <c r="Z106" i="1"/>
  <c r="AA106" i="1"/>
  <c r="AC106" i="1" s="1"/>
  <c r="AD106" i="1" s="1"/>
  <c r="AI29" i="1"/>
  <c r="AH29" i="1"/>
  <c r="AK29" i="1" s="1"/>
  <c r="AL29" i="1" s="1"/>
  <c r="AH99" i="1"/>
  <c r="AI99" i="1"/>
  <c r="AK99" i="1" s="1"/>
  <c r="AL99" i="1" s="1"/>
  <c r="AI89" i="1"/>
  <c r="AH89" i="1"/>
  <c r="AK89" i="1" s="1"/>
  <c r="AL89" i="1" s="1"/>
  <c r="AI40" i="1"/>
  <c r="AH40" i="1"/>
  <c r="AK40" i="1" s="1"/>
  <c r="AL40" i="1" s="1"/>
  <c r="AH39" i="1"/>
  <c r="AI39" i="1"/>
  <c r="AK39" i="1" s="1"/>
  <c r="AL39" i="1" s="1"/>
  <c r="AH111" i="1"/>
  <c r="AI111" i="1"/>
  <c r="AK111" i="1"/>
  <c r="AL111" i="1" s="1"/>
  <c r="AY24" i="1"/>
  <c r="AX24" i="1"/>
  <c r="BA24" i="1" s="1"/>
  <c r="BB24" i="1" s="1"/>
  <c r="L50" i="1"/>
  <c r="K50" i="1"/>
  <c r="N50" i="1" s="1"/>
  <c r="O50" i="1" s="1"/>
  <c r="L105" i="1"/>
  <c r="K105" i="1"/>
  <c r="N105" i="1" s="1"/>
  <c r="O105" i="1" s="1"/>
  <c r="AQ33" i="1"/>
  <c r="AS33" i="1"/>
  <c r="AT33" i="1" s="1"/>
  <c r="AP33" i="1"/>
  <c r="S55" i="1"/>
  <c r="V55" i="1" s="1"/>
  <c r="T55" i="1"/>
  <c r="AA37" i="1"/>
  <c r="Z37" i="1"/>
  <c r="AC37" i="1" s="1"/>
  <c r="AD37" i="1" s="1"/>
  <c r="AA74" i="1"/>
  <c r="Z74" i="1"/>
  <c r="AC74" i="1"/>
  <c r="AD74" i="1" s="1"/>
  <c r="AI22" i="1"/>
  <c r="AH22" i="1"/>
  <c r="AK22" i="1" s="1"/>
  <c r="AL22" i="1" s="1"/>
  <c r="AH120" i="1"/>
  <c r="AI120" i="1"/>
  <c r="AK120" i="1" s="1"/>
  <c r="AL120" i="1" s="1"/>
  <c r="AX42" i="1"/>
  <c r="AY42" i="1"/>
  <c r="BA42" i="1" s="1"/>
  <c r="BB42" i="1" s="1"/>
  <c r="N49" i="1"/>
  <c r="O49" i="1" s="1"/>
  <c r="L49" i="1"/>
  <c r="K49" i="1"/>
  <c r="K63" i="1"/>
  <c r="L63" i="1"/>
  <c r="N63" i="1"/>
  <c r="O63" i="1" s="1"/>
  <c r="AP67" i="1"/>
  <c r="AQ67" i="1"/>
  <c r="AS67" i="1" s="1"/>
  <c r="AT67" i="1" s="1"/>
  <c r="AQ75" i="1"/>
  <c r="AP75" i="1"/>
  <c r="AS75" i="1" s="1"/>
  <c r="AT75" i="1" s="1"/>
  <c r="T36" i="1"/>
  <c r="S36" i="1"/>
  <c r="V36" i="1" s="1"/>
  <c r="AA63" i="1"/>
  <c r="Z63" i="1"/>
  <c r="AC63" i="1"/>
  <c r="AD63" i="1" s="1"/>
  <c r="AY8" i="1"/>
  <c r="AX8" i="1"/>
  <c r="BA8" i="1"/>
  <c r="BB8" i="1" s="1"/>
  <c r="L38" i="1"/>
  <c r="K38" i="1"/>
  <c r="N38" i="1" s="1"/>
  <c r="O38" i="1" s="1"/>
  <c r="AP37" i="1"/>
  <c r="AQ37" i="1"/>
  <c r="AS37" i="1" s="1"/>
  <c r="AT37" i="1" s="1"/>
  <c r="S57" i="1"/>
  <c r="T57" i="1"/>
  <c r="V57" i="1" s="1"/>
  <c r="AA109" i="1"/>
  <c r="Z109" i="1"/>
  <c r="AC109" i="1" s="1"/>
  <c r="AD109" i="1" s="1"/>
  <c r="AH7" i="1"/>
  <c r="AK7" i="1" s="1"/>
  <c r="AL7" i="1" s="1"/>
  <c r="AI7" i="1"/>
  <c r="AH95" i="1"/>
  <c r="AI95" i="1"/>
  <c r="AK95" i="1"/>
  <c r="AL95" i="1" s="1"/>
  <c r="AX67" i="1"/>
  <c r="BA67" i="1" s="1"/>
  <c r="BB67" i="1" s="1"/>
  <c r="AY67" i="1"/>
  <c r="L18" i="1"/>
  <c r="K18" i="1"/>
  <c r="N18" i="1" s="1"/>
  <c r="O18" i="1" s="1"/>
  <c r="L96" i="1"/>
  <c r="K96" i="1"/>
  <c r="N96" i="1"/>
  <c r="O96" i="1" s="1"/>
  <c r="AQ13" i="1"/>
  <c r="AP13" i="1"/>
  <c r="AS13" i="1"/>
  <c r="AT13" i="1" s="1"/>
  <c r="AP54" i="1"/>
  <c r="AQ54" i="1"/>
  <c r="AS54" i="1" s="1"/>
  <c r="AT54" i="1" s="1"/>
  <c r="S12" i="1"/>
  <c r="V12" i="1" s="1"/>
  <c r="T12" i="1"/>
  <c r="S58" i="1"/>
  <c r="T58" i="1"/>
  <c r="V58" i="1"/>
  <c r="AA55" i="1"/>
  <c r="Z55" i="1"/>
  <c r="AC55" i="1" s="1"/>
  <c r="AD55" i="1" s="1"/>
  <c r="AI24" i="1"/>
  <c r="AH24" i="1"/>
  <c r="AK24" i="1"/>
  <c r="AL24" i="1" s="1"/>
  <c r="AI10" i="1"/>
  <c r="AH10" i="1"/>
  <c r="AK10" i="1"/>
  <c r="AL10" i="1" s="1"/>
  <c r="AH116" i="1"/>
  <c r="AI116" i="1"/>
  <c r="AK116" i="1"/>
  <c r="AL116" i="1" s="1"/>
  <c r="AH119" i="1"/>
  <c r="AI119" i="1"/>
  <c r="AK119" i="1" s="1"/>
  <c r="AL119" i="1" s="1"/>
  <c r="AQ21" i="1"/>
  <c r="AP21" i="1"/>
  <c r="AS21" i="1"/>
  <c r="AT21" i="1" s="1"/>
  <c r="Z91" i="1"/>
  <c r="AC91" i="1" s="1"/>
  <c r="AD91" i="1" s="1"/>
  <c r="AA91" i="1"/>
  <c r="AI31" i="1"/>
  <c r="AH31" i="1"/>
  <c r="AK31" i="1" s="1"/>
  <c r="AL31" i="1" s="1"/>
  <c r="AI62" i="1"/>
  <c r="AH62" i="1"/>
  <c r="AK62" i="1" s="1"/>
  <c r="AL62" i="1" s="1"/>
  <c r="AX62" i="1"/>
  <c r="AY62" i="1"/>
  <c r="BA62" i="1"/>
  <c r="BB62" i="1" s="1"/>
  <c r="L20" i="1"/>
  <c r="K20" i="1"/>
  <c r="N20" i="1"/>
  <c r="O20" i="1" s="1"/>
  <c r="AQ29" i="1"/>
  <c r="AP29" i="1"/>
  <c r="AS29" i="1" s="1"/>
  <c r="AT29" i="1" s="1"/>
  <c r="T112" i="1"/>
  <c r="S112" i="1"/>
  <c r="V112" i="1" s="1"/>
  <c r="Z65" i="1"/>
  <c r="AC65" i="1"/>
  <c r="AD65" i="1" s="1"/>
  <c r="AA65" i="1"/>
  <c r="AI20" i="1"/>
  <c r="AH20" i="1"/>
  <c r="AK20" i="1" s="1"/>
  <c r="AL20" i="1" s="1"/>
  <c r="AY73" i="1"/>
  <c r="AX73" i="1"/>
  <c r="BA73" i="1" s="1"/>
  <c r="BB73" i="1" s="1"/>
  <c r="N42" i="1"/>
  <c r="O42" i="1" s="1"/>
  <c r="AQ99" i="1"/>
  <c r="AP99" i="1"/>
  <c r="AS99" i="1" s="1"/>
  <c r="AT99" i="1" s="1"/>
  <c r="S30" i="1"/>
  <c r="T30" i="1"/>
  <c r="V30" i="1"/>
  <c r="AA116" i="1"/>
  <c r="Z116" i="1"/>
  <c r="AC116" i="1" s="1"/>
  <c r="AD116" i="1" s="1"/>
  <c r="AI14" i="1"/>
  <c r="AH14" i="1"/>
  <c r="AK14" i="1"/>
  <c r="AL14" i="1" s="1"/>
  <c r="AH72" i="1"/>
  <c r="AI72" i="1"/>
  <c r="AK72" i="1"/>
  <c r="AL72" i="1" s="1"/>
  <c r="AY57" i="1"/>
  <c r="AX57" i="1"/>
  <c r="BA57" i="1" s="1"/>
  <c r="BB57" i="1" s="1"/>
  <c r="L22" i="1"/>
  <c r="K22" i="1"/>
  <c r="N22" i="1"/>
  <c r="O22" i="1" s="1"/>
  <c r="AQ36" i="1"/>
  <c r="AP36" i="1"/>
  <c r="AS36" i="1" s="1"/>
  <c r="AT36" i="1" s="1"/>
  <c r="AQ105" i="1"/>
  <c r="AP105" i="1"/>
  <c r="AS105" i="1"/>
  <c r="AT105" i="1" s="1"/>
  <c r="S27" i="1"/>
  <c r="V27" i="1" s="1"/>
  <c r="T27" i="1"/>
  <c r="AA8" i="1"/>
  <c r="AC8" i="1" s="1"/>
  <c r="AD8" i="1" s="1"/>
  <c r="Z8" i="1"/>
  <c r="AA72" i="1"/>
  <c r="Z72" i="1"/>
  <c r="AC72" i="1" s="1"/>
  <c r="AD72" i="1" s="1"/>
  <c r="AH85" i="1"/>
  <c r="AI85" i="1"/>
  <c r="AK85" i="1" s="1"/>
  <c r="AL85" i="1" s="1"/>
  <c r="AH50" i="1"/>
  <c r="AI50" i="1"/>
  <c r="AK50" i="1" s="1"/>
  <c r="AL50" i="1" s="1"/>
  <c r="AY61" i="1"/>
  <c r="AX61" i="1"/>
  <c r="BA61" i="1" s="1"/>
  <c r="BB61" i="1" s="1"/>
  <c r="L59" i="1"/>
  <c r="K59" i="1"/>
  <c r="N59" i="1" s="1"/>
  <c r="O59" i="1" s="1"/>
  <c r="AP106" i="1"/>
  <c r="AQ106" i="1"/>
  <c r="AS106" i="1" s="1"/>
  <c r="AT106" i="1" s="1"/>
  <c r="S100" i="1"/>
  <c r="V100" i="1" s="1"/>
  <c r="T100" i="1"/>
  <c r="AA66" i="1"/>
  <c r="Z66" i="1"/>
  <c r="AC66" i="1"/>
  <c r="AD66" i="1" s="1"/>
  <c r="Z100" i="1"/>
  <c r="AA100" i="1"/>
  <c r="AC100" i="1" s="1"/>
  <c r="AD100" i="1" s="1"/>
  <c r="AI33" i="1"/>
  <c r="AH33" i="1"/>
  <c r="AK33" i="1" s="1"/>
  <c r="AL33" i="1" s="1"/>
  <c r="AI30" i="1"/>
  <c r="AH30" i="1"/>
  <c r="AK30" i="1" s="1"/>
  <c r="AL30" i="1" s="1"/>
  <c r="AH35" i="1"/>
  <c r="AI35" i="1"/>
  <c r="AK35" i="1" s="1"/>
  <c r="AL35" i="1" s="1"/>
  <c r="AI69" i="1"/>
  <c r="AH69" i="1"/>
  <c r="AK69" i="1" s="1"/>
  <c r="AL69" i="1" s="1"/>
  <c r="S44" i="1"/>
  <c r="T44" i="1"/>
  <c r="V44" i="1"/>
  <c r="Z86" i="1"/>
  <c r="AA86" i="1"/>
  <c r="AC86" i="1" s="1"/>
  <c r="AD86" i="1" s="1"/>
  <c r="AY26" i="1"/>
  <c r="AX26" i="1"/>
  <c r="BA26" i="1" s="1"/>
  <c r="BB26" i="1" s="1"/>
  <c r="K77" i="1"/>
  <c r="L77" i="1"/>
  <c r="N77" i="1"/>
  <c r="O77" i="1" s="1"/>
  <c r="AP38" i="1"/>
  <c r="AS38" i="1" s="1"/>
  <c r="AT38" i="1" s="1"/>
  <c r="AQ38" i="1"/>
  <c r="AQ84" i="1"/>
  <c r="AP84" i="1"/>
  <c r="AS84" i="1" s="1"/>
  <c r="AT84" i="1" s="1"/>
  <c r="T91" i="1"/>
  <c r="S91" i="1"/>
  <c r="V91" i="1" s="1"/>
  <c r="AA120" i="1"/>
  <c r="Z120" i="1"/>
  <c r="AC120" i="1" s="1"/>
  <c r="AD120" i="1" s="1"/>
  <c r="Z51" i="1"/>
  <c r="AA51" i="1"/>
  <c r="AC51" i="1" s="1"/>
  <c r="AD51" i="1" s="1"/>
  <c r="AY74" i="1"/>
  <c r="AX74" i="1"/>
  <c r="BA74" i="1" s="1"/>
  <c r="BB74" i="1" s="1"/>
  <c r="K26" i="1"/>
  <c r="L26" i="1"/>
  <c r="N26" i="1" s="1"/>
  <c r="O26" i="1" s="1"/>
  <c r="AY19" i="1"/>
  <c r="AX19" i="1"/>
  <c r="BA19" i="1"/>
  <c r="BB19" i="1" s="1"/>
  <c r="AP47" i="1"/>
  <c r="AQ47" i="1"/>
  <c r="AS47" i="1" s="1"/>
  <c r="AT47" i="1" s="1"/>
  <c r="T92" i="1"/>
  <c r="V92" i="1" s="1"/>
  <c r="S92" i="1"/>
  <c r="S66" i="1"/>
  <c r="T66" i="1"/>
  <c r="V66" i="1" s="1"/>
  <c r="AA53" i="1"/>
  <c r="Z53" i="1"/>
  <c r="AC53" i="1"/>
  <c r="AD53" i="1" s="1"/>
  <c r="AH106" i="1"/>
  <c r="AI106" i="1"/>
  <c r="AK106" i="1" s="1"/>
  <c r="AL106" i="1" s="1"/>
  <c r="AY115" i="1"/>
  <c r="AX115" i="1"/>
  <c r="BA115" i="1" s="1"/>
  <c r="BB115" i="1" s="1"/>
  <c r="L116" i="1"/>
  <c r="K116" i="1"/>
  <c r="N116" i="1" s="1"/>
  <c r="O116" i="1" s="1"/>
  <c r="AP85" i="1"/>
  <c r="AS85" i="1" s="1"/>
  <c r="AT85" i="1" s="1"/>
  <c r="AQ85" i="1"/>
  <c r="S11" i="1"/>
  <c r="T11" i="1"/>
  <c r="V11" i="1"/>
  <c r="AA39" i="1"/>
  <c r="Z39" i="1"/>
  <c r="AC39" i="1" s="1"/>
  <c r="AD39" i="1" s="1"/>
  <c r="AA113" i="1"/>
  <c r="Z113" i="1"/>
  <c r="AC113" i="1" s="1"/>
  <c r="AD113" i="1" s="1"/>
  <c r="AI74" i="1"/>
  <c r="AH74" i="1"/>
  <c r="AK74" i="1"/>
  <c r="AL74" i="1" s="1"/>
  <c r="AY34" i="1"/>
  <c r="AX34" i="1"/>
  <c r="BA34" i="1" s="1"/>
  <c r="BB34" i="1" s="1"/>
  <c r="L28" i="1"/>
  <c r="K28" i="1"/>
  <c r="N28" i="1" s="1"/>
  <c r="O28" i="1" s="1"/>
  <c r="AQ11" i="1"/>
  <c r="AS11" i="1"/>
  <c r="AT11" i="1" s="1"/>
  <c r="AP11" i="1"/>
  <c r="AQ96" i="1"/>
  <c r="AP96" i="1"/>
  <c r="AS96" i="1" s="1"/>
  <c r="AT96" i="1" s="1"/>
  <c r="S16" i="1"/>
  <c r="T16" i="1"/>
  <c r="V16" i="1"/>
  <c r="AA13" i="1"/>
  <c r="Z13" i="1"/>
  <c r="AC13" i="1" s="1"/>
  <c r="AD13" i="1" s="1"/>
  <c r="AA75" i="1"/>
  <c r="Z75" i="1"/>
  <c r="AC75" i="1"/>
  <c r="AD75" i="1" s="1"/>
  <c r="AH124" i="1"/>
  <c r="AI124" i="1"/>
  <c r="AK124" i="1"/>
  <c r="AL124" i="1" s="1"/>
  <c r="AH36" i="1"/>
  <c r="AI36" i="1"/>
  <c r="AK36" i="1" s="1"/>
  <c r="AL36" i="1" s="1"/>
  <c r="AC28" i="1"/>
  <c r="AD28" i="1" s="1"/>
  <c r="Z28" i="1"/>
  <c r="AA28" i="1"/>
  <c r="L29" i="1"/>
  <c r="K29" i="1"/>
  <c r="N29" i="1" s="1"/>
  <c r="O29" i="1" s="1"/>
  <c r="AQ19" i="1"/>
  <c r="AP19" i="1"/>
  <c r="AS19" i="1" s="1"/>
  <c r="AT19" i="1" s="1"/>
  <c r="S106" i="1"/>
  <c r="T106" i="1"/>
  <c r="V106" i="1"/>
  <c r="AA61" i="1"/>
  <c r="Z61" i="1"/>
  <c r="AC61" i="1" s="1"/>
  <c r="AD61" i="1" s="1"/>
  <c r="AY48" i="1"/>
  <c r="AX48" i="1"/>
  <c r="BA48" i="1" s="1"/>
  <c r="BB48" i="1" s="1"/>
  <c r="AY114" i="1"/>
  <c r="AX114" i="1"/>
  <c r="BA114" i="1" s="1"/>
  <c r="BB114" i="1" s="1"/>
  <c r="L88" i="1"/>
  <c r="K88" i="1"/>
  <c r="N88" i="1" s="1"/>
  <c r="O88" i="1" s="1"/>
  <c r="L10" i="1"/>
  <c r="K10" i="1"/>
  <c r="N10" i="1"/>
  <c r="O10" i="1" s="1"/>
  <c r="L58" i="1"/>
  <c r="K58" i="1"/>
  <c r="N58" i="1" s="1"/>
  <c r="O58" i="1" s="1"/>
  <c r="AP44" i="1"/>
  <c r="AQ44" i="1"/>
  <c r="AS44" i="1" s="1"/>
  <c r="AT44" i="1" s="1"/>
  <c r="AQ120" i="1"/>
  <c r="AP120" i="1"/>
  <c r="AS120" i="1"/>
  <c r="AT120" i="1" s="1"/>
  <c r="S26" i="1"/>
  <c r="T26" i="1"/>
  <c r="V26" i="1" s="1"/>
  <c r="AA87" i="1"/>
  <c r="AC87" i="1"/>
  <c r="AD87" i="1" s="1"/>
  <c r="Z87" i="1"/>
  <c r="N8" i="1"/>
  <c r="O8" i="1" s="1"/>
  <c r="AX79" i="1"/>
  <c r="BA79" i="1" s="1"/>
  <c r="BB79" i="1" s="1"/>
  <c r="AY79" i="1"/>
  <c r="AY80" i="1"/>
  <c r="AX80" i="1"/>
  <c r="BA80" i="1" s="1"/>
  <c r="BB80" i="1" s="1"/>
  <c r="L71" i="1"/>
  <c r="K71" i="1"/>
  <c r="N71" i="1" s="1"/>
  <c r="O71" i="1" s="1"/>
  <c r="AX81" i="1"/>
  <c r="AY81" i="1"/>
  <c r="BA81" i="1" s="1"/>
  <c r="BB81" i="1" s="1"/>
  <c r="AY97" i="1"/>
  <c r="AX97" i="1"/>
  <c r="BA97" i="1"/>
  <c r="BB97" i="1" s="1"/>
  <c r="AX87" i="1"/>
  <c r="BA87" i="1" s="1"/>
  <c r="BB87" i="1" s="1"/>
  <c r="AY87" i="1"/>
  <c r="K85" i="1"/>
  <c r="N85" i="1" s="1"/>
  <c r="O85" i="1" s="1"/>
  <c r="L85" i="1"/>
  <c r="L13" i="1"/>
  <c r="K13" i="1"/>
  <c r="N13" i="1" s="1"/>
  <c r="O13" i="1" s="1"/>
  <c r="L91" i="1"/>
  <c r="K91" i="1"/>
  <c r="N91" i="1" s="1"/>
  <c r="O91" i="1" s="1"/>
  <c r="L82" i="1"/>
  <c r="K82" i="1"/>
  <c r="N82" i="1" s="1"/>
  <c r="O82" i="1" s="1"/>
  <c r="AY95" i="1"/>
  <c r="AX95" i="1"/>
  <c r="BA95" i="1" s="1"/>
  <c r="BB95" i="1" s="1"/>
  <c r="AQ101" i="1"/>
  <c r="AP101" i="1"/>
  <c r="AS101" i="1" s="1"/>
  <c r="AT101" i="1" s="1"/>
  <c r="AQ40" i="1"/>
  <c r="AP40" i="1"/>
  <c r="AS40" i="1" s="1"/>
  <c r="AT40" i="1" s="1"/>
  <c r="AQ102" i="1"/>
  <c r="AP102" i="1"/>
  <c r="AS102" i="1" s="1"/>
  <c r="AT102" i="1" s="1"/>
  <c r="AQ104" i="1"/>
  <c r="AP104" i="1"/>
  <c r="AS104" i="1" s="1"/>
  <c r="AT104" i="1" s="1"/>
  <c r="T81" i="1"/>
  <c r="S81" i="1"/>
  <c r="V81" i="1" s="1"/>
  <c r="T90" i="1"/>
  <c r="S90" i="1"/>
  <c r="V90" i="1" s="1"/>
  <c r="S33" i="1"/>
  <c r="V33" i="1" s="1"/>
  <c r="T33" i="1"/>
  <c r="T53" i="1"/>
  <c r="S53" i="1"/>
  <c r="V53" i="1" s="1"/>
  <c r="V73" i="1"/>
  <c r="T73" i="1"/>
  <c r="S73" i="1"/>
  <c r="AA67" i="1"/>
  <c r="Z67" i="1"/>
  <c r="AC67" i="1" s="1"/>
  <c r="AD67" i="1" s="1"/>
  <c r="AA21" i="1"/>
  <c r="Z21" i="1"/>
  <c r="AC21" i="1"/>
  <c r="AD21" i="1" s="1"/>
  <c r="AA54" i="1"/>
  <c r="Z54" i="1"/>
  <c r="AC54" i="1" s="1"/>
  <c r="AD54" i="1" s="1"/>
  <c r="AA27" i="1"/>
  <c r="Z27" i="1"/>
  <c r="AC27" i="1" s="1"/>
  <c r="AD27" i="1" s="1"/>
  <c r="Z73" i="1"/>
  <c r="AC73" i="1" s="1"/>
  <c r="AD73" i="1" s="1"/>
  <c r="AA73" i="1"/>
  <c r="AI42" i="1"/>
  <c r="AH42" i="1"/>
  <c r="AK42" i="1"/>
  <c r="AL42" i="1" s="1"/>
  <c r="AH11" i="1"/>
  <c r="AI11" i="1"/>
  <c r="AK11" i="1" s="1"/>
  <c r="AL11" i="1" s="1"/>
  <c r="AI41" i="1"/>
  <c r="AH41" i="1"/>
  <c r="AK41" i="1" s="1"/>
  <c r="AL41" i="1" s="1"/>
  <c r="AI46" i="1"/>
  <c r="AH46" i="1"/>
  <c r="AK46" i="1" s="1"/>
  <c r="AL46" i="1" s="1"/>
  <c r="AH94" i="1"/>
  <c r="AI94" i="1"/>
  <c r="AK94" i="1" s="1"/>
  <c r="AL94" i="1" s="1"/>
  <c r="AH115" i="1"/>
  <c r="AI115" i="1"/>
  <c r="AK115" i="1"/>
  <c r="AL115" i="1" s="1"/>
  <c r="AY32" i="1"/>
  <c r="AX32" i="1"/>
  <c r="BA32" i="1" s="1"/>
  <c r="BB32" i="1" s="1"/>
  <c r="L62" i="1"/>
  <c r="K62" i="1"/>
  <c r="N62" i="1" s="1"/>
  <c r="O62" i="1" s="1"/>
  <c r="AP89" i="1"/>
  <c r="AQ89" i="1"/>
  <c r="AS89" i="1"/>
  <c r="AT89" i="1" s="1"/>
  <c r="T84" i="1"/>
  <c r="S84" i="1"/>
  <c r="V84" i="1" s="1"/>
  <c r="Z47" i="1"/>
  <c r="AC47" i="1" s="1"/>
  <c r="AD47" i="1" s="1"/>
  <c r="AA47" i="1"/>
  <c r="AA88" i="1"/>
  <c r="Z88" i="1"/>
  <c r="AC88" i="1"/>
  <c r="AD88" i="1" s="1"/>
  <c r="AH60" i="1"/>
  <c r="AK60" i="1" s="1"/>
  <c r="AL60" i="1" s="1"/>
  <c r="AI60" i="1"/>
  <c r="AH51" i="1"/>
  <c r="AI51" i="1"/>
  <c r="AK51" i="1"/>
  <c r="AL51" i="1" s="1"/>
  <c r="N65" i="1"/>
  <c r="O65" i="1" s="1"/>
  <c r="L65" i="1"/>
  <c r="K65" i="1"/>
  <c r="AY68" i="1"/>
  <c r="AX68" i="1"/>
  <c r="BA68" i="1" s="1"/>
  <c r="BB68" i="1" s="1"/>
  <c r="T8" i="1"/>
  <c r="S8" i="1"/>
  <c r="V8" i="1" s="1"/>
  <c r="AI57" i="1"/>
  <c r="AH57" i="1"/>
  <c r="AK57" i="1" s="1"/>
  <c r="AL57" i="1" s="1"/>
  <c r="AI44" i="1"/>
  <c r="AH44" i="1"/>
  <c r="AK44" i="1" s="1"/>
  <c r="AL44" i="1" s="1"/>
  <c r="AI23" i="1"/>
  <c r="AH23" i="1"/>
  <c r="AK23" i="1"/>
  <c r="AL23" i="1" s="1"/>
  <c r="AH56" i="1"/>
  <c r="AI56" i="1"/>
  <c r="AK56" i="1" s="1"/>
  <c r="AL56" i="1" s="1"/>
  <c r="AX58" i="1"/>
  <c r="AY58" i="1"/>
  <c r="BA58" i="1" s="1"/>
  <c r="BB58" i="1" s="1"/>
  <c r="L92" i="1"/>
  <c r="K92" i="1"/>
  <c r="N92" i="1"/>
  <c r="O92" i="1" s="1"/>
  <c r="AP95" i="1"/>
  <c r="AQ95" i="1"/>
  <c r="AS95" i="1" s="1"/>
  <c r="AT95" i="1" s="1"/>
  <c r="S37" i="1"/>
  <c r="T37" i="1"/>
  <c r="V37" i="1" s="1"/>
  <c r="T121" i="1"/>
  <c r="S121" i="1"/>
  <c r="V121" i="1" s="1"/>
  <c r="AA71" i="1"/>
  <c r="Z71" i="1"/>
  <c r="AC71" i="1" s="1"/>
  <c r="AD71" i="1" s="1"/>
  <c r="AA81" i="1"/>
  <c r="Z81" i="1"/>
  <c r="AC81" i="1" s="1"/>
  <c r="AD81" i="1" s="1"/>
  <c r="AH110" i="1"/>
  <c r="AI110" i="1"/>
  <c r="AK110" i="1" s="1"/>
  <c r="AL110" i="1" s="1"/>
  <c r="AH100" i="1"/>
  <c r="AI100" i="1"/>
  <c r="AK100" i="1" s="1"/>
  <c r="AL100" i="1" s="1"/>
  <c r="AY124" i="1"/>
  <c r="AX124" i="1"/>
  <c r="BA124" i="1"/>
  <c r="BB124" i="1" s="1"/>
  <c r="AQ26" i="1"/>
  <c r="AP26" i="1"/>
  <c r="AS26" i="1"/>
  <c r="AT26" i="1" s="1"/>
  <c r="K124" i="1"/>
  <c r="L124" i="1"/>
  <c r="N124" i="1" s="1"/>
  <c r="O124" i="1" s="1"/>
  <c r="S83" i="1"/>
  <c r="T83" i="1"/>
  <c r="V83" i="1" s="1"/>
  <c r="AA16" i="1"/>
  <c r="Z16" i="1"/>
  <c r="AC16" i="1" s="1"/>
  <c r="AD16" i="1" s="1"/>
  <c r="AX50" i="1"/>
  <c r="AY50" i="1"/>
  <c r="BA50" i="1"/>
  <c r="BB50" i="1" s="1"/>
  <c r="AX83" i="1"/>
  <c r="AY83" i="1"/>
  <c r="BA83" i="1" s="1"/>
  <c r="BB83" i="1" s="1"/>
  <c r="L19" i="1"/>
  <c r="K19" i="1"/>
  <c r="N19" i="1" s="1"/>
  <c r="O19" i="1" s="1"/>
  <c r="K113" i="1"/>
  <c r="N113" i="1" s="1"/>
  <c r="O113" i="1" s="1"/>
  <c r="L113" i="1"/>
  <c r="AQ59" i="1"/>
  <c r="AP59" i="1"/>
  <c r="AS59" i="1" s="1"/>
  <c r="AT59" i="1" s="1"/>
  <c r="T96" i="1"/>
  <c r="S96" i="1"/>
  <c r="V96" i="1"/>
  <c r="S99" i="1"/>
  <c r="T99" i="1"/>
  <c r="V99" i="1" s="1"/>
  <c r="Z57" i="1"/>
  <c r="AA57" i="1"/>
  <c r="AC57" i="1" s="1"/>
  <c r="AD57" i="1" s="1"/>
  <c r="AI18" i="1"/>
  <c r="AH18" i="1"/>
  <c r="AK18" i="1" s="1"/>
  <c r="AL18" i="1" s="1"/>
  <c r="AH121" i="1"/>
  <c r="AI121" i="1"/>
  <c r="AK121" i="1"/>
  <c r="AL121" i="1" s="1"/>
  <c r="AH96" i="1"/>
  <c r="AI96" i="1"/>
  <c r="AK96" i="1"/>
  <c r="AL96" i="1" s="1"/>
  <c r="L44" i="1"/>
  <c r="K44" i="1"/>
  <c r="N44" i="1" s="1"/>
  <c r="O44" i="1" s="1"/>
  <c r="AP42" i="1"/>
  <c r="AS42" i="1" s="1"/>
  <c r="AT42" i="1" s="1"/>
  <c r="AQ42" i="1"/>
  <c r="T60" i="1"/>
  <c r="S60" i="1"/>
  <c r="V60" i="1"/>
  <c r="AA108" i="1"/>
  <c r="Z108" i="1"/>
  <c r="AC108" i="1" s="1"/>
  <c r="AD108" i="1" s="1"/>
  <c r="AA14" i="1"/>
  <c r="Z14" i="1"/>
  <c r="AC14" i="1" s="1"/>
  <c r="AD14" i="1" s="1"/>
  <c r="AA107" i="1"/>
  <c r="Z107" i="1"/>
  <c r="AC107" i="1"/>
  <c r="AD107" i="1" s="1"/>
  <c r="AI87" i="1"/>
  <c r="AH87" i="1"/>
  <c r="AK87" i="1" s="1"/>
  <c r="AL87" i="1" s="1"/>
  <c r="AH68" i="1"/>
  <c r="AI68" i="1"/>
  <c r="AK68" i="1" s="1"/>
  <c r="AL68" i="1" s="1"/>
  <c r="K99" i="1"/>
  <c r="N99" i="1" s="1"/>
  <c r="O99" i="1" s="1"/>
  <c r="L99" i="1"/>
  <c r="K70" i="1"/>
  <c r="N70" i="1" s="1"/>
  <c r="O70" i="1" s="1"/>
  <c r="L70" i="1"/>
  <c r="AQ58" i="1"/>
  <c r="AP58" i="1"/>
  <c r="AS58" i="1" s="1"/>
  <c r="AT58" i="1" s="1"/>
  <c r="S19" i="1"/>
  <c r="T19" i="1"/>
  <c r="V19" i="1" s="1"/>
  <c r="S61" i="1"/>
  <c r="T61" i="1"/>
  <c r="V61" i="1" s="1"/>
  <c r="Z19" i="1"/>
  <c r="AA19" i="1"/>
  <c r="AC19" i="1" s="1"/>
  <c r="AD19" i="1" s="1"/>
  <c r="AA124" i="1"/>
  <c r="Z124" i="1"/>
  <c r="AC124" i="1" s="1"/>
  <c r="AD124" i="1" s="1"/>
  <c r="AI25" i="1"/>
  <c r="AH25" i="1"/>
  <c r="AK25" i="1" s="1"/>
  <c r="AL25" i="1" s="1"/>
  <c r="AY11" i="1"/>
  <c r="AX11" i="1"/>
  <c r="BA11" i="1"/>
  <c r="BB11" i="1" s="1"/>
  <c r="L54" i="1"/>
  <c r="K54" i="1"/>
  <c r="N54" i="1"/>
  <c r="O54" i="1" s="1"/>
  <c r="L117" i="1"/>
  <c r="K117" i="1"/>
  <c r="N117" i="1" s="1"/>
  <c r="O117" i="1" s="1"/>
  <c r="AQ61" i="1"/>
  <c r="AP61" i="1"/>
  <c r="AS61" i="1"/>
  <c r="AT61" i="1" s="1"/>
  <c r="T98" i="1"/>
  <c r="S98" i="1"/>
  <c r="V98" i="1" s="1"/>
  <c r="AA112" i="1"/>
  <c r="AC112" i="1" s="1"/>
  <c r="AD112" i="1" s="1"/>
  <c r="Z112" i="1"/>
  <c r="Z90" i="1"/>
  <c r="AA90" i="1"/>
  <c r="AC90" i="1" s="1"/>
  <c r="AD90" i="1" s="1"/>
  <c r="AH17" i="1"/>
  <c r="AK17" i="1" s="1"/>
  <c r="AL17" i="1" s="1"/>
  <c r="AI17" i="1"/>
  <c r="AY106" i="1"/>
  <c r="AX106" i="1"/>
  <c r="BA106" i="1"/>
  <c r="BB106" i="1" s="1"/>
  <c r="AY22" i="1"/>
  <c r="AX22" i="1"/>
  <c r="BA22" i="1" s="1"/>
  <c r="BB22" i="1" s="1"/>
  <c r="L81" i="1"/>
  <c r="K81" i="1"/>
  <c r="N81" i="1" s="1"/>
  <c r="O81" i="1" s="1"/>
  <c r="AX35" i="1"/>
  <c r="AY35" i="1"/>
  <c r="BA35" i="1" s="1"/>
  <c r="BB35" i="1" s="1"/>
  <c r="Z49" i="1"/>
  <c r="AC49" i="1" s="1"/>
  <c r="AD49" i="1" s="1"/>
  <c r="AA49" i="1"/>
  <c r="AY65" i="1"/>
  <c r="AX65" i="1"/>
  <c r="BA65" i="1" s="1"/>
  <c r="BB65" i="1" s="1"/>
  <c r="K24" i="1"/>
  <c r="N24" i="1" s="1"/>
  <c r="O24" i="1" s="1"/>
  <c r="L24" i="1"/>
  <c r="AQ110" i="1"/>
  <c r="AP110" i="1"/>
  <c r="AS110" i="1" s="1"/>
  <c r="AT110" i="1" s="1"/>
  <c r="T24" i="1"/>
  <c r="S24" i="1"/>
  <c r="V24" i="1" s="1"/>
  <c r="AA44" i="1"/>
  <c r="Z44" i="1"/>
  <c r="AC44" i="1"/>
  <c r="AD44" i="1" s="1"/>
  <c r="G83" i="1"/>
  <c r="AY102" i="1"/>
  <c r="AX102" i="1"/>
  <c r="BA102" i="1" s="1"/>
  <c r="BB102" i="1" s="1"/>
  <c r="AY101" i="1"/>
  <c r="AX101" i="1"/>
  <c r="BA101" i="1"/>
  <c r="BB101" i="1" s="1"/>
  <c r="L55" i="1"/>
  <c r="K55" i="1"/>
  <c r="N55" i="1"/>
  <c r="O55" i="1" s="1"/>
  <c r="L115" i="1"/>
  <c r="K115" i="1"/>
  <c r="N115" i="1"/>
  <c r="O115" i="1" s="1"/>
  <c r="AP115" i="1"/>
  <c r="AQ115" i="1"/>
  <c r="AS115" i="1" s="1"/>
  <c r="AT115" i="1" s="1"/>
  <c r="T113" i="1"/>
  <c r="S113" i="1"/>
  <c r="V113" i="1"/>
  <c r="S45" i="1"/>
  <c r="V45" i="1" s="1"/>
  <c r="T45" i="1"/>
  <c r="V65" i="1"/>
  <c r="T65" i="1"/>
  <c r="S65" i="1"/>
  <c r="AA117" i="1"/>
  <c r="Z117" i="1"/>
  <c r="AC117" i="1"/>
  <c r="AD117" i="1" s="1"/>
  <c r="AA31" i="1"/>
  <c r="Z31" i="1"/>
  <c r="AC31" i="1" s="1"/>
  <c r="AD31" i="1" s="1"/>
  <c r="Z94" i="1"/>
  <c r="AA94" i="1"/>
  <c r="AC94" i="1"/>
  <c r="AD94" i="1" s="1"/>
  <c r="AH98" i="1"/>
  <c r="AI98" i="1"/>
  <c r="AK98" i="1" s="1"/>
  <c r="AL98" i="1" s="1"/>
  <c r="AH58" i="1"/>
  <c r="AK58" i="1" s="1"/>
  <c r="AL58" i="1" s="1"/>
  <c r="AI58" i="1"/>
  <c r="AQ60" i="1"/>
  <c r="AP60" i="1"/>
  <c r="AS60" i="1" s="1"/>
  <c r="AT60" i="1" s="1"/>
  <c r="T77" i="1"/>
  <c r="S77" i="1"/>
  <c r="V77" i="1" s="1"/>
  <c r="Z52" i="1"/>
  <c r="AA52" i="1"/>
  <c r="AC52" i="1" s="1"/>
  <c r="AD52" i="1" s="1"/>
  <c r="AA114" i="1"/>
  <c r="Z114" i="1"/>
  <c r="AC114" i="1" s="1"/>
  <c r="AD114" i="1" s="1"/>
  <c r="AI52" i="1"/>
  <c r="AH52" i="1"/>
  <c r="AK52" i="1" s="1"/>
  <c r="AL52" i="1" s="1"/>
  <c r="AI61" i="1"/>
  <c r="AH61" i="1"/>
  <c r="AK61" i="1" s="1"/>
  <c r="AL61" i="1" s="1"/>
  <c r="AI13" i="1"/>
  <c r="AH13" i="1"/>
  <c r="AK13" i="1"/>
  <c r="AL13" i="1" s="1"/>
  <c r="AY85" i="1"/>
  <c r="BA85" i="1"/>
  <c r="BB85" i="1" s="1"/>
  <c r="AX85" i="1"/>
  <c r="L27" i="1"/>
  <c r="K27" i="1"/>
  <c r="N27" i="1" s="1"/>
  <c r="O27" i="1" s="1"/>
  <c r="AQ78" i="1"/>
  <c r="AP78" i="1"/>
  <c r="AS78" i="1" s="1"/>
  <c r="AT78" i="1" s="1"/>
  <c r="T13" i="1"/>
  <c r="S13" i="1"/>
  <c r="V13" i="1"/>
  <c r="AI79" i="1"/>
  <c r="AH79" i="1"/>
  <c r="AK79" i="1" s="1"/>
  <c r="AL79" i="1" s="1"/>
  <c r="AX56" i="1"/>
  <c r="BA56" i="1" s="1"/>
  <c r="BB56" i="1" s="1"/>
  <c r="AY56" i="1"/>
  <c r="AY82" i="1"/>
  <c r="AX82" i="1"/>
  <c r="BA82" i="1" s="1"/>
  <c r="BB82" i="1" s="1"/>
  <c r="BA109" i="1"/>
  <c r="BB109" i="1" s="1"/>
  <c r="AY109" i="1"/>
  <c r="AX109" i="1"/>
  <c r="AY77" i="1"/>
  <c r="AX77" i="1"/>
  <c r="BA77" i="1" s="1"/>
  <c r="BB77" i="1" s="1"/>
  <c r="L110" i="1"/>
  <c r="K110" i="1"/>
  <c r="N110" i="1" s="1"/>
  <c r="O110" i="1" s="1"/>
  <c r="L14" i="1"/>
  <c r="K14" i="1"/>
  <c r="N14" i="1" s="1"/>
  <c r="O14" i="1" s="1"/>
  <c r="L108" i="1"/>
  <c r="K108" i="1"/>
  <c r="N108" i="1" s="1"/>
  <c r="O108" i="1" s="1"/>
  <c r="L87" i="1"/>
  <c r="K87" i="1"/>
  <c r="N87" i="1"/>
  <c r="O87" i="1" s="1"/>
  <c r="AQ114" i="1"/>
  <c r="AP114" i="1"/>
  <c r="AS114" i="1" s="1"/>
  <c r="AT114" i="1" s="1"/>
  <c r="AQ45" i="1"/>
  <c r="AP45" i="1"/>
  <c r="AS45" i="1"/>
  <c r="AT45" i="1" s="1"/>
  <c r="AP116" i="1"/>
  <c r="AQ116" i="1"/>
  <c r="AS116" i="1" s="1"/>
  <c r="AT116" i="1" s="1"/>
  <c r="G26" i="1"/>
  <c r="T105" i="1"/>
  <c r="S105" i="1"/>
  <c r="V105" i="1" s="1"/>
  <c r="S101" i="1"/>
  <c r="V101" i="1" s="1"/>
  <c r="T101" i="1"/>
  <c r="S34" i="1"/>
  <c r="T34" i="1"/>
  <c r="V34" i="1" s="1"/>
  <c r="T54" i="1"/>
  <c r="S54" i="1"/>
  <c r="V54" i="1" s="1"/>
  <c r="V74" i="1"/>
  <c r="T74" i="1"/>
  <c r="S74" i="1"/>
  <c r="AH54" i="1"/>
  <c r="AK54" i="1" s="1"/>
  <c r="AL54" i="1" s="1"/>
  <c r="AI54" i="1"/>
  <c r="AA20" i="1"/>
  <c r="Z20" i="1"/>
  <c r="AC20" i="1" s="1"/>
  <c r="AD20" i="1" s="1"/>
  <c r="AA58" i="1"/>
  <c r="Z58" i="1"/>
  <c r="AC58" i="1"/>
  <c r="AD58" i="1" s="1"/>
  <c r="AA69" i="1"/>
  <c r="Z69" i="1"/>
  <c r="AC69" i="1" s="1"/>
  <c r="AD69" i="1" s="1"/>
  <c r="Z35" i="1"/>
  <c r="AA35" i="1"/>
  <c r="AC35" i="1"/>
  <c r="AD35" i="1" s="1"/>
  <c r="Z78" i="1"/>
  <c r="AA78" i="1"/>
  <c r="AC78" i="1" s="1"/>
  <c r="AD78" i="1" s="1"/>
  <c r="AH45" i="1"/>
  <c r="AI45" i="1"/>
  <c r="AK45" i="1" s="1"/>
  <c r="AL45" i="1" s="1"/>
  <c r="AI80" i="1"/>
  <c r="AH80" i="1"/>
  <c r="AK80" i="1" s="1"/>
  <c r="AL80" i="1" s="1"/>
  <c r="AH66" i="1"/>
  <c r="AK66" i="1" s="1"/>
  <c r="AL66" i="1" s="1"/>
  <c r="AI66" i="1"/>
  <c r="AH114" i="1"/>
  <c r="AI114" i="1"/>
  <c r="AK114" i="1" s="1"/>
  <c r="AL114" i="1" s="1"/>
  <c r="AH117" i="1"/>
  <c r="AI117" i="1"/>
  <c r="AK117" i="1" s="1"/>
  <c r="AL117" i="1" s="1"/>
  <c r="AH104" i="1"/>
  <c r="AI104" i="1"/>
  <c r="AK104" i="1"/>
  <c r="AL104" i="1" s="1"/>
  <c r="D7" i="2"/>
  <c r="E7" i="2" s="1"/>
  <c r="D9" i="2" l="1"/>
  <c r="E9" i="2" s="1"/>
  <c r="E10" i="2"/>
  <c r="D12" i="2"/>
  <c r="E12" i="2" s="1"/>
  <c r="D13" i="2" l="1"/>
  <c r="E13" i="2" s="1"/>
  <c r="D8" i="2"/>
  <c r="E8" i="2" s="1"/>
  <c r="D11" i="2"/>
  <c r="E11" i="2" s="1"/>
</calcChain>
</file>

<file path=xl/sharedStrings.xml><?xml version="1.0" encoding="utf-8"?>
<sst xmlns="http://schemas.openxmlformats.org/spreadsheetml/2006/main" count="263" uniqueCount="194">
  <si>
    <t xml:space="preserve"> </t>
  </si>
  <si>
    <t>Classroom Teachers</t>
  </si>
  <si>
    <t>CTE Teachers</t>
  </si>
  <si>
    <t>Instructional Support</t>
  </si>
  <si>
    <t>Principals</t>
  </si>
  <si>
    <t>Assistant Principals</t>
  </si>
  <si>
    <t>Program Enhancement Teachers</t>
  </si>
  <si>
    <t>2023-24</t>
  </si>
  <si>
    <t>LI at</t>
  </si>
  <si>
    <t>SS at</t>
  </si>
  <si>
    <t>Ret at</t>
  </si>
  <si>
    <t>Hosp. at</t>
  </si>
  <si>
    <t>Total</t>
  </si>
  <si>
    <t>Monthly</t>
  </si>
  <si>
    <t>LEA</t>
  </si>
  <si>
    <t>Salary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</si>
  <si>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</si>
  <si>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</si>
  <si>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</si>
  <si>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</si>
  <si>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</si>
  <si>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</si>
  <si>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</si>
  <si>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</si>
  <si>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</si>
  <si>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</si>
  <si>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</si>
  <si>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</si>
  <si>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</si>
  <si>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</si>
  <si>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</si>
  <si>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</si>
  <si>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</si>
  <si>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</si>
  <si>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</si>
  <si>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</si>
  <si>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</si>
  <si>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</si>
  <si>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</si>
  <si>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</si>
  <si>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</si>
  <si>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</si>
  <si>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</si>
  <si>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</si>
  <si>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</si>
  <si>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</si>
  <si>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</si>
  <si>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</si>
  <si>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</si>
  <si>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</si>
  <si>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</si>
  <si>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</si>
  <si>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</si>
  <si>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</si>
  <si>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</si>
  <si>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</si>
  <si>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</si>
  <si>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</si>
  <si>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</si>
  <si>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</si>
  <si>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</si>
  <si>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</si>
  <si>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</si>
  <si>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</si>
  <si>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</si>
  <si>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</si>
  <si>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</si>
  <si>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</si>
  <si>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</si>
  <si>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</si>
  <si>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</si>
  <si>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</si>
  <si>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</si>
  <si>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</si>
  <si>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</si>
  <si>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</si>
  <si>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</si>
  <si>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</si>
  <si>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</si>
  <si>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</si>
  <si>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</si>
  <si>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</si>
  <si>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</si>
  <si>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</si>
  <si>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</si>
  <si>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</si>
  <si>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</si>
  <si>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</si>
  <si>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</si>
  <si>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</si>
  <si>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</si>
  <si>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</si>
  <si>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</si>
  <si>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</si>
  <si>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</si>
  <si>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</si>
  <si>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</si>
  <si>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</si>
  <si>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</si>
  <si>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</si>
  <si>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</si>
  <si>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</si>
  <si>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</si>
  <si>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</si>
  <si>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</si>
  <si>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</si>
  <si>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</si>
  <si>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</si>
  <si>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</si>
  <si>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</si>
  <si>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</si>
  <si>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</si>
  <si>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</si>
  <si>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</si>
  <si>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</si>
  <si>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</si>
  <si>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</si>
  <si>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</si>
  <si>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</si>
  <si>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</si>
  <si>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</si>
  <si>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</si>
  <si>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</si>
  <si>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</si>
  <si>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</si>
  <si>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</si>
  <si>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</si>
  <si>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</si>
  <si>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</si>
  <si>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</si>
  <si>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</si>
  <si>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PRC #</t>
  </si>
  <si>
    <t>PRC Name</t>
  </si>
  <si>
    <t>Annual Avg Salary</t>
  </si>
  <si>
    <t>Salary/Month</t>
  </si>
  <si>
    <t>LEA Average</t>
  </si>
  <si>
    <t>School Building Admin (AP)</t>
  </si>
  <si>
    <t>School Building Admin (Principal)</t>
  </si>
  <si>
    <t>School Health Personnel</t>
  </si>
  <si>
    <t>CTE - MOE</t>
  </si>
  <si>
    <t>State-Wide</t>
  </si>
  <si>
    <t>LEA No.</t>
  </si>
  <si>
    <t>Pick LEA # from drop down</t>
  </si>
  <si>
    <t>Notes:</t>
  </si>
  <si>
    <r>
      <t xml:space="preserve">Rounded Salary/Month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</si>
  <si>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t>0001</t>
  </si>
  <si>
    <t>0004</t>
  </si>
  <si>
    <t>0005</t>
  </si>
  <si>
    <t>0006</t>
  </si>
  <si>
    <t>0007</t>
  </si>
  <si>
    <t>0013</t>
  </si>
  <si>
    <t>0042</t>
  </si>
  <si>
    <t>0069</t>
  </si>
  <si>
    <r>
      <rPr>
        <i/>
        <sz val="11"/>
        <rFont val="Aptos Narrow"/>
        <family val="2"/>
        <scheme val="minor"/>
      </rPr>
      <t>(3)</t>
    </r>
    <r>
      <rPr>
        <sz val="11"/>
        <rFont val="Aptos Narrow"/>
        <family val="2"/>
        <scheme val="minor"/>
      </rPr>
      <t xml:space="preserve"> SRO uses SWA within PRC 0069 At Risk Calculation</t>
    </r>
  </si>
  <si>
    <r>
      <t>School Resource Officer</t>
    </r>
    <r>
      <rPr>
        <vertAlign val="superscript"/>
        <sz val="11"/>
        <rFont val="Aptos Narrow"/>
        <family val="2"/>
        <scheme val="minor"/>
      </rPr>
      <t xml:space="preserve"> (3)</t>
    </r>
  </si>
  <si>
    <t>FY2024-25  5th Pay Period Average Salary By LEA</t>
  </si>
  <si>
    <t>**LEA uses Statewide Average Salary when no data available; per School Business Director</t>
  </si>
  <si>
    <t>2024-25</t>
  </si>
  <si>
    <t>5th PP</t>
  </si>
  <si>
    <t>FY26 Planning  SWA Classroom Teachers</t>
  </si>
  <si>
    <t>FY26 Planning SWA CTE Teachers</t>
  </si>
  <si>
    <t>FY26 Planning SWA Instructional Support</t>
  </si>
  <si>
    <t>FY26 Planning SWA Principals</t>
  </si>
  <si>
    <t>FY26 Planning SWA Assistant Principals</t>
  </si>
  <si>
    <t>FY26 Planning SWA Program Enhancement Teachers</t>
  </si>
  <si>
    <t xml:space="preserve">FY26 Planning SWA School Health Personnel </t>
  </si>
  <si>
    <t>FY26 Planning SWA School Resource Officers</t>
  </si>
  <si>
    <r>
      <rPr>
        <i/>
        <sz val="11"/>
        <rFont val="Aptos Narrow"/>
        <family val="2"/>
        <scheme val="minor"/>
      </rPr>
      <t>(1)</t>
    </r>
    <r>
      <rPr>
        <sz val="11"/>
        <rFont val="Aptos Narrow"/>
        <family val="2"/>
        <scheme val="minor"/>
      </rPr>
      <t xml:space="preserve"> Monthly salary calculations are rounded for Allotment use. </t>
    </r>
  </si>
  <si>
    <t>Family Support Nurses</t>
  </si>
  <si>
    <r>
      <t xml:space="preserve">Salary Source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</si>
  <si>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r>
      <rPr>
        <i/>
        <sz val="11"/>
        <rFont val="Aptos Narrow"/>
        <family val="2"/>
        <scheme val="minor"/>
      </rPr>
      <t>(2)</t>
    </r>
    <r>
      <rPr>
        <sz val="11"/>
        <rFont val="Aptos Narrow"/>
        <family val="2"/>
        <scheme val="minor"/>
      </rPr>
      <t xml:space="preserve">  If LEA prior year pay period salary data was not available, the statewide average salary data was used.</t>
    </r>
  </si>
  <si>
    <t>Salary Calculation by LEA and PRC per HB125</t>
  </si>
  <si>
    <t>Use for 2025-26 Preliminary Allotments v2 per HB125</t>
  </si>
  <si>
    <t>N.C. Department of Public Instruction</t>
  </si>
  <si>
    <t>(Based on 2024-25 5th Pay Period Average Salaries )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</si>
  <si>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</si>
  <si>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</si>
  <si>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</si>
  <si>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</si>
  <si>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</si>
  <si>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Teachers  (10 months per Position)</t>
  </si>
  <si>
    <t>Program Enhancement Teachers  (10 months per Position)</t>
  </si>
  <si>
    <t>CTE (10 months per Position)</t>
  </si>
  <si>
    <t>School Nurses</t>
  </si>
  <si>
    <t>School Resource Officers</t>
  </si>
  <si>
    <t>Clerical Assistants</t>
  </si>
  <si>
    <t>Teacher Assistants</t>
  </si>
  <si>
    <t>Custodians</t>
  </si>
  <si>
    <t>BENEFITS</t>
  </si>
  <si>
    <t>Social Security Rate</t>
  </si>
  <si>
    <t>Retirement Rate</t>
  </si>
  <si>
    <t>Hospitalization Rate</t>
  </si>
  <si>
    <t>Average Salaries Used for 2025-26 Initial Allotments</t>
  </si>
  <si>
    <t>FY2025-26 Initial Allotment Salary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</si>
</sst>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000"/>
    <numFmt numFmtId="165" formatCode="0.000%"/>
    <numFmt numFmtId="166" formatCode="_(* #,##0_);_(* \(#,##0\);_(* &quot;-&quot;??_);_(@_)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Bookman"/>
    </font>
    <font>
      <b/>
      <sz val="10"/>
      <name val="Cambria"/>
      <family val="1"/>
    </font>
    <font>
      <sz val="10"/>
      <name val="Cambria"/>
      <family val="1"/>
    </font>
    <font>
      <sz val="9"/>
      <name val="Cambria"/>
      <family val="1"/>
    </font>
    <font>
      <sz val="10"/>
      <color indexed="8"/>
      <name val="Cambria"/>
      <family val="1"/>
    </font>
    <font>
      <sz val="11"/>
      <color indexed="8"/>
      <name val="Calibri"/>
      <family val="2"/>
    </font>
    <font>
      <sz val="11"/>
      <color rgb="FFC0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0"/>
      <color rgb="FFC00000"/>
      <name val="Cambria"/>
      <family val="1"/>
    </font>
    <font>
      <sz val="10"/>
      <color rgb="FFC00000"/>
      <name val="Cambria"/>
      <family val="1"/>
    </font>
    <font>
      <sz val="10"/>
      <name val="Arial"/>
      <family val="2"/>
    </font>
    <font>
      <sz val="11"/>
      <name val="Arial MT"/>
    </font>
    <font>
      <b/>
      <sz val="10"/>
      <name val="Arial MT"/>
    </font>
    <font>
      <sz val="9.5"/>
      <name val="Arial MT"/>
    </font>
    <font>
      <sz val="16"/>
      <name val="Arial MT"/>
    </font>
    <font>
      <sz val="14"/>
      <name val="Arial MT"/>
    </font>
    <font>
      <i/>
      <sz val="12"/>
      <name val="Arial MT"/>
    </font>
    <font>
      <b/>
      <sz val="12"/>
      <name val="Arial MT"/>
    </font>
    <font>
      <b/>
      <sz val="11"/>
      <name val="Arial MT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2" applyFont="1"/>
    <xf numFmtId="3" fontId="5" fillId="0" borderId="0" xfId="2" applyNumberFormat="1" applyFont="1" applyAlignment="1">
      <alignment horizontal="centerContinuous" vertical="center" wrapText="1"/>
    </xf>
    <xf numFmtId="0" fontId="5" fillId="0" borderId="0" xfId="2" applyFont="1" applyAlignment="1">
      <alignment horizontal="centerContinuous"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2" applyNumberFormat="1" applyFont="1"/>
    <xf numFmtId="0" fontId="6" fillId="0" borderId="0" xfId="0" applyFont="1"/>
    <xf numFmtId="3" fontId="5" fillId="0" borderId="0" xfId="2" applyNumberFormat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6" fillId="0" borderId="0" xfId="2" applyFont="1" applyAlignment="1">
      <alignment horizontal="left"/>
    </xf>
    <xf numFmtId="3" fontId="7" fillId="2" borderId="0" xfId="2" applyNumberFormat="1" applyFont="1" applyFill="1"/>
    <xf numFmtId="0" fontId="6" fillId="2" borderId="0" xfId="2" applyFont="1" applyFill="1"/>
    <xf numFmtId="164" fontId="6" fillId="0" borderId="0" xfId="2" applyNumberFormat="1" applyFont="1" applyAlignment="1">
      <alignment horizontal="left"/>
    </xf>
    <xf numFmtId="0" fontId="6" fillId="0" borderId="0" xfId="2" applyFont="1"/>
    <xf numFmtId="3" fontId="5" fillId="0" borderId="1" xfId="2" applyNumberFormat="1" applyFont="1" applyBorder="1" applyAlignment="1">
      <alignment horizontal="centerContinuous"/>
    </xf>
    <xf numFmtId="0" fontId="5" fillId="0" borderId="2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applyFont="1" applyBorder="1" applyAlignment="1">
      <alignment horizontal="centerContinuous"/>
    </xf>
    <xf numFmtId="164" fontId="6" fillId="0" borderId="0" xfId="2" applyNumberFormat="1" applyFont="1"/>
    <xf numFmtId="0" fontId="6" fillId="0" borderId="0" xfId="2" applyFont="1" applyAlignment="1">
      <alignment horizontal="center"/>
    </xf>
    <xf numFmtId="3" fontId="6" fillId="0" borderId="6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3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0" xfId="3" applyFont="1"/>
    <xf numFmtId="0" fontId="6" fillId="0" borderId="10" xfId="2" applyFont="1" applyBorder="1" applyAlignment="1">
      <alignment horizontal="center"/>
    </xf>
    <xf numFmtId="3" fontId="6" fillId="0" borderId="11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65" fontId="6" fillId="0" borderId="11" xfId="2" applyNumberFormat="1" applyFont="1" applyBorder="1" applyAlignment="1">
      <alignment horizontal="center"/>
    </xf>
    <xf numFmtId="3" fontId="6" fillId="0" borderId="12" xfId="2" applyNumberFormat="1" applyFont="1" applyBorder="1" applyAlignment="1">
      <alignment horizontal="center"/>
    </xf>
    <xf numFmtId="165" fontId="6" fillId="0" borderId="12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165" fontId="6" fillId="0" borderId="13" xfId="2" applyNumberFormat="1" applyFont="1" applyBorder="1" applyAlignment="1">
      <alignment horizontal="center"/>
    </xf>
    <xf numFmtId="3" fontId="6" fillId="0" borderId="13" xfId="2" applyNumberFormat="1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3" fontId="8" fillId="0" borderId="15" xfId="4" applyNumberFormat="1" applyFont="1" applyBorder="1" applyAlignment="1">
      <alignment horizontal="center" vertical="center" wrapText="1"/>
    </xf>
    <xf numFmtId="3" fontId="6" fillId="0" borderId="16" xfId="2" applyNumberFormat="1" applyFont="1" applyBorder="1"/>
    <xf numFmtId="3" fontId="6" fillId="0" borderId="15" xfId="2" applyNumberFormat="1" applyFont="1" applyBorder="1"/>
    <xf numFmtId="3" fontId="6" fillId="0" borderId="17" xfId="2" applyNumberFormat="1" applyFont="1" applyBorder="1"/>
    <xf numFmtId="3" fontId="8" fillId="0" borderId="18" xfId="4" applyNumberFormat="1" applyFont="1" applyBorder="1" applyAlignment="1">
      <alignment horizontal="center" vertical="center" wrapText="1"/>
    </xf>
    <xf numFmtId="3" fontId="6" fillId="0" borderId="19" xfId="2" applyNumberFormat="1" applyFont="1" applyBorder="1"/>
    <xf numFmtId="3" fontId="6" fillId="0" borderId="20" xfId="2" applyNumberFormat="1" applyFont="1" applyBorder="1"/>
    <xf numFmtId="3" fontId="6" fillId="0" borderId="18" xfId="2" applyNumberFormat="1" applyFont="1" applyBorder="1"/>
    <xf numFmtId="0" fontId="6" fillId="0" borderId="21" xfId="2" applyFont="1" applyBorder="1" applyAlignment="1">
      <alignment horizontal="center"/>
    </xf>
    <xf numFmtId="3" fontId="6" fillId="0" borderId="22" xfId="2" applyNumberFormat="1" applyFont="1" applyBorder="1"/>
    <xf numFmtId="3" fontId="6" fillId="0" borderId="23" xfId="2" applyNumberFormat="1" applyFont="1" applyBorder="1"/>
    <xf numFmtId="3" fontId="6" fillId="0" borderId="24" xfId="2" applyNumberFormat="1" applyFont="1" applyBorder="1"/>
    <xf numFmtId="3" fontId="8" fillId="2" borderId="18" xfId="4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/>
    <xf numFmtId="3" fontId="6" fillId="2" borderId="23" xfId="2" applyNumberFormat="1" applyFont="1" applyFill="1" applyBorder="1"/>
    <xf numFmtId="3" fontId="6" fillId="2" borderId="24" xfId="2" applyNumberFormat="1" applyFont="1" applyFill="1" applyBorder="1"/>
    <xf numFmtId="3" fontId="6" fillId="2" borderId="22" xfId="2" applyNumberFormat="1" applyFont="1" applyFill="1" applyBorder="1"/>
    <xf numFmtId="0" fontId="6" fillId="0" borderId="25" xfId="2" applyFont="1" applyBorder="1" applyAlignment="1">
      <alignment horizontal="center"/>
    </xf>
    <xf numFmtId="3" fontId="6" fillId="0" borderId="26" xfId="2" applyNumberFormat="1" applyFont="1" applyBorder="1"/>
    <xf numFmtId="3" fontId="6" fillId="0" borderId="27" xfId="2" applyNumberFormat="1" applyFont="1" applyBorder="1"/>
    <xf numFmtId="3" fontId="6" fillId="0" borderId="28" xfId="2" applyNumberFormat="1" applyFont="1" applyBorder="1"/>
    <xf numFmtId="166" fontId="8" fillId="5" borderId="26" xfId="5" applyNumberFormat="1" applyFont="1" applyFill="1" applyBorder="1" applyAlignment="1">
      <alignment vertical="center" wrapText="1"/>
    </xf>
    <xf numFmtId="3" fontId="6" fillId="0" borderId="29" xfId="0" applyNumberFormat="1" applyFont="1" applyBorder="1"/>
    <xf numFmtId="166" fontId="8" fillId="0" borderId="26" xfId="5" applyNumberFormat="1" applyFont="1" applyFill="1" applyBorder="1" applyAlignment="1">
      <alignment vertical="center" wrapText="1"/>
    </xf>
    <xf numFmtId="3" fontId="6" fillId="0" borderId="30" xfId="2" applyNumberFormat="1" applyFont="1" applyBorder="1"/>
    <xf numFmtId="3" fontId="6" fillId="0" borderId="0" xfId="2" applyNumberFormat="1" applyFont="1"/>
    <xf numFmtId="3" fontId="6" fillId="0" borderId="0" xfId="2" applyNumberFormat="1" applyFont="1" applyAlignment="1">
      <alignment horizontal="center"/>
    </xf>
    <xf numFmtId="166" fontId="6" fillId="0" borderId="0" xfId="5" applyNumberFormat="1" applyFont="1" applyFill="1" applyBorder="1"/>
    <xf numFmtId="3" fontId="6" fillId="0" borderId="0" xfId="3" applyNumberFormat="1" applyFont="1"/>
    <xf numFmtId="166" fontId="6" fillId="0" borderId="0" xfId="5" applyNumberFormat="1" applyFont="1"/>
    <xf numFmtId="3" fontId="8" fillId="3" borderId="23" xfId="4" applyNumberFormat="1" applyFont="1" applyFill="1" applyBorder="1" applyAlignment="1">
      <alignment horizontal="center" vertical="center" wrapText="1"/>
    </xf>
    <xf numFmtId="3" fontId="6" fillId="3" borderId="23" xfId="2" applyNumberFormat="1" applyFont="1" applyFill="1" applyBorder="1" applyAlignment="1">
      <alignment horizontal="center"/>
    </xf>
    <xf numFmtId="0" fontId="6" fillId="0" borderId="31" xfId="2" applyFont="1" applyBorder="1"/>
    <xf numFmtId="0" fontId="5" fillId="0" borderId="0" xfId="2" applyFont="1" applyAlignment="1">
      <alignment horizontal="left" wrapText="1"/>
    </xf>
    <xf numFmtId="0" fontId="5" fillId="0" borderId="0" xfId="0" applyFont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0" fontId="5" fillId="0" borderId="0" xfId="0" applyFont="1"/>
    <xf numFmtId="166" fontId="5" fillId="0" borderId="0" xfId="2" applyNumberFormat="1" applyFont="1"/>
    <xf numFmtId="3" fontId="6" fillId="2" borderId="33" xfId="2" applyNumberFormat="1" applyFont="1" applyFill="1" applyBorder="1"/>
    <xf numFmtId="3" fontId="6" fillId="2" borderId="19" xfId="2" applyNumberFormat="1" applyFont="1" applyFill="1" applyBorder="1"/>
    <xf numFmtId="3" fontId="6" fillId="2" borderId="20" xfId="2" applyNumberFormat="1" applyFont="1" applyFill="1" applyBorder="1"/>
    <xf numFmtId="0" fontId="6" fillId="0" borderId="0" xfId="2" applyFont="1" applyAlignment="1">
      <alignment horizontal="left" wrapText="1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0" fontId="3" fillId="6" borderId="23" xfId="0" applyFont="1" applyFill="1" applyBorder="1" applyAlignment="1">
      <alignment wrapText="1"/>
    </xf>
    <xf numFmtId="43" fontId="0" fillId="0" borderId="0" xfId="1" applyFont="1"/>
    <xf numFmtId="166" fontId="0" fillId="6" borderId="0" xfId="1" applyNumberFormat="1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10" fillId="0" borderId="0" xfId="0" applyFont="1"/>
    <xf numFmtId="0" fontId="0" fillId="4" borderId="23" xfId="0" quotePrefix="1" applyFill="1" applyBorder="1"/>
    <xf numFmtId="0" fontId="12" fillId="0" borderId="0" xfId="0" quotePrefix="1" applyFont="1"/>
    <xf numFmtId="0" fontId="12" fillId="0" borderId="0" xfId="0" applyFont="1"/>
    <xf numFmtId="0" fontId="13" fillId="0" borderId="0" xfId="0" applyFont="1"/>
    <xf numFmtId="43" fontId="12" fillId="0" borderId="0" xfId="1" applyFont="1"/>
    <xf numFmtId="166" fontId="12" fillId="6" borderId="0" xfId="1" applyNumberFormat="1" applyFont="1" applyFill="1"/>
    <xf numFmtId="0" fontId="13" fillId="0" borderId="0" xfId="0" applyFont="1" applyAlignment="1">
      <alignment horizontal="centerContinuous"/>
    </xf>
    <xf numFmtId="0" fontId="5" fillId="0" borderId="0" xfId="2" applyFont="1" applyAlignment="1">
      <alignment horizontal="center"/>
    </xf>
    <xf numFmtId="165" fontId="6" fillId="7" borderId="11" xfId="2" applyNumberFormat="1" applyFont="1" applyFill="1" applyBorder="1" applyAlignment="1">
      <alignment horizontal="center"/>
    </xf>
    <xf numFmtId="3" fontId="6" fillId="2" borderId="18" xfId="2" applyNumberFormat="1" applyFont="1" applyFill="1" applyBorder="1"/>
    <xf numFmtId="3" fontId="8" fillId="2" borderId="15" xfId="4" applyNumberFormat="1" applyFont="1" applyFill="1" applyBorder="1" applyAlignment="1">
      <alignment horizontal="center" vertical="center" wrapText="1"/>
    </xf>
    <xf numFmtId="0" fontId="6" fillId="0" borderId="21" xfId="2" quotePrefix="1" applyFont="1" applyBorder="1" applyAlignment="1">
      <alignment horizontal="center"/>
    </xf>
    <xf numFmtId="3" fontId="8" fillId="3" borderId="32" xfId="4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Continuous"/>
    </xf>
    <xf numFmtId="3" fontId="17" fillId="0" borderId="0" xfId="2" applyNumberFormat="1" applyFont="1" applyAlignment="1">
      <alignment horizontal="centerContinuous"/>
    </xf>
    <xf numFmtId="165" fontId="18" fillId="7" borderId="11" xfId="2" applyNumberFormat="1" applyFont="1" applyFill="1" applyBorder="1" applyAlignment="1">
      <alignment horizontal="center"/>
    </xf>
    <xf numFmtId="3" fontId="18" fillId="7" borderId="11" xfId="2" applyNumberFormat="1" applyFont="1" applyFill="1" applyBorder="1" applyAlignment="1">
      <alignment horizontal="center"/>
    </xf>
    <xf numFmtId="0" fontId="20" fillId="0" borderId="37" xfId="6" applyFont="1" applyBorder="1"/>
    <xf numFmtId="0" fontId="20" fillId="0" borderId="38" xfId="6" applyFont="1" applyBorder="1"/>
    <xf numFmtId="5" fontId="20" fillId="0" borderId="38" xfId="6" applyNumberFormat="1" applyFont="1" applyBorder="1"/>
    <xf numFmtId="0" fontId="20" fillId="0" borderId="39" xfId="6" applyFont="1" applyBorder="1"/>
    <xf numFmtId="0" fontId="20" fillId="0" borderId="40" xfId="6" applyFont="1" applyBorder="1"/>
    <xf numFmtId="0" fontId="20" fillId="0" borderId="0" xfId="6" applyFont="1"/>
    <xf numFmtId="0" fontId="20" fillId="0" borderId="41" xfId="6" applyFont="1" applyBorder="1"/>
    <xf numFmtId="0" fontId="20" fillId="0" borderId="43" xfId="6" applyFont="1" applyBorder="1"/>
    <xf numFmtId="0" fontId="20" fillId="0" borderId="44" xfId="6" applyFont="1" applyBorder="1"/>
    <xf numFmtId="0" fontId="20" fillId="0" borderId="46" xfId="6" applyFont="1" applyBorder="1"/>
    <xf numFmtId="43" fontId="20" fillId="0" borderId="38" xfId="6" applyNumberFormat="1" applyFont="1" applyBorder="1"/>
    <xf numFmtId="166" fontId="20" fillId="0" borderId="38" xfId="6" applyNumberFormat="1" applyFont="1" applyBorder="1"/>
    <xf numFmtId="0" fontId="21" fillId="0" borderId="37" xfId="6" applyFont="1" applyBorder="1"/>
    <xf numFmtId="10" fontId="20" fillId="0" borderId="38" xfId="6" applyNumberFormat="1" applyFont="1" applyBorder="1"/>
    <xf numFmtId="0" fontId="22" fillId="0" borderId="0" xfId="6" applyFont="1"/>
    <xf numFmtId="0" fontId="19" fillId="0" borderId="0" xfId="6"/>
    <xf numFmtId="0" fontId="26" fillId="0" borderId="0" xfId="6" applyFont="1" applyAlignment="1">
      <alignment horizontal="centerContinuous"/>
    </xf>
    <xf numFmtId="0" fontId="26" fillId="0" borderId="0" xfId="6" applyFont="1"/>
    <xf numFmtId="0" fontId="27" fillId="0" borderId="38" xfId="6" applyFont="1" applyBorder="1"/>
    <xf numFmtId="37" fontId="20" fillId="0" borderId="0" xfId="6" applyNumberFormat="1" applyFont="1"/>
    <xf numFmtId="5" fontId="27" fillId="0" borderId="42" xfId="6" applyNumberFormat="1" applyFont="1" applyBorder="1"/>
    <xf numFmtId="5" fontId="27" fillId="0" borderId="45" xfId="6" applyNumberFormat="1" applyFont="1" applyBorder="1"/>
    <xf numFmtId="5" fontId="27" fillId="0" borderId="0" xfId="6" applyNumberFormat="1" applyFont="1"/>
    <xf numFmtId="10" fontId="20" fillId="0" borderId="0" xfId="6" applyNumberFormat="1" applyFont="1"/>
    <xf numFmtId="5" fontId="20" fillId="0" borderId="0" xfId="6" applyNumberFormat="1" applyFont="1"/>
    <xf numFmtId="0" fontId="23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5" fillId="0" borderId="0" xfId="6" applyFont="1" applyAlignment="1">
      <alignment horizontal="center"/>
    </xf>
    <xf numFmtId="0" fontId="6" fillId="0" borderId="31" xfId="2" applyFont="1" applyBorder="1" applyAlignment="1">
      <alignment horizontal="center"/>
    </xf>
    <xf numFmtId="3" fontId="5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35" xfId="2" applyFont="1" applyBorder="1" applyAlignment="1">
      <alignment horizontal="center"/>
    </xf>
    <xf numFmtId="0" fontId="5" fillId="0" borderId="36" xfId="2" applyFont="1" applyBorder="1" applyAlignment="1">
      <alignment horizontal="center"/>
    </xf>
  </cellXfs>
  <cellStyles count="8">
    <cellStyle name="Comma" xfId="1" builtinId="3"/>
    <cellStyle name="Comma 10 2 2" xfId="7" xr:uid="{9242430C-77D7-47EF-BD4A-6F9EF6AC1D36}"/>
    <cellStyle name="Comma 4" xfId="5" xr:uid="{CD16E450-8F01-496D-B087-9AB2E91C5373}"/>
    <cellStyle name="Normal" xfId="0" builtinId="0"/>
    <cellStyle name="Normal 10 2" xfId="6" xr:uid="{1A09CB4D-A016-432D-BDA7-DA804967436B}"/>
    <cellStyle name="Normal 2" xfId="4" xr:uid="{78E8946B-616B-4E65-BEFF-C0AB9D8F6CAF}"/>
    <cellStyle name="Normal_FY07Planning_MasterStateAllotment" xfId="3" xr:uid="{884F4EC7-27F7-413F-834A-F18DADF2F3A3}"/>
    <cellStyle name="Normal_MasterStateAllotment(1) (Judy)tchrev" xfId="2" xr:uid="{DA74702B-BD95-4266-BF7A-97B0C7AD8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DEEB-8C00-4C78-A8B6-96DC0AF7A89D}">
  <sheetPr>
    <pageSetUpPr fitToPage="1"/>
  </sheetPr>
  <dimension ref="A1:F20"/>
  <sheetViews>
    <sheetView tabSelected="1" zoomScale="160" zoomScaleNormal="160" workbookViewId="0">
      <selection activeCell="I10" sqref="I10"/>
    </sheetView>
  </sheetViews>
  <sheetFormatPr defaultRowHeight="14.4"/>
  <cols>
    <col min="2" max="2" width="30.5546875" bestFit="1" customWidth="1"/>
    <col min="3" max="3" width="13.109375" customWidth="1"/>
    <col min="4" max="4" width="12.44140625" bestFit="1" customWidth="1"/>
    <col min="5" max="5" width="14.109375" customWidth="1"/>
    <col min="6" max="6" width="14.33203125" customWidth="1"/>
  </cols>
  <sheetData>
    <row r="1" spans="1:6">
      <c r="A1" s="97" t="s">
        <v>193</v>
      </c>
      <c r="B1" s="89"/>
      <c r="C1" s="89"/>
      <c r="D1" s="89"/>
      <c r="E1" s="89"/>
      <c r="F1" s="89"/>
    </row>
    <row r="2" spans="1:6">
      <c r="A2" s="104" t="s">
        <v>171</v>
      </c>
      <c r="B2" s="89"/>
      <c r="C2" s="89"/>
      <c r="D2" s="89"/>
      <c r="E2" s="89"/>
      <c r="F2" s="89"/>
    </row>
    <row r="4" spans="1:6">
      <c r="A4" s="87" t="s">
        <v>141</v>
      </c>
      <c r="B4" s="91" t="s">
        <v>16</v>
      </c>
      <c r="C4" s="88" t="s">
        <v>142</v>
      </c>
    </row>
    <row r="6" spans="1:6" ht="30.6">
      <c r="A6" s="82" t="s">
        <v>131</v>
      </c>
      <c r="B6" s="82" t="s">
        <v>132</v>
      </c>
      <c r="C6" s="83" t="s">
        <v>133</v>
      </c>
      <c r="D6" s="82" t="s">
        <v>134</v>
      </c>
      <c r="E6" s="84" t="s">
        <v>144</v>
      </c>
      <c r="F6" s="82" t="s">
        <v>169</v>
      </c>
    </row>
    <row r="7" spans="1:6">
      <c r="A7" s="92" t="s">
        <v>145</v>
      </c>
      <c r="B7" t="s">
        <v>1</v>
      </c>
      <c r="C7" s="85">
        <f>_xlfn.XLOOKUP($B$4,'FY26 Initial Salary Tab'!A7:A121,'FY26 Initial Salary Tab'!G7:G121,0)</f>
        <v>76820</v>
      </c>
      <c r="D7" s="85">
        <f>C7/10</f>
        <v>7682</v>
      </c>
      <c r="E7" s="86">
        <f>ROUND(D7,0)</f>
        <v>7682</v>
      </c>
      <c r="F7" t="s">
        <v>135</v>
      </c>
    </row>
    <row r="8" spans="1:6">
      <c r="A8" s="92" t="s">
        <v>146</v>
      </c>
      <c r="B8" t="s">
        <v>6</v>
      </c>
      <c r="C8" s="85">
        <f>_xlfn.XLOOKUP($B$4,'FY26 Initial Salary Tab'!A7:A121,'FY26 Initial Salary Tab'!AT7:AT121,0)</f>
        <v>7780</v>
      </c>
      <c r="D8" s="85">
        <f>C8/10</f>
        <v>778</v>
      </c>
      <c r="E8" s="86">
        <f t="shared" ref="E8:E14" si="0">ROUND(D8,0)</f>
        <v>778</v>
      </c>
      <c r="F8" t="s">
        <v>135</v>
      </c>
    </row>
    <row r="9" spans="1:6">
      <c r="A9" s="92" t="s">
        <v>147</v>
      </c>
      <c r="B9" t="s">
        <v>136</v>
      </c>
      <c r="C9" s="85">
        <f>_xlfn.XLOOKUP($B$4,'FY26 Initial Salary Tab'!A7:A121,'FY26 Initial Salary Tab'!AL7:AL121,0)</f>
        <v>9347</v>
      </c>
      <c r="D9" s="85">
        <f>C9/10</f>
        <v>934.7</v>
      </c>
      <c r="E9" s="86">
        <f t="shared" si="0"/>
        <v>935</v>
      </c>
      <c r="F9" t="s">
        <v>135</v>
      </c>
    </row>
    <row r="10" spans="1:6">
      <c r="A10" s="92" t="s">
        <v>147</v>
      </c>
      <c r="B10" t="s">
        <v>137</v>
      </c>
      <c r="C10" s="85">
        <f>_xlfn.XLOOKUP($B$4,'FY26 Initial Salary Tab'!A7:A121,'FY26 Initial Salary Tab'!AD7:AD121,0)</f>
        <v>10948</v>
      </c>
      <c r="D10" s="85">
        <f>C10/12</f>
        <v>912.33333333333337</v>
      </c>
      <c r="E10" s="86">
        <f t="shared" si="0"/>
        <v>912</v>
      </c>
      <c r="F10" t="s">
        <v>135</v>
      </c>
    </row>
    <row r="11" spans="1:6">
      <c r="A11" s="92" t="s">
        <v>148</v>
      </c>
      <c r="B11" t="s">
        <v>138</v>
      </c>
      <c r="C11" s="85">
        <f>_xlfn.XLOOKUP($B$4,'FY26 Initial Salary Tab'!A7:A121,'FY26 Initial Salary Tab'!BB7:BB121,0)</f>
        <v>8580</v>
      </c>
      <c r="D11" s="85">
        <f>C11/10</f>
        <v>858</v>
      </c>
      <c r="E11" s="86">
        <f t="shared" si="0"/>
        <v>858</v>
      </c>
      <c r="F11" t="s">
        <v>135</v>
      </c>
    </row>
    <row r="12" spans="1:6">
      <c r="A12" s="92" t="s">
        <v>149</v>
      </c>
      <c r="B12" t="s">
        <v>3</v>
      </c>
      <c r="C12" s="85">
        <f>_xlfn.XLOOKUP($B$4,'FY26 Initial Salary Tab'!A7:A121,'FY26 Initial Salary Tab'!V7:V121,0)</f>
        <v>86246</v>
      </c>
      <c r="D12" s="85">
        <f>C12/10</f>
        <v>8624.6</v>
      </c>
      <c r="E12" s="86">
        <f t="shared" si="0"/>
        <v>8625</v>
      </c>
      <c r="F12" t="s">
        <v>135</v>
      </c>
    </row>
    <row r="13" spans="1:6">
      <c r="A13" s="92" t="s">
        <v>150</v>
      </c>
      <c r="B13" t="s">
        <v>139</v>
      </c>
      <c r="C13" s="85">
        <f>_xlfn.XLOOKUP($B$4,'FY26 Initial Salary Tab'!A7:A121,'FY26 Initial Salary Tab'!O7:O121,0)</f>
        <v>7929</v>
      </c>
      <c r="D13" s="85">
        <f>C13/10</f>
        <v>792.9</v>
      </c>
      <c r="E13" s="86">
        <f t="shared" si="0"/>
        <v>793</v>
      </c>
      <c r="F13" t="s">
        <v>135</v>
      </c>
    </row>
    <row r="14" spans="1:6">
      <c r="A14" s="92" t="s">
        <v>151</v>
      </c>
      <c r="B14" t="s">
        <v>168</v>
      </c>
      <c r="C14" s="85">
        <f>'FY26 Initial Salary Tab'!V124</f>
        <v>86129</v>
      </c>
      <c r="D14" s="85">
        <f>C14/10</f>
        <v>8612.9</v>
      </c>
      <c r="E14" s="86">
        <f t="shared" si="0"/>
        <v>8613</v>
      </c>
      <c r="F14" t="s">
        <v>140</v>
      </c>
    </row>
    <row r="15" spans="1:6" ht="16.2">
      <c r="A15" s="92" t="s">
        <v>152</v>
      </c>
      <c r="B15" s="93" t="s">
        <v>154</v>
      </c>
      <c r="C15" s="95">
        <f>'FY26 Initial Salary Tab'!G129</f>
        <v>91310</v>
      </c>
      <c r="D15" s="95">
        <f>C15/10</f>
        <v>9131</v>
      </c>
      <c r="E15" s="96">
        <f t="shared" ref="E15" si="1">ROUND(D15,0)</f>
        <v>9131</v>
      </c>
      <c r="F15" s="93" t="s">
        <v>140</v>
      </c>
    </row>
    <row r="16" spans="1:6">
      <c r="A16" s="93"/>
    </row>
    <row r="17" spans="1:2">
      <c r="A17" s="94" t="s">
        <v>143</v>
      </c>
    </row>
    <row r="18" spans="1:2">
      <c r="A18" s="92" t="s">
        <v>167</v>
      </c>
    </row>
    <row r="19" spans="1:2">
      <c r="A19" s="92" t="s">
        <v>170</v>
      </c>
      <c r="B19" s="90"/>
    </row>
    <row r="20" spans="1:2">
      <c r="A20" s="92" t="s">
        <v>153</v>
      </c>
      <c r="B20" s="90"/>
    </row>
  </sheetData>
  <pageMargins left="0.7" right="0.7" top="0.75" bottom="0.75" header="0.3" footer="0.3"/>
  <pageSetup scale="96" orientation="portrait" horizontalDpi="4294967295" verticalDpi="4294967295" r:id="rId1"/>
  <ignoredErrors>
    <ignoredError sqref="D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8EA8D-A30B-4984-891B-017337D833BD}">
          <x14:formula1>
            <xm:f>'FY26 Initial Salary Tab'!A$7:A$121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AEA7-7483-4F18-8A6B-CB66627B4C60}">
  <sheetPr>
    <pageSetUpPr fitToPage="1"/>
  </sheetPr>
  <dimension ref="A1:I100"/>
  <sheetViews>
    <sheetView workbookViewId="0">
      <selection activeCell="K8" sqref="K8"/>
    </sheetView>
  </sheetViews>
  <sheetFormatPr defaultColWidth="14.6640625" defaultRowHeight="13.2"/>
  <cols>
    <col min="1" max="1" width="8.6640625" style="123" customWidth="1"/>
    <col min="2" max="2" width="10.77734375" style="123" customWidth="1"/>
    <col min="3" max="5" width="14.6640625" style="123"/>
    <col min="6" max="6" width="7.33203125" style="123" customWidth="1"/>
    <col min="7" max="7" width="4" style="123" customWidth="1"/>
    <col min="8" max="8" width="14.6640625" style="123"/>
    <col min="9" max="9" width="8.6640625" style="123" customWidth="1"/>
    <col min="10" max="16384" width="14.6640625" style="123"/>
  </cols>
  <sheetData>
    <row r="1" spans="1:9" ht="19.5" customHeight="1">
      <c r="A1" s="133" t="s">
        <v>173</v>
      </c>
      <c r="B1" s="133"/>
      <c r="C1" s="133"/>
      <c r="D1" s="133"/>
      <c r="E1" s="133"/>
      <c r="F1" s="133"/>
      <c r="G1" s="133"/>
      <c r="H1" s="133"/>
      <c r="I1" s="133"/>
    </row>
    <row r="2" spans="1:9" ht="21" customHeight="1">
      <c r="A2" s="134" t="s">
        <v>192</v>
      </c>
      <c r="B2" s="134"/>
      <c r="C2" s="134"/>
      <c r="D2" s="134"/>
      <c r="E2" s="134"/>
      <c r="F2" s="134"/>
      <c r="G2" s="134"/>
      <c r="H2" s="134"/>
      <c r="I2" s="134"/>
    </row>
    <row r="3" spans="1:9" ht="17.25" customHeight="1">
      <c r="A3" s="135" t="s">
        <v>174</v>
      </c>
      <c r="B3" s="135"/>
      <c r="C3" s="135"/>
      <c r="D3" s="135"/>
      <c r="E3" s="135"/>
      <c r="F3" s="135"/>
      <c r="G3" s="135"/>
      <c r="H3" s="135"/>
      <c r="I3" s="135"/>
    </row>
    <row r="4" spans="1:9" ht="15" customHeight="1" thickBot="1">
      <c r="A4" s="124"/>
      <c r="B4" s="125"/>
      <c r="C4" s="124"/>
      <c r="D4" s="124"/>
      <c r="E4" s="124"/>
      <c r="F4" s="124"/>
      <c r="G4" s="124"/>
      <c r="H4" s="124"/>
      <c r="I4" s="124"/>
    </row>
    <row r="5" spans="1:9" ht="15" customHeight="1" thickTop="1">
      <c r="A5" s="108"/>
      <c r="B5" s="126" t="s">
        <v>175</v>
      </c>
      <c r="C5" s="109"/>
      <c r="D5" s="109"/>
      <c r="E5" s="109"/>
      <c r="F5" s="109"/>
      <c r="G5" s="109"/>
      <c r="H5" s="110">
        <v>7782</v>
      </c>
      <c r="I5" s="111"/>
    </row>
    <row r="6" spans="1:9" ht="15" customHeight="1">
      <c r="A6" s="112"/>
      <c r="B6" s="113"/>
      <c r="C6" s="113" t="s">
        <v>176</v>
      </c>
      <c r="D6" s="113"/>
      <c r="E6" s="113"/>
      <c r="F6" s="113"/>
      <c r="G6" s="113"/>
      <c r="H6" s="127">
        <v>595</v>
      </c>
      <c r="I6" s="114"/>
    </row>
    <row r="7" spans="1:9" ht="15" customHeight="1">
      <c r="A7" s="112"/>
      <c r="B7" s="113"/>
      <c r="C7" s="113" t="s">
        <v>177</v>
      </c>
      <c r="D7" s="113"/>
      <c r="E7" s="113"/>
      <c r="F7" s="113"/>
      <c r="G7" s="113"/>
      <c r="H7" s="127">
        <v>1920</v>
      </c>
      <c r="I7" s="114"/>
    </row>
    <row r="8" spans="1:9" ht="15" customHeight="1">
      <c r="A8" s="112"/>
      <c r="B8" s="113"/>
      <c r="C8" s="113" t="s">
        <v>178</v>
      </c>
      <c r="D8" s="113"/>
      <c r="E8" s="113"/>
      <c r="F8" s="113"/>
      <c r="G8" s="113"/>
      <c r="H8" s="127">
        <v>708</v>
      </c>
      <c r="I8" s="114"/>
    </row>
    <row r="9" spans="1:9" ht="15" customHeight="1">
      <c r="A9" s="112"/>
      <c r="B9" s="113"/>
      <c r="C9" s="113"/>
      <c r="D9" s="113"/>
      <c r="E9" s="113"/>
      <c r="F9" s="113"/>
      <c r="G9" s="113"/>
      <c r="H9" s="128">
        <v>11005</v>
      </c>
      <c r="I9" s="114"/>
    </row>
    <row r="10" spans="1:9" ht="15" customHeight="1" thickBot="1">
      <c r="A10" s="115"/>
      <c r="B10" s="116"/>
      <c r="C10" s="116"/>
      <c r="D10" s="116"/>
      <c r="E10" s="116"/>
      <c r="F10" s="116"/>
      <c r="G10" s="116"/>
      <c r="H10" s="129"/>
      <c r="I10" s="117"/>
    </row>
    <row r="11" spans="1:9" ht="15" customHeight="1" thickTop="1" thickBot="1">
      <c r="A11" s="113"/>
      <c r="B11" s="113"/>
      <c r="C11" s="113"/>
      <c r="D11" s="113"/>
      <c r="E11" s="113"/>
      <c r="F11" s="113"/>
      <c r="G11" s="113"/>
      <c r="H11" s="113"/>
      <c r="I11" s="113"/>
    </row>
    <row r="12" spans="1:9" ht="15" customHeight="1" thickTop="1">
      <c r="A12" s="108"/>
      <c r="B12" s="126" t="s">
        <v>179</v>
      </c>
      <c r="C12" s="109"/>
      <c r="D12" s="109"/>
      <c r="E12" s="109"/>
      <c r="F12" s="109"/>
      <c r="G12" s="109"/>
      <c r="H12" s="110">
        <v>6493</v>
      </c>
      <c r="I12" s="111"/>
    </row>
    <row r="13" spans="1:9" ht="15" customHeight="1">
      <c r="A13" s="112"/>
      <c r="B13" s="113"/>
      <c r="C13" s="113" t="s">
        <v>176</v>
      </c>
      <c r="D13" s="113"/>
      <c r="E13" s="113"/>
      <c r="F13" s="113"/>
      <c r="G13" s="113"/>
      <c r="H13" s="127">
        <v>497</v>
      </c>
      <c r="I13" s="114"/>
    </row>
    <row r="14" spans="1:9" ht="15" customHeight="1">
      <c r="A14" s="112"/>
      <c r="B14" s="113"/>
      <c r="C14" s="113" t="s">
        <v>177</v>
      </c>
      <c r="D14" s="113"/>
      <c r="E14" s="113"/>
      <c r="F14" s="113"/>
      <c r="G14" s="113"/>
      <c r="H14" s="127">
        <v>1602</v>
      </c>
      <c r="I14" s="114"/>
    </row>
    <row r="15" spans="1:9" ht="15" customHeight="1">
      <c r="A15" s="112"/>
      <c r="B15" s="113"/>
      <c r="C15" s="113" t="s">
        <v>178</v>
      </c>
      <c r="D15" s="113"/>
      <c r="E15" s="113"/>
      <c r="F15" s="113"/>
      <c r="G15" s="113"/>
      <c r="H15" s="127">
        <v>850</v>
      </c>
      <c r="I15" s="114"/>
    </row>
    <row r="16" spans="1:9" ht="15" customHeight="1">
      <c r="A16" s="112"/>
      <c r="B16" s="113"/>
      <c r="C16" s="113"/>
      <c r="D16" s="113"/>
      <c r="E16" s="113"/>
      <c r="F16" s="113"/>
      <c r="G16" s="113"/>
      <c r="H16" s="128">
        <v>9442</v>
      </c>
      <c r="I16" s="114"/>
    </row>
    <row r="17" spans="1:9" ht="15" customHeight="1" thickBot="1">
      <c r="A17" s="115"/>
      <c r="B17" s="116"/>
      <c r="C17" s="116"/>
      <c r="D17" s="116"/>
      <c r="E17" s="116"/>
      <c r="F17" s="116"/>
      <c r="G17" s="116"/>
      <c r="H17" s="129"/>
      <c r="I17" s="117"/>
    </row>
    <row r="18" spans="1:9" ht="15" customHeight="1" thickTop="1" thickBot="1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 ht="15" customHeight="1" thickTop="1">
      <c r="A19" s="108"/>
      <c r="B19" s="126" t="s">
        <v>180</v>
      </c>
      <c r="C19" s="109"/>
      <c r="D19" s="109"/>
      <c r="E19" s="109"/>
      <c r="F19" s="109"/>
      <c r="G19" s="109"/>
      <c r="H19" s="110">
        <v>53468.576300000001</v>
      </c>
      <c r="I19" s="111"/>
    </row>
    <row r="20" spans="1:9" ht="15" customHeight="1">
      <c r="A20" s="112"/>
      <c r="B20" s="113"/>
      <c r="C20" s="113" t="s">
        <v>176</v>
      </c>
      <c r="D20" s="113"/>
      <c r="E20" s="113"/>
      <c r="F20" s="113"/>
      <c r="G20" s="113"/>
      <c r="H20" s="127">
        <v>4090</v>
      </c>
      <c r="I20" s="114"/>
    </row>
    <row r="21" spans="1:9" ht="15" customHeight="1">
      <c r="A21" s="112"/>
      <c r="B21" s="113"/>
      <c r="C21" s="113" t="s">
        <v>177</v>
      </c>
      <c r="D21" s="113"/>
      <c r="E21" s="113"/>
      <c r="F21" s="113"/>
      <c r="G21" s="113"/>
      <c r="H21" s="127">
        <v>13191</v>
      </c>
      <c r="I21" s="114"/>
    </row>
    <row r="22" spans="1:9" ht="15" customHeight="1">
      <c r="A22" s="112"/>
      <c r="B22" s="113"/>
      <c r="C22" s="113" t="s">
        <v>178</v>
      </c>
      <c r="D22" s="113"/>
      <c r="E22" s="113"/>
      <c r="F22" s="113"/>
      <c r="G22" s="113"/>
      <c r="H22" s="127">
        <v>8500</v>
      </c>
      <c r="I22" s="114"/>
    </row>
    <row r="23" spans="1:9" ht="15" customHeight="1">
      <c r="A23" s="112"/>
      <c r="B23" s="113"/>
      <c r="C23" s="113"/>
      <c r="D23" s="113"/>
      <c r="E23" s="113"/>
      <c r="F23" s="113"/>
      <c r="G23" s="113"/>
      <c r="H23" s="128">
        <v>79249.576300000001</v>
      </c>
      <c r="I23" s="114"/>
    </row>
    <row r="24" spans="1:9" ht="15" customHeight="1" thickBot="1">
      <c r="A24" s="115"/>
      <c r="B24" s="116"/>
      <c r="C24" s="116"/>
      <c r="D24" s="116"/>
      <c r="E24" s="116"/>
      <c r="F24" s="116"/>
      <c r="G24" s="116"/>
      <c r="H24" s="129"/>
      <c r="I24" s="117"/>
    </row>
    <row r="25" spans="1:9" ht="15" customHeight="1" thickTop="1" thickBot="1">
      <c r="A25" s="113"/>
      <c r="B25" s="113"/>
      <c r="C25" s="113"/>
      <c r="D25" s="113"/>
      <c r="E25" s="113"/>
      <c r="F25" s="113"/>
      <c r="G25" s="113"/>
      <c r="H25" s="113"/>
      <c r="I25" s="113"/>
    </row>
    <row r="26" spans="1:9" ht="15" customHeight="1" thickTop="1">
      <c r="A26" s="108"/>
      <c r="B26" s="126" t="s">
        <v>181</v>
      </c>
      <c r="C26" s="109"/>
      <c r="D26" s="109"/>
      <c r="E26" s="109"/>
      <c r="F26" s="109"/>
      <c r="G26" s="109"/>
      <c r="H26" s="110">
        <v>53572.092499999999</v>
      </c>
      <c r="I26" s="111"/>
    </row>
    <row r="27" spans="1:9" ht="15" customHeight="1">
      <c r="A27" s="112"/>
      <c r="B27" s="113"/>
      <c r="C27" s="113" t="s">
        <v>176</v>
      </c>
      <c r="D27" s="113"/>
      <c r="E27" s="113"/>
      <c r="F27" s="113"/>
      <c r="G27" s="113"/>
      <c r="H27" s="127">
        <v>4098</v>
      </c>
      <c r="I27" s="114"/>
    </row>
    <row r="28" spans="1:9" ht="15" customHeight="1">
      <c r="A28" s="112"/>
      <c r="B28" s="113"/>
      <c r="C28" s="113" t="s">
        <v>177</v>
      </c>
      <c r="D28" s="113"/>
      <c r="E28" s="113"/>
      <c r="F28" s="113"/>
      <c r="G28" s="113"/>
      <c r="H28" s="127">
        <v>13216</v>
      </c>
      <c r="I28" s="114"/>
    </row>
    <row r="29" spans="1:9" ht="15" customHeight="1">
      <c r="A29" s="112"/>
      <c r="B29" s="113"/>
      <c r="C29" s="113" t="s">
        <v>178</v>
      </c>
      <c r="D29" s="113"/>
      <c r="E29" s="113"/>
      <c r="F29" s="113"/>
      <c r="G29" s="113"/>
      <c r="H29" s="127">
        <v>8500</v>
      </c>
      <c r="I29" s="114"/>
    </row>
    <row r="30" spans="1:9" ht="15" customHeight="1">
      <c r="A30" s="112"/>
      <c r="B30" s="113"/>
      <c r="C30" s="113"/>
      <c r="D30" s="113"/>
      <c r="E30" s="113"/>
      <c r="F30" s="113"/>
      <c r="G30" s="113"/>
      <c r="H30" s="128">
        <v>79386.092499999999</v>
      </c>
      <c r="I30" s="114"/>
    </row>
    <row r="31" spans="1:9" ht="15" customHeight="1" thickBot="1">
      <c r="A31" s="115"/>
      <c r="B31" s="116"/>
      <c r="C31" s="116"/>
      <c r="D31" s="116"/>
      <c r="E31" s="116"/>
      <c r="F31" s="116"/>
      <c r="G31" s="116"/>
      <c r="H31" s="129"/>
      <c r="I31" s="117"/>
    </row>
    <row r="32" spans="1:9" ht="15" customHeight="1" thickTop="1" thickBot="1">
      <c r="A32" s="113"/>
      <c r="B32" s="113"/>
      <c r="C32" s="113"/>
      <c r="D32" s="113"/>
      <c r="E32" s="113"/>
      <c r="F32" s="113"/>
      <c r="G32" s="113"/>
      <c r="H32" s="113"/>
      <c r="I32" s="113"/>
    </row>
    <row r="33" spans="1:9" ht="15" customHeight="1" thickTop="1">
      <c r="A33" s="108"/>
      <c r="B33" s="126" t="s">
        <v>182</v>
      </c>
      <c r="C33" s="109"/>
      <c r="D33" s="109"/>
      <c r="E33" s="109"/>
      <c r="F33" s="109"/>
      <c r="G33" s="109"/>
      <c r="H33" s="110">
        <v>5363</v>
      </c>
      <c r="I33" s="111"/>
    </row>
    <row r="34" spans="1:9" ht="15" customHeight="1">
      <c r="A34" s="112"/>
      <c r="B34" s="113"/>
      <c r="C34" s="113" t="s">
        <v>176</v>
      </c>
      <c r="D34" s="113"/>
      <c r="E34" s="113"/>
      <c r="F34" s="113"/>
      <c r="G34" s="113"/>
      <c r="H34" s="127">
        <v>410</v>
      </c>
      <c r="I34" s="114"/>
    </row>
    <row r="35" spans="1:9" ht="15" customHeight="1">
      <c r="A35" s="112"/>
      <c r="B35" s="113"/>
      <c r="C35" s="113" t="s">
        <v>177</v>
      </c>
      <c r="D35" s="113"/>
      <c r="E35" s="113"/>
      <c r="F35" s="113"/>
      <c r="G35" s="113"/>
      <c r="H35" s="127">
        <v>1323</v>
      </c>
      <c r="I35" s="114"/>
    </row>
    <row r="36" spans="1:9" ht="15" customHeight="1">
      <c r="A36" s="112"/>
      <c r="B36" s="113"/>
      <c r="C36" s="113" t="s">
        <v>178</v>
      </c>
      <c r="D36" s="113"/>
      <c r="E36" s="113"/>
      <c r="F36" s="113"/>
      <c r="G36" s="113"/>
      <c r="H36" s="127">
        <v>850</v>
      </c>
      <c r="I36" s="114"/>
    </row>
    <row r="37" spans="1:9" ht="15" customHeight="1">
      <c r="A37" s="112"/>
      <c r="B37" s="113"/>
      <c r="C37" s="113"/>
      <c r="D37" s="113"/>
      <c r="E37" s="113"/>
      <c r="F37" s="113"/>
      <c r="G37" s="113"/>
      <c r="H37" s="128">
        <v>7946</v>
      </c>
      <c r="I37" s="114"/>
    </row>
    <row r="38" spans="1:9" ht="15" customHeight="1" thickBot="1">
      <c r="A38" s="115"/>
      <c r="B38" s="116"/>
      <c r="C38" s="116"/>
      <c r="D38" s="116"/>
      <c r="E38" s="116"/>
      <c r="F38" s="116"/>
      <c r="G38" s="116"/>
      <c r="H38" s="129"/>
      <c r="I38" s="117"/>
    </row>
    <row r="39" spans="1:9" ht="15" customHeight="1" thickTop="1" thickBot="1">
      <c r="A39" s="113"/>
      <c r="B39" s="113"/>
      <c r="C39" s="113"/>
      <c r="D39" s="113"/>
      <c r="E39" s="113"/>
      <c r="F39" s="113"/>
      <c r="G39" s="113"/>
      <c r="H39" s="113"/>
      <c r="I39" s="113"/>
    </row>
    <row r="40" spans="1:9" ht="15" customHeight="1" thickTop="1">
      <c r="A40" s="108"/>
      <c r="B40" s="126" t="s">
        <v>3</v>
      </c>
      <c r="C40" s="109"/>
      <c r="D40" s="109"/>
      <c r="E40" s="109"/>
      <c r="F40" s="109"/>
      <c r="G40" s="109"/>
      <c r="H40" s="110">
        <v>58667.987099999998</v>
      </c>
      <c r="I40" s="111"/>
    </row>
    <row r="41" spans="1:9" ht="15" customHeight="1">
      <c r="A41" s="112"/>
      <c r="B41" s="113"/>
      <c r="C41" s="113" t="s">
        <v>176</v>
      </c>
      <c r="D41" s="113"/>
      <c r="E41" s="113"/>
      <c r="F41" s="113"/>
      <c r="G41" s="113"/>
      <c r="H41" s="127">
        <v>4488</v>
      </c>
      <c r="I41" s="114"/>
    </row>
    <row r="42" spans="1:9" ht="15" customHeight="1">
      <c r="A42" s="112"/>
      <c r="B42" s="113"/>
      <c r="C42" s="113" t="s">
        <v>177</v>
      </c>
      <c r="D42" s="113"/>
      <c r="E42" s="113"/>
      <c r="F42" s="113"/>
      <c r="G42" s="113"/>
      <c r="H42" s="127">
        <v>14473</v>
      </c>
      <c r="I42" s="114"/>
    </row>
    <row r="43" spans="1:9" ht="15" customHeight="1">
      <c r="A43" s="112"/>
      <c r="B43" s="113"/>
      <c r="C43" s="113" t="s">
        <v>178</v>
      </c>
      <c r="D43" s="113"/>
      <c r="E43" s="113"/>
      <c r="F43" s="113"/>
      <c r="G43" s="113"/>
      <c r="H43" s="127">
        <v>8500</v>
      </c>
      <c r="I43" s="114"/>
    </row>
    <row r="44" spans="1:9" ht="15" customHeight="1">
      <c r="A44" s="112"/>
      <c r="B44" s="113"/>
      <c r="C44" s="113"/>
      <c r="D44" s="113"/>
      <c r="E44" s="113"/>
      <c r="F44" s="113"/>
      <c r="G44" s="113"/>
      <c r="H44" s="128">
        <v>86128.987099999998</v>
      </c>
      <c r="I44" s="114"/>
    </row>
    <row r="45" spans="1:9" ht="15" customHeight="1" thickBot="1">
      <c r="A45" s="115"/>
      <c r="B45" s="116"/>
      <c r="C45" s="116"/>
      <c r="D45" s="116"/>
      <c r="E45" s="116"/>
      <c r="F45" s="116"/>
      <c r="G45" s="116"/>
      <c r="H45" s="129"/>
      <c r="I45" s="117"/>
    </row>
    <row r="46" spans="1:9" ht="15" customHeight="1" thickTop="1" thickBot="1">
      <c r="A46" s="113"/>
      <c r="B46" s="113"/>
      <c r="C46" s="113"/>
      <c r="D46" s="113"/>
      <c r="E46" s="113"/>
      <c r="F46" s="113"/>
      <c r="G46" s="113"/>
      <c r="H46" s="113"/>
      <c r="I46" s="113"/>
    </row>
    <row r="47" spans="1:9" ht="15" customHeight="1" thickTop="1">
      <c r="A47" s="108"/>
      <c r="B47" s="126" t="s">
        <v>138</v>
      </c>
      <c r="C47" s="109"/>
      <c r="D47" s="109"/>
      <c r="E47" s="109"/>
      <c r="F47" s="109"/>
      <c r="G47" s="109"/>
      <c r="H47" s="110">
        <v>60382.660199999998</v>
      </c>
      <c r="I47" s="111"/>
    </row>
    <row r="48" spans="1:9" ht="15" customHeight="1">
      <c r="A48" s="112"/>
      <c r="B48" s="113"/>
      <c r="C48" s="113" t="s">
        <v>176</v>
      </c>
      <c r="D48" s="113"/>
      <c r="E48" s="113"/>
      <c r="F48" s="113"/>
      <c r="G48" s="113"/>
      <c r="H48" s="127">
        <v>4619</v>
      </c>
      <c r="I48" s="114"/>
    </row>
    <row r="49" spans="1:9" ht="15" customHeight="1">
      <c r="A49" s="112"/>
      <c r="B49" s="113"/>
      <c r="C49" s="113" t="s">
        <v>177</v>
      </c>
      <c r="D49" s="113"/>
      <c r="E49" s="113"/>
      <c r="F49" s="113"/>
      <c r="G49" s="113"/>
      <c r="H49" s="127">
        <v>14896</v>
      </c>
      <c r="I49" s="114"/>
    </row>
    <row r="50" spans="1:9" ht="15" customHeight="1">
      <c r="A50" s="112"/>
      <c r="B50" s="113"/>
      <c r="C50" s="113" t="s">
        <v>178</v>
      </c>
      <c r="D50" s="113"/>
      <c r="E50" s="113"/>
      <c r="F50" s="113"/>
      <c r="G50" s="113"/>
      <c r="H50" s="127">
        <v>8500</v>
      </c>
      <c r="I50" s="114"/>
    </row>
    <row r="51" spans="1:9" ht="15" customHeight="1">
      <c r="A51" s="112"/>
      <c r="B51" s="113"/>
      <c r="C51" s="113"/>
      <c r="D51" s="113"/>
      <c r="E51" s="113"/>
      <c r="F51" s="113"/>
      <c r="G51" s="113"/>
      <c r="H51" s="128">
        <v>88397.660199999998</v>
      </c>
      <c r="I51" s="114"/>
    </row>
    <row r="52" spans="1:9" ht="15" customHeight="1" thickBot="1">
      <c r="A52" s="115"/>
      <c r="B52" s="116"/>
      <c r="C52" s="116"/>
      <c r="D52" s="116"/>
      <c r="E52" s="116"/>
      <c r="F52" s="116"/>
      <c r="G52" s="116"/>
      <c r="H52" s="129"/>
      <c r="I52" s="117"/>
    </row>
    <row r="53" spans="1:9" ht="15" customHeight="1" thickTop="1" thickBot="1">
      <c r="A53" s="113"/>
      <c r="B53" s="113"/>
      <c r="C53" s="113"/>
      <c r="D53" s="113"/>
      <c r="E53" s="113"/>
      <c r="F53" s="113"/>
      <c r="G53" s="113"/>
      <c r="H53" s="113"/>
      <c r="I53" s="113"/>
    </row>
    <row r="54" spans="1:9" ht="15" customHeight="1" thickTop="1">
      <c r="A54" s="108"/>
      <c r="B54" s="126" t="s">
        <v>183</v>
      </c>
      <c r="C54" s="109"/>
      <c r="D54" s="109"/>
      <c r="E54" s="109"/>
      <c r="F54" s="109"/>
      <c r="G54" s="109"/>
      <c r="H54" s="118">
        <v>57710.019200000002</v>
      </c>
      <c r="I54" s="111"/>
    </row>
    <row r="55" spans="1:9" ht="15" customHeight="1">
      <c r="A55" s="112"/>
      <c r="B55" s="113"/>
      <c r="C55" s="113" t="s">
        <v>176</v>
      </c>
      <c r="D55" s="113"/>
      <c r="E55" s="113"/>
      <c r="F55" s="113"/>
      <c r="G55" s="113"/>
      <c r="H55" s="127">
        <v>4415</v>
      </c>
      <c r="I55" s="114"/>
    </row>
    <row r="56" spans="1:9" ht="15" customHeight="1">
      <c r="A56" s="112"/>
      <c r="B56" s="113"/>
      <c r="C56" s="113" t="s">
        <v>177</v>
      </c>
      <c r="D56" s="113"/>
      <c r="E56" s="113"/>
      <c r="F56" s="113"/>
      <c r="G56" s="113"/>
      <c r="H56" s="127">
        <v>14237</v>
      </c>
      <c r="I56" s="114"/>
    </row>
    <row r="57" spans="1:9" ht="15" customHeight="1">
      <c r="A57" s="112"/>
      <c r="B57" s="113"/>
      <c r="C57" s="113" t="s">
        <v>178</v>
      </c>
      <c r="D57" s="113"/>
      <c r="E57" s="113"/>
      <c r="F57" s="113"/>
      <c r="G57" s="113"/>
      <c r="H57" s="127">
        <v>8500</v>
      </c>
      <c r="I57" s="114"/>
    </row>
    <row r="58" spans="1:9" ht="15" customHeight="1">
      <c r="A58" s="112"/>
      <c r="B58" s="113"/>
      <c r="C58" s="113"/>
      <c r="D58" s="113"/>
      <c r="E58" s="113"/>
      <c r="F58" s="113"/>
      <c r="G58" s="113"/>
      <c r="H58" s="128">
        <v>84862.01920000001</v>
      </c>
      <c r="I58" s="114"/>
    </row>
    <row r="59" spans="1:9" ht="15" customHeight="1" thickBot="1">
      <c r="A59" s="115"/>
      <c r="B59" s="116"/>
      <c r="C59" s="116"/>
      <c r="D59" s="116"/>
      <c r="E59" s="116"/>
      <c r="F59" s="116"/>
      <c r="G59" s="116"/>
      <c r="H59" s="129"/>
      <c r="I59" s="117"/>
    </row>
    <row r="60" spans="1:9" ht="15" customHeight="1" thickTop="1" thickBot="1">
      <c r="A60" s="113"/>
      <c r="B60" s="113"/>
      <c r="C60" s="113"/>
      <c r="D60" s="113"/>
      <c r="E60" s="113"/>
      <c r="F60" s="113"/>
      <c r="G60" s="113"/>
      <c r="H60" s="113"/>
      <c r="I60" s="113"/>
    </row>
    <row r="61" spans="1:9" ht="15" customHeight="1" thickTop="1">
      <c r="A61" s="108"/>
      <c r="B61" s="126" t="s">
        <v>184</v>
      </c>
      <c r="C61" s="109"/>
      <c r="D61" s="109"/>
      <c r="E61" s="109"/>
      <c r="F61" s="109"/>
      <c r="G61" s="109"/>
      <c r="H61" s="118">
        <v>62582.8</v>
      </c>
      <c r="I61" s="111"/>
    </row>
    <row r="62" spans="1:9" ht="15" customHeight="1">
      <c r="A62" s="112"/>
      <c r="B62" s="113"/>
      <c r="C62" s="113" t="s">
        <v>176</v>
      </c>
      <c r="D62" s="113"/>
      <c r="E62" s="113"/>
      <c r="F62" s="113"/>
      <c r="G62" s="113"/>
      <c r="H62" s="127">
        <v>4788</v>
      </c>
      <c r="I62" s="114"/>
    </row>
    <row r="63" spans="1:9" ht="15" customHeight="1">
      <c r="A63" s="112"/>
      <c r="B63" s="113"/>
      <c r="C63" s="113" t="s">
        <v>177</v>
      </c>
      <c r="D63" s="113"/>
      <c r="E63" s="113"/>
      <c r="F63" s="113"/>
      <c r="G63" s="113"/>
      <c r="H63" s="127">
        <v>15439</v>
      </c>
      <c r="I63" s="114"/>
    </row>
    <row r="64" spans="1:9" ht="15" customHeight="1">
      <c r="A64" s="112"/>
      <c r="B64" s="113"/>
      <c r="C64" s="113" t="s">
        <v>178</v>
      </c>
      <c r="D64" s="113"/>
      <c r="E64" s="113"/>
      <c r="F64" s="113"/>
      <c r="G64" s="113"/>
      <c r="H64" s="127">
        <v>8500</v>
      </c>
      <c r="I64" s="114"/>
    </row>
    <row r="65" spans="1:9" ht="15" customHeight="1">
      <c r="A65" s="112"/>
      <c r="B65" s="113"/>
      <c r="C65" s="113"/>
      <c r="D65" s="113"/>
      <c r="E65" s="113"/>
      <c r="F65" s="113"/>
      <c r="G65" s="113"/>
      <c r="H65" s="128">
        <v>91309.8</v>
      </c>
      <c r="I65" s="114"/>
    </row>
    <row r="66" spans="1:9" ht="15" customHeight="1" thickBot="1">
      <c r="A66" s="115"/>
      <c r="B66" s="116"/>
      <c r="C66" s="116"/>
      <c r="D66" s="116"/>
      <c r="E66" s="116"/>
      <c r="F66" s="116"/>
      <c r="G66" s="116"/>
      <c r="H66" s="129"/>
      <c r="I66" s="117"/>
    </row>
    <row r="67" spans="1:9" ht="15" customHeight="1" thickTop="1" thickBot="1">
      <c r="A67" s="112"/>
      <c r="B67" s="113"/>
      <c r="C67" s="113"/>
      <c r="D67" s="113"/>
      <c r="E67" s="113"/>
      <c r="F67" s="113"/>
      <c r="G67" s="113"/>
      <c r="H67" s="130"/>
      <c r="I67" s="113"/>
    </row>
    <row r="68" spans="1:9" ht="15" customHeight="1" thickTop="1">
      <c r="A68" s="108"/>
      <c r="B68" s="126" t="s">
        <v>185</v>
      </c>
      <c r="C68" s="109"/>
      <c r="D68" s="109"/>
      <c r="E68" s="109"/>
      <c r="F68" s="109"/>
      <c r="G68" s="109"/>
      <c r="H68" s="110">
        <v>38193</v>
      </c>
      <c r="I68" s="111"/>
    </row>
    <row r="69" spans="1:9" ht="15" customHeight="1">
      <c r="A69" s="112"/>
      <c r="B69" s="113"/>
      <c r="C69" s="113" t="s">
        <v>176</v>
      </c>
      <c r="D69" s="113"/>
      <c r="E69" s="113"/>
      <c r="F69" s="113"/>
      <c r="G69" s="113"/>
      <c r="H69" s="127">
        <v>2922</v>
      </c>
      <c r="I69" s="114"/>
    </row>
    <row r="70" spans="1:9" ht="15" customHeight="1">
      <c r="A70" s="112"/>
      <c r="B70" s="113"/>
      <c r="C70" s="113" t="s">
        <v>177</v>
      </c>
      <c r="D70" s="113"/>
      <c r="E70" s="113"/>
      <c r="F70" s="113"/>
      <c r="G70" s="113"/>
      <c r="H70" s="127">
        <v>9422</v>
      </c>
      <c r="I70" s="114"/>
    </row>
    <row r="71" spans="1:9" ht="15" customHeight="1">
      <c r="A71" s="112"/>
      <c r="B71" s="113"/>
      <c r="C71" s="113" t="s">
        <v>178</v>
      </c>
      <c r="D71" s="113"/>
      <c r="E71" s="113"/>
      <c r="F71" s="113"/>
      <c r="G71" s="113"/>
      <c r="H71" s="127">
        <v>8500</v>
      </c>
      <c r="I71" s="114"/>
    </row>
    <row r="72" spans="1:9" ht="15" customHeight="1">
      <c r="A72" s="112"/>
      <c r="B72" s="113"/>
      <c r="C72" s="113"/>
      <c r="D72" s="113"/>
      <c r="E72" s="113"/>
      <c r="F72" s="113"/>
      <c r="G72" s="113"/>
      <c r="H72" s="128">
        <v>59037</v>
      </c>
      <c r="I72" s="114"/>
    </row>
    <row r="73" spans="1:9" ht="15" customHeight="1" thickBot="1">
      <c r="A73" s="115"/>
      <c r="B73" s="116"/>
      <c r="C73" s="116"/>
      <c r="D73" s="116"/>
      <c r="E73" s="116"/>
      <c r="F73" s="116"/>
      <c r="G73" s="116"/>
      <c r="H73" s="129"/>
      <c r="I73" s="117"/>
    </row>
    <row r="74" spans="1:9" ht="15" customHeight="1" thickTop="1" thickBot="1">
      <c r="A74" s="113"/>
      <c r="B74" s="113"/>
      <c r="C74" s="113"/>
      <c r="D74" s="113"/>
      <c r="E74" s="113"/>
      <c r="F74" s="113"/>
      <c r="G74" s="113"/>
      <c r="H74" s="113"/>
      <c r="I74" s="113"/>
    </row>
    <row r="75" spans="1:9" ht="15" customHeight="1" thickTop="1">
      <c r="A75" s="108"/>
      <c r="B75" s="126" t="s">
        <v>186</v>
      </c>
      <c r="C75" s="109"/>
      <c r="D75" s="109"/>
      <c r="E75" s="109"/>
      <c r="F75" s="109"/>
      <c r="G75" s="109"/>
      <c r="H75" s="110">
        <v>27144</v>
      </c>
      <c r="I75" s="111"/>
    </row>
    <row r="76" spans="1:9" ht="15" customHeight="1">
      <c r="A76" s="112"/>
      <c r="B76" s="113"/>
      <c r="C76" s="113" t="s">
        <v>176</v>
      </c>
      <c r="D76" s="113"/>
      <c r="E76" s="113"/>
      <c r="F76" s="113"/>
      <c r="G76" s="113"/>
      <c r="H76" s="127">
        <v>2077</v>
      </c>
      <c r="I76" s="114"/>
    </row>
    <row r="77" spans="1:9" ht="15" customHeight="1">
      <c r="A77" s="112"/>
      <c r="B77" s="113"/>
      <c r="C77" s="113" t="s">
        <v>177</v>
      </c>
      <c r="D77" s="113"/>
      <c r="E77" s="113"/>
      <c r="F77" s="113"/>
      <c r="G77" s="113"/>
      <c r="H77" s="127">
        <v>6696</v>
      </c>
      <c r="I77" s="114"/>
    </row>
    <row r="78" spans="1:9" ht="15" customHeight="1">
      <c r="A78" s="112"/>
      <c r="B78" s="113"/>
      <c r="C78" s="113" t="s">
        <v>178</v>
      </c>
      <c r="D78" s="113"/>
      <c r="E78" s="113"/>
      <c r="F78" s="113"/>
      <c r="G78" s="113"/>
      <c r="H78" s="127">
        <v>8500</v>
      </c>
      <c r="I78" s="114"/>
    </row>
    <row r="79" spans="1:9" ht="15" customHeight="1">
      <c r="A79" s="112"/>
      <c r="B79" s="113"/>
      <c r="C79" s="113"/>
      <c r="D79" s="113"/>
      <c r="E79" s="113"/>
      <c r="F79" s="113"/>
      <c r="G79" s="113"/>
      <c r="H79" s="128">
        <v>44417</v>
      </c>
      <c r="I79" s="114"/>
    </row>
    <row r="80" spans="1:9" ht="15" customHeight="1" thickBot="1">
      <c r="A80" s="115"/>
      <c r="B80" s="116"/>
      <c r="C80" s="116"/>
      <c r="D80" s="116"/>
      <c r="E80" s="116"/>
      <c r="F80" s="116"/>
      <c r="G80" s="116"/>
      <c r="H80" s="129"/>
      <c r="I80" s="117"/>
    </row>
    <row r="81" spans="1:9" ht="15" customHeight="1" thickTop="1" thickBot="1">
      <c r="A81" s="113"/>
      <c r="B81" s="113"/>
      <c r="C81" s="113"/>
      <c r="D81" s="113"/>
      <c r="E81" s="113"/>
      <c r="F81" s="113"/>
      <c r="G81" s="113"/>
      <c r="H81" s="113"/>
      <c r="I81" s="113"/>
    </row>
    <row r="82" spans="1:9" ht="15" customHeight="1" thickTop="1">
      <c r="A82" s="108"/>
      <c r="B82" s="126" t="s">
        <v>187</v>
      </c>
      <c r="C82" s="109"/>
      <c r="D82" s="109"/>
      <c r="E82" s="109"/>
      <c r="F82" s="109"/>
      <c r="G82" s="109"/>
      <c r="H82" s="119">
        <v>26790</v>
      </c>
      <c r="I82" s="111"/>
    </row>
    <row r="83" spans="1:9" ht="15" customHeight="1">
      <c r="A83" s="112"/>
      <c r="B83" s="113"/>
      <c r="C83" s="113" t="s">
        <v>176</v>
      </c>
      <c r="D83" s="113"/>
      <c r="E83" s="113"/>
      <c r="F83" s="113"/>
      <c r="G83" s="113"/>
      <c r="H83" s="127">
        <v>2049</v>
      </c>
      <c r="I83" s="114"/>
    </row>
    <row r="84" spans="1:9" ht="15" customHeight="1">
      <c r="A84" s="112"/>
      <c r="B84" s="113"/>
      <c r="C84" s="113" t="s">
        <v>177</v>
      </c>
      <c r="D84" s="113"/>
      <c r="E84" s="113"/>
      <c r="F84" s="113"/>
      <c r="G84" s="113"/>
      <c r="H84" s="127">
        <v>6609</v>
      </c>
      <c r="I84" s="114"/>
    </row>
    <row r="85" spans="1:9" ht="15" customHeight="1">
      <c r="A85" s="112"/>
      <c r="B85" s="113"/>
      <c r="C85" s="113" t="s">
        <v>178</v>
      </c>
      <c r="D85" s="113"/>
      <c r="E85" s="113"/>
      <c r="F85" s="113"/>
      <c r="G85" s="113"/>
      <c r="H85" s="127">
        <v>8500</v>
      </c>
      <c r="I85" s="114"/>
    </row>
    <row r="86" spans="1:9" ht="15" customHeight="1">
      <c r="A86" s="112"/>
      <c r="B86" s="113"/>
      <c r="C86" s="113"/>
      <c r="D86" s="113"/>
      <c r="E86" s="113"/>
      <c r="F86" s="113"/>
      <c r="G86" s="113"/>
      <c r="H86" s="128">
        <v>43948</v>
      </c>
      <c r="I86" s="114"/>
    </row>
    <row r="87" spans="1:9" ht="15" customHeight="1" thickBot="1">
      <c r="A87" s="115"/>
      <c r="B87" s="116"/>
      <c r="C87" s="116"/>
      <c r="D87" s="116"/>
      <c r="E87" s="116"/>
      <c r="F87" s="116"/>
      <c r="G87" s="116"/>
      <c r="H87" s="129"/>
      <c r="I87" s="117"/>
    </row>
    <row r="88" spans="1:9" ht="15" customHeight="1" thickTop="1" thickBot="1">
      <c r="A88" s="113"/>
      <c r="B88" s="113"/>
      <c r="C88" s="113"/>
      <c r="D88" s="113"/>
      <c r="E88" s="113"/>
      <c r="F88" s="113"/>
      <c r="G88" s="113"/>
      <c r="H88" s="113"/>
      <c r="I88" s="113"/>
    </row>
    <row r="89" spans="1:9" ht="15" customHeight="1" thickTop="1">
      <c r="A89" s="120" t="s">
        <v>188</v>
      </c>
      <c r="B89" s="109"/>
      <c r="C89" s="109" t="s">
        <v>189</v>
      </c>
      <c r="D89" s="109"/>
      <c r="E89" s="109"/>
      <c r="F89" s="109"/>
      <c r="G89" s="109"/>
      <c r="H89" s="121">
        <v>7.6499999999999999E-2</v>
      </c>
      <c r="I89" s="111"/>
    </row>
    <row r="90" spans="1:9" ht="15" customHeight="1">
      <c r="A90" s="112"/>
      <c r="B90" s="113"/>
      <c r="C90" s="113" t="s">
        <v>190</v>
      </c>
      <c r="D90" s="113"/>
      <c r="E90" s="113"/>
      <c r="F90" s="113"/>
      <c r="G90" s="113"/>
      <c r="H90" s="131">
        <v>0.2467</v>
      </c>
      <c r="I90" s="114"/>
    </row>
    <row r="91" spans="1:9" ht="15" customHeight="1">
      <c r="A91" s="112"/>
      <c r="B91" s="113"/>
      <c r="C91" s="113" t="s">
        <v>191</v>
      </c>
      <c r="D91" s="113"/>
      <c r="E91" s="113"/>
      <c r="F91" s="113"/>
      <c r="G91" s="113"/>
      <c r="H91" s="132">
        <v>8500</v>
      </c>
      <c r="I91" s="114"/>
    </row>
    <row r="92" spans="1:9" ht="15" customHeight="1" thickBot="1">
      <c r="A92" s="115"/>
      <c r="B92" s="116"/>
      <c r="C92" s="116"/>
      <c r="D92" s="116"/>
      <c r="E92" s="116"/>
      <c r="F92" s="116"/>
      <c r="G92" s="116"/>
      <c r="H92" s="116"/>
      <c r="I92" s="117"/>
    </row>
    <row r="93" spans="1:9" ht="15" customHeight="1" thickTop="1"/>
    <row r="94" spans="1:9" ht="15" customHeight="1"/>
    <row r="95" spans="1:9" s="122" customFormat="1" ht="15" customHeight="1"/>
    <row r="96" spans="1:9" s="122" customFormat="1" ht="15" customHeight="1"/>
    <row r="97" ht="15" customHeight="1"/>
    <row r="98" ht="15" customHeight="1"/>
    <row r="99" ht="15" customHeight="1"/>
    <row r="100" ht="15" customHeight="1"/>
  </sheetData>
  <mergeCells count="3">
    <mergeCell ref="A1:I1"/>
    <mergeCell ref="A2:I2"/>
    <mergeCell ref="A3:I3"/>
  </mergeCells>
  <pageMargins left="0.7" right="0.7" top="0.75" bottom="0.75" header="0.3" footer="0.3"/>
  <pageSetup scale="4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A6C4-86F7-4DDC-981A-21493DBEF7CA}">
  <dimension ref="A1:BC132"/>
  <sheetViews>
    <sheetView zoomScale="88" zoomScaleNormal="88" workbookViewId="0">
      <pane ySplit="6" topLeftCell="A114" activePane="bottomLeft" state="frozen"/>
      <selection pane="bottomLeft" activeCell="I129" sqref="I129"/>
    </sheetView>
  </sheetViews>
  <sheetFormatPr defaultColWidth="9.109375" defaultRowHeight="13.2"/>
  <cols>
    <col min="1" max="1" width="5.33203125" style="13" bestFit="1" customWidth="1"/>
    <col min="2" max="2" width="12.77734375" style="65" customWidth="1"/>
    <col min="3" max="3" width="10" style="13" customWidth="1"/>
    <col min="4" max="4" width="10.109375" style="13" customWidth="1"/>
    <col min="5" max="5" width="11.6640625" style="13" customWidth="1"/>
    <col min="6" max="6" width="9.6640625" style="13" customWidth="1"/>
    <col min="7" max="7" width="10" style="13" customWidth="1"/>
    <col min="8" max="8" width="2.33203125" style="13" customWidth="1"/>
    <col min="9" max="9" width="13" style="65" customWidth="1"/>
    <col min="10" max="10" width="9" style="13" customWidth="1"/>
    <col min="11" max="11" width="9.33203125" style="13" customWidth="1"/>
    <col min="12" max="12" width="11" style="13" customWidth="1"/>
    <col min="13" max="13" width="9.6640625" style="13" customWidth="1"/>
    <col min="14" max="14" width="10" style="13" customWidth="1"/>
    <col min="15" max="15" width="8.33203125" style="13" customWidth="1"/>
    <col min="16" max="16" width="2.6640625" style="13" customWidth="1"/>
    <col min="17" max="17" width="11.6640625" style="65" customWidth="1"/>
    <col min="18" max="18" width="10.109375" style="13" customWidth="1"/>
    <col min="19" max="19" width="9.33203125" style="13" customWidth="1"/>
    <col min="20" max="20" width="10.77734375" style="13" customWidth="1"/>
    <col min="21" max="21" width="9.6640625" style="13" customWidth="1"/>
    <col min="22" max="22" width="10" style="13" customWidth="1"/>
    <col min="23" max="23" width="3.6640625" style="13" customWidth="1"/>
    <col min="24" max="24" width="10.33203125" style="65" customWidth="1"/>
    <col min="25" max="26" width="10.77734375" style="13" customWidth="1"/>
    <col min="27" max="27" width="10.33203125" style="13" customWidth="1"/>
    <col min="28" max="28" width="9.6640625" style="13" customWidth="1"/>
    <col min="29" max="29" width="10" style="13" customWidth="1"/>
    <col min="30" max="30" width="8.33203125" style="13" customWidth="1"/>
    <col min="31" max="31" width="3" style="19" customWidth="1"/>
    <col min="32" max="32" width="11.77734375" style="13" customWidth="1"/>
    <col min="33" max="33" width="11.44140625" style="13" customWidth="1"/>
    <col min="34" max="34" width="10" style="13" customWidth="1"/>
    <col min="35" max="35" width="11.33203125" style="13" customWidth="1"/>
    <col min="36" max="36" width="10" style="13" customWidth="1"/>
    <col min="37" max="37" width="8.33203125" style="13" customWidth="1"/>
    <col min="38" max="38" width="8.33203125" style="6" customWidth="1"/>
    <col min="39" max="39" width="11.33203125" style="6" customWidth="1"/>
    <col min="40" max="40" width="18.77734375" style="13" customWidth="1"/>
    <col min="41" max="41" width="9.6640625" style="13" bestFit="1" customWidth="1"/>
    <col min="42" max="42" width="10" style="13" customWidth="1"/>
    <col min="43" max="43" width="11.33203125" style="13" customWidth="1"/>
    <col min="44" max="44" width="10" style="13" customWidth="1"/>
    <col min="45" max="45" width="8.33203125" style="13" customWidth="1"/>
    <col min="46" max="46" width="8.33203125" style="6" bestFit="1" customWidth="1"/>
    <col min="47" max="47" width="12.44140625" style="6" customWidth="1"/>
    <col min="48" max="48" width="13.109375" style="13" customWidth="1"/>
    <col min="49" max="49" width="9.6640625" style="13" bestFit="1" customWidth="1"/>
    <col min="50" max="50" width="10" style="13" customWidth="1"/>
    <col min="51" max="51" width="11.33203125" style="13" customWidth="1"/>
    <col min="52" max="52" width="10" style="13" customWidth="1"/>
    <col min="53" max="53" width="8.33203125" style="13" customWidth="1"/>
    <col min="54" max="54" width="8.33203125" style="6" bestFit="1" customWidth="1"/>
    <col min="55" max="16384" width="9.109375" style="6"/>
  </cols>
  <sheetData>
    <row r="1" spans="1:54" ht="41.4" customHeight="1">
      <c r="A1" s="1"/>
      <c r="B1" s="2" t="s">
        <v>155</v>
      </c>
      <c r="C1" s="3"/>
      <c r="D1" s="3"/>
      <c r="E1" s="3"/>
      <c r="F1" s="3"/>
      <c r="G1" s="3"/>
      <c r="H1" s="1"/>
      <c r="I1" s="2" t="str">
        <f>B1</f>
        <v>FY2024-25  5th Pay Period Average Salary By LEA</v>
      </c>
      <c r="J1" s="3"/>
      <c r="K1" s="3"/>
      <c r="L1" s="3"/>
      <c r="M1" s="3"/>
      <c r="N1" s="3"/>
      <c r="O1" s="4" t="s">
        <v>0</v>
      </c>
      <c r="P1" s="1"/>
      <c r="Q1" s="2" t="str">
        <f>B1</f>
        <v>FY2024-25  5th Pay Period Average Salary By LEA</v>
      </c>
      <c r="R1" s="3"/>
      <c r="S1" s="3"/>
      <c r="T1" s="3"/>
      <c r="U1" s="3"/>
      <c r="V1" s="3"/>
      <c r="W1" s="1"/>
      <c r="X1" s="137" t="str">
        <f>B1</f>
        <v>FY2024-25  5th Pay Period Average Salary By LEA</v>
      </c>
      <c r="Y1" s="137"/>
      <c r="Z1" s="137"/>
      <c r="AA1" s="137"/>
      <c r="AB1" s="137"/>
      <c r="AC1" s="137"/>
      <c r="AD1" s="137"/>
      <c r="AE1" s="5"/>
      <c r="AF1" s="137" t="str">
        <f>B1</f>
        <v>FY2024-25  5th Pay Period Average Salary By LEA</v>
      </c>
      <c r="AG1" s="137"/>
      <c r="AH1" s="137"/>
      <c r="AI1" s="137"/>
      <c r="AJ1" s="137"/>
      <c r="AK1" s="137"/>
      <c r="AL1" s="137"/>
      <c r="AN1" s="137" t="str">
        <f>B1</f>
        <v>FY2024-25  5th Pay Period Average Salary By LEA</v>
      </c>
      <c r="AO1" s="137"/>
      <c r="AP1" s="137"/>
      <c r="AQ1" s="137"/>
      <c r="AR1" s="137"/>
      <c r="AS1" s="137"/>
      <c r="AT1" s="137"/>
      <c r="AV1" s="137" t="str">
        <f>AN1</f>
        <v>FY2024-25  5th Pay Period Average Salary By LEA</v>
      </c>
      <c r="AW1" s="137"/>
      <c r="AX1" s="137"/>
      <c r="AY1" s="137"/>
      <c r="AZ1" s="137"/>
      <c r="BA1" s="137"/>
      <c r="BB1" s="137"/>
    </row>
    <row r="2" spans="1:54">
      <c r="A2" s="1"/>
      <c r="B2" s="105" t="s">
        <v>172</v>
      </c>
      <c r="C2" s="8"/>
      <c r="D2" s="8"/>
      <c r="E2" s="8"/>
      <c r="F2" s="8"/>
      <c r="G2" s="8"/>
      <c r="H2" s="1"/>
      <c r="I2" s="7" t="str">
        <f>B2</f>
        <v>Use for 2025-26 Preliminary Allotments v2 per HB125</v>
      </c>
      <c r="J2" s="8"/>
      <c r="K2" s="8"/>
      <c r="L2" s="8"/>
      <c r="M2" s="8"/>
      <c r="N2" s="8"/>
      <c r="O2" s="98"/>
      <c r="P2" s="1"/>
      <c r="Q2" s="7" t="str">
        <f>B2</f>
        <v>Use for 2025-26 Preliminary Allotments v2 per HB125</v>
      </c>
      <c r="R2" s="8"/>
      <c r="S2" s="8"/>
      <c r="T2" s="8"/>
      <c r="U2" s="8"/>
      <c r="V2" s="8"/>
      <c r="W2" s="1"/>
      <c r="X2" s="138" t="str">
        <f>B2</f>
        <v>Use for 2025-26 Preliminary Allotments v2 per HB125</v>
      </c>
      <c r="Y2" s="138"/>
      <c r="Z2" s="138"/>
      <c r="AA2" s="138"/>
      <c r="AB2" s="138"/>
      <c r="AC2" s="138"/>
      <c r="AD2" s="138"/>
      <c r="AE2" s="5"/>
      <c r="AF2" s="138" t="str">
        <f>B2</f>
        <v>Use for 2025-26 Preliminary Allotments v2 per HB125</v>
      </c>
      <c r="AG2" s="138"/>
      <c r="AH2" s="138"/>
      <c r="AI2" s="138"/>
      <c r="AJ2" s="138"/>
      <c r="AK2" s="138"/>
      <c r="AL2" s="138"/>
      <c r="AN2" s="138" t="str">
        <f>B2</f>
        <v>Use for 2025-26 Preliminary Allotments v2 per HB125</v>
      </c>
      <c r="AO2" s="138"/>
      <c r="AP2" s="138"/>
      <c r="AQ2" s="138"/>
      <c r="AR2" s="138"/>
      <c r="AS2" s="138"/>
      <c r="AT2" s="138"/>
      <c r="AV2" s="138" t="str">
        <f>AN2</f>
        <v>Use for 2025-26 Preliminary Allotments v2 per HB125</v>
      </c>
      <c r="AW2" s="138"/>
      <c r="AX2" s="138"/>
      <c r="AY2" s="138"/>
      <c r="AZ2" s="138"/>
      <c r="BA2" s="138"/>
      <c r="BB2" s="138"/>
    </row>
    <row r="3" spans="1:54" ht="13.8" thickBot="1">
      <c r="A3" s="9"/>
      <c r="B3" s="10" t="s">
        <v>156</v>
      </c>
      <c r="C3" s="11"/>
      <c r="D3" s="11"/>
      <c r="E3" s="11"/>
      <c r="F3" s="11"/>
      <c r="G3" s="11"/>
      <c r="H3" s="9"/>
      <c r="I3" s="10" t="str">
        <f>B3</f>
        <v>**LEA uses Statewide Average Salary when no data available; per School Business Director</v>
      </c>
      <c r="J3" s="11"/>
      <c r="K3" s="11"/>
      <c r="L3" s="11"/>
      <c r="M3" s="11"/>
      <c r="N3" s="11"/>
      <c r="O3" s="11"/>
      <c r="P3" s="9"/>
      <c r="Q3" s="10" t="str">
        <f>B3</f>
        <v>**LEA uses Statewide Average Salary when no data available; per School Business Director</v>
      </c>
      <c r="R3" s="11"/>
      <c r="S3" s="11"/>
      <c r="T3" s="11"/>
      <c r="U3" s="11"/>
      <c r="V3" s="11"/>
      <c r="W3" s="9"/>
      <c r="X3" s="10" t="str">
        <f>B3</f>
        <v>**LEA uses Statewide Average Salary when no data available; per School Business Director</v>
      </c>
      <c r="Y3" s="11"/>
      <c r="Z3" s="11"/>
      <c r="AA3" s="11"/>
      <c r="AB3" s="11"/>
      <c r="AC3" s="11"/>
      <c r="AD3" s="11"/>
      <c r="AE3" s="12"/>
      <c r="AF3" s="10" t="str">
        <f>B3</f>
        <v>**LEA uses Statewide Average Salary when no data available; per School Business Director</v>
      </c>
      <c r="AG3" s="11"/>
      <c r="AH3" s="11"/>
      <c r="AI3" s="11"/>
      <c r="AJ3" s="11"/>
      <c r="AK3" s="11"/>
      <c r="AL3" s="11"/>
      <c r="AN3" s="10" t="str">
        <f>B3</f>
        <v>**LEA uses Statewide Average Salary when no data available; per School Business Director</v>
      </c>
      <c r="AO3" s="11"/>
      <c r="AP3" s="11"/>
      <c r="AQ3" s="11"/>
      <c r="AR3" s="11"/>
      <c r="AS3" s="11"/>
      <c r="AT3" s="11"/>
      <c r="AV3" s="10" t="str">
        <f>B3</f>
        <v>**LEA uses Statewide Average Salary when no data available; per School Business Director</v>
      </c>
      <c r="AW3" s="11"/>
      <c r="AX3" s="11"/>
      <c r="AY3" s="11"/>
      <c r="AZ3" s="11"/>
      <c r="BA3" s="11"/>
      <c r="BB3" s="11"/>
    </row>
    <row r="4" spans="1:54" ht="13.8" thickBot="1">
      <c r="B4" s="14" t="s">
        <v>1</v>
      </c>
      <c r="C4" s="15"/>
      <c r="D4" s="15"/>
      <c r="E4" s="15"/>
      <c r="F4" s="15"/>
      <c r="G4" s="16"/>
      <c r="I4" s="14" t="s">
        <v>2</v>
      </c>
      <c r="J4" s="15"/>
      <c r="K4" s="15"/>
      <c r="L4" s="15"/>
      <c r="M4" s="15"/>
      <c r="N4" s="17"/>
      <c r="O4" s="18"/>
      <c r="Q4" s="14" t="s">
        <v>3</v>
      </c>
      <c r="R4" s="15"/>
      <c r="S4" s="15"/>
      <c r="T4" s="15"/>
      <c r="U4" s="15"/>
      <c r="V4" s="16"/>
      <c r="X4" s="14" t="s">
        <v>4</v>
      </c>
      <c r="Y4" s="15"/>
      <c r="Z4" s="15"/>
      <c r="AA4" s="15"/>
      <c r="AB4" s="15"/>
      <c r="AC4" s="17"/>
      <c r="AD4" s="18"/>
      <c r="AF4" s="14" t="s">
        <v>5</v>
      </c>
      <c r="AG4" s="15"/>
      <c r="AH4" s="15"/>
      <c r="AI4" s="15"/>
      <c r="AJ4" s="15"/>
      <c r="AK4" s="17"/>
      <c r="AL4" s="18"/>
      <c r="AN4" s="14" t="s">
        <v>6</v>
      </c>
      <c r="AO4" s="15"/>
      <c r="AP4" s="15"/>
      <c r="AQ4" s="15"/>
      <c r="AR4" s="15"/>
      <c r="AS4" s="17"/>
      <c r="AT4" s="18"/>
      <c r="AV4" s="14" t="s">
        <v>138</v>
      </c>
      <c r="AW4" s="15"/>
      <c r="AX4" s="15"/>
      <c r="AY4" s="15"/>
      <c r="AZ4" s="15"/>
      <c r="BA4" s="17"/>
      <c r="BB4" s="18"/>
    </row>
    <row r="5" spans="1:54" s="28" customFormat="1" ht="13.8" thickBot="1">
      <c r="A5" s="20"/>
      <c r="B5" s="21" t="s">
        <v>157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0"/>
      <c r="I5" s="21" t="str">
        <f>$B5</f>
        <v>2024-25</v>
      </c>
      <c r="J5" s="22" t="str">
        <f>$C5</f>
        <v>LI at</v>
      </c>
      <c r="K5" s="22" t="str">
        <f>$D5</f>
        <v>SS at</v>
      </c>
      <c r="L5" s="22" t="str">
        <f>$E5</f>
        <v>Ret at</v>
      </c>
      <c r="M5" s="22" t="str">
        <f>$F5</f>
        <v>Hosp. at</v>
      </c>
      <c r="N5" s="22" t="s">
        <v>12</v>
      </c>
      <c r="O5" s="22" t="s">
        <v>13</v>
      </c>
      <c r="P5" s="20"/>
      <c r="Q5" s="23" t="str">
        <f>$B5</f>
        <v>2024-25</v>
      </c>
      <c r="R5" s="24" t="str">
        <f>$C5</f>
        <v>LI at</v>
      </c>
      <c r="S5" s="24" t="str">
        <f>$D5</f>
        <v>SS at</v>
      </c>
      <c r="T5" s="24" t="str">
        <f>$E5</f>
        <v>Ret at</v>
      </c>
      <c r="U5" s="24" t="str">
        <f>$F5</f>
        <v>Hosp. at</v>
      </c>
      <c r="V5" s="24" t="s">
        <v>12</v>
      </c>
      <c r="W5" s="20"/>
      <c r="X5" s="21" t="str">
        <f>$B5</f>
        <v>2024-25</v>
      </c>
      <c r="Y5" s="25" t="str">
        <f>$C5</f>
        <v>LI at</v>
      </c>
      <c r="Z5" s="25" t="str">
        <f>$D5</f>
        <v>SS at</v>
      </c>
      <c r="AA5" s="25" t="str">
        <f>$E5</f>
        <v>Ret at</v>
      </c>
      <c r="AB5" s="25" t="str">
        <f>$F5</f>
        <v>Hosp. at</v>
      </c>
      <c r="AC5" s="25" t="s">
        <v>12</v>
      </c>
      <c r="AD5" s="25" t="s">
        <v>13</v>
      </c>
      <c r="AE5" s="26"/>
      <c r="AF5" s="23" t="str">
        <f>$B5</f>
        <v>2024-25</v>
      </c>
      <c r="AG5" s="27" t="str">
        <f>$C5</f>
        <v>LI at</v>
      </c>
      <c r="AH5" s="27" t="str">
        <f>$D5</f>
        <v>SS at</v>
      </c>
      <c r="AI5" s="27" t="str">
        <f>$E5</f>
        <v>Ret at</v>
      </c>
      <c r="AJ5" s="27" t="str">
        <f>$F5</f>
        <v>Hosp. at</v>
      </c>
      <c r="AK5" s="27" t="s">
        <v>12</v>
      </c>
      <c r="AL5" s="27" t="s">
        <v>13</v>
      </c>
      <c r="AN5" s="23" t="s">
        <v>7</v>
      </c>
      <c r="AO5" s="27" t="str">
        <f>$C5</f>
        <v>LI at</v>
      </c>
      <c r="AP5" s="27" t="str">
        <f>$D5</f>
        <v>SS at</v>
      </c>
      <c r="AQ5" s="27" t="str">
        <f>$E5</f>
        <v>Ret at</v>
      </c>
      <c r="AR5" s="27" t="str">
        <f>$F5</f>
        <v>Hosp. at</v>
      </c>
      <c r="AS5" s="27" t="s">
        <v>12</v>
      </c>
      <c r="AT5" s="27" t="s">
        <v>13</v>
      </c>
      <c r="AV5" s="23" t="str">
        <f>$B5</f>
        <v>2024-25</v>
      </c>
      <c r="AW5" s="24" t="str">
        <f>$C5</f>
        <v>LI at</v>
      </c>
      <c r="AX5" s="24" t="str">
        <f>$D5</f>
        <v>SS at</v>
      </c>
      <c r="AY5" s="24" t="str">
        <f>$E5</f>
        <v>Ret at</v>
      </c>
      <c r="AZ5" s="24" t="str">
        <f>$F5</f>
        <v>Hosp. at</v>
      </c>
      <c r="BA5" s="24" t="s">
        <v>12</v>
      </c>
      <c r="BB5" s="24" t="s">
        <v>13</v>
      </c>
    </row>
    <row r="6" spans="1:54" s="28" customFormat="1" ht="13.8" thickBot="1">
      <c r="A6" s="29" t="s">
        <v>14</v>
      </c>
      <c r="B6" s="30" t="s">
        <v>158</v>
      </c>
      <c r="C6" s="99">
        <v>0</v>
      </c>
      <c r="D6" s="99">
        <v>7.6499999999999999E-2</v>
      </c>
      <c r="E6" s="106">
        <v>0.2467</v>
      </c>
      <c r="F6" s="107">
        <v>8500</v>
      </c>
      <c r="G6" s="31" t="s">
        <v>15</v>
      </c>
      <c r="H6" s="20"/>
      <c r="I6" s="30" t="str">
        <f>B6</f>
        <v>5th PP</v>
      </c>
      <c r="J6" s="32">
        <f>C6</f>
        <v>0</v>
      </c>
      <c r="K6" s="32">
        <f>$D6</f>
        <v>7.6499999999999999E-2</v>
      </c>
      <c r="L6" s="32">
        <f>$E6</f>
        <v>0.2467</v>
      </c>
      <c r="M6" s="30">
        <f>$F6</f>
        <v>8500</v>
      </c>
      <c r="N6" s="31" t="s">
        <v>15</v>
      </c>
      <c r="O6" s="31" t="s">
        <v>15</v>
      </c>
      <c r="P6" s="20"/>
      <c r="Q6" s="33" t="str">
        <f>$I6</f>
        <v>5th PP</v>
      </c>
      <c r="R6" s="32">
        <f>C6</f>
        <v>0</v>
      </c>
      <c r="S6" s="34">
        <f>$D6</f>
        <v>7.6499999999999999E-2</v>
      </c>
      <c r="T6" s="34">
        <f>$E6</f>
        <v>0.2467</v>
      </c>
      <c r="U6" s="33">
        <f>$F6</f>
        <v>8500</v>
      </c>
      <c r="V6" s="35" t="s">
        <v>15</v>
      </c>
      <c r="W6" s="20"/>
      <c r="X6" s="30" t="str">
        <f>$I6</f>
        <v>5th PP</v>
      </c>
      <c r="Y6" s="36">
        <f>C6</f>
        <v>0</v>
      </c>
      <c r="Z6" s="36">
        <f>$D6</f>
        <v>7.6499999999999999E-2</v>
      </c>
      <c r="AA6" s="36">
        <f>$E6</f>
        <v>0.2467</v>
      </c>
      <c r="AB6" s="37">
        <f>$F6</f>
        <v>8500</v>
      </c>
      <c r="AC6" s="38" t="s">
        <v>15</v>
      </c>
      <c r="AD6" s="38" t="s">
        <v>15</v>
      </c>
      <c r="AE6" s="20"/>
      <c r="AF6" s="33" t="str">
        <f>$I6</f>
        <v>5th PP</v>
      </c>
      <c r="AG6" s="34">
        <f>C6</f>
        <v>0</v>
      </c>
      <c r="AH6" s="34">
        <f>$D6</f>
        <v>7.6499999999999999E-2</v>
      </c>
      <c r="AI6" s="34">
        <f>$E6</f>
        <v>0.2467</v>
      </c>
      <c r="AJ6" s="33">
        <f>$F6</f>
        <v>8500</v>
      </c>
      <c r="AK6" s="35" t="s">
        <v>15</v>
      </c>
      <c r="AL6" s="35" t="s">
        <v>15</v>
      </c>
      <c r="AN6" s="33" t="str">
        <f>$I6</f>
        <v>5th PP</v>
      </c>
      <c r="AO6" s="32">
        <f>C6</f>
        <v>0</v>
      </c>
      <c r="AP6" s="34">
        <f>$D6</f>
        <v>7.6499999999999999E-2</v>
      </c>
      <c r="AQ6" s="34">
        <f>$E6</f>
        <v>0.2467</v>
      </c>
      <c r="AR6" s="33">
        <f>$F6</f>
        <v>8500</v>
      </c>
      <c r="AS6" s="35" t="s">
        <v>15</v>
      </c>
      <c r="AT6" s="35" t="s">
        <v>15</v>
      </c>
      <c r="AV6" s="33" t="str">
        <f>$I6</f>
        <v>5th PP</v>
      </c>
      <c r="AW6" s="32">
        <f>C6</f>
        <v>0</v>
      </c>
      <c r="AX6" s="34">
        <f>$D6</f>
        <v>7.6499999999999999E-2</v>
      </c>
      <c r="AY6" s="34">
        <f>$E6</f>
        <v>0.2467</v>
      </c>
      <c r="AZ6" s="33">
        <f>$F6</f>
        <v>8500</v>
      </c>
      <c r="BA6" s="35" t="s">
        <v>15</v>
      </c>
      <c r="BB6" s="35" t="s">
        <v>15</v>
      </c>
    </row>
    <row r="7" spans="1:54" s="28" customFormat="1" ht="16.350000000000001" customHeight="1">
      <c r="A7" s="39" t="s">
        <v>16</v>
      </c>
      <c r="B7" s="40">
        <v>51632</v>
      </c>
      <c r="C7" s="41">
        <f>ROUND(B7*(1+C$6),0)</f>
        <v>51632</v>
      </c>
      <c r="D7" s="42">
        <f>ROUND($C7*D$6,0)</f>
        <v>3950</v>
      </c>
      <c r="E7" s="42">
        <f>ROUND($C7*E$6,0)</f>
        <v>12738</v>
      </c>
      <c r="F7" s="42">
        <f t="shared" ref="F7:F70" si="0">F$6</f>
        <v>8500</v>
      </c>
      <c r="G7" s="43">
        <f>SUM(C7:F7)</f>
        <v>76820</v>
      </c>
      <c r="H7" s="20"/>
      <c r="I7" s="44">
        <v>53496</v>
      </c>
      <c r="J7" s="41">
        <f t="shared" ref="J7:J70" si="1">ROUND(I7*(1+J$6),0)</f>
        <v>53496</v>
      </c>
      <c r="K7" s="42">
        <f t="shared" ref="K7:L22" si="2">ROUND($J7*K$6,0)</f>
        <v>4092</v>
      </c>
      <c r="L7" s="42">
        <f t="shared" si="2"/>
        <v>13197</v>
      </c>
      <c r="M7" s="42">
        <f t="shared" ref="M7:M70" si="3">M$6</f>
        <v>8500</v>
      </c>
      <c r="N7" s="42">
        <f t="shared" ref="N7:N71" si="4">SUM(J7:M7)</f>
        <v>79285</v>
      </c>
      <c r="O7" s="43">
        <f t="shared" ref="O7:O70" si="5">ROUND(N7/10,0)</f>
        <v>7929</v>
      </c>
      <c r="P7" s="20"/>
      <c r="Q7" s="44">
        <v>58756</v>
      </c>
      <c r="R7" s="42">
        <f t="shared" ref="R7:R70" si="6">ROUND(Q7*(1+R$6),0)</f>
        <v>58756</v>
      </c>
      <c r="S7" s="42">
        <f t="shared" ref="S7:T22" si="7">ROUND($R7*S$6,0)</f>
        <v>4495</v>
      </c>
      <c r="T7" s="42">
        <f t="shared" si="7"/>
        <v>14495</v>
      </c>
      <c r="U7" s="42">
        <f t="shared" ref="U7:U70" si="8">U$6</f>
        <v>8500</v>
      </c>
      <c r="V7" s="43">
        <f>SUM(R7:U7)</f>
        <v>86246</v>
      </c>
      <c r="W7" s="20"/>
      <c r="X7" s="44">
        <v>92867</v>
      </c>
      <c r="Y7" s="45">
        <f t="shared" ref="Y7:Y70" si="9">ROUND(X7*(1+Y$6),0)</f>
        <v>92867</v>
      </c>
      <c r="Z7" s="45">
        <f t="shared" ref="Z7:AA22" si="10">ROUND($Y7*Z$6,0)</f>
        <v>7104</v>
      </c>
      <c r="AA7" s="45">
        <f t="shared" si="10"/>
        <v>22910</v>
      </c>
      <c r="AB7" s="45">
        <f t="shared" ref="AB7:AB70" si="11">AB$6</f>
        <v>8500</v>
      </c>
      <c r="AC7" s="45">
        <f>SUM(Y7:AB7)</f>
        <v>131381</v>
      </c>
      <c r="AD7" s="46">
        <f t="shared" ref="AD7:AD70" si="12">ROUND(AC7/12,0)</f>
        <v>10948</v>
      </c>
      <c r="AE7" s="20"/>
      <c r="AF7" s="47">
        <v>64218</v>
      </c>
      <c r="AG7" s="42">
        <f t="shared" ref="AG7:AG70" si="13">ROUND(AF7*(1+AG$6),0)</f>
        <v>64218</v>
      </c>
      <c r="AH7" s="42">
        <f t="shared" ref="AH7:AI26" si="14">ROUND($AG7*AH$6,0)</f>
        <v>4913</v>
      </c>
      <c r="AI7" s="42">
        <f t="shared" si="14"/>
        <v>15843</v>
      </c>
      <c r="AJ7" s="42">
        <f t="shared" ref="AJ7:AJ70" si="15">AJ$6</f>
        <v>8500</v>
      </c>
      <c r="AK7" s="42">
        <f>SUM(AG7:AJ7)</f>
        <v>93474</v>
      </c>
      <c r="AL7" s="43">
        <f t="shared" ref="AL7:AL70" si="16">ROUND(AK7/10,0)</f>
        <v>9347</v>
      </c>
      <c r="AN7" s="44">
        <v>52373</v>
      </c>
      <c r="AO7" s="42">
        <f t="shared" ref="AO7:AO70" si="17">ROUND(AN7*(1+AO$6),0)</f>
        <v>52373</v>
      </c>
      <c r="AP7" s="42">
        <f>ROUND($AO7*AP$6,0)</f>
        <v>4007</v>
      </c>
      <c r="AQ7" s="42">
        <f>ROUND($AO7*AQ$6,0)</f>
        <v>12920</v>
      </c>
      <c r="AR7" s="42">
        <f t="shared" ref="AR7:AR70" si="18">AR$6</f>
        <v>8500</v>
      </c>
      <c r="AS7" s="42">
        <f>SUM(AO7:AR7)</f>
        <v>77800</v>
      </c>
      <c r="AT7" s="43">
        <f>ROUND(AS7/10,0)</f>
        <v>7780</v>
      </c>
      <c r="AV7" s="44">
        <v>58418</v>
      </c>
      <c r="AW7" s="42">
        <f>ROUND(AV7*(1+AW$6),0)</f>
        <v>58418</v>
      </c>
      <c r="AX7" s="42">
        <f>ROUND($AW7*AX$6,0)</f>
        <v>4469</v>
      </c>
      <c r="AY7" s="42">
        <f>ROUND($AW7*AY$6,0)</f>
        <v>14412</v>
      </c>
      <c r="AZ7" s="42">
        <f t="shared" ref="AZ7:AZ70" si="19">AZ$6</f>
        <v>8500</v>
      </c>
      <c r="BA7" s="42">
        <f>SUM(AW7:AZ7)</f>
        <v>85799</v>
      </c>
      <c r="BB7" s="43">
        <f t="shared" ref="BB7:BB70" si="20">ROUND(BA7/10,0)</f>
        <v>8580</v>
      </c>
    </row>
    <row r="8" spans="1:54" s="28" customFormat="1" ht="16.350000000000001" customHeight="1">
      <c r="A8" s="48" t="s">
        <v>17</v>
      </c>
      <c r="B8" s="40">
        <v>53896</v>
      </c>
      <c r="C8" s="49">
        <f t="shared" ref="C8:C71" si="21">ROUND(B8*(1+C$6),0)</f>
        <v>53896</v>
      </c>
      <c r="D8" s="50">
        <f t="shared" ref="D8:E23" si="22">ROUND($C8*D$6,0)</f>
        <v>4123</v>
      </c>
      <c r="E8" s="50">
        <f t="shared" si="22"/>
        <v>13296</v>
      </c>
      <c r="F8" s="50">
        <f t="shared" si="0"/>
        <v>8500</v>
      </c>
      <c r="G8" s="51">
        <f>SUM(C8:F8)</f>
        <v>79815</v>
      </c>
      <c r="H8" s="20"/>
      <c r="I8" s="44">
        <v>54667</v>
      </c>
      <c r="J8" s="49">
        <f t="shared" si="1"/>
        <v>54667</v>
      </c>
      <c r="K8" s="50">
        <f t="shared" si="2"/>
        <v>4182</v>
      </c>
      <c r="L8" s="50">
        <f t="shared" si="2"/>
        <v>13486</v>
      </c>
      <c r="M8" s="50">
        <f t="shared" si="3"/>
        <v>8500</v>
      </c>
      <c r="N8" s="50">
        <f t="shared" si="4"/>
        <v>80835</v>
      </c>
      <c r="O8" s="51">
        <f t="shared" si="5"/>
        <v>8084</v>
      </c>
      <c r="P8" s="20"/>
      <c r="Q8" s="44">
        <v>59539</v>
      </c>
      <c r="R8" s="50">
        <f t="shared" si="6"/>
        <v>59539</v>
      </c>
      <c r="S8" s="50">
        <f t="shared" si="7"/>
        <v>4555</v>
      </c>
      <c r="T8" s="50">
        <f t="shared" si="7"/>
        <v>14688</v>
      </c>
      <c r="U8" s="50">
        <f t="shared" si="8"/>
        <v>8500</v>
      </c>
      <c r="V8" s="51">
        <f t="shared" ref="V8:V71" si="23">SUM(R8:U8)</f>
        <v>87282</v>
      </c>
      <c r="W8" s="20"/>
      <c r="X8" s="44">
        <v>91109</v>
      </c>
      <c r="Y8" s="50">
        <f t="shared" si="9"/>
        <v>91109</v>
      </c>
      <c r="Z8" s="50">
        <f t="shared" si="10"/>
        <v>6970</v>
      </c>
      <c r="AA8" s="50">
        <f t="shared" si="10"/>
        <v>22477</v>
      </c>
      <c r="AB8" s="50">
        <f t="shared" si="11"/>
        <v>8500</v>
      </c>
      <c r="AC8" s="50">
        <f t="shared" ref="AC8:AC71" si="24">SUM(Y8:AB8)</f>
        <v>129056</v>
      </c>
      <c r="AD8" s="51">
        <f t="shared" si="12"/>
        <v>10755</v>
      </c>
      <c r="AE8" s="20"/>
      <c r="AF8" s="47">
        <v>65104</v>
      </c>
      <c r="AG8" s="50">
        <f t="shared" si="13"/>
        <v>65104</v>
      </c>
      <c r="AH8" s="50">
        <f t="shared" si="14"/>
        <v>4980</v>
      </c>
      <c r="AI8" s="50">
        <f t="shared" si="14"/>
        <v>16061</v>
      </c>
      <c r="AJ8" s="50">
        <f t="shared" si="15"/>
        <v>8500</v>
      </c>
      <c r="AK8" s="50">
        <f t="shared" ref="AK8:AK71" si="25">SUM(AG8:AJ8)</f>
        <v>94645</v>
      </c>
      <c r="AL8" s="51">
        <f t="shared" si="16"/>
        <v>9465</v>
      </c>
      <c r="AN8" s="44">
        <v>58500</v>
      </c>
      <c r="AO8" s="42">
        <f t="shared" si="17"/>
        <v>58500</v>
      </c>
      <c r="AP8" s="42">
        <f t="shared" ref="AP8:AQ71" si="26">ROUND($AO8*AP$6,0)</f>
        <v>4475</v>
      </c>
      <c r="AQ8" s="42">
        <f t="shared" si="26"/>
        <v>14432</v>
      </c>
      <c r="AR8" s="50">
        <f t="shared" si="18"/>
        <v>8500</v>
      </c>
      <c r="AS8" s="50">
        <f t="shared" ref="AS8:AS71" si="27">SUM(AO8:AR8)</f>
        <v>85907</v>
      </c>
      <c r="AT8" s="51">
        <f t="shared" ref="AT8:AT71" si="28">ROUND(AS8/10,0)</f>
        <v>8591</v>
      </c>
      <c r="AV8" s="44">
        <v>62248</v>
      </c>
      <c r="AW8" s="50">
        <f t="shared" ref="AW8:AW71" si="29">ROUND(AV8*(1+AW$6),0)</f>
        <v>62248</v>
      </c>
      <c r="AX8" s="42">
        <f t="shared" ref="AX8:AY71" si="30">ROUND($AW8*AX$6,0)</f>
        <v>4762</v>
      </c>
      <c r="AY8" s="42">
        <f t="shared" si="30"/>
        <v>15357</v>
      </c>
      <c r="AZ8" s="50">
        <f t="shared" si="19"/>
        <v>8500</v>
      </c>
      <c r="BA8" s="50">
        <f t="shared" ref="BA8:BA71" si="31">SUM(AW8:AZ8)</f>
        <v>90867</v>
      </c>
      <c r="BB8" s="51">
        <f t="shared" si="20"/>
        <v>9087</v>
      </c>
    </row>
    <row r="9" spans="1:54" s="28" customFormat="1" ht="16.350000000000001" customHeight="1">
      <c r="A9" s="48" t="s">
        <v>18</v>
      </c>
      <c r="B9" s="40">
        <v>54492</v>
      </c>
      <c r="C9" s="49">
        <f t="shared" si="21"/>
        <v>54492</v>
      </c>
      <c r="D9" s="50">
        <f t="shared" si="22"/>
        <v>4169</v>
      </c>
      <c r="E9" s="50">
        <f t="shared" si="22"/>
        <v>13443</v>
      </c>
      <c r="F9" s="50">
        <f t="shared" si="0"/>
        <v>8500</v>
      </c>
      <c r="G9" s="51">
        <f t="shared" ref="G9:G72" si="32">SUM(C9:F9)</f>
        <v>80604</v>
      </c>
      <c r="H9" s="20"/>
      <c r="I9" s="44">
        <v>55041</v>
      </c>
      <c r="J9" s="49">
        <f t="shared" si="1"/>
        <v>55041</v>
      </c>
      <c r="K9" s="50">
        <f t="shared" si="2"/>
        <v>4211</v>
      </c>
      <c r="L9" s="50">
        <f t="shared" si="2"/>
        <v>13579</v>
      </c>
      <c r="M9" s="50">
        <f t="shared" si="3"/>
        <v>8500</v>
      </c>
      <c r="N9" s="50">
        <f t="shared" si="4"/>
        <v>81331</v>
      </c>
      <c r="O9" s="51">
        <f t="shared" si="5"/>
        <v>8133</v>
      </c>
      <c r="P9" s="20"/>
      <c r="Q9" s="44">
        <v>58163</v>
      </c>
      <c r="R9" s="50">
        <f t="shared" si="6"/>
        <v>58163</v>
      </c>
      <c r="S9" s="50">
        <f t="shared" si="7"/>
        <v>4449</v>
      </c>
      <c r="T9" s="50">
        <f t="shared" si="7"/>
        <v>14349</v>
      </c>
      <c r="U9" s="50">
        <f t="shared" si="8"/>
        <v>8500</v>
      </c>
      <c r="V9" s="51">
        <f t="shared" si="23"/>
        <v>85461</v>
      </c>
      <c r="W9" s="20"/>
      <c r="X9" s="44">
        <v>90698</v>
      </c>
      <c r="Y9" s="50">
        <f t="shared" si="9"/>
        <v>90698</v>
      </c>
      <c r="Z9" s="50">
        <f t="shared" si="10"/>
        <v>6938</v>
      </c>
      <c r="AA9" s="50">
        <f t="shared" si="10"/>
        <v>22375</v>
      </c>
      <c r="AB9" s="50">
        <f t="shared" si="11"/>
        <v>8500</v>
      </c>
      <c r="AC9" s="50">
        <f t="shared" si="24"/>
        <v>128511</v>
      </c>
      <c r="AD9" s="51">
        <f t="shared" si="12"/>
        <v>10709</v>
      </c>
      <c r="AE9" s="20"/>
      <c r="AF9" s="47">
        <v>60340</v>
      </c>
      <c r="AG9" s="50">
        <f t="shared" si="13"/>
        <v>60340</v>
      </c>
      <c r="AH9" s="50">
        <f t="shared" si="14"/>
        <v>4616</v>
      </c>
      <c r="AI9" s="50">
        <f t="shared" si="14"/>
        <v>14886</v>
      </c>
      <c r="AJ9" s="50">
        <f t="shared" si="15"/>
        <v>8500</v>
      </c>
      <c r="AK9" s="50">
        <f t="shared" si="25"/>
        <v>88342</v>
      </c>
      <c r="AL9" s="51">
        <f t="shared" si="16"/>
        <v>8834</v>
      </c>
      <c r="AN9" s="44">
        <v>47106</v>
      </c>
      <c r="AO9" s="42">
        <f t="shared" si="17"/>
        <v>47106</v>
      </c>
      <c r="AP9" s="42">
        <f t="shared" si="26"/>
        <v>3604</v>
      </c>
      <c r="AQ9" s="42">
        <f t="shared" si="26"/>
        <v>11621</v>
      </c>
      <c r="AR9" s="50">
        <f t="shared" si="18"/>
        <v>8500</v>
      </c>
      <c r="AS9" s="50">
        <f t="shared" si="27"/>
        <v>70831</v>
      </c>
      <c r="AT9" s="51">
        <f t="shared" si="28"/>
        <v>7083</v>
      </c>
      <c r="AV9" s="44">
        <v>61095</v>
      </c>
      <c r="AW9" s="50">
        <f t="shared" si="29"/>
        <v>61095</v>
      </c>
      <c r="AX9" s="42">
        <f t="shared" si="30"/>
        <v>4674</v>
      </c>
      <c r="AY9" s="42">
        <f t="shared" si="30"/>
        <v>15072</v>
      </c>
      <c r="AZ9" s="50">
        <f t="shared" si="19"/>
        <v>8500</v>
      </c>
      <c r="BA9" s="50">
        <f t="shared" si="31"/>
        <v>89341</v>
      </c>
      <c r="BB9" s="51">
        <f t="shared" si="20"/>
        <v>8934</v>
      </c>
    </row>
    <row r="10" spans="1:54" s="28" customFormat="1" ht="16.350000000000001" customHeight="1">
      <c r="A10" s="48" t="s">
        <v>19</v>
      </c>
      <c r="B10" s="40">
        <v>50571</v>
      </c>
      <c r="C10" s="49">
        <f t="shared" si="21"/>
        <v>50571</v>
      </c>
      <c r="D10" s="50">
        <f t="shared" si="22"/>
        <v>3869</v>
      </c>
      <c r="E10" s="50">
        <f t="shared" si="22"/>
        <v>12476</v>
      </c>
      <c r="F10" s="50">
        <f t="shared" si="0"/>
        <v>8500</v>
      </c>
      <c r="G10" s="51">
        <f t="shared" si="32"/>
        <v>75416</v>
      </c>
      <c r="H10" s="20"/>
      <c r="I10" s="44">
        <v>49669</v>
      </c>
      <c r="J10" s="49">
        <f t="shared" si="1"/>
        <v>49669</v>
      </c>
      <c r="K10" s="50">
        <f t="shared" si="2"/>
        <v>3800</v>
      </c>
      <c r="L10" s="50">
        <f t="shared" si="2"/>
        <v>12253</v>
      </c>
      <c r="M10" s="50">
        <f t="shared" si="3"/>
        <v>8500</v>
      </c>
      <c r="N10" s="50">
        <f t="shared" si="4"/>
        <v>74222</v>
      </c>
      <c r="O10" s="51">
        <f t="shared" si="5"/>
        <v>7422</v>
      </c>
      <c r="P10" s="20"/>
      <c r="Q10" s="44">
        <v>54373</v>
      </c>
      <c r="R10" s="50">
        <f t="shared" si="6"/>
        <v>54373</v>
      </c>
      <c r="S10" s="50">
        <f t="shared" si="7"/>
        <v>4160</v>
      </c>
      <c r="T10" s="50">
        <f t="shared" si="7"/>
        <v>13414</v>
      </c>
      <c r="U10" s="50">
        <f t="shared" si="8"/>
        <v>8500</v>
      </c>
      <c r="V10" s="51">
        <f t="shared" si="23"/>
        <v>80447</v>
      </c>
      <c r="W10" s="20"/>
      <c r="X10" s="44">
        <v>91057</v>
      </c>
      <c r="Y10" s="50">
        <f t="shared" si="9"/>
        <v>91057</v>
      </c>
      <c r="Z10" s="50">
        <f t="shared" si="10"/>
        <v>6966</v>
      </c>
      <c r="AA10" s="50">
        <f t="shared" si="10"/>
        <v>22464</v>
      </c>
      <c r="AB10" s="50">
        <f t="shared" si="11"/>
        <v>8500</v>
      </c>
      <c r="AC10" s="50">
        <f t="shared" si="24"/>
        <v>128987</v>
      </c>
      <c r="AD10" s="51">
        <f t="shared" si="12"/>
        <v>10749</v>
      </c>
      <c r="AE10" s="20"/>
      <c r="AF10" s="47">
        <v>64858</v>
      </c>
      <c r="AG10" s="50">
        <f t="shared" si="13"/>
        <v>64858</v>
      </c>
      <c r="AH10" s="50">
        <f t="shared" si="14"/>
        <v>4962</v>
      </c>
      <c r="AI10" s="50">
        <f t="shared" si="14"/>
        <v>16000</v>
      </c>
      <c r="AJ10" s="50">
        <f t="shared" si="15"/>
        <v>8500</v>
      </c>
      <c r="AK10" s="50">
        <f t="shared" si="25"/>
        <v>94320</v>
      </c>
      <c r="AL10" s="51">
        <f t="shared" si="16"/>
        <v>9432</v>
      </c>
      <c r="AN10" s="44">
        <v>48080</v>
      </c>
      <c r="AO10" s="42">
        <f t="shared" si="17"/>
        <v>48080</v>
      </c>
      <c r="AP10" s="42">
        <f t="shared" si="26"/>
        <v>3678</v>
      </c>
      <c r="AQ10" s="42">
        <f t="shared" si="26"/>
        <v>11861</v>
      </c>
      <c r="AR10" s="50">
        <f t="shared" si="18"/>
        <v>8500</v>
      </c>
      <c r="AS10" s="50">
        <f t="shared" si="27"/>
        <v>72119</v>
      </c>
      <c r="AT10" s="51">
        <f t="shared" si="28"/>
        <v>7212</v>
      </c>
      <c r="AV10" s="44">
        <v>54189</v>
      </c>
      <c r="AW10" s="50">
        <f t="shared" si="29"/>
        <v>54189</v>
      </c>
      <c r="AX10" s="42">
        <f t="shared" si="30"/>
        <v>4145</v>
      </c>
      <c r="AY10" s="42">
        <f t="shared" si="30"/>
        <v>13368</v>
      </c>
      <c r="AZ10" s="50">
        <f t="shared" si="19"/>
        <v>8500</v>
      </c>
      <c r="BA10" s="50">
        <f t="shared" si="31"/>
        <v>80202</v>
      </c>
      <c r="BB10" s="51">
        <f t="shared" si="20"/>
        <v>8020</v>
      </c>
    </row>
    <row r="11" spans="1:54" s="28" customFormat="1" ht="16.350000000000001" customHeight="1">
      <c r="A11" s="48" t="s">
        <v>20</v>
      </c>
      <c r="B11" s="40">
        <v>55491</v>
      </c>
      <c r="C11" s="49">
        <f t="shared" si="21"/>
        <v>55491</v>
      </c>
      <c r="D11" s="50">
        <f t="shared" si="22"/>
        <v>4245</v>
      </c>
      <c r="E11" s="50">
        <f t="shared" si="22"/>
        <v>13690</v>
      </c>
      <c r="F11" s="50">
        <f t="shared" si="0"/>
        <v>8500</v>
      </c>
      <c r="G11" s="51">
        <f t="shared" si="32"/>
        <v>81926</v>
      </c>
      <c r="H11" s="20"/>
      <c r="I11" s="44">
        <v>52113</v>
      </c>
      <c r="J11" s="49">
        <f t="shared" si="1"/>
        <v>52113</v>
      </c>
      <c r="K11" s="50">
        <f t="shared" si="2"/>
        <v>3987</v>
      </c>
      <c r="L11" s="50">
        <f t="shared" si="2"/>
        <v>12856</v>
      </c>
      <c r="M11" s="50">
        <f t="shared" si="3"/>
        <v>8500</v>
      </c>
      <c r="N11" s="50">
        <f t="shared" si="4"/>
        <v>77456</v>
      </c>
      <c r="O11" s="51">
        <f t="shared" si="5"/>
        <v>7746</v>
      </c>
      <c r="P11" s="20"/>
      <c r="Q11" s="44">
        <v>59881</v>
      </c>
      <c r="R11" s="50">
        <f t="shared" si="6"/>
        <v>59881</v>
      </c>
      <c r="S11" s="50">
        <f t="shared" si="7"/>
        <v>4581</v>
      </c>
      <c r="T11" s="50">
        <f t="shared" si="7"/>
        <v>14773</v>
      </c>
      <c r="U11" s="50">
        <f t="shared" si="8"/>
        <v>8500</v>
      </c>
      <c r="V11" s="51">
        <f t="shared" si="23"/>
        <v>87735</v>
      </c>
      <c r="W11" s="20"/>
      <c r="X11" s="44">
        <v>90047</v>
      </c>
      <c r="Y11" s="50">
        <f t="shared" si="9"/>
        <v>90047</v>
      </c>
      <c r="Z11" s="50">
        <f t="shared" si="10"/>
        <v>6889</v>
      </c>
      <c r="AA11" s="50">
        <f t="shared" si="10"/>
        <v>22215</v>
      </c>
      <c r="AB11" s="50">
        <f t="shared" si="11"/>
        <v>8500</v>
      </c>
      <c r="AC11" s="50">
        <f t="shared" si="24"/>
        <v>127651</v>
      </c>
      <c r="AD11" s="51">
        <f t="shared" si="12"/>
        <v>10638</v>
      </c>
      <c r="AE11" s="20"/>
      <c r="AF11" s="47">
        <v>65145</v>
      </c>
      <c r="AG11" s="50">
        <f t="shared" si="13"/>
        <v>65145</v>
      </c>
      <c r="AH11" s="50">
        <f t="shared" si="14"/>
        <v>4984</v>
      </c>
      <c r="AI11" s="50">
        <f t="shared" si="14"/>
        <v>16071</v>
      </c>
      <c r="AJ11" s="50">
        <f t="shared" si="15"/>
        <v>8500</v>
      </c>
      <c r="AK11" s="50">
        <f t="shared" si="25"/>
        <v>94700</v>
      </c>
      <c r="AL11" s="51">
        <f t="shared" si="16"/>
        <v>9470</v>
      </c>
      <c r="AN11" s="44">
        <v>52519</v>
      </c>
      <c r="AO11" s="42">
        <f t="shared" si="17"/>
        <v>52519</v>
      </c>
      <c r="AP11" s="42">
        <f t="shared" si="26"/>
        <v>4018</v>
      </c>
      <c r="AQ11" s="42">
        <f t="shared" si="26"/>
        <v>12956</v>
      </c>
      <c r="AR11" s="50">
        <f t="shared" si="18"/>
        <v>8500</v>
      </c>
      <c r="AS11" s="50">
        <f t="shared" si="27"/>
        <v>77993</v>
      </c>
      <c r="AT11" s="51">
        <f t="shared" si="28"/>
        <v>7799</v>
      </c>
      <c r="AV11" s="44">
        <v>64029</v>
      </c>
      <c r="AW11" s="50">
        <f t="shared" si="29"/>
        <v>64029</v>
      </c>
      <c r="AX11" s="42">
        <f t="shared" si="30"/>
        <v>4898</v>
      </c>
      <c r="AY11" s="42">
        <f t="shared" si="30"/>
        <v>15796</v>
      </c>
      <c r="AZ11" s="50">
        <f t="shared" si="19"/>
        <v>8500</v>
      </c>
      <c r="BA11" s="50">
        <f t="shared" si="31"/>
        <v>93223</v>
      </c>
      <c r="BB11" s="51">
        <f t="shared" si="20"/>
        <v>9322</v>
      </c>
    </row>
    <row r="12" spans="1:54" s="28" customFormat="1" ht="16.350000000000001" customHeight="1">
      <c r="A12" s="48" t="s">
        <v>21</v>
      </c>
      <c r="B12" s="40">
        <v>54888</v>
      </c>
      <c r="C12" s="49">
        <f t="shared" si="21"/>
        <v>54888</v>
      </c>
      <c r="D12" s="50">
        <f t="shared" si="22"/>
        <v>4199</v>
      </c>
      <c r="E12" s="50">
        <f t="shared" si="22"/>
        <v>13541</v>
      </c>
      <c r="F12" s="50">
        <f t="shared" si="0"/>
        <v>8500</v>
      </c>
      <c r="G12" s="51">
        <f t="shared" si="32"/>
        <v>81128</v>
      </c>
      <c r="H12" s="20"/>
      <c r="I12" s="44">
        <v>55284</v>
      </c>
      <c r="J12" s="49">
        <f t="shared" si="1"/>
        <v>55284</v>
      </c>
      <c r="K12" s="50">
        <f t="shared" si="2"/>
        <v>4229</v>
      </c>
      <c r="L12" s="50">
        <f t="shared" si="2"/>
        <v>13639</v>
      </c>
      <c r="M12" s="50">
        <f t="shared" si="3"/>
        <v>8500</v>
      </c>
      <c r="N12" s="50">
        <f t="shared" si="4"/>
        <v>81652</v>
      </c>
      <c r="O12" s="51">
        <f t="shared" si="5"/>
        <v>8165</v>
      </c>
      <c r="P12" s="20"/>
      <c r="Q12" s="44">
        <v>60118</v>
      </c>
      <c r="R12" s="50">
        <f t="shared" si="6"/>
        <v>60118</v>
      </c>
      <c r="S12" s="50">
        <f t="shared" si="7"/>
        <v>4599</v>
      </c>
      <c r="T12" s="50">
        <f t="shared" si="7"/>
        <v>14831</v>
      </c>
      <c r="U12" s="50">
        <f t="shared" si="8"/>
        <v>8500</v>
      </c>
      <c r="V12" s="51">
        <f t="shared" si="23"/>
        <v>88048</v>
      </c>
      <c r="W12" s="20"/>
      <c r="X12" s="44">
        <v>92081</v>
      </c>
      <c r="Y12" s="50">
        <f t="shared" si="9"/>
        <v>92081</v>
      </c>
      <c r="Z12" s="50">
        <f t="shared" si="10"/>
        <v>7044</v>
      </c>
      <c r="AA12" s="50">
        <f t="shared" si="10"/>
        <v>22716</v>
      </c>
      <c r="AB12" s="50">
        <f t="shared" si="11"/>
        <v>8500</v>
      </c>
      <c r="AC12" s="50">
        <f t="shared" si="24"/>
        <v>130341</v>
      </c>
      <c r="AD12" s="51">
        <f t="shared" si="12"/>
        <v>10862</v>
      </c>
      <c r="AE12" s="20"/>
      <c r="AF12" s="47">
        <v>64120</v>
      </c>
      <c r="AG12" s="50">
        <f t="shared" si="13"/>
        <v>64120</v>
      </c>
      <c r="AH12" s="50">
        <f t="shared" si="14"/>
        <v>4905</v>
      </c>
      <c r="AI12" s="50">
        <f t="shared" si="14"/>
        <v>15818</v>
      </c>
      <c r="AJ12" s="50">
        <f t="shared" si="15"/>
        <v>8500</v>
      </c>
      <c r="AK12" s="50">
        <f t="shared" si="25"/>
        <v>93343</v>
      </c>
      <c r="AL12" s="51">
        <f t="shared" si="16"/>
        <v>9334</v>
      </c>
      <c r="AN12" s="44">
        <v>56378</v>
      </c>
      <c r="AO12" s="42">
        <f t="shared" si="17"/>
        <v>56378</v>
      </c>
      <c r="AP12" s="42">
        <f t="shared" si="26"/>
        <v>4313</v>
      </c>
      <c r="AQ12" s="42">
        <f t="shared" si="26"/>
        <v>13908</v>
      </c>
      <c r="AR12" s="50">
        <f t="shared" si="18"/>
        <v>8500</v>
      </c>
      <c r="AS12" s="50">
        <f t="shared" si="27"/>
        <v>83099</v>
      </c>
      <c r="AT12" s="51">
        <f t="shared" si="28"/>
        <v>8310</v>
      </c>
      <c r="AV12" s="44">
        <v>57213</v>
      </c>
      <c r="AW12" s="50">
        <f t="shared" si="29"/>
        <v>57213</v>
      </c>
      <c r="AX12" s="42">
        <f t="shared" si="30"/>
        <v>4377</v>
      </c>
      <c r="AY12" s="42">
        <f t="shared" si="30"/>
        <v>14114</v>
      </c>
      <c r="AZ12" s="50">
        <f t="shared" si="19"/>
        <v>8500</v>
      </c>
      <c r="BA12" s="50">
        <f t="shared" si="31"/>
        <v>84204</v>
      </c>
      <c r="BB12" s="51">
        <f t="shared" si="20"/>
        <v>8420</v>
      </c>
    </row>
    <row r="13" spans="1:54" s="28" customFormat="1" ht="16.350000000000001" customHeight="1">
      <c r="A13" s="48" t="s">
        <v>22</v>
      </c>
      <c r="B13" s="40">
        <v>53114</v>
      </c>
      <c r="C13" s="49">
        <f t="shared" si="21"/>
        <v>53114</v>
      </c>
      <c r="D13" s="50">
        <f t="shared" si="22"/>
        <v>4063</v>
      </c>
      <c r="E13" s="50">
        <f t="shared" si="22"/>
        <v>13103</v>
      </c>
      <c r="F13" s="50">
        <f t="shared" si="0"/>
        <v>8500</v>
      </c>
      <c r="G13" s="51">
        <f t="shared" si="32"/>
        <v>78780</v>
      </c>
      <c r="H13" s="20"/>
      <c r="I13" s="44">
        <v>54918</v>
      </c>
      <c r="J13" s="49">
        <f t="shared" si="1"/>
        <v>54918</v>
      </c>
      <c r="K13" s="50">
        <f t="shared" si="2"/>
        <v>4201</v>
      </c>
      <c r="L13" s="50">
        <f t="shared" si="2"/>
        <v>13548</v>
      </c>
      <c r="M13" s="50">
        <f t="shared" si="3"/>
        <v>8500</v>
      </c>
      <c r="N13" s="50">
        <f t="shared" si="4"/>
        <v>81167</v>
      </c>
      <c r="O13" s="51">
        <f t="shared" si="5"/>
        <v>8117</v>
      </c>
      <c r="P13" s="20"/>
      <c r="Q13" s="44">
        <v>56031</v>
      </c>
      <c r="R13" s="50">
        <f t="shared" si="6"/>
        <v>56031</v>
      </c>
      <c r="S13" s="50">
        <f t="shared" si="7"/>
        <v>4286</v>
      </c>
      <c r="T13" s="50">
        <f t="shared" si="7"/>
        <v>13823</v>
      </c>
      <c r="U13" s="50">
        <f t="shared" si="8"/>
        <v>8500</v>
      </c>
      <c r="V13" s="51">
        <f t="shared" si="23"/>
        <v>82640</v>
      </c>
      <c r="W13" s="20"/>
      <c r="X13" s="44">
        <v>89824</v>
      </c>
      <c r="Y13" s="50">
        <f t="shared" si="9"/>
        <v>89824</v>
      </c>
      <c r="Z13" s="50">
        <f t="shared" si="10"/>
        <v>6872</v>
      </c>
      <c r="AA13" s="50">
        <f t="shared" si="10"/>
        <v>22160</v>
      </c>
      <c r="AB13" s="50">
        <f t="shared" si="11"/>
        <v>8500</v>
      </c>
      <c r="AC13" s="50">
        <f t="shared" si="24"/>
        <v>127356</v>
      </c>
      <c r="AD13" s="51">
        <f t="shared" si="12"/>
        <v>10613</v>
      </c>
      <c r="AE13" s="20"/>
      <c r="AF13" s="47">
        <v>64529</v>
      </c>
      <c r="AG13" s="50">
        <f t="shared" si="13"/>
        <v>64529</v>
      </c>
      <c r="AH13" s="50">
        <f t="shared" si="14"/>
        <v>4936</v>
      </c>
      <c r="AI13" s="50">
        <f t="shared" si="14"/>
        <v>15919</v>
      </c>
      <c r="AJ13" s="50">
        <f t="shared" si="15"/>
        <v>8500</v>
      </c>
      <c r="AK13" s="50">
        <f t="shared" si="25"/>
        <v>93884</v>
      </c>
      <c r="AL13" s="51">
        <f t="shared" si="16"/>
        <v>9388</v>
      </c>
      <c r="AN13" s="44">
        <v>53099</v>
      </c>
      <c r="AO13" s="42">
        <f t="shared" si="17"/>
        <v>53099</v>
      </c>
      <c r="AP13" s="42">
        <f t="shared" si="26"/>
        <v>4062</v>
      </c>
      <c r="AQ13" s="42">
        <f t="shared" si="26"/>
        <v>13100</v>
      </c>
      <c r="AR13" s="50">
        <f t="shared" si="18"/>
        <v>8500</v>
      </c>
      <c r="AS13" s="50">
        <f t="shared" si="27"/>
        <v>78761</v>
      </c>
      <c r="AT13" s="51">
        <f t="shared" si="28"/>
        <v>7876</v>
      </c>
      <c r="AV13" s="44">
        <v>61888</v>
      </c>
      <c r="AW13" s="50">
        <f t="shared" si="29"/>
        <v>61888</v>
      </c>
      <c r="AX13" s="42">
        <f t="shared" si="30"/>
        <v>4734</v>
      </c>
      <c r="AY13" s="42">
        <f t="shared" si="30"/>
        <v>15268</v>
      </c>
      <c r="AZ13" s="50">
        <f t="shared" si="19"/>
        <v>8500</v>
      </c>
      <c r="BA13" s="50">
        <f t="shared" si="31"/>
        <v>90390</v>
      </c>
      <c r="BB13" s="51">
        <f t="shared" si="20"/>
        <v>9039</v>
      </c>
    </row>
    <row r="14" spans="1:54" s="28" customFormat="1" ht="16.350000000000001" customHeight="1">
      <c r="A14" s="48" t="s">
        <v>23</v>
      </c>
      <c r="B14" s="40">
        <v>52662</v>
      </c>
      <c r="C14" s="49">
        <f t="shared" si="21"/>
        <v>52662</v>
      </c>
      <c r="D14" s="50">
        <f t="shared" si="22"/>
        <v>4029</v>
      </c>
      <c r="E14" s="50">
        <f t="shared" si="22"/>
        <v>12992</v>
      </c>
      <c r="F14" s="50">
        <f t="shared" si="0"/>
        <v>8500</v>
      </c>
      <c r="G14" s="51">
        <f t="shared" si="32"/>
        <v>78183</v>
      </c>
      <c r="H14" s="20"/>
      <c r="I14" s="44">
        <v>55747</v>
      </c>
      <c r="J14" s="49">
        <f t="shared" si="1"/>
        <v>55747</v>
      </c>
      <c r="K14" s="50">
        <f t="shared" si="2"/>
        <v>4265</v>
      </c>
      <c r="L14" s="50">
        <f t="shared" si="2"/>
        <v>13753</v>
      </c>
      <c r="M14" s="50">
        <f t="shared" si="3"/>
        <v>8500</v>
      </c>
      <c r="N14" s="50">
        <f t="shared" si="4"/>
        <v>82265</v>
      </c>
      <c r="O14" s="51">
        <f t="shared" si="5"/>
        <v>8227</v>
      </c>
      <c r="P14" s="20"/>
      <c r="Q14" s="44">
        <v>58160</v>
      </c>
      <c r="R14" s="50">
        <f t="shared" si="6"/>
        <v>58160</v>
      </c>
      <c r="S14" s="50">
        <f t="shared" si="7"/>
        <v>4449</v>
      </c>
      <c r="T14" s="50">
        <f t="shared" si="7"/>
        <v>14348</v>
      </c>
      <c r="U14" s="50">
        <f t="shared" si="8"/>
        <v>8500</v>
      </c>
      <c r="V14" s="51">
        <f t="shared" si="23"/>
        <v>85457</v>
      </c>
      <c r="W14" s="20"/>
      <c r="X14" s="44">
        <v>88293</v>
      </c>
      <c r="Y14" s="50">
        <f t="shared" si="9"/>
        <v>88293</v>
      </c>
      <c r="Z14" s="50">
        <f t="shared" si="10"/>
        <v>6754</v>
      </c>
      <c r="AA14" s="50">
        <f t="shared" si="10"/>
        <v>21782</v>
      </c>
      <c r="AB14" s="50">
        <f t="shared" si="11"/>
        <v>8500</v>
      </c>
      <c r="AC14" s="50">
        <f t="shared" si="24"/>
        <v>125329</v>
      </c>
      <c r="AD14" s="51">
        <f t="shared" si="12"/>
        <v>10444</v>
      </c>
      <c r="AE14" s="20"/>
      <c r="AF14" s="47">
        <v>64175</v>
      </c>
      <c r="AG14" s="50">
        <f t="shared" si="13"/>
        <v>64175</v>
      </c>
      <c r="AH14" s="50">
        <f t="shared" si="14"/>
        <v>4909</v>
      </c>
      <c r="AI14" s="50">
        <f t="shared" si="14"/>
        <v>15832</v>
      </c>
      <c r="AJ14" s="50">
        <f t="shared" si="15"/>
        <v>8500</v>
      </c>
      <c r="AK14" s="50">
        <f t="shared" si="25"/>
        <v>93416</v>
      </c>
      <c r="AL14" s="51">
        <f t="shared" si="16"/>
        <v>9342</v>
      </c>
      <c r="AN14" s="44">
        <v>51461</v>
      </c>
      <c r="AO14" s="42">
        <f t="shared" si="17"/>
        <v>51461</v>
      </c>
      <c r="AP14" s="42">
        <f t="shared" si="26"/>
        <v>3937</v>
      </c>
      <c r="AQ14" s="42">
        <f t="shared" si="26"/>
        <v>12695</v>
      </c>
      <c r="AR14" s="50">
        <f t="shared" si="18"/>
        <v>8500</v>
      </c>
      <c r="AS14" s="50">
        <f t="shared" si="27"/>
        <v>76593</v>
      </c>
      <c r="AT14" s="51">
        <f t="shared" si="28"/>
        <v>7659</v>
      </c>
      <c r="AV14" s="44">
        <v>60614</v>
      </c>
      <c r="AW14" s="50">
        <f t="shared" si="29"/>
        <v>60614</v>
      </c>
      <c r="AX14" s="42">
        <f t="shared" si="30"/>
        <v>4637</v>
      </c>
      <c r="AY14" s="42">
        <f t="shared" si="30"/>
        <v>14953</v>
      </c>
      <c r="AZ14" s="50">
        <f t="shared" si="19"/>
        <v>8500</v>
      </c>
      <c r="BA14" s="50">
        <f t="shared" si="31"/>
        <v>88704</v>
      </c>
      <c r="BB14" s="51">
        <f t="shared" si="20"/>
        <v>8870</v>
      </c>
    </row>
    <row r="15" spans="1:54" s="28" customFormat="1" ht="16.350000000000001" customHeight="1">
      <c r="A15" s="48" t="s">
        <v>24</v>
      </c>
      <c r="B15" s="40">
        <v>52942</v>
      </c>
      <c r="C15" s="49">
        <f t="shared" si="21"/>
        <v>52942</v>
      </c>
      <c r="D15" s="50">
        <f t="shared" si="22"/>
        <v>4050</v>
      </c>
      <c r="E15" s="50">
        <f t="shared" si="22"/>
        <v>13061</v>
      </c>
      <c r="F15" s="50">
        <f t="shared" si="0"/>
        <v>8500</v>
      </c>
      <c r="G15" s="51">
        <f t="shared" si="32"/>
        <v>78553</v>
      </c>
      <c r="H15" s="20"/>
      <c r="I15" s="44">
        <v>51587</v>
      </c>
      <c r="J15" s="49">
        <f t="shared" si="1"/>
        <v>51587</v>
      </c>
      <c r="K15" s="50">
        <f t="shared" si="2"/>
        <v>3946</v>
      </c>
      <c r="L15" s="50">
        <f t="shared" si="2"/>
        <v>12727</v>
      </c>
      <c r="M15" s="50">
        <f t="shared" si="3"/>
        <v>8500</v>
      </c>
      <c r="N15" s="50">
        <f t="shared" si="4"/>
        <v>76760</v>
      </c>
      <c r="O15" s="51">
        <f t="shared" si="5"/>
        <v>7676</v>
      </c>
      <c r="P15" s="20"/>
      <c r="Q15" s="44">
        <v>57204</v>
      </c>
      <c r="R15" s="50">
        <f t="shared" si="6"/>
        <v>57204</v>
      </c>
      <c r="S15" s="50">
        <f t="shared" si="7"/>
        <v>4376</v>
      </c>
      <c r="T15" s="50">
        <f t="shared" si="7"/>
        <v>14112</v>
      </c>
      <c r="U15" s="50">
        <f t="shared" si="8"/>
        <v>8500</v>
      </c>
      <c r="V15" s="51">
        <f t="shared" si="23"/>
        <v>84192</v>
      </c>
      <c r="W15" s="20"/>
      <c r="X15" s="44">
        <v>90952</v>
      </c>
      <c r="Y15" s="50">
        <f t="shared" si="9"/>
        <v>90952</v>
      </c>
      <c r="Z15" s="50">
        <f t="shared" si="10"/>
        <v>6958</v>
      </c>
      <c r="AA15" s="50">
        <f t="shared" si="10"/>
        <v>22438</v>
      </c>
      <c r="AB15" s="50">
        <f t="shared" si="11"/>
        <v>8500</v>
      </c>
      <c r="AC15" s="50">
        <f t="shared" si="24"/>
        <v>128848</v>
      </c>
      <c r="AD15" s="51">
        <f t="shared" si="12"/>
        <v>10737</v>
      </c>
      <c r="AE15" s="20"/>
      <c r="AF15" s="47">
        <v>64565</v>
      </c>
      <c r="AG15" s="50">
        <f t="shared" si="13"/>
        <v>64565</v>
      </c>
      <c r="AH15" s="50">
        <f t="shared" si="14"/>
        <v>4939</v>
      </c>
      <c r="AI15" s="50">
        <f t="shared" si="14"/>
        <v>15928</v>
      </c>
      <c r="AJ15" s="50">
        <f t="shared" si="15"/>
        <v>8500</v>
      </c>
      <c r="AK15" s="50">
        <f t="shared" si="25"/>
        <v>93932</v>
      </c>
      <c r="AL15" s="51">
        <f t="shared" si="16"/>
        <v>9393</v>
      </c>
      <c r="AN15" s="44">
        <v>51734</v>
      </c>
      <c r="AO15" s="42">
        <f t="shared" si="17"/>
        <v>51734</v>
      </c>
      <c r="AP15" s="42">
        <f t="shared" si="26"/>
        <v>3958</v>
      </c>
      <c r="AQ15" s="42">
        <f t="shared" si="26"/>
        <v>12763</v>
      </c>
      <c r="AR15" s="50">
        <f t="shared" si="18"/>
        <v>8500</v>
      </c>
      <c r="AS15" s="50">
        <f t="shared" si="27"/>
        <v>76955</v>
      </c>
      <c r="AT15" s="51">
        <f t="shared" si="28"/>
        <v>7696</v>
      </c>
      <c r="AV15" s="44">
        <v>54045</v>
      </c>
      <c r="AW15" s="50">
        <f t="shared" si="29"/>
        <v>54045</v>
      </c>
      <c r="AX15" s="42">
        <f t="shared" si="30"/>
        <v>4134</v>
      </c>
      <c r="AY15" s="42">
        <f t="shared" si="30"/>
        <v>13333</v>
      </c>
      <c r="AZ15" s="50">
        <f t="shared" si="19"/>
        <v>8500</v>
      </c>
      <c r="BA15" s="50">
        <f t="shared" si="31"/>
        <v>80012</v>
      </c>
      <c r="BB15" s="51">
        <f t="shared" si="20"/>
        <v>8001</v>
      </c>
    </row>
    <row r="16" spans="1:54" s="28" customFormat="1" ht="16.350000000000001" customHeight="1">
      <c r="A16" s="48" t="s">
        <v>25</v>
      </c>
      <c r="B16" s="40">
        <v>52685</v>
      </c>
      <c r="C16" s="49">
        <f t="shared" si="21"/>
        <v>52685</v>
      </c>
      <c r="D16" s="50">
        <f t="shared" si="22"/>
        <v>4030</v>
      </c>
      <c r="E16" s="50">
        <f t="shared" si="22"/>
        <v>12997</v>
      </c>
      <c r="F16" s="50">
        <f t="shared" si="0"/>
        <v>8500</v>
      </c>
      <c r="G16" s="51">
        <f t="shared" si="32"/>
        <v>78212</v>
      </c>
      <c r="H16" s="20"/>
      <c r="I16" s="44">
        <v>54647</v>
      </c>
      <c r="J16" s="49">
        <f t="shared" si="1"/>
        <v>54647</v>
      </c>
      <c r="K16" s="50">
        <f t="shared" si="2"/>
        <v>4180</v>
      </c>
      <c r="L16" s="50">
        <f t="shared" si="2"/>
        <v>13481</v>
      </c>
      <c r="M16" s="50">
        <f t="shared" si="3"/>
        <v>8500</v>
      </c>
      <c r="N16" s="50">
        <f t="shared" si="4"/>
        <v>80808</v>
      </c>
      <c r="O16" s="51">
        <f t="shared" si="5"/>
        <v>8081</v>
      </c>
      <c r="P16" s="20"/>
      <c r="Q16" s="44">
        <v>62007</v>
      </c>
      <c r="R16" s="50">
        <f t="shared" si="6"/>
        <v>62007</v>
      </c>
      <c r="S16" s="50">
        <f t="shared" si="7"/>
        <v>4744</v>
      </c>
      <c r="T16" s="50">
        <f t="shared" si="7"/>
        <v>15297</v>
      </c>
      <c r="U16" s="50">
        <f t="shared" si="8"/>
        <v>8500</v>
      </c>
      <c r="V16" s="51">
        <f t="shared" si="23"/>
        <v>90548</v>
      </c>
      <c r="W16" s="20"/>
      <c r="X16" s="44">
        <v>94418</v>
      </c>
      <c r="Y16" s="50">
        <f t="shared" si="9"/>
        <v>94418</v>
      </c>
      <c r="Z16" s="50">
        <f t="shared" si="10"/>
        <v>7223</v>
      </c>
      <c r="AA16" s="50">
        <f t="shared" si="10"/>
        <v>23293</v>
      </c>
      <c r="AB16" s="50">
        <f t="shared" si="11"/>
        <v>8500</v>
      </c>
      <c r="AC16" s="50">
        <f t="shared" si="24"/>
        <v>133434</v>
      </c>
      <c r="AD16" s="51">
        <f t="shared" si="12"/>
        <v>11120</v>
      </c>
      <c r="AE16" s="20"/>
      <c r="AF16" s="47">
        <v>66094</v>
      </c>
      <c r="AG16" s="50">
        <f t="shared" si="13"/>
        <v>66094</v>
      </c>
      <c r="AH16" s="50">
        <f t="shared" si="14"/>
        <v>5056</v>
      </c>
      <c r="AI16" s="50">
        <f t="shared" si="14"/>
        <v>16305</v>
      </c>
      <c r="AJ16" s="50">
        <f t="shared" si="15"/>
        <v>8500</v>
      </c>
      <c r="AK16" s="50">
        <f t="shared" si="25"/>
        <v>95955</v>
      </c>
      <c r="AL16" s="51">
        <f t="shared" si="16"/>
        <v>9596</v>
      </c>
      <c r="AN16" s="44">
        <v>52011</v>
      </c>
      <c r="AO16" s="42">
        <f t="shared" si="17"/>
        <v>52011</v>
      </c>
      <c r="AP16" s="42">
        <f t="shared" si="26"/>
        <v>3979</v>
      </c>
      <c r="AQ16" s="42">
        <f t="shared" si="26"/>
        <v>12831</v>
      </c>
      <c r="AR16" s="50">
        <f t="shared" si="18"/>
        <v>8500</v>
      </c>
      <c r="AS16" s="50">
        <f t="shared" si="27"/>
        <v>77321</v>
      </c>
      <c r="AT16" s="51">
        <f t="shared" si="28"/>
        <v>7732</v>
      </c>
      <c r="AV16" s="44">
        <v>62211</v>
      </c>
      <c r="AW16" s="50">
        <f t="shared" si="29"/>
        <v>62211</v>
      </c>
      <c r="AX16" s="42">
        <f t="shared" si="30"/>
        <v>4759</v>
      </c>
      <c r="AY16" s="42">
        <f t="shared" si="30"/>
        <v>15347</v>
      </c>
      <c r="AZ16" s="50">
        <f t="shared" si="19"/>
        <v>8500</v>
      </c>
      <c r="BA16" s="50">
        <f t="shared" si="31"/>
        <v>90817</v>
      </c>
      <c r="BB16" s="51">
        <f t="shared" si="20"/>
        <v>9082</v>
      </c>
    </row>
    <row r="17" spans="1:54" s="28" customFormat="1" ht="16.350000000000001" customHeight="1">
      <c r="A17" s="48" t="s">
        <v>26</v>
      </c>
      <c r="B17" s="40">
        <v>55106</v>
      </c>
      <c r="C17" s="49">
        <f t="shared" si="21"/>
        <v>55106</v>
      </c>
      <c r="D17" s="50">
        <f t="shared" si="22"/>
        <v>4216</v>
      </c>
      <c r="E17" s="50">
        <f t="shared" si="22"/>
        <v>13595</v>
      </c>
      <c r="F17" s="50">
        <f t="shared" si="0"/>
        <v>8500</v>
      </c>
      <c r="G17" s="51">
        <f t="shared" si="32"/>
        <v>81417</v>
      </c>
      <c r="H17" s="20"/>
      <c r="I17" s="44">
        <v>53712</v>
      </c>
      <c r="J17" s="49">
        <f t="shared" si="1"/>
        <v>53712</v>
      </c>
      <c r="K17" s="50">
        <f t="shared" si="2"/>
        <v>4109</v>
      </c>
      <c r="L17" s="50">
        <f t="shared" si="2"/>
        <v>13251</v>
      </c>
      <c r="M17" s="50">
        <f t="shared" si="3"/>
        <v>8500</v>
      </c>
      <c r="N17" s="50">
        <f t="shared" si="4"/>
        <v>79572</v>
      </c>
      <c r="O17" s="51">
        <f t="shared" si="5"/>
        <v>7957</v>
      </c>
      <c r="P17" s="20"/>
      <c r="Q17" s="44">
        <v>60549</v>
      </c>
      <c r="R17" s="50">
        <f t="shared" si="6"/>
        <v>60549</v>
      </c>
      <c r="S17" s="50">
        <f t="shared" si="7"/>
        <v>4632</v>
      </c>
      <c r="T17" s="50">
        <f t="shared" si="7"/>
        <v>14937</v>
      </c>
      <c r="U17" s="50">
        <f t="shared" si="8"/>
        <v>8500</v>
      </c>
      <c r="V17" s="51">
        <f t="shared" si="23"/>
        <v>88618</v>
      </c>
      <c r="W17" s="20"/>
      <c r="X17" s="44">
        <v>92071</v>
      </c>
      <c r="Y17" s="50">
        <f t="shared" si="9"/>
        <v>92071</v>
      </c>
      <c r="Z17" s="50">
        <f t="shared" si="10"/>
        <v>7043</v>
      </c>
      <c r="AA17" s="50">
        <f t="shared" si="10"/>
        <v>22714</v>
      </c>
      <c r="AB17" s="50">
        <f t="shared" si="11"/>
        <v>8500</v>
      </c>
      <c r="AC17" s="50">
        <f t="shared" si="24"/>
        <v>130328</v>
      </c>
      <c r="AD17" s="51">
        <f t="shared" si="12"/>
        <v>10861</v>
      </c>
      <c r="AE17" s="20"/>
      <c r="AF17" s="47">
        <v>64086</v>
      </c>
      <c r="AG17" s="50">
        <f t="shared" si="13"/>
        <v>64086</v>
      </c>
      <c r="AH17" s="50">
        <f t="shared" si="14"/>
        <v>4903</v>
      </c>
      <c r="AI17" s="50">
        <f t="shared" si="14"/>
        <v>15810</v>
      </c>
      <c r="AJ17" s="50">
        <f t="shared" si="15"/>
        <v>8500</v>
      </c>
      <c r="AK17" s="50">
        <f t="shared" si="25"/>
        <v>93299</v>
      </c>
      <c r="AL17" s="51">
        <f t="shared" si="16"/>
        <v>9330</v>
      </c>
      <c r="AN17" s="44">
        <v>56051</v>
      </c>
      <c r="AO17" s="42">
        <f t="shared" si="17"/>
        <v>56051</v>
      </c>
      <c r="AP17" s="42">
        <f t="shared" si="26"/>
        <v>4288</v>
      </c>
      <c r="AQ17" s="42">
        <f t="shared" si="26"/>
        <v>13828</v>
      </c>
      <c r="AR17" s="50">
        <f t="shared" si="18"/>
        <v>8500</v>
      </c>
      <c r="AS17" s="50">
        <f t="shared" si="27"/>
        <v>82667</v>
      </c>
      <c r="AT17" s="51">
        <f t="shared" si="28"/>
        <v>8267</v>
      </c>
      <c r="AV17" s="44">
        <v>64955</v>
      </c>
      <c r="AW17" s="50">
        <f t="shared" si="29"/>
        <v>64955</v>
      </c>
      <c r="AX17" s="42">
        <f t="shared" si="30"/>
        <v>4969</v>
      </c>
      <c r="AY17" s="42">
        <f t="shared" si="30"/>
        <v>16024</v>
      </c>
      <c r="AZ17" s="50">
        <f t="shared" si="19"/>
        <v>8500</v>
      </c>
      <c r="BA17" s="50">
        <f t="shared" si="31"/>
        <v>94448</v>
      </c>
      <c r="BB17" s="51">
        <f t="shared" si="20"/>
        <v>9445</v>
      </c>
    </row>
    <row r="18" spans="1:54" s="28" customFormat="1" ht="16.350000000000001" customHeight="1">
      <c r="A18" s="48" t="s">
        <v>27</v>
      </c>
      <c r="B18" s="40">
        <v>55147</v>
      </c>
      <c r="C18" s="49">
        <f t="shared" si="21"/>
        <v>55147</v>
      </c>
      <c r="D18" s="50">
        <f t="shared" si="22"/>
        <v>4219</v>
      </c>
      <c r="E18" s="50">
        <f t="shared" si="22"/>
        <v>13605</v>
      </c>
      <c r="F18" s="50">
        <f t="shared" si="0"/>
        <v>8500</v>
      </c>
      <c r="G18" s="51">
        <f t="shared" si="32"/>
        <v>81471</v>
      </c>
      <c r="H18" s="20"/>
      <c r="I18" s="44">
        <v>54089</v>
      </c>
      <c r="J18" s="49">
        <f t="shared" si="1"/>
        <v>54089</v>
      </c>
      <c r="K18" s="50">
        <f t="shared" si="2"/>
        <v>4138</v>
      </c>
      <c r="L18" s="50">
        <f t="shared" si="2"/>
        <v>13344</v>
      </c>
      <c r="M18" s="50">
        <f t="shared" si="3"/>
        <v>8500</v>
      </c>
      <c r="N18" s="50">
        <f t="shared" si="4"/>
        <v>80071</v>
      </c>
      <c r="O18" s="51">
        <f t="shared" si="5"/>
        <v>8007</v>
      </c>
      <c r="P18" s="20"/>
      <c r="Q18" s="44">
        <v>65430</v>
      </c>
      <c r="R18" s="50">
        <f t="shared" si="6"/>
        <v>65430</v>
      </c>
      <c r="S18" s="50">
        <f t="shared" si="7"/>
        <v>5005</v>
      </c>
      <c r="T18" s="50">
        <f t="shared" si="7"/>
        <v>16142</v>
      </c>
      <c r="U18" s="50">
        <f t="shared" si="8"/>
        <v>8500</v>
      </c>
      <c r="V18" s="51">
        <f t="shared" si="23"/>
        <v>95077</v>
      </c>
      <c r="W18" s="20"/>
      <c r="X18" s="44">
        <v>95139</v>
      </c>
      <c r="Y18" s="50">
        <f t="shared" si="9"/>
        <v>95139</v>
      </c>
      <c r="Z18" s="50">
        <f t="shared" si="10"/>
        <v>7278</v>
      </c>
      <c r="AA18" s="50">
        <f t="shared" si="10"/>
        <v>23471</v>
      </c>
      <c r="AB18" s="50">
        <f t="shared" si="11"/>
        <v>8500</v>
      </c>
      <c r="AC18" s="50">
        <f t="shared" si="24"/>
        <v>134388</v>
      </c>
      <c r="AD18" s="51">
        <f t="shared" si="12"/>
        <v>11199</v>
      </c>
      <c r="AE18" s="20"/>
      <c r="AF18" s="47">
        <v>66720</v>
      </c>
      <c r="AG18" s="50">
        <f t="shared" si="13"/>
        <v>66720</v>
      </c>
      <c r="AH18" s="50">
        <f t="shared" si="14"/>
        <v>5104</v>
      </c>
      <c r="AI18" s="50">
        <f t="shared" si="14"/>
        <v>16460</v>
      </c>
      <c r="AJ18" s="50">
        <f t="shared" si="15"/>
        <v>8500</v>
      </c>
      <c r="AK18" s="50">
        <f t="shared" si="25"/>
        <v>96784</v>
      </c>
      <c r="AL18" s="51">
        <f t="shared" si="16"/>
        <v>9678</v>
      </c>
      <c r="AN18" s="44">
        <v>58592</v>
      </c>
      <c r="AO18" s="42">
        <f t="shared" si="17"/>
        <v>58592</v>
      </c>
      <c r="AP18" s="42">
        <f t="shared" si="26"/>
        <v>4482</v>
      </c>
      <c r="AQ18" s="42">
        <f t="shared" si="26"/>
        <v>14455</v>
      </c>
      <c r="AR18" s="50">
        <f t="shared" si="18"/>
        <v>8500</v>
      </c>
      <c r="AS18" s="50">
        <f t="shared" si="27"/>
        <v>86029</v>
      </c>
      <c r="AT18" s="51">
        <f t="shared" si="28"/>
        <v>8603</v>
      </c>
      <c r="AV18" s="44">
        <v>62782</v>
      </c>
      <c r="AW18" s="50">
        <f t="shared" si="29"/>
        <v>62782</v>
      </c>
      <c r="AX18" s="42">
        <f t="shared" si="30"/>
        <v>4803</v>
      </c>
      <c r="AY18" s="42">
        <f t="shared" si="30"/>
        <v>15488</v>
      </c>
      <c r="AZ18" s="50">
        <f t="shared" si="19"/>
        <v>8500</v>
      </c>
      <c r="BA18" s="50">
        <f t="shared" si="31"/>
        <v>91573</v>
      </c>
      <c r="BB18" s="51">
        <f t="shared" si="20"/>
        <v>9157</v>
      </c>
    </row>
    <row r="19" spans="1:54" s="28" customFormat="1" ht="16.350000000000001" customHeight="1">
      <c r="A19" s="48" t="s">
        <v>28</v>
      </c>
      <c r="B19" s="40">
        <v>53011</v>
      </c>
      <c r="C19" s="49">
        <f t="shared" si="21"/>
        <v>53011</v>
      </c>
      <c r="D19" s="50">
        <f t="shared" si="22"/>
        <v>4055</v>
      </c>
      <c r="E19" s="50">
        <f t="shared" si="22"/>
        <v>13078</v>
      </c>
      <c r="F19" s="50">
        <f t="shared" si="0"/>
        <v>8500</v>
      </c>
      <c r="G19" s="51">
        <f t="shared" si="32"/>
        <v>78644</v>
      </c>
      <c r="H19" s="20"/>
      <c r="I19" s="44">
        <v>53182</v>
      </c>
      <c r="J19" s="49">
        <f t="shared" si="1"/>
        <v>53182</v>
      </c>
      <c r="K19" s="50">
        <f t="shared" si="2"/>
        <v>4068</v>
      </c>
      <c r="L19" s="50">
        <f t="shared" si="2"/>
        <v>13120</v>
      </c>
      <c r="M19" s="50">
        <f t="shared" si="3"/>
        <v>8500</v>
      </c>
      <c r="N19" s="50">
        <f t="shared" si="4"/>
        <v>78870</v>
      </c>
      <c r="O19" s="51">
        <f t="shared" si="5"/>
        <v>7887</v>
      </c>
      <c r="P19" s="20"/>
      <c r="Q19" s="44">
        <v>62266</v>
      </c>
      <c r="R19" s="50">
        <f t="shared" si="6"/>
        <v>62266</v>
      </c>
      <c r="S19" s="50">
        <f t="shared" si="7"/>
        <v>4763</v>
      </c>
      <c r="T19" s="50">
        <f t="shared" si="7"/>
        <v>15361</v>
      </c>
      <c r="U19" s="50">
        <f t="shared" si="8"/>
        <v>8500</v>
      </c>
      <c r="V19" s="51">
        <f t="shared" si="23"/>
        <v>90890</v>
      </c>
      <c r="W19" s="20"/>
      <c r="X19" s="44">
        <v>91493</v>
      </c>
      <c r="Y19" s="50">
        <f t="shared" si="9"/>
        <v>91493</v>
      </c>
      <c r="Z19" s="50">
        <f t="shared" si="10"/>
        <v>6999</v>
      </c>
      <c r="AA19" s="50">
        <f t="shared" si="10"/>
        <v>22571</v>
      </c>
      <c r="AB19" s="50">
        <f t="shared" si="11"/>
        <v>8500</v>
      </c>
      <c r="AC19" s="50">
        <f t="shared" si="24"/>
        <v>129563</v>
      </c>
      <c r="AD19" s="51">
        <f t="shared" si="12"/>
        <v>10797</v>
      </c>
      <c r="AE19" s="20"/>
      <c r="AF19" s="47">
        <v>64634</v>
      </c>
      <c r="AG19" s="50">
        <f t="shared" si="13"/>
        <v>64634</v>
      </c>
      <c r="AH19" s="50">
        <f t="shared" si="14"/>
        <v>4945</v>
      </c>
      <c r="AI19" s="50">
        <f t="shared" si="14"/>
        <v>15945</v>
      </c>
      <c r="AJ19" s="50">
        <f t="shared" si="15"/>
        <v>8500</v>
      </c>
      <c r="AK19" s="50">
        <f t="shared" si="25"/>
        <v>94024</v>
      </c>
      <c r="AL19" s="51">
        <f t="shared" si="16"/>
        <v>9402</v>
      </c>
      <c r="AN19" s="44">
        <v>52458</v>
      </c>
      <c r="AO19" s="42">
        <f t="shared" si="17"/>
        <v>52458</v>
      </c>
      <c r="AP19" s="42">
        <f t="shared" si="26"/>
        <v>4013</v>
      </c>
      <c r="AQ19" s="42">
        <f t="shared" si="26"/>
        <v>12941</v>
      </c>
      <c r="AR19" s="50">
        <f t="shared" si="18"/>
        <v>8500</v>
      </c>
      <c r="AS19" s="50">
        <f t="shared" si="27"/>
        <v>77912</v>
      </c>
      <c r="AT19" s="51">
        <f t="shared" si="28"/>
        <v>7791</v>
      </c>
      <c r="AV19" s="44">
        <v>61262</v>
      </c>
      <c r="AW19" s="50">
        <f t="shared" si="29"/>
        <v>61262</v>
      </c>
      <c r="AX19" s="42">
        <f t="shared" si="30"/>
        <v>4687</v>
      </c>
      <c r="AY19" s="42">
        <f t="shared" si="30"/>
        <v>15113</v>
      </c>
      <c r="AZ19" s="50">
        <f t="shared" si="19"/>
        <v>8500</v>
      </c>
      <c r="BA19" s="50">
        <f t="shared" si="31"/>
        <v>89562</v>
      </c>
      <c r="BB19" s="51">
        <f t="shared" si="20"/>
        <v>8956</v>
      </c>
    </row>
    <row r="20" spans="1:54" s="28" customFormat="1" ht="16.350000000000001" customHeight="1">
      <c r="A20" s="48" t="s">
        <v>29</v>
      </c>
      <c r="B20" s="40">
        <v>53560</v>
      </c>
      <c r="C20" s="49">
        <f t="shared" si="21"/>
        <v>53560</v>
      </c>
      <c r="D20" s="50">
        <f t="shared" si="22"/>
        <v>4097</v>
      </c>
      <c r="E20" s="50">
        <f t="shared" si="22"/>
        <v>13213</v>
      </c>
      <c r="F20" s="50">
        <f t="shared" si="0"/>
        <v>8500</v>
      </c>
      <c r="G20" s="51">
        <f t="shared" si="32"/>
        <v>79370</v>
      </c>
      <c r="H20" s="20"/>
      <c r="I20" s="44">
        <v>52355</v>
      </c>
      <c r="J20" s="49">
        <f t="shared" si="1"/>
        <v>52355</v>
      </c>
      <c r="K20" s="50">
        <f t="shared" si="2"/>
        <v>4005</v>
      </c>
      <c r="L20" s="50">
        <f t="shared" si="2"/>
        <v>12916</v>
      </c>
      <c r="M20" s="50">
        <f t="shared" si="3"/>
        <v>8500</v>
      </c>
      <c r="N20" s="50">
        <f t="shared" si="4"/>
        <v>77776</v>
      </c>
      <c r="O20" s="51">
        <f t="shared" si="5"/>
        <v>7778</v>
      </c>
      <c r="P20" s="20"/>
      <c r="Q20" s="44">
        <v>57611</v>
      </c>
      <c r="R20" s="50">
        <f t="shared" si="6"/>
        <v>57611</v>
      </c>
      <c r="S20" s="50">
        <f t="shared" si="7"/>
        <v>4407</v>
      </c>
      <c r="T20" s="50">
        <f t="shared" si="7"/>
        <v>14213</v>
      </c>
      <c r="U20" s="50">
        <f t="shared" si="8"/>
        <v>8500</v>
      </c>
      <c r="V20" s="51">
        <f t="shared" si="23"/>
        <v>84731</v>
      </c>
      <c r="W20" s="20"/>
      <c r="X20" s="44">
        <v>98256</v>
      </c>
      <c r="Y20" s="50">
        <f t="shared" si="9"/>
        <v>98256</v>
      </c>
      <c r="Z20" s="50">
        <f t="shared" si="10"/>
        <v>7517</v>
      </c>
      <c r="AA20" s="50">
        <f t="shared" si="10"/>
        <v>24240</v>
      </c>
      <c r="AB20" s="50">
        <f t="shared" si="11"/>
        <v>8500</v>
      </c>
      <c r="AC20" s="50">
        <f t="shared" si="24"/>
        <v>138513</v>
      </c>
      <c r="AD20" s="51">
        <f t="shared" si="12"/>
        <v>11543</v>
      </c>
      <c r="AE20" s="20"/>
      <c r="AF20" s="47">
        <v>65719</v>
      </c>
      <c r="AG20" s="50">
        <f t="shared" si="13"/>
        <v>65719</v>
      </c>
      <c r="AH20" s="50">
        <f t="shared" si="14"/>
        <v>5028</v>
      </c>
      <c r="AI20" s="50">
        <f t="shared" si="14"/>
        <v>16213</v>
      </c>
      <c r="AJ20" s="50">
        <f t="shared" si="15"/>
        <v>8500</v>
      </c>
      <c r="AK20" s="50">
        <f t="shared" si="25"/>
        <v>95460</v>
      </c>
      <c r="AL20" s="51">
        <f t="shared" si="16"/>
        <v>9546</v>
      </c>
      <c r="AN20" s="44">
        <v>53453</v>
      </c>
      <c r="AO20" s="42">
        <f t="shared" si="17"/>
        <v>53453</v>
      </c>
      <c r="AP20" s="42">
        <f t="shared" si="26"/>
        <v>4089</v>
      </c>
      <c r="AQ20" s="42">
        <f t="shared" si="26"/>
        <v>13187</v>
      </c>
      <c r="AR20" s="50">
        <f t="shared" si="18"/>
        <v>8500</v>
      </c>
      <c r="AS20" s="50">
        <f t="shared" si="27"/>
        <v>79229</v>
      </c>
      <c r="AT20" s="51">
        <f t="shared" si="28"/>
        <v>7923</v>
      </c>
      <c r="AV20" s="44">
        <v>59814</v>
      </c>
      <c r="AW20" s="50">
        <f t="shared" si="29"/>
        <v>59814</v>
      </c>
      <c r="AX20" s="42">
        <f t="shared" si="30"/>
        <v>4576</v>
      </c>
      <c r="AY20" s="42">
        <f t="shared" si="30"/>
        <v>14756</v>
      </c>
      <c r="AZ20" s="50">
        <f t="shared" si="19"/>
        <v>8500</v>
      </c>
      <c r="BA20" s="50">
        <f t="shared" si="31"/>
        <v>87646</v>
      </c>
      <c r="BB20" s="51">
        <f t="shared" si="20"/>
        <v>8765</v>
      </c>
    </row>
    <row r="21" spans="1:54" s="28" customFormat="1" ht="16.350000000000001" customHeight="1">
      <c r="A21" s="48" t="s">
        <v>30</v>
      </c>
      <c r="B21" s="40">
        <v>50915</v>
      </c>
      <c r="C21" s="49">
        <f t="shared" si="21"/>
        <v>50915</v>
      </c>
      <c r="D21" s="50">
        <f t="shared" si="22"/>
        <v>3895</v>
      </c>
      <c r="E21" s="50">
        <f t="shared" si="22"/>
        <v>12561</v>
      </c>
      <c r="F21" s="50">
        <f t="shared" si="0"/>
        <v>8500</v>
      </c>
      <c r="G21" s="51">
        <f t="shared" si="32"/>
        <v>75871</v>
      </c>
      <c r="H21" s="20"/>
      <c r="I21" s="44">
        <v>52068</v>
      </c>
      <c r="J21" s="49">
        <f t="shared" si="1"/>
        <v>52068</v>
      </c>
      <c r="K21" s="50">
        <f t="shared" si="2"/>
        <v>3983</v>
      </c>
      <c r="L21" s="50">
        <f t="shared" si="2"/>
        <v>12845</v>
      </c>
      <c r="M21" s="50">
        <f t="shared" si="3"/>
        <v>8500</v>
      </c>
      <c r="N21" s="50">
        <f t="shared" si="4"/>
        <v>77396</v>
      </c>
      <c r="O21" s="51">
        <f t="shared" si="5"/>
        <v>7740</v>
      </c>
      <c r="P21" s="20"/>
      <c r="Q21" s="44">
        <v>58819</v>
      </c>
      <c r="R21" s="50">
        <f t="shared" si="6"/>
        <v>58819</v>
      </c>
      <c r="S21" s="50">
        <f t="shared" si="7"/>
        <v>4500</v>
      </c>
      <c r="T21" s="50">
        <f t="shared" si="7"/>
        <v>14511</v>
      </c>
      <c r="U21" s="50">
        <f t="shared" si="8"/>
        <v>8500</v>
      </c>
      <c r="V21" s="51">
        <f t="shared" si="23"/>
        <v>86330</v>
      </c>
      <c r="W21" s="20"/>
      <c r="X21" s="44">
        <v>92521</v>
      </c>
      <c r="Y21" s="50">
        <f t="shared" si="9"/>
        <v>92521</v>
      </c>
      <c r="Z21" s="50">
        <f t="shared" si="10"/>
        <v>7078</v>
      </c>
      <c r="AA21" s="50">
        <f t="shared" si="10"/>
        <v>22825</v>
      </c>
      <c r="AB21" s="50">
        <f t="shared" si="11"/>
        <v>8500</v>
      </c>
      <c r="AC21" s="50">
        <f t="shared" si="24"/>
        <v>130924</v>
      </c>
      <c r="AD21" s="51">
        <f t="shared" si="12"/>
        <v>10910</v>
      </c>
      <c r="AE21" s="20"/>
      <c r="AF21" s="47">
        <v>64735</v>
      </c>
      <c r="AG21" s="50">
        <f t="shared" si="13"/>
        <v>64735</v>
      </c>
      <c r="AH21" s="50">
        <f t="shared" si="14"/>
        <v>4952</v>
      </c>
      <c r="AI21" s="50">
        <f t="shared" si="14"/>
        <v>15970</v>
      </c>
      <c r="AJ21" s="50">
        <f t="shared" si="15"/>
        <v>8500</v>
      </c>
      <c r="AK21" s="50">
        <f t="shared" si="25"/>
        <v>94157</v>
      </c>
      <c r="AL21" s="51">
        <f t="shared" si="16"/>
        <v>9416</v>
      </c>
      <c r="AN21" s="44">
        <v>51665</v>
      </c>
      <c r="AO21" s="42">
        <f t="shared" si="17"/>
        <v>51665</v>
      </c>
      <c r="AP21" s="42">
        <f t="shared" si="26"/>
        <v>3952</v>
      </c>
      <c r="AQ21" s="42">
        <f t="shared" si="26"/>
        <v>12746</v>
      </c>
      <c r="AR21" s="50">
        <f t="shared" si="18"/>
        <v>8500</v>
      </c>
      <c r="AS21" s="50">
        <f t="shared" si="27"/>
        <v>76863</v>
      </c>
      <c r="AT21" s="51">
        <f t="shared" si="28"/>
        <v>7686</v>
      </c>
      <c r="AV21" s="44">
        <v>57547</v>
      </c>
      <c r="AW21" s="50">
        <f t="shared" si="29"/>
        <v>57547</v>
      </c>
      <c r="AX21" s="42">
        <f t="shared" si="30"/>
        <v>4402</v>
      </c>
      <c r="AY21" s="42">
        <f t="shared" si="30"/>
        <v>14197</v>
      </c>
      <c r="AZ21" s="50">
        <f t="shared" si="19"/>
        <v>8500</v>
      </c>
      <c r="BA21" s="50">
        <f t="shared" si="31"/>
        <v>84646</v>
      </c>
      <c r="BB21" s="51">
        <f t="shared" si="20"/>
        <v>8465</v>
      </c>
    </row>
    <row r="22" spans="1:54" s="28" customFormat="1" ht="16.350000000000001" customHeight="1">
      <c r="A22" s="48" t="s">
        <v>31</v>
      </c>
      <c r="B22" s="40">
        <v>54802</v>
      </c>
      <c r="C22" s="49">
        <f t="shared" si="21"/>
        <v>54802</v>
      </c>
      <c r="D22" s="50">
        <f t="shared" si="22"/>
        <v>4192</v>
      </c>
      <c r="E22" s="50">
        <f t="shared" si="22"/>
        <v>13520</v>
      </c>
      <c r="F22" s="50">
        <f t="shared" si="0"/>
        <v>8500</v>
      </c>
      <c r="G22" s="51">
        <f t="shared" si="32"/>
        <v>81014</v>
      </c>
      <c r="H22" s="20"/>
      <c r="I22" s="44">
        <v>54006</v>
      </c>
      <c r="J22" s="49">
        <f t="shared" si="1"/>
        <v>54006</v>
      </c>
      <c r="K22" s="50">
        <f t="shared" si="2"/>
        <v>4131</v>
      </c>
      <c r="L22" s="50">
        <f t="shared" si="2"/>
        <v>13323</v>
      </c>
      <c r="M22" s="50">
        <f t="shared" si="3"/>
        <v>8500</v>
      </c>
      <c r="N22" s="50">
        <f t="shared" si="4"/>
        <v>79960</v>
      </c>
      <c r="O22" s="51">
        <f t="shared" si="5"/>
        <v>7996</v>
      </c>
      <c r="P22" s="20"/>
      <c r="Q22" s="44">
        <v>61588</v>
      </c>
      <c r="R22" s="50">
        <f t="shared" si="6"/>
        <v>61588</v>
      </c>
      <c r="S22" s="50">
        <f t="shared" si="7"/>
        <v>4711</v>
      </c>
      <c r="T22" s="50">
        <f t="shared" si="7"/>
        <v>15194</v>
      </c>
      <c r="U22" s="50">
        <f t="shared" si="8"/>
        <v>8500</v>
      </c>
      <c r="V22" s="51">
        <f t="shared" si="23"/>
        <v>89993</v>
      </c>
      <c r="W22" s="20"/>
      <c r="X22" s="44">
        <v>91334</v>
      </c>
      <c r="Y22" s="50">
        <f t="shared" si="9"/>
        <v>91334</v>
      </c>
      <c r="Z22" s="50">
        <f t="shared" si="10"/>
        <v>6987</v>
      </c>
      <c r="AA22" s="50">
        <f t="shared" si="10"/>
        <v>22532</v>
      </c>
      <c r="AB22" s="50">
        <f t="shared" si="11"/>
        <v>8500</v>
      </c>
      <c r="AC22" s="50">
        <f t="shared" si="24"/>
        <v>129353</v>
      </c>
      <c r="AD22" s="51">
        <f t="shared" si="12"/>
        <v>10779</v>
      </c>
      <c r="AE22" s="20"/>
      <c r="AF22" s="47">
        <v>65499</v>
      </c>
      <c r="AG22" s="50">
        <f t="shared" si="13"/>
        <v>65499</v>
      </c>
      <c r="AH22" s="50">
        <f t="shared" si="14"/>
        <v>5011</v>
      </c>
      <c r="AI22" s="50">
        <f t="shared" si="14"/>
        <v>16159</v>
      </c>
      <c r="AJ22" s="50">
        <f t="shared" si="15"/>
        <v>8500</v>
      </c>
      <c r="AK22" s="50">
        <f t="shared" si="25"/>
        <v>95169</v>
      </c>
      <c r="AL22" s="51">
        <f t="shared" si="16"/>
        <v>9517</v>
      </c>
      <c r="AN22" s="44">
        <v>54553</v>
      </c>
      <c r="AO22" s="42">
        <f t="shared" si="17"/>
        <v>54553</v>
      </c>
      <c r="AP22" s="42">
        <f t="shared" si="26"/>
        <v>4173</v>
      </c>
      <c r="AQ22" s="42">
        <f t="shared" si="26"/>
        <v>13458</v>
      </c>
      <c r="AR22" s="50">
        <f t="shared" si="18"/>
        <v>8500</v>
      </c>
      <c r="AS22" s="50">
        <f t="shared" si="27"/>
        <v>80684</v>
      </c>
      <c r="AT22" s="51">
        <f t="shared" si="28"/>
        <v>8068</v>
      </c>
      <c r="AV22" s="44">
        <v>60918</v>
      </c>
      <c r="AW22" s="50">
        <f t="shared" si="29"/>
        <v>60918</v>
      </c>
      <c r="AX22" s="42">
        <f t="shared" si="30"/>
        <v>4660</v>
      </c>
      <c r="AY22" s="42">
        <f t="shared" si="30"/>
        <v>15028</v>
      </c>
      <c r="AZ22" s="50">
        <f t="shared" si="19"/>
        <v>8500</v>
      </c>
      <c r="BA22" s="50">
        <f t="shared" si="31"/>
        <v>89106</v>
      </c>
      <c r="BB22" s="51">
        <f t="shared" si="20"/>
        <v>8911</v>
      </c>
    </row>
    <row r="23" spans="1:54" s="28" customFormat="1" ht="16.350000000000001" customHeight="1">
      <c r="A23" s="48" t="s">
        <v>32</v>
      </c>
      <c r="B23" s="40">
        <v>55638</v>
      </c>
      <c r="C23" s="49">
        <f t="shared" si="21"/>
        <v>55638</v>
      </c>
      <c r="D23" s="50">
        <f t="shared" si="22"/>
        <v>4256</v>
      </c>
      <c r="E23" s="50">
        <f t="shared" si="22"/>
        <v>13726</v>
      </c>
      <c r="F23" s="50">
        <f t="shared" si="0"/>
        <v>8500</v>
      </c>
      <c r="G23" s="51">
        <f t="shared" si="32"/>
        <v>82120</v>
      </c>
      <c r="H23" s="20"/>
      <c r="I23" s="44">
        <v>54969</v>
      </c>
      <c r="J23" s="49">
        <f t="shared" si="1"/>
        <v>54969</v>
      </c>
      <c r="K23" s="50">
        <f t="shared" ref="K23:L86" si="33">ROUND($J23*K$6,0)</f>
        <v>4205</v>
      </c>
      <c r="L23" s="50">
        <f t="shared" si="33"/>
        <v>13561</v>
      </c>
      <c r="M23" s="50">
        <f t="shared" si="3"/>
        <v>8500</v>
      </c>
      <c r="N23" s="50">
        <f t="shared" si="4"/>
        <v>81235</v>
      </c>
      <c r="O23" s="51">
        <f t="shared" si="5"/>
        <v>8124</v>
      </c>
      <c r="P23" s="20"/>
      <c r="Q23" s="44">
        <v>64905</v>
      </c>
      <c r="R23" s="50">
        <f t="shared" si="6"/>
        <v>64905</v>
      </c>
      <c r="S23" s="50">
        <f t="shared" ref="S23:T86" si="34">ROUND($R23*S$6,0)</f>
        <v>4965</v>
      </c>
      <c r="T23" s="50">
        <f t="shared" si="34"/>
        <v>16012</v>
      </c>
      <c r="U23" s="50">
        <f t="shared" si="8"/>
        <v>8500</v>
      </c>
      <c r="V23" s="51">
        <f t="shared" si="23"/>
        <v>94382</v>
      </c>
      <c r="W23" s="20"/>
      <c r="X23" s="44">
        <v>88423</v>
      </c>
      <c r="Y23" s="50">
        <f t="shared" si="9"/>
        <v>88423</v>
      </c>
      <c r="Z23" s="50">
        <f t="shared" ref="Z23:AA86" si="35">ROUND($Y23*Z$6,0)</f>
        <v>6764</v>
      </c>
      <c r="AA23" s="50">
        <f t="shared" si="35"/>
        <v>21814</v>
      </c>
      <c r="AB23" s="50">
        <f t="shared" si="11"/>
        <v>8500</v>
      </c>
      <c r="AC23" s="50">
        <f t="shared" si="24"/>
        <v>125501</v>
      </c>
      <c r="AD23" s="51">
        <f t="shared" si="12"/>
        <v>10458</v>
      </c>
      <c r="AE23" s="20"/>
      <c r="AF23" s="47">
        <v>66133</v>
      </c>
      <c r="AG23" s="50">
        <f t="shared" si="13"/>
        <v>66133</v>
      </c>
      <c r="AH23" s="50">
        <f t="shared" si="14"/>
        <v>5059</v>
      </c>
      <c r="AI23" s="50">
        <f t="shared" si="14"/>
        <v>16315</v>
      </c>
      <c r="AJ23" s="50">
        <f t="shared" si="15"/>
        <v>8500</v>
      </c>
      <c r="AK23" s="50">
        <f t="shared" si="25"/>
        <v>96007</v>
      </c>
      <c r="AL23" s="51">
        <f t="shared" si="16"/>
        <v>9601</v>
      </c>
      <c r="AN23" s="44">
        <v>52708</v>
      </c>
      <c r="AO23" s="42">
        <f t="shared" si="17"/>
        <v>52708</v>
      </c>
      <c r="AP23" s="42">
        <f t="shared" si="26"/>
        <v>4032</v>
      </c>
      <c r="AQ23" s="42">
        <f t="shared" si="26"/>
        <v>13003</v>
      </c>
      <c r="AR23" s="50">
        <f t="shared" si="18"/>
        <v>8500</v>
      </c>
      <c r="AS23" s="50">
        <f t="shared" si="27"/>
        <v>78243</v>
      </c>
      <c r="AT23" s="51">
        <f t="shared" si="28"/>
        <v>7824</v>
      </c>
      <c r="AV23" s="44">
        <v>63442</v>
      </c>
      <c r="AW23" s="50">
        <f t="shared" si="29"/>
        <v>63442</v>
      </c>
      <c r="AX23" s="42">
        <f t="shared" si="30"/>
        <v>4853</v>
      </c>
      <c r="AY23" s="42">
        <f t="shared" si="30"/>
        <v>15651</v>
      </c>
      <c r="AZ23" s="50">
        <f t="shared" si="19"/>
        <v>8500</v>
      </c>
      <c r="BA23" s="50">
        <f t="shared" si="31"/>
        <v>92446</v>
      </c>
      <c r="BB23" s="51">
        <f t="shared" si="20"/>
        <v>9245</v>
      </c>
    </row>
    <row r="24" spans="1:54" s="28" customFormat="1" ht="16.350000000000001" customHeight="1">
      <c r="A24" s="48" t="s">
        <v>33</v>
      </c>
      <c r="B24" s="40">
        <v>55940</v>
      </c>
      <c r="C24" s="49">
        <f t="shared" si="21"/>
        <v>55940</v>
      </c>
      <c r="D24" s="50">
        <f t="shared" ref="D24:E87" si="36">ROUND($C24*D$6,0)</f>
        <v>4279</v>
      </c>
      <c r="E24" s="50">
        <f t="shared" si="36"/>
        <v>13800</v>
      </c>
      <c r="F24" s="50">
        <f t="shared" si="0"/>
        <v>8500</v>
      </c>
      <c r="G24" s="51">
        <f t="shared" si="32"/>
        <v>82519</v>
      </c>
      <c r="H24" s="20"/>
      <c r="I24" s="44">
        <v>54254</v>
      </c>
      <c r="J24" s="49">
        <f t="shared" si="1"/>
        <v>54254</v>
      </c>
      <c r="K24" s="50">
        <f t="shared" si="33"/>
        <v>4150</v>
      </c>
      <c r="L24" s="50">
        <f t="shared" si="33"/>
        <v>13384</v>
      </c>
      <c r="M24" s="50">
        <f t="shared" si="3"/>
        <v>8500</v>
      </c>
      <c r="N24" s="50">
        <f t="shared" si="4"/>
        <v>80288</v>
      </c>
      <c r="O24" s="51">
        <f t="shared" si="5"/>
        <v>8029</v>
      </c>
      <c r="P24" s="20"/>
      <c r="Q24" s="44">
        <v>61586</v>
      </c>
      <c r="R24" s="50">
        <f t="shared" si="6"/>
        <v>61586</v>
      </c>
      <c r="S24" s="50">
        <f t="shared" si="34"/>
        <v>4711</v>
      </c>
      <c r="T24" s="50">
        <f t="shared" si="34"/>
        <v>15193</v>
      </c>
      <c r="U24" s="50">
        <f t="shared" si="8"/>
        <v>8500</v>
      </c>
      <c r="V24" s="51">
        <f t="shared" si="23"/>
        <v>89990</v>
      </c>
      <c r="W24" s="20"/>
      <c r="X24" s="44">
        <v>90003</v>
      </c>
      <c r="Y24" s="50">
        <f t="shared" si="9"/>
        <v>90003</v>
      </c>
      <c r="Z24" s="50">
        <f t="shared" si="35"/>
        <v>6885</v>
      </c>
      <c r="AA24" s="50">
        <f t="shared" si="35"/>
        <v>22204</v>
      </c>
      <c r="AB24" s="50">
        <f t="shared" si="11"/>
        <v>8500</v>
      </c>
      <c r="AC24" s="50">
        <f t="shared" si="24"/>
        <v>127592</v>
      </c>
      <c r="AD24" s="51">
        <f t="shared" si="12"/>
        <v>10633</v>
      </c>
      <c r="AE24" s="20"/>
      <c r="AF24" s="47">
        <v>63484</v>
      </c>
      <c r="AG24" s="50">
        <f t="shared" si="13"/>
        <v>63484</v>
      </c>
      <c r="AH24" s="50">
        <f t="shared" si="14"/>
        <v>4857</v>
      </c>
      <c r="AI24" s="50">
        <f t="shared" si="14"/>
        <v>15662</v>
      </c>
      <c r="AJ24" s="50">
        <f t="shared" si="15"/>
        <v>8500</v>
      </c>
      <c r="AK24" s="50">
        <f t="shared" si="25"/>
        <v>92503</v>
      </c>
      <c r="AL24" s="51">
        <f t="shared" si="16"/>
        <v>9250</v>
      </c>
      <c r="AN24" s="44">
        <v>54843</v>
      </c>
      <c r="AO24" s="42">
        <f t="shared" si="17"/>
        <v>54843</v>
      </c>
      <c r="AP24" s="42">
        <f t="shared" si="26"/>
        <v>4195</v>
      </c>
      <c r="AQ24" s="42">
        <f t="shared" si="26"/>
        <v>13530</v>
      </c>
      <c r="AR24" s="50">
        <f t="shared" si="18"/>
        <v>8500</v>
      </c>
      <c r="AS24" s="50">
        <f t="shared" si="27"/>
        <v>81068</v>
      </c>
      <c r="AT24" s="51">
        <f t="shared" si="28"/>
        <v>8107</v>
      </c>
      <c r="AV24" s="44">
        <v>61394</v>
      </c>
      <c r="AW24" s="50">
        <f t="shared" si="29"/>
        <v>61394</v>
      </c>
      <c r="AX24" s="42">
        <f t="shared" si="30"/>
        <v>4697</v>
      </c>
      <c r="AY24" s="42">
        <f t="shared" si="30"/>
        <v>15146</v>
      </c>
      <c r="AZ24" s="50">
        <f t="shared" si="19"/>
        <v>8500</v>
      </c>
      <c r="BA24" s="50">
        <f t="shared" si="31"/>
        <v>89737</v>
      </c>
      <c r="BB24" s="51">
        <f t="shared" si="20"/>
        <v>8974</v>
      </c>
    </row>
    <row r="25" spans="1:54" s="28" customFormat="1" ht="16.350000000000001" customHeight="1">
      <c r="A25" s="48" t="s">
        <v>34</v>
      </c>
      <c r="B25" s="40">
        <v>50673</v>
      </c>
      <c r="C25" s="49">
        <f t="shared" si="21"/>
        <v>50673</v>
      </c>
      <c r="D25" s="50">
        <f t="shared" si="36"/>
        <v>3876</v>
      </c>
      <c r="E25" s="50">
        <f t="shared" si="36"/>
        <v>12501</v>
      </c>
      <c r="F25" s="50">
        <f t="shared" si="0"/>
        <v>8500</v>
      </c>
      <c r="G25" s="51">
        <f t="shared" si="32"/>
        <v>75550</v>
      </c>
      <c r="H25" s="20"/>
      <c r="I25" s="44">
        <v>52554</v>
      </c>
      <c r="J25" s="49">
        <f t="shared" si="1"/>
        <v>52554</v>
      </c>
      <c r="K25" s="50">
        <f t="shared" si="33"/>
        <v>4020</v>
      </c>
      <c r="L25" s="50">
        <f t="shared" si="33"/>
        <v>12965</v>
      </c>
      <c r="M25" s="50">
        <f t="shared" si="3"/>
        <v>8500</v>
      </c>
      <c r="N25" s="50">
        <f t="shared" si="4"/>
        <v>78039</v>
      </c>
      <c r="O25" s="51">
        <f t="shared" si="5"/>
        <v>7804</v>
      </c>
      <c r="P25" s="20"/>
      <c r="Q25" s="44">
        <v>56510</v>
      </c>
      <c r="R25" s="50">
        <f t="shared" si="6"/>
        <v>56510</v>
      </c>
      <c r="S25" s="50">
        <f t="shared" si="34"/>
        <v>4323</v>
      </c>
      <c r="T25" s="50">
        <f t="shared" si="34"/>
        <v>13941</v>
      </c>
      <c r="U25" s="50">
        <f t="shared" si="8"/>
        <v>8500</v>
      </c>
      <c r="V25" s="51">
        <f t="shared" si="23"/>
        <v>83274</v>
      </c>
      <c r="W25" s="20"/>
      <c r="X25" s="44">
        <v>83661</v>
      </c>
      <c r="Y25" s="50">
        <f t="shared" si="9"/>
        <v>83661</v>
      </c>
      <c r="Z25" s="50">
        <f t="shared" si="35"/>
        <v>6400</v>
      </c>
      <c r="AA25" s="50">
        <f t="shared" si="35"/>
        <v>20639</v>
      </c>
      <c r="AB25" s="50">
        <f t="shared" si="11"/>
        <v>8500</v>
      </c>
      <c r="AC25" s="50">
        <f t="shared" si="24"/>
        <v>119200</v>
      </c>
      <c r="AD25" s="51">
        <f t="shared" si="12"/>
        <v>9933</v>
      </c>
      <c r="AE25" s="20"/>
      <c r="AF25" s="47">
        <v>64598</v>
      </c>
      <c r="AG25" s="50">
        <f t="shared" si="13"/>
        <v>64598</v>
      </c>
      <c r="AH25" s="50">
        <f t="shared" si="14"/>
        <v>4942</v>
      </c>
      <c r="AI25" s="50">
        <f t="shared" si="14"/>
        <v>15936</v>
      </c>
      <c r="AJ25" s="50">
        <f t="shared" si="15"/>
        <v>8500</v>
      </c>
      <c r="AK25" s="50">
        <f t="shared" si="25"/>
        <v>93976</v>
      </c>
      <c r="AL25" s="51">
        <f t="shared" si="16"/>
        <v>9398</v>
      </c>
      <c r="AN25" s="44">
        <v>57080</v>
      </c>
      <c r="AO25" s="42">
        <f t="shared" si="17"/>
        <v>57080</v>
      </c>
      <c r="AP25" s="42">
        <f t="shared" si="26"/>
        <v>4367</v>
      </c>
      <c r="AQ25" s="42">
        <f t="shared" si="26"/>
        <v>14082</v>
      </c>
      <c r="AR25" s="50">
        <f t="shared" si="18"/>
        <v>8500</v>
      </c>
      <c r="AS25" s="50">
        <f t="shared" si="27"/>
        <v>84029</v>
      </c>
      <c r="AT25" s="51">
        <f t="shared" si="28"/>
        <v>8403</v>
      </c>
      <c r="AV25" s="44">
        <v>59033</v>
      </c>
      <c r="AW25" s="50">
        <f t="shared" si="29"/>
        <v>59033</v>
      </c>
      <c r="AX25" s="42">
        <f t="shared" si="30"/>
        <v>4516</v>
      </c>
      <c r="AY25" s="42">
        <f t="shared" si="30"/>
        <v>14563</v>
      </c>
      <c r="AZ25" s="50">
        <f t="shared" si="19"/>
        <v>8500</v>
      </c>
      <c r="BA25" s="50">
        <f t="shared" si="31"/>
        <v>86612</v>
      </c>
      <c r="BB25" s="51">
        <f t="shared" si="20"/>
        <v>8661</v>
      </c>
    </row>
    <row r="26" spans="1:54" s="28" customFormat="1" ht="16.350000000000001" customHeight="1">
      <c r="A26" s="48" t="s">
        <v>35</v>
      </c>
      <c r="B26" s="40">
        <v>54401</v>
      </c>
      <c r="C26" s="49">
        <f t="shared" si="21"/>
        <v>54401</v>
      </c>
      <c r="D26" s="50">
        <f t="shared" si="36"/>
        <v>4162</v>
      </c>
      <c r="E26" s="50">
        <f t="shared" si="36"/>
        <v>13421</v>
      </c>
      <c r="F26" s="50">
        <f t="shared" si="0"/>
        <v>8500</v>
      </c>
      <c r="G26" s="51">
        <f t="shared" si="32"/>
        <v>80484</v>
      </c>
      <c r="H26" s="20"/>
      <c r="I26" s="44">
        <v>53777</v>
      </c>
      <c r="J26" s="49">
        <f t="shared" si="1"/>
        <v>53777</v>
      </c>
      <c r="K26" s="50">
        <f t="shared" si="33"/>
        <v>4114</v>
      </c>
      <c r="L26" s="50">
        <f t="shared" si="33"/>
        <v>13267</v>
      </c>
      <c r="M26" s="50">
        <f t="shared" si="3"/>
        <v>8500</v>
      </c>
      <c r="N26" s="50">
        <f t="shared" si="4"/>
        <v>79658</v>
      </c>
      <c r="O26" s="51">
        <f t="shared" si="5"/>
        <v>7966</v>
      </c>
      <c r="P26" s="20"/>
      <c r="Q26" s="44">
        <v>59215</v>
      </c>
      <c r="R26" s="50">
        <f t="shared" si="6"/>
        <v>59215</v>
      </c>
      <c r="S26" s="50">
        <f t="shared" si="34"/>
        <v>4530</v>
      </c>
      <c r="T26" s="50">
        <f t="shared" si="34"/>
        <v>14608</v>
      </c>
      <c r="U26" s="50">
        <f t="shared" si="8"/>
        <v>8500</v>
      </c>
      <c r="V26" s="51">
        <f t="shared" si="23"/>
        <v>86853</v>
      </c>
      <c r="W26" s="20"/>
      <c r="X26" s="44">
        <v>95512</v>
      </c>
      <c r="Y26" s="50">
        <f t="shared" si="9"/>
        <v>95512</v>
      </c>
      <c r="Z26" s="50">
        <f t="shared" si="35"/>
        <v>7307</v>
      </c>
      <c r="AA26" s="50">
        <f t="shared" si="35"/>
        <v>23563</v>
      </c>
      <c r="AB26" s="50">
        <f t="shared" si="11"/>
        <v>8500</v>
      </c>
      <c r="AC26" s="50">
        <f t="shared" si="24"/>
        <v>134882</v>
      </c>
      <c r="AD26" s="51">
        <f t="shared" si="12"/>
        <v>11240</v>
      </c>
      <c r="AE26" s="20"/>
      <c r="AF26" s="47">
        <v>65422</v>
      </c>
      <c r="AG26" s="50">
        <f t="shared" si="13"/>
        <v>65422</v>
      </c>
      <c r="AH26" s="50">
        <f t="shared" si="14"/>
        <v>5005</v>
      </c>
      <c r="AI26" s="50">
        <f t="shared" si="14"/>
        <v>16140</v>
      </c>
      <c r="AJ26" s="50">
        <f t="shared" si="15"/>
        <v>8500</v>
      </c>
      <c r="AK26" s="50">
        <f t="shared" si="25"/>
        <v>95067</v>
      </c>
      <c r="AL26" s="51">
        <f t="shared" si="16"/>
        <v>9507</v>
      </c>
      <c r="AN26" s="44">
        <v>54278</v>
      </c>
      <c r="AO26" s="42">
        <f t="shared" si="17"/>
        <v>54278</v>
      </c>
      <c r="AP26" s="42">
        <f t="shared" si="26"/>
        <v>4152</v>
      </c>
      <c r="AQ26" s="42">
        <f t="shared" si="26"/>
        <v>13390</v>
      </c>
      <c r="AR26" s="50">
        <f t="shared" si="18"/>
        <v>8500</v>
      </c>
      <c r="AS26" s="50">
        <f t="shared" si="27"/>
        <v>80320</v>
      </c>
      <c r="AT26" s="51">
        <f t="shared" si="28"/>
        <v>8032</v>
      </c>
      <c r="AV26" s="44">
        <v>60729</v>
      </c>
      <c r="AW26" s="50">
        <f t="shared" si="29"/>
        <v>60729</v>
      </c>
      <c r="AX26" s="42">
        <f t="shared" si="30"/>
        <v>4646</v>
      </c>
      <c r="AY26" s="42">
        <f t="shared" si="30"/>
        <v>14982</v>
      </c>
      <c r="AZ26" s="50">
        <f t="shared" si="19"/>
        <v>8500</v>
      </c>
      <c r="BA26" s="50">
        <f t="shared" si="31"/>
        <v>88857</v>
      </c>
      <c r="BB26" s="51">
        <f t="shared" si="20"/>
        <v>8886</v>
      </c>
    </row>
    <row r="27" spans="1:54" s="28" customFormat="1" ht="16.350000000000001" customHeight="1">
      <c r="A27" s="48" t="s">
        <v>36</v>
      </c>
      <c r="B27" s="40">
        <v>51404</v>
      </c>
      <c r="C27" s="49">
        <f t="shared" si="21"/>
        <v>51404</v>
      </c>
      <c r="D27" s="50">
        <f t="shared" si="36"/>
        <v>3932</v>
      </c>
      <c r="E27" s="50">
        <f t="shared" si="36"/>
        <v>12681</v>
      </c>
      <c r="F27" s="50">
        <f t="shared" si="0"/>
        <v>8500</v>
      </c>
      <c r="G27" s="51">
        <f t="shared" si="32"/>
        <v>76517</v>
      </c>
      <c r="H27" s="20"/>
      <c r="I27" s="44">
        <v>50306</v>
      </c>
      <c r="J27" s="49">
        <f t="shared" si="1"/>
        <v>50306</v>
      </c>
      <c r="K27" s="50">
        <f t="shared" si="33"/>
        <v>3848</v>
      </c>
      <c r="L27" s="50">
        <f t="shared" si="33"/>
        <v>12410</v>
      </c>
      <c r="M27" s="50">
        <f t="shared" si="3"/>
        <v>8500</v>
      </c>
      <c r="N27" s="50">
        <f t="shared" si="4"/>
        <v>75064</v>
      </c>
      <c r="O27" s="51">
        <f t="shared" si="5"/>
        <v>7506</v>
      </c>
      <c r="P27" s="20"/>
      <c r="Q27" s="44">
        <v>60354</v>
      </c>
      <c r="R27" s="50">
        <f t="shared" si="6"/>
        <v>60354</v>
      </c>
      <c r="S27" s="50">
        <f t="shared" si="34"/>
        <v>4617</v>
      </c>
      <c r="T27" s="50">
        <f t="shared" si="34"/>
        <v>14889</v>
      </c>
      <c r="U27" s="50">
        <f t="shared" si="8"/>
        <v>8500</v>
      </c>
      <c r="V27" s="51">
        <f t="shared" si="23"/>
        <v>88360</v>
      </c>
      <c r="W27" s="20"/>
      <c r="X27" s="44">
        <v>86227</v>
      </c>
      <c r="Y27" s="50">
        <f t="shared" si="9"/>
        <v>86227</v>
      </c>
      <c r="Z27" s="50">
        <f t="shared" si="35"/>
        <v>6596</v>
      </c>
      <c r="AA27" s="50">
        <f t="shared" si="35"/>
        <v>21272</v>
      </c>
      <c r="AB27" s="50">
        <f t="shared" si="11"/>
        <v>8500</v>
      </c>
      <c r="AC27" s="50">
        <f t="shared" si="24"/>
        <v>122595</v>
      </c>
      <c r="AD27" s="51">
        <f t="shared" si="12"/>
        <v>10216</v>
      </c>
      <c r="AE27" s="20"/>
      <c r="AF27" s="47">
        <v>65909</v>
      </c>
      <c r="AG27" s="50">
        <f t="shared" si="13"/>
        <v>65909</v>
      </c>
      <c r="AH27" s="50">
        <f t="shared" ref="AH27:AI90" si="37">ROUND($AG27*AH$6,0)</f>
        <v>5042</v>
      </c>
      <c r="AI27" s="50">
        <f t="shared" si="37"/>
        <v>16260</v>
      </c>
      <c r="AJ27" s="50">
        <f t="shared" si="15"/>
        <v>8500</v>
      </c>
      <c r="AK27" s="50">
        <f t="shared" si="25"/>
        <v>95711</v>
      </c>
      <c r="AL27" s="51">
        <f t="shared" si="16"/>
        <v>9571</v>
      </c>
      <c r="AN27" s="44">
        <v>54901</v>
      </c>
      <c r="AO27" s="42">
        <f t="shared" si="17"/>
        <v>54901</v>
      </c>
      <c r="AP27" s="42">
        <f t="shared" si="26"/>
        <v>4200</v>
      </c>
      <c r="AQ27" s="42">
        <f t="shared" si="26"/>
        <v>13544</v>
      </c>
      <c r="AR27" s="50">
        <f t="shared" si="18"/>
        <v>8500</v>
      </c>
      <c r="AS27" s="50">
        <f t="shared" si="27"/>
        <v>81145</v>
      </c>
      <c r="AT27" s="51">
        <f t="shared" si="28"/>
        <v>8115</v>
      </c>
      <c r="AV27" s="44">
        <v>56285</v>
      </c>
      <c r="AW27" s="50">
        <f t="shared" si="29"/>
        <v>56285</v>
      </c>
      <c r="AX27" s="42">
        <f t="shared" si="30"/>
        <v>4306</v>
      </c>
      <c r="AY27" s="42">
        <f t="shared" si="30"/>
        <v>13886</v>
      </c>
      <c r="AZ27" s="50">
        <f t="shared" si="19"/>
        <v>8500</v>
      </c>
      <c r="BA27" s="50">
        <f t="shared" si="31"/>
        <v>82977</v>
      </c>
      <c r="BB27" s="51">
        <f t="shared" si="20"/>
        <v>8298</v>
      </c>
    </row>
    <row r="28" spans="1:54" s="28" customFormat="1" ht="16.350000000000001" customHeight="1">
      <c r="A28" s="48" t="s">
        <v>37</v>
      </c>
      <c r="B28" s="40">
        <v>51238</v>
      </c>
      <c r="C28" s="49">
        <f t="shared" si="21"/>
        <v>51238</v>
      </c>
      <c r="D28" s="50">
        <f t="shared" si="36"/>
        <v>3920</v>
      </c>
      <c r="E28" s="50">
        <f t="shared" si="36"/>
        <v>12640</v>
      </c>
      <c r="F28" s="50">
        <f t="shared" si="0"/>
        <v>8500</v>
      </c>
      <c r="G28" s="51">
        <f t="shared" si="32"/>
        <v>76298</v>
      </c>
      <c r="H28" s="20"/>
      <c r="I28" s="44">
        <v>54398</v>
      </c>
      <c r="J28" s="49">
        <f t="shared" si="1"/>
        <v>54398</v>
      </c>
      <c r="K28" s="50">
        <f t="shared" si="33"/>
        <v>4161</v>
      </c>
      <c r="L28" s="50">
        <f t="shared" si="33"/>
        <v>13420</v>
      </c>
      <c r="M28" s="50">
        <f t="shared" si="3"/>
        <v>8500</v>
      </c>
      <c r="N28" s="50">
        <f t="shared" si="4"/>
        <v>80479</v>
      </c>
      <c r="O28" s="51">
        <f t="shared" si="5"/>
        <v>8048</v>
      </c>
      <c r="P28" s="20"/>
      <c r="Q28" s="44">
        <v>57617</v>
      </c>
      <c r="R28" s="50">
        <f t="shared" si="6"/>
        <v>57617</v>
      </c>
      <c r="S28" s="50">
        <f t="shared" si="34"/>
        <v>4408</v>
      </c>
      <c r="T28" s="50">
        <f t="shared" si="34"/>
        <v>14214</v>
      </c>
      <c r="U28" s="50">
        <f t="shared" si="8"/>
        <v>8500</v>
      </c>
      <c r="V28" s="51">
        <f t="shared" si="23"/>
        <v>84739</v>
      </c>
      <c r="W28" s="20"/>
      <c r="X28" s="44">
        <v>88581</v>
      </c>
      <c r="Y28" s="50">
        <f t="shared" si="9"/>
        <v>88581</v>
      </c>
      <c r="Z28" s="50">
        <f t="shared" si="35"/>
        <v>6776</v>
      </c>
      <c r="AA28" s="50">
        <f t="shared" si="35"/>
        <v>21853</v>
      </c>
      <c r="AB28" s="50">
        <f t="shared" si="11"/>
        <v>8500</v>
      </c>
      <c r="AC28" s="50">
        <f t="shared" si="24"/>
        <v>125710</v>
      </c>
      <c r="AD28" s="51">
        <f t="shared" si="12"/>
        <v>10476</v>
      </c>
      <c r="AE28" s="20"/>
      <c r="AF28" s="47">
        <v>66580</v>
      </c>
      <c r="AG28" s="50">
        <f t="shared" si="13"/>
        <v>66580</v>
      </c>
      <c r="AH28" s="50">
        <f t="shared" si="37"/>
        <v>5093</v>
      </c>
      <c r="AI28" s="50">
        <f t="shared" si="37"/>
        <v>16425</v>
      </c>
      <c r="AJ28" s="50">
        <f t="shared" si="15"/>
        <v>8500</v>
      </c>
      <c r="AK28" s="50">
        <f t="shared" si="25"/>
        <v>96598</v>
      </c>
      <c r="AL28" s="51">
        <f t="shared" si="16"/>
        <v>9660</v>
      </c>
      <c r="AN28" s="44">
        <v>53395</v>
      </c>
      <c r="AO28" s="42">
        <f t="shared" si="17"/>
        <v>53395</v>
      </c>
      <c r="AP28" s="42">
        <f t="shared" si="26"/>
        <v>4085</v>
      </c>
      <c r="AQ28" s="42">
        <f t="shared" si="26"/>
        <v>13173</v>
      </c>
      <c r="AR28" s="50">
        <f t="shared" si="18"/>
        <v>8500</v>
      </c>
      <c r="AS28" s="50">
        <f t="shared" si="27"/>
        <v>79153</v>
      </c>
      <c r="AT28" s="51">
        <f t="shared" si="28"/>
        <v>7915</v>
      </c>
      <c r="AV28" s="44">
        <v>60912</v>
      </c>
      <c r="AW28" s="50">
        <f t="shared" si="29"/>
        <v>60912</v>
      </c>
      <c r="AX28" s="42">
        <f t="shared" si="30"/>
        <v>4660</v>
      </c>
      <c r="AY28" s="42">
        <f t="shared" si="30"/>
        <v>15027</v>
      </c>
      <c r="AZ28" s="50">
        <f t="shared" si="19"/>
        <v>8500</v>
      </c>
      <c r="BA28" s="50">
        <f t="shared" si="31"/>
        <v>89099</v>
      </c>
      <c r="BB28" s="51">
        <f t="shared" si="20"/>
        <v>8910</v>
      </c>
    </row>
    <row r="29" spans="1:54" s="28" customFormat="1" ht="16.350000000000001" customHeight="1">
      <c r="A29" s="48" t="s">
        <v>38</v>
      </c>
      <c r="B29" s="40">
        <v>56918</v>
      </c>
      <c r="C29" s="49">
        <f t="shared" si="21"/>
        <v>56918</v>
      </c>
      <c r="D29" s="50">
        <f t="shared" si="36"/>
        <v>4354</v>
      </c>
      <c r="E29" s="50">
        <f t="shared" si="36"/>
        <v>14042</v>
      </c>
      <c r="F29" s="50">
        <f t="shared" si="0"/>
        <v>8500</v>
      </c>
      <c r="G29" s="51">
        <f t="shared" si="32"/>
        <v>83814</v>
      </c>
      <c r="H29" s="20"/>
      <c r="I29" s="44">
        <v>53955</v>
      </c>
      <c r="J29" s="49">
        <f t="shared" si="1"/>
        <v>53955</v>
      </c>
      <c r="K29" s="50">
        <f t="shared" si="33"/>
        <v>4128</v>
      </c>
      <c r="L29" s="50">
        <f t="shared" si="33"/>
        <v>13311</v>
      </c>
      <c r="M29" s="50">
        <f t="shared" si="3"/>
        <v>8500</v>
      </c>
      <c r="N29" s="50">
        <f t="shared" si="4"/>
        <v>79894</v>
      </c>
      <c r="O29" s="51">
        <f t="shared" si="5"/>
        <v>7989</v>
      </c>
      <c r="P29" s="20"/>
      <c r="Q29" s="44">
        <v>59414</v>
      </c>
      <c r="R29" s="50">
        <f t="shared" si="6"/>
        <v>59414</v>
      </c>
      <c r="S29" s="50">
        <f t="shared" si="34"/>
        <v>4545</v>
      </c>
      <c r="T29" s="50">
        <f t="shared" si="34"/>
        <v>14657</v>
      </c>
      <c r="U29" s="50">
        <f t="shared" si="8"/>
        <v>8500</v>
      </c>
      <c r="V29" s="51">
        <f t="shared" si="23"/>
        <v>87116</v>
      </c>
      <c r="W29" s="20"/>
      <c r="X29" s="44">
        <v>94691</v>
      </c>
      <c r="Y29" s="50">
        <f t="shared" si="9"/>
        <v>94691</v>
      </c>
      <c r="Z29" s="50">
        <f t="shared" si="35"/>
        <v>7244</v>
      </c>
      <c r="AA29" s="50">
        <f t="shared" si="35"/>
        <v>23360</v>
      </c>
      <c r="AB29" s="50">
        <f t="shared" si="11"/>
        <v>8500</v>
      </c>
      <c r="AC29" s="50">
        <f t="shared" si="24"/>
        <v>133795</v>
      </c>
      <c r="AD29" s="51">
        <f t="shared" si="12"/>
        <v>11150</v>
      </c>
      <c r="AE29" s="20"/>
      <c r="AF29" s="47">
        <v>66116</v>
      </c>
      <c r="AG29" s="50">
        <f t="shared" si="13"/>
        <v>66116</v>
      </c>
      <c r="AH29" s="50">
        <f t="shared" si="37"/>
        <v>5058</v>
      </c>
      <c r="AI29" s="50">
        <f t="shared" si="37"/>
        <v>16311</v>
      </c>
      <c r="AJ29" s="50">
        <f t="shared" si="15"/>
        <v>8500</v>
      </c>
      <c r="AK29" s="50">
        <f t="shared" si="25"/>
        <v>95985</v>
      </c>
      <c r="AL29" s="51">
        <f t="shared" si="16"/>
        <v>9599</v>
      </c>
      <c r="AN29" s="44">
        <v>58634</v>
      </c>
      <c r="AO29" s="42">
        <f t="shared" si="17"/>
        <v>58634</v>
      </c>
      <c r="AP29" s="42">
        <f t="shared" si="26"/>
        <v>4486</v>
      </c>
      <c r="AQ29" s="42">
        <f t="shared" si="26"/>
        <v>14465</v>
      </c>
      <c r="AR29" s="50">
        <f t="shared" si="18"/>
        <v>8500</v>
      </c>
      <c r="AS29" s="50">
        <f t="shared" si="27"/>
        <v>86085</v>
      </c>
      <c r="AT29" s="51">
        <f t="shared" si="28"/>
        <v>8609</v>
      </c>
      <c r="AV29" s="44">
        <v>60885</v>
      </c>
      <c r="AW29" s="50">
        <f t="shared" si="29"/>
        <v>60885</v>
      </c>
      <c r="AX29" s="42">
        <f t="shared" si="30"/>
        <v>4658</v>
      </c>
      <c r="AY29" s="42">
        <f t="shared" si="30"/>
        <v>15020</v>
      </c>
      <c r="AZ29" s="50">
        <f t="shared" si="19"/>
        <v>8500</v>
      </c>
      <c r="BA29" s="50">
        <f t="shared" si="31"/>
        <v>89063</v>
      </c>
      <c r="BB29" s="51">
        <f t="shared" si="20"/>
        <v>8906</v>
      </c>
    </row>
    <row r="30" spans="1:54" s="28" customFormat="1" ht="16.350000000000001" customHeight="1">
      <c r="A30" s="48" t="s">
        <v>39</v>
      </c>
      <c r="B30" s="40">
        <v>55647</v>
      </c>
      <c r="C30" s="49">
        <f t="shared" si="21"/>
        <v>55647</v>
      </c>
      <c r="D30" s="50">
        <f t="shared" si="36"/>
        <v>4257</v>
      </c>
      <c r="E30" s="50">
        <f t="shared" si="36"/>
        <v>13728</v>
      </c>
      <c r="F30" s="50">
        <f t="shared" si="0"/>
        <v>8500</v>
      </c>
      <c r="G30" s="51">
        <f t="shared" si="32"/>
        <v>82132</v>
      </c>
      <c r="H30" s="20"/>
      <c r="I30" s="44">
        <v>52403</v>
      </c>
      <c r="J30" s="49">
        <f t="shared" si="1"/>
        <v>52403</v>
      </c>
      <c r="K30" s="50">
        <f t="shared" si="33"/>
        <v>4009</v>
      </c>
      <c r="L30" s="50">
        <f t="shared" si="33"/>
        <v>12928</v>
      </c>
      <c r="M30" s="50">
        <f t="shared" si="3"/>
        <v>8500</v>
      </c>
      <c r="N30" s="50">
        <f t="shared" si="4"/>
        <v>77840</v>
      </c>
      <c r="O30" s="51">
        <f t="shared" si="5"/>
        <v>7784</v>
      </c>
      <c r="P30" s="20"/>
      <c r="Q30" s="44">
        <v>59130</v>
      </c>
      <c r="R30" s="50">
        <f t="shared" si="6"/>
        <v>59130</v>
      </c>
      <c r="S30" s="50">
        <f t="shared" si="34"/>
        <v>4523</v>
      </c>
      <c r="T30" s="50">
        <f t="shared" si="34"/>
        <v>14587</v>
      </c>
      <c r="U30" s="50">
        <f t="shared" si="8"/>
        <v>8500</v>
      </c>
      <c r="V30" s="51">
        <f t="shared" si="23"/>
        <v>86740</v>
      </c>
      <c r="W30" s="20"/>
      <c r="X30" s="44">
        <v>84436</v>
      </c>
      <c r="Y30" s="50">
        <f t="shared" si="9"/>
        <v>84436</v>
      </c>
      <c r="Z30" s="50">
        <f t="shared" si="35"/>
        <v>6459</v>
      </c>
      <c r="AA30" s="50">
        <f t="shared" si="35"/>
        <v>20830</v>
      </c>
      <c r="AB30" s="50">
        <f t="shared" si="11"/>
        <v>8500</v>
      </c>
      <c r="AC30" s="50">
        <f t="shared" si="24"/>
        <v>120225</v>
      </c>
      <c r="AD30" s="51">
        <f t="shared" si="12"/>
        <v>10019</v>
      </c>
      <c r="AE30" s="20"/>
      <c r="AF30" s="47">
        <v>64413</v>
      </c>
      <c r="AG30" s="50">
        <f t="shared" si="13"/>
        <v>64413</v>
      </c>
      <c r="AH30" s="50">
        <f t="shared" si="37"/>
        <v>4928</v>
      </c>
      <c r="AI30" s="50">
        <f t="shared" si="37"/>
        <v>15891</v>
      </c>
      <c r="AJ30" s="50">
        <f t="shared" si="15"/>
        <v>8500</v>
      </c>
      <c r="AK30" s="50">
        <f t="shared" si="25"/>
        <v>93732</v>
      </c>
      <c r="AL30" s="51">
        <f t="shared" si="16"/>
        <v>9373</v>
      </c>
      <c r="AN30" s="44">
        <v>58653</v>
      </c>
      <c r="AO30" s="42">
        <f t="shared" si="17"/>
        <v>58653</v>
      </c>
      <c r="AP30" s="42">
        <f t="shared" si="26"/>
        <v>4487</v>
      </c>
      <c r="AQ30" s="42">
        <f t="shared" si="26"/>
        <v>14470</v>
      </c>
      <c r="AR30" s="50">
        <f t="shared" si="18"/>
        <v>8500</v>
      </c>
      <c r="AS30" s="50">
        <f t="shared" si="27"/>
        <v>86110</v>
      </c>
      <c r="AT30" s="51">
        <f t="shared" si="28"/>
        <v>8611</v>
      </c>
      <c r="AV30" s="44">
        <v>56974</v>
      </c>
      <c r="AW30" s="50">
        <f t="shared" si="29"/>
        <v>56974</v>
      </c>
      <c r="AX30" s="42">
        <f t="shared" si="30"/>
        <v>4359</v>
      </c>
      <c r="AY30" s="42">
        <f t="shared" si="30"/>
        <v>14055</v>
      </c>
      <c r="AZ30" s="50">
        <f t="shared" si="19"/>
        <v>8500</v>
      </c>
      <c r="BA30" s="50">
        <f t="shared" si="31"/>
        <v>83888</v>
      </c>
      <c r="BB30" s="51">
        <f t="shared" si="20"/>
        <v>8389</v>
      </c>
    </row>
    <row r="31" spans="1:54" s="28" customFormat="1" ht="16.350000000000001" customHeight="1">
      <c r="A31" s="48" t="s">
        <v>40</v>
      </c>
      <c r="B31" s="40">
        <v>52755</v>
      </c>
      <c r="C31" s="49">
        <f t="shared" si="21"/>
        <v>52755</v>
      </c>
      <c r="D31" s="50">
        <f t="shared" si="36"/>
        <v>4036</v>
      </c>
      <c r="E31" s="50">
        <f t="shared" si="36"/>
        <v>13015</v>
      </c>
      <c r="F31" s="50">
        <f t="shared" si="0"/>
        <v>8500</v>
      </c>
      <c r="G31" s="51">
        <f t="shared" si="32"/>
        <v>78306</v>
      </c>
      <c r="H31" s="20"/>
      <c r="I31" s="44">
        <v>52492</v>
      </c>
      <c r="J31" s="49">
        <f t="shared" si="1"/>
        <v>52492</v>
      </c>
      <c r="K31" s="50">
        <f t="shared" si="33"/>
        <v>4016</v>
      </c>
      <c r="L31" s="50">
        <f t="shared" si="33"/>
        <v>12950</v>
      </c>
      <c r="M31" s="50">
        <f t="shared" si="3"/>
        <v>8500</v>
      </c>
      <c r="N31" s="50">
        <f t="shared" si="4"/>
        <v>77958</v>
      </c>
      <c r="O31" s="51">
        <f t="shared" si="5"/>
        <v>7796</v>
      </c>
      <c r="P31" s="20"/>
      <c r="Q31" s="44">
        <v>55788</v>
      </c>
      <c r="R31" s="50">
        <f t="shared" si="6"/>
        <v>55788</v>
      </c>
      <c r="S31" s="50">
        <f t="shared" si="34"/>
        <v>4268</v>
      </c>
      <c r="T31" s="50">
        <f t="shared" si="34"/>
        <v>13763</v>
      </c>
      <c r="U31" s="50">
        <f t="shared" si="8"/>
        <v>8500</v>
      </c>
      <c r="V31" s="51">
        <f t="shared" si="23"/>
        <v>82319</v>
      </c>
      <c r="W31" s="20"/>
      <c r="X31" s="44">
        <v>84624</v>
      </c>
      <c r="Y31" s="50">
        <f t="shared" si="9"/>
        <v>84624</v>
      </c>
      <c r="Z31" s="50">
        <f t="shared" si="35"/>
        <v>6474</v>
      </c>
      <c r="AA31" s="50">
        <f t="shared" si="35"/>
        <v>20877</v>
      </c>
      <c r="AB31" s="50">
        <f t="shared" si="11"/>
        <v>8500</v>
      </c>
      <c r="AC31" s="50">
        <f t="shared" si="24"/>
        <v>120475</v>
      </c>
      <c r="AD31" s="51">
        <f t="shared" si="12"/>
        <v>10040</v>
      </c>
      <c r="AE31" s="20"/>
      <c r="AF31" s="47">
        <v>64197</v>
      </c>
      <c r="AG31" s="50">
        <f t="shared" si="13"/>
        <v>64197</v>
      </c>
      <c r="AH31" s="50">
        <f t="shared" si="37"/>
        <v>4911</v>
      </c>
      <c r="AI31" s="50">
        <f t="shared" si="37"/>
        <v>15837</v>
      </c>
      <c r="AJ31" s="50">
        <f t="shared" si="15"/>
        <v>8500</v>
      </c>
      <c r="AK31" s="50">
        <f t="shared" si="25"/>
        <v>93445</v>
      </c>
      <c r="AL31" s="51">
        <f t="shared" si="16"/>
        <v>9345</v>
      </c>
      <c r="AN31" s="44">
        <v>59010</v>
      </c>
      <c r="AO31" s="42">
        <f t="shared" si="17"/>
        <v>59010</v>
      </c>
      <c r="AP31" s="42">
        <f t="shared" si="26"/>
        <v>4514</v>
      </c>
      <c r="AQ31" s="42">
        <f t="shared" si="26"/>
        <v>14558</v>
      </c>
      <c r="AR31" s="50">
        <f t="shared" si="18"/>
        <v>8500</v>
      </c>
      <c r="AS31" s="50">
        <f t="shared" si="27"/>
        <v>86582</v>
      </c>
      <c r="AT31" s="51">
        <f t="shared" si="28"/>
        <v>8658</v>
      </c>
      <c r="AV31" s="44">
        <v>61063</v>
      </c>
      <c r="AW31" s="50">
        <f t="shared" si="29"/>
        <v>61063</v>
      </c>
      <c r="AX31" s="42">
        <f t="shared" si="30"/>
        <v>4671</v>
      </c>
      <c r="AY31" s="42">
        <f t="shared" si="30"/>
        <v>15064</v>
      </c>
      <c r="AZ31" s="50">
        <f t="shared" si="19"/>
        <v>8500</v>
      </c>
      <c r="BA31" s="50">
        <f t="shared" si="31"/>
        <v>89298</v>
      </c>
      <c r="BB31" s="51">
        <f t="shared" si="20"/>
        <v>8930</v>
      </c>
    </row>
    <row r="32" spans="1:54" s="28" customFormat="1" ht="16.350000000000001" customHeight="1">
      <c r="A32" s="48" t="s">
        <v>41</v>
      </c>
      <c r="B32" s="40">
        <v>54640</v>
      </c>
      <c r="C32" s="49">
        <f t="shared" si="21"/>
        <v>54640</v>
      </c>
      <c r="D32" s="50">
        <f t="shared" si="36"/>
        <v>4180</v>
      </c>
      <c r="E32" s="50">
        <f t="shared" si="36"/>
        <v>13480</v>
      </c>
      <c r="F32" s="50">
        <f t="shared" si="0"/>
        <v>8500</v>
      </c>
      <c r="G32" s="51">
        <f t="shared" si="32"/>
        <v>80800</v>
      </c>
      <c r="H32" s="20"/>
      <c r="I32" s="44">
        <v>57884</v>
      </c>
      <c r="J32" s="49">
        <f t="shared" si="1"/>
        <v>57884</v>
      </c>
      <c r="K32" s="50">
        <f t="shared" si="33"/>
        <v>4428</v>
      </c>
      <c r="L32" s="50">
        <f t="shared" si="33"/>
        <v>14280</v>
      </c>
      <c r="M32" s="50">
        <f t="shared" si="3"/>
        <v>8500</v>
      </c>
      <c r="N32" s="50">
        <f t="shared" si="4"/>
        <v>85092</v>
      </c>
      <c r="O32" s="51">
        <f t="shared" si="5"/>
        <v>8509</v>
      </c>
      <c r="P32" s="20"/>
      <c r="Q32" s="44">
        <v>63768</v>
      </c>
      <c r="R32" s="50">
        <f t="shared" si="6"/>
        <v>63768</v>
      </c>
      <c r="S32" s="50">
        <f t="shared" si="34"/>
        <v>4878</v>
      </c>
      <c r="T32" s="50">
        <f t="shared" si="34"/>
        <v>15732</v>
      </c>
      <c r="U32" s="50">
        <f t="shared" si="8"/>
        <v>8500</v>
      </c>
      <c r="V32" s="51">
        <f t="shared" si="23"/>
        <v>92878</v>
      </c>
      <c r="W32" s="20"/>
      <c r="X32" s="44">
        <v>88917</v>
      </c>
      <c r="Y32" s="50">
        <f t="shared" si="9"/>
        <v>88917</v>
      </c>
      <c r="Z32" s="50">
        <f t="shared" si="35"/>
        <v>6802</v>
      </c>
      <c r="AA32" s="50">
        <f t="shared" si="35"/>
        <v>21936</v>
      </c>
      <c r="AB32" s="50">
        <f t="shared" si="11"/>
        <v>8500</v>
      </c>
      <c r="AC32" s="50">
        <f t="shared" si="24"/>
        <v>126155</v>
      </c>
      <c r="AD32" s="51">
        <f t="shared" si="12"/>
        <v>10513</v>
      </c>
      <c r="AE32" s="20"/>
      <c r="AF32" s="47">
        <v>60611</v>
      </c>
      <c r="AG32" s="50">
        <f t="shared" si="13"/>
        <v>60611</v>
      </c>
      <c r="AH32" s="50">
        <f t="shared" si="37"/>
        <v>4637</v>
      </c>
      <c r="AI32" s="50">
        <f t="shared" si="37"/>
        <v>14953</v>
      </c>
      <c r="AJ32" s="50">
        <f t="shared" si="15"/>
        <v>8500</v>
      </c>
      <c r="AK32" s="50">
        <f t="shared" si="25"/>
        <v>88701</v>
      </c>
      <c r="AL32" s="51">
        <f t="shared" si="16"/>
        <v>8870</v>
      </c>
      <c r="AN32" s="44">
        <v>52237</v>
      </c>
      <c r="AO32" s="42">
        <f t="shared" si="17"/>
        <v>52237</v>
      </c>
      <c r="AP32" s="42">
        <f t="shared" si="26"/>
        <v>3996</v>
      </c>
      <c r="AQ32" s="42">
        <f t="shared" si="26"/>
        <v>12887</v>
      </c>
      <c r="AR32" s="50">
        <f t="shared" si="18"/>
        <v>8500</v>
      </c>
      <c r="AS32" s="50">
        <f t="shared" si="27"/>
        <v>77620</v>
      </c>
      <c r="AT32" s="51">
        <f t="shared" si="28"/>
        <v>7762</v>
      </c>
      <c r="AV32" s="44">
        <v>55710</v>
      </c>
      <c r="AW32" s="50">
        <f t="shared" si="29"/>
        <v>55710</v>
      </c>
      <c r="AX32" s="42">
        <f t="shared" si="30"/>
        <v>4262</v>
      </c>
      <c r="AY32" s="42">
        <f t="shared" si="30"/>
        <v>13744</v>
      </c>
      <c r="AZ32" s="50">
        <f t="shared" si="19"/>
        <v>8500</v>
      </c>
      <c r="BA32" s="50">
        <f t="shared" si="31"/>
        <v>82216</v>
      </c>
      <c r="BB32" s="51">
        <f t="shared" si="20"/>
        <v>8222</v>
      </c>
    </row>
    <row r="33" spans="1:54" s="28" customFormat="1" ht="16.350000000000001" customHeight="1">
      <c r="A33" s="48" t="s">
        <v>42</v>
      </c>
      <c r="B33" s="40">
        <v>54566</v>
      </c>
      <c r="C33" s="49">
        <f t="shared" si="21"/>
        <v>54566</v>
      </c>
      <c r="D33" s="50">
        <f t="shared" si="36"/>
        <v>4174</v>
      </c>
      <c r="E33" s="50">
        <f t="shared" si="36"/>
        <v>13461</v>
      </c>
      <c r="F33" s="50">
        <f t="shared" si="0"/>
        <v>8500</v>
      </c>
      <c r="G33" s="51">
        <f t="shared" si="32"/>
        <v>80701</v>
      </c>
      <c r="H33" s="20"/>
      <c r="I33" s="44">
        <v>54525</v>
      </c>
      <c r="J33" s="49">
        <f t="shared" si="1"/>
        <v>54525</v>
      </c>
      <c r="K33" s="50">
        <f t="shared" si="33"/>
        <v>4171</v>
      </c>
      <c r="L33" s="50">
        <f t="shared" si="33"/>
        <v>13451</v>
      </c>
      <c r="M33" s="50">
        <f t="shared" si="3"/>
        <v>8500</v>
      </c>
      <c r="N33" s="50">
        <f t="shared" si="4"/>
        <v>80647</v>
      </c>
      <c r="O33" s="51">
        <f t="shared" si="5"/>
        <v>8065</v>
      </c>
      <c r="P33" s="20"/>
      <c r="Q33" s="44">
        <v>60085</v>
      </c>
      <c r="R33" s="50">
        <f t="shared" si="6"/>
        <v>60085</v>
      </c>
      <c r="S33" s="50">
        <f t="shared" si="34"/>
        <v>4597</v>
      </c>
      <c r="T33" s="50">
        <f t="shared" si="34"/>
        <v>14823</v>
      </c>
      <c r="U33" s="50">
        <f t="shared" si="8"/>
        <v>8500</v>
      </c>
      <c r="V33" s="51">
        <f t="shared" si="23"/>
        <v>88005</v>
      </c>
      <c r="W33" s="20"/>
      <c r="X33" s="44">
        <v>91570</v>
      </c>
      <c r="Y33" s="50">
        <f t="shared" si="9"/>
        <v>91570</v>
      </c>
      <c r="Z33" s="50">
        <f t="shared" si="35"/>
        <v>7005</v>
      </c>
      <c r="AA33" s="50">
        <f t="shared" si="35"/>
        <v>22590</v>
      </c>
      <c r="AB33" s="50">
        <f t="shared" si="11"/>
        <v>8500</v>
      </c>
      <c r="AC33" s="50">
        <f t="shared" si="24"/>
        <v>129665</v>
      </c>
      <c r="AD33" s="51">
        <f t="shared" si="12"/>
        <v>10805</v>
      </c>
      <c r="AE33" s="20"/>
      <c r="AF33" s="47">
        <v>65769</v>
      </c>
      <c r="AG33" s="50">
        <f t="shared" si="13"/>
        <v>65769</v>
      </c>
      <c r="AH33" s="50">
        <f t="shared" si="37"/>
        <v>5031</v>
      </c>
      <c r="AI33" s="50">
        <f t="shared" si="37"/>
        <v>16225</v>
      </c>
      <c r="AJ33" s="50">
        <f t="shared" si="15"/>
        <v>8500</v>
      </c>
      <c r="AK33" s="50">
        <f t="shared" si="25"/>
        <v>95525</v>
      </c>
      <c r="AL33" s="51">
        <f t="shared" si="16"/>
        <v>9553</v>
      </c>
      <c r="AN33" s="44">
        <v>54067</v>
      </c>
      <c r="AO33" s="42">
        <f t="shared" si="17"/>
        <v>54067</v>
      </c>
      <c r="AP33" s="42">
        <f t="shared" si="26"/>
        <v>4136</v>
      </c>
      <c r="AQ33" s="42">
        <f t="shared" si="26"/>
        <v>13338</v>
      </c>
      <c r="AR33" s="50">
        <f t="shared" si="18"/>
        <v>8500</v>
      </c>
      <c r="AS33" s="50">
        <f t="shared" si="27"/>
        <v>80041</v>
      </c>
      <c r="AT33" s="51">
        <f t="shared" si="28"/>
        <v>8004</v>
      </c>
      <c r="AV33" s="44">
        <v>62729</v>
      </c>
      <c r="AW33" s="50">
        <f t="shared" si="29"/>
        <v>62729</v>
      </c>
      <c r="AX33" s="42">
        <f t="shared" si="30"/>
        <v>4799</v>
      </c>
      <c r="AY33" s="42">
        <f t="shared" si="30"/>
        <v>15475</v>
      </c>
      <c r="AZ33" s="50">
        <f t="shared" si="19"/>
        <v>8500</v>
      </c>
      <c r="BA33" s="50">
        <f t="shared" si="31"/>
        <v>91503</v>
      </c>
      <c r="BB33" s="51">
        <f t="shared" si="20"/>
        <v>9150</v>
      </c>
    </row>
    <row r="34" spans="1:54" s="28" customFormat="1" ht="16.350000000000001" customHeight="1">
      <c r="A34" s="48" t="s">
        <v>43</v>
      </c>
      <c r="B34" s="40">
        <v>51554</v>
      </c>
      <c r="C34" s="49">
        <f t="shared" si="21"/>
        <v>51554</v>
      </c>
      <c r="D34" s="50">
        <f t="shared" si="36"/>
        <v>3944</v>
      </c>
      <c r="E34" s="50">
        <f t="shared" si="36"/>
        <v>12718</v>
      </c>
      <c r="F34" s="50">
        <f t="shared" si="0"/>
        <v>8500</v>
      </c>
      <c r="G34" s="51">
        <f t="shared" si="32"/>
        <v>76716</v>
      </c>
      <c r="H34" s="20"/>
      <c r="I34" s="44">
        <v>54578</v>
      </c>
      <c r="J34" s="49">
        <f t="shared" si="1"/>
        <v>54578</v>
      </c>
      <c r="K34" s="50">
        <f t="shared" si="33"/>
        <v>4175</v>
      </c>
      <c r="L34" s="50">
        <f t="shared" si="33"/>
        <v>13464</v>
      </c>
      <c r="M34" s="50">
        <f t="shared" si="3"/>
        <v>8500</v>
      </c>
      <c r="N34" s="50">
        <f t="shared" si="4"/>
        <v>80717</v>
      </c>
      <c r="O34" s="51">
        <f t="shared" si="5"/>
        <v>8072</v>
      </c>
      <c r="P34" s="20"/>
      <c r="Q34" s="44">
        <v>61537</v>
      </c>
      <c r="R34" s="50">
        <f t="shared" si="6"/>
        <v>61537</v>
      </c>
      <c r="S34" s="50">
        <f t="shared" si="34"/>
        <v>4708</v>
      </c>
      <c r="T34" s="50">
        <f t="shared" si="34"/>
        <v>15181</v>
      </c>
      <c r="U34" s="50">
        <f t="shared" si="8"/>
        <v>8500</v>
      </c>
      <c r="V34" s="51">
        <f t="shared" si="23"/>
        <v>89926</v>
      </c>
      <c r="W34" s="20"/>
      <c r="X34" s="44">
        <v>87547</v>
      </c>
      <c r="Y34" s="50">
        <f t="shared" si="9"/>
        <v>87547</v>
      </c>
      <c r="Z34" s="50">
        <f t="shared" si="35"/>
        <v>6697</v>
      </c>
      <c r="AA34" s="50">
        <f t="shared" si="35"/>
        <v>21598</v>
      </c>
      <c r="AB34" s="50">
        <f t="shared" si="11"/>
        <v>8500</v>
      </c>
      <c r="AC34" s="50">
        <f t="shared" si="24"/>
        <v>124342</v>
      </c>
      <c r="AD34" s="51">
        <f t="shared" si="12"/>
        <v>10362</v>
      </c>
      <c r="AE34" s="20"/>
      <c r="AF34" s="47">
        <v>54776</v>
      </c>
      <c r="AG34" s="50">
        <f t="shared" si="13"/>
        <v>54776</v>
      </c>
      <c r="AH34" s="50">
        <f t="shared" si="37"/>
        <v>4190</v>
      </c>
      <c r="AI34" s="50">
        <f t="shared" si="37"/>
        <v>13513</v>
      </c>
      <c r="AJ34" s="50">
        <f t="shared" si="15"/>
        <v>8500</v>
      </c>
      <c r="AK34" s="50">
        <f t="shared" si="25"/>
        <v>80979</v>
      </c>
      <c r="AL34" s="51">
        <f t="shared" si="16"/>
        <v>8098</v>
      </c>
      <c r="AN34" s="44">
        <v>52208</v>
      </c>
      <c r="AO34" s="42">
        <f t="shared" si="17"/>
        <v>52208</v>
      </c>
      <c r="AP34" s="42">
        <f t="shared" si="26"/>
        <v>3994</v>
      </c>
      <c r="AQ34" s="42">
        <f t="shared" si="26"/>
        <v>12880</v>
      </c>
      <c r="AR34" s="50">
        <f t="shared" si="18"/>
        <v>8500</v>
      </c>
      <c r="AS34" s="50">
        <f t="shared" si="27"/>
        <v>77582</v>
      </c>
      <c r="AT34" s="51">
        <f t="shared" si="28"/>
        <v>7758</v>
      </c>
      <c r="AV34" s="44">
        <v>60353</v>
      </c>
      <c r="AW34" s="50">
        <f t="shared" si="29"/>
        <v>60353</v>
      </c>
      <c r="AX34" s="42">
        <f t="shared" si="30"/>
        <v>4617</v>
      </c>
      <c r="AY34" s="42">
        <f t="shared" si="30"/>
        <v>14889</v>
      </c>
      <c r="AZ34" s="50">
        <f t="shared" si="19"/>
        <v>8500</v>
      </c>
      <c r="BA34" s="50">
        <f t="shared" si="31"/>
        <v>88359</v>
      </c>
      <c r="BB34" s="51">
        <f t="shared" si="20"/>
        <v>8836</v>
      </c>
    </row>
    <row r="35" spans="1:54" s="28" customFormat="1" ht="16.350000000000001" customHeight="1">
      <c r="A35" s="48" t="s">
        <v>44</v>
      </c>
      <c r="B35" s="40">
        <v>52876</v>
      </c>
      <c r="C35" s="49">
        <f t="shared" si="21"/>
        <v>52876</v>
      </c>
      <c r="D35" s="50">
        <f t="shared" si="36"/>
        <v>4045</v>
      </c>
      <c r="E35" s="50">
        <f t="shared" si="36"/>
        <v>13045</v>
      </c>
      <c r="F35" s="50">
        <f t="shared" si="0"/>
        <v>8500</v>
      </c>
      <c r="G35" s="51">
        <f t="shared" si="32"/>
        <v>78466</v>
      </c>
      <c r="H35" s="20"/>
      <c r="I35" s="44">
        <v>53906</v>
      </c>
      <c r="J35" s="49">
        <f t="shared" si="1"/>
        <v>53906</v>
      </c>
      <c r="K35" s="50">
        <f t="shared" si="33"/>
        <v>4124</v>
      </c>
      <c r="L35" s="50">
        <f t="shared" si="33"/>
        <v>13299</v>
      </c>
      <c r="M35" s="50">
        <f t="shared" si="3"/>
        <v>8500</v>
      </c>
      <c r="N35" s="50">
        <f t="shared" si="4"/>
        <v>79829</v>
      </c>
      <c r="O35" s="51">
        <f t="shared" si="5"/>
        <v>7983</v>
      </c>
      <c r="P35" s="20"/>
      <c r="Q35" s="44">
        <v>57868</v>
      </c>
      <c r="R35" s="50">
        <f t="shared" si="6"/>
        <v>57868</v>
      </c>
      <c r="S35" s="50">
        <f t="shared" si="34"/>
        <v>4427</v>
      </c>
      <c r="T35" s="50">
        <f t="shared" si="34"/>
        <v>14276</v>
      </c>
      <c r="U35" s="50">
        <f t="shared" si="8"/>
        <v>8500</v>
      </c>
      <c r="V35" s="51">
        <f t="shared" si="23"/>
        <v>85071</v>
      </c>
      <c r="W35" s="20"/>
      <c r="X35" s="44">
        <v>84149</v>
      </c>
      <c r="Y35" s="50">
        <f t="shared" si="9"/>
        <v>84149</v>
      </c>
      <c r="Z35" s="50">
        <f t="shared" si="35"/>
        <v>6437</v>
      </c>
      <c r="AA35" s="50">
        <f t="shared" si="35"/>
        <v>20760</v>
      </c>
      <c r="AB35" s="50">
        <f t="shared" si="11"/>
        <v>8500</v>
      </c>
      <c r="AC35" s="50">
        <f t="shared" si="24"/>
        <v>119846</v>
      </c>
      <c r="AD35" s="51">
        <f t="shared" si="12"/>
        <v>9987</v>
      </c>
      <c r="AE35" s="20"/>
      <c r="AF35" s="47">
        <v>64780</v>
      </c>
      <c r="AG35" s="50">
        <f t="shared" si="13"/>
        <v>64780</v>
      </c>
      <c r="AH35" s="50">
        <f t="shared" si="37"/>
        <v>4956</v>
      </c>
      <c r="AI35" s="50">
        <f t="shared" si="37"/>
        <v>15981</v>
      </c>
      <c r="AJ35" s="50">
        <f t="shared" si="15"/>
        <v>8500</v>
      </c>
      <c r="AK35" s="50">
        <f t="shared" si="25"/>
        <v>94217</v>
      </c>
      <c r="AL35" s="51">
        <f t="shared" si="16"/>
        <v>9422</v>
      </c>
      <c r="AN35" s="44">
        <v>54828</v>
      </c>
      <c r="AO35" s="42">
        <f t="shared" si="17"/>
        <v>54828</v>
      </c>
      <c r="AP35" s="42">
        <f t="shared" si="26"/>
        <v>4194</v>
      </c>
      <c r="AQ35" s="42">
        <f t="shared" si="26"/>
        <v>13526</v>
      </c>
      <c r="AR35" s="50">
        <f t="shared" si="18"/>
        <v>8500</v>
      </c>
      <c r="AS35" s="50">
        <f t="shared" si="27"/>
        <v>81048</v>
      </c>
      <c r="AT35" s="51">
        <f t="shared" si="28"/>
        <v>8105</v>
      </c>
      <c r="AV35" s="44">
        <v>61336</v>
      </c>
      <c r="AW35" s="50">
        <f t="shared" si="29"/>
        <v>61336</v>
      </c>
      <c r="AX35" s="42">
        <f t="shared" si="30"/>
        <v>4692</v>
      </c>
      <c r="AY35" s="42">
        <f t="shared" si="30"/>
        <v>15132</v>
      </c>
      <c r="AZ35" s="50">
        <f t="shared" si="19"/>
        <v>8500</v>
      </c>
      <c r="BA35" s="50">
        <f t="shared" si="31"/>
        <v>89660</v>
      </c>
      <c r="BB35" s="51">
        <f t="shared" si="20"/>
        <v>8966</v>
      </c>
    </row>
    <row r="36" spans="1:54" s="28" customFormat="1" ht="16.350000000000001" customHeight="1">
      <c r="A36" s="48" t="s">
        <v>45</v>
      </c>
      <c r="B36" s="40">
        <v>51405</v>
      </c>
      <c r="C36" s="49">
        <f t="shared" si="21"/>
        <v>51405</v>
      </c>
      <c r="D36" s="50">
        <f t="shared" si="36"/>
        <v>3932</v>
      </c>
      <c r="E36" s="50">
        <f t="shared" si="36"/>
        <v>12682</v>
      </c>
      <c r="F36" s="50">
        <f t="shared" si="0"/>
        <v>8500</v>
      </c>
      <c r="G36" s="51">
        <f t="shared" si="32"/>
        <v>76519</v>
      </c>
      <c r="H36" s="20"/>
      <c r="I36" s="44">
        <v>52466</v>
      </c>
      <c r="J36" s="49">
        <f t="shared" si="1"/>
        <v>52466</v>
      </c>
      <c r="K36" s="50">
        <f t="shared" si="33"/>
        <v>4014</v>
      </c>
      <c r="L36" s="50">
        <f t="shared" si="33"/>
        <v>12943</v>
      </c>
      <c r="M36" s="50">
        <f t="shared" si="3"/>
        <v>8500</v>
      </c>
      <c r="N36" s="50">
        <f t="shared" si="4"/>
        <v>77923</v>
      </c>
      <c r="O36" s="51">
        <f t="shared" si="5"/>
        <v>7792</v>
      </c>
      <c r="P36" s="20"/>
      <c r="Q36" s="44">
        <v>55120</v>
      </c>
      <c r="R36" s="50">
        <f t="shared" si="6"/>
        <v>55120</v>
      </c>
      <c r="S36" s="50">
        <f t="shared" si="34"/>
        <v>4217</v>
      </c>
      <c r="T36" s="50">
        <f t="shared" si="34"/>
        <v>13598</v>
      </c>
      <c r="U36" s="50">
        <f t="shared" si="8"/>
        <v>8500</v>
      </c>
      <c r="V36" s="51">
        <f t="shared" si="23"/>
        <v>81435</v>
      </c>
      <c r="W36" s="20"/>
      <c r="X36" s="44">
        <v>93355</v>
      </c>
      <c r="Y36" s="50">
        <f t="shared" si="9"/>
        <v>93355</v>
      </c>
      <c r="Z36" s="50">
        <f t="shared" si="35"/>
        <v>7142</v>
      </c>
      <c r="AA36" s="50">
        <f t="shared" si="35"/>
        <v>23031</v>
      </c>
      <c r="AB36" s="50">
        <f t="shared" si="11"/>
        <v>8500</v>
      </c>
      <c r="AC36" s="50">
        <f t="shared" si="24"/>
        <v>132028</v>
      </c>
      <c r="AD36" s="51">
        <f t="shared" si="12"/>
        <v>11002</v>
      </c>
      <c r="AE36" s="20"/>
      <c r="AF36" s="47">
        <v>65662</v>
      </c>
      <c r="AG36" s="50">
        <f t="shared" si="13"/>
        <v>65662</v>
      </c>
      <c r="AH36" s="50">
        <f t="shared" si="37"/>
        <v>5023</v>
      </c>
      <c r="AI36" s="50">
        <f t="shared" si="37"/>
        <v>16199</v>
      </c>
      <c r="AJ36" s="50">
        <f t="shared" si="15"/>
        <v>8500</v>
      </c>
      <c r="AK36" s="50">
        <f t="shared" si="25"/>
        <v>95384</v>
      </c>
      <c r="AL36" s="51">
        <f t="shared" si="16"/>
        <v>9538</v>
      </c>
      <c r="AN36" s="44">
        <v>51128</v>
      </c>
      <c r="AO36" s="42">
        <f t="shared" si="17"/>
        <v>51128</v>
      </c>
      <c r="AP36" s="42">
        <f t="shared" si="26"/>
        <v>3911</v>
      </c>
      <c r="AQ36" s="42">
        <f t="shared" si="26"/>
        <v>12613</v>
      </c>
      <c r="AR36" s="50">
        <f t="shared" si="18"/>
        <v>8500</v>
      </c>
      <c r="AS36" s="50">
        <f t="shared" si="27"/>
        <v>76152</v>
      </c>
      <c r="AT36" s="51">
        <f t="shared" si="28"/>
        <v>7615</v>
      </c>
      <c r="AV36" s="44">
        <v>57806</v>
      </c>
      <c r="AW36" s="50">
        <f t="shared" si="29"/>
        <v>57806</v>
      </c>
      <c r="AX36" s="42">
        <f t="shared" si="30"/>
        <v>4422</v>
      </c>
      <c r="AY36" s="42">
        <f t="shared" si="30"/>
        <v>14261</v>
      </c>
      <c r="AZ36" s="50">
        <f t="shared" si="19"/>
        <v>8500</v>
      </c>
      <c r="BA36" s="50">
        <f t="shared" si="31"/>
        <v>84989</v>
      </c>
      <c r="BB36" s="51">
        <f t="shared" si="20"/>
        <v>8499</v>
      </c>
    </row>
    <row r="37" spans="1:54" s="28" customFormat="1" ht="16.350000000000001" customHeight="1">
      <c r="A37" s="48" t="s">
        <v>46</v>
      </c>
      <c r="B37" s="40">
        <v>52310</v>
      </c>
      <c r="C37" s="49">
        <f t="shared" si="21"/>
        <v>52310</v>
      </c>
      <c r="D37" s="50">
        <f t="shared" si="36"/>
        <v>4002</v>
      </c>
      <c r="E37" s="50">
        <f t="shared" si="36"/>
        <v>12905</v>
      </c>
      <c r="F37" s="50">
        <f t="shared" si="0"/>
        <v>8500</v>
      </c>
      <c r="G37" s="51">
        <f t="shared" si="32"/>
        <v>77717</v>
      </c>
      <c r="H37" s="20"/>
      <c r="I37" s="44">
        <v>52386</v>
      </c>
      <c r="J37" s="49">
        <f t="shared" si="1"/>
        <v>52386</v>
      </c>
      <c r="K37" s="50">
        <f t="shared" si="33"/>
        <v>4008</v>
      </c>
      <c r="L37" s="50">
        <f t="shared" si="33"/>
        <v>12924</v>
      </c>
      <c r="M37" s="50">
        <f>M$6</f>
        <v>8500</v>
      </c>
      <c r="N37" s="50">
        <f t="shared" si="4"/>
        <v>77818</v>
      </c>
      <c r="O37" s="51">
        <f t="shared" si="5"/>
        <v>7782</v>
      </c>
      <c r="P37" s="20"/>
      <c r="Q37" s="44">
        <v>57375</v>
      </c>
      <c r="R37" s="50">
        <f t="shared" si="6"/>
        <v>57375</v>
      </c>
      <c r="S37" s="50">
        <f t="shared" si="34"/>
        <v>4389</v>
      </c>
      <c r="T37" s="50">
        <f t="shared" si="34"/>
        <v>14154</v>
      </c>
      <c r="U37" s="50">
        <f t="shared" si="8"/>
        <v>8500</v>
      </c>
      <c r="V37" s="51">
        <f t="shared" si="23"/>
        <v>84418</v>
      </c>
      <c r="W37" s="20"/>
      <c r="X37" s="44">
        <v>96013</v>
      </c>
      <c r="Y37" s="50">
        <f t="shared" si="9"/>
        <v>96013</v>
      </c>
      <c r="Z37" s="50">
        <f t="shared" si="35"/>
        <v>7345</v>
      </c>
      <c r="AA37" s="50">
        <f t="shared" si="35"/>
        <v>23686</v>
      </c>
      <c r="AB37" s="50">
        <f t="shared" si="11"/>
        <v>8500</v>
      </c>
      <c r="AC37" s="50">
        <f t="shared" si="24"/>
        <v>135544</v>
      </c>
      <c r="AD37" s="51">
        <f t="shared" si="12"/>
        <v>11295</v>
      </c>
      <c r="AE37" s="20"/>
      <c r="AF37" s="47">
        <v>65100</v>
      </c>
      <c r="AG37" s="50">
        <f t="shared" si="13"/>
        <v>65100</v>
      </c>
      <c r="AH37" s="50">
        <f t="shared" si="37"/>
        <v>4980</v>
      </c>
      <c r="AI37" s="50">
        <f t="shared" si="37"/>
        <v>16060</v>
      </c>
      <c r="AJ37" s="50">
        <f t="shared" si="15"/>
        <v>8500</v>
      </c>
      <c r="AK37" s="50">
        <f t="shared" si="25"/>
        <v>94640</v>
      </c>
      <c r="AL37" s="51">
        <f t="shared" si="16"/>
        <v>9464</v>
      </c>
      <c r="AN37" s="44">
        <v>51759</v>
      </c>
      <c r="AO37" s="42">
        <f t="shared" si="17"/>
        <v>51759</v>
      </c>
      <c r="AP37" s="42">
        <f t="shared" si="26"/>
        <v>3960</v>
      </c>
      <c r="AQ37" s="42">
        <f t="shared" si="26"/>
        <v>12769</v>
      </c>
      <c r="AR37" s="50">
        <f t="shared" si="18"/>
        <v>8500</v>
      </c>
      <c r="AS37" s="50">
        <f t="shared" si="27"/>
        <v>76988</v>
      </c>
      <c r="AT37" s="51">
        <f t="shared" si="28"/>
        <v>7699</v>
      </c>
      <c r="AV37" s="44">
        <v>58457</v>
      </c>
      <c r="AW37" s="50">
        <f t="shared" si="29"/>
        <v>58457</v>
      </c>
      <c r="AX37" s="42">
        <f t="shared" si="30"/>
        <v>4472</v>
      </c>
      <c r="AY37" s="42">
        <f t="shared" si="30"/>
        <v>14421</v>
      </c>
      <c r="AZ37" s="50">
        <f t="shared" si="19"/>
        <v>8500</v>
      </c>
      <c r="BA37" s="50">
        <f t="shared" si="31"/>
        <v>85850</v>
      </c>
      <c r="BB37" s="51">
        <f t="shared" si="20"/>
        <v>8585</v>
      </c>
    </row>
    <row r="38" spans="1:54" s="28" customFormat="1" ht="16.350000000000001" customHeight="1">
      <c r="A38" s="48" t="s">
        <v>47</v>
      </c>
      <c r="B38" s="40">
        <v>53552</v>
      </c>
      <c r="C38" s="49">
        <f t="shared" si="21"/>
        <v>53552</v>
      </c>
      <c r="D38" s="50">
        <f t="shared" si="36"/>
        <v>4097</v>
      </c>
      <c r="E38" s="50">
        <f t="shared" si="36"/>
        <v>13211</v>
      </c>
      <c r="F38" s="50">
        <f t="shared" si="0"/>
        <v>8500</v>
      </c>
      <c r="G38" s="51">
        <f t="shared" si="32"/>
        <v>79360</v>
      </c>
      <c r="H38" s="20"/>
      <c r="I38" s="44">
        <v>54145</v>
      </c>
      <c r="J38" s="49">
        <f t="shared" si="1"/>
        <v>54145</v>
      </c>
      <c r="K38" s="50">
        <f t="shared" si="33"/>
        <v>4142</v>
      </c>
      <c r="L38" s="50">
        <f t="shared" si="33"/>
        <v>13358</v>
      </c>
      <c r="M38" s="50">
        <f t="shared" si="3"/>
        <v>8500</v>
      </c>
      <c r="N38" s="50">
        <f t="shared" si="4"/>
        <v>80145</v>
      </c>
      <c r="O38" s="51">
        <f t="shared" si="5"/>
        <v>8015</v>
      </c>
      <c r="P38" s="20"/>
      <c r="Q38" s="44">
        <v>58898</v>
      </c>
      <c r="R38" s="50">
        <f t="shared" si="6"/>
        <v>58898</v>
      </c>
      <c r="S38" s="50">
        <f t="shared" si="34"/>
        <v>4506</v>
      </c>
      <c r="T38" s="50">
        <f t="shared" si="34"/>
        <v>14530</v>
      </c>
      <c r="U38" s="50">
        <f t="shared" si="8"/>
        <v>8500</v>
      </c>
      <c r="V38" s="51">
        <f t="shared" si="23"/>
        <v>86434</v>
      </c>
      <c r="W38" s="20"/>
      <c r="X38" s="44">
        <v>90104</v>
      </c>
      <c r="Y38" s="50">
        <f t="shared" si="9"/>
        <v>90104</v>
      </c>
      <c r="Z38" s="50">
        <f t="shared" si="35"/>
        <v>6893</v>
      </c>
      <c r="AA38" s="50">
        <f t="shared" si="35"/>
        <v>22229</v>
      </c>
      <c r="AB38" s="50">
        <f t="shared" si="11"/>
        <v>8500</v>
      </c>
      <c r="AC38" s="50">
        <f t="shared" si="24"/>
        <v>127726</v>
      </c>
      <c r="AD38" s="51">
        <f t="shared" si="12"/>
        <v>10644</v>
      </c>
      <c r="AE38" s="20"/>
      <c r="AF38" s="47">
        <v>65751</v>
      </c>
      <c r="AG38" s="50">
        <f t="shared" si="13"/>
        <v>65751</v>
      </c>
      <c r="AH38" s="50">
        <f t="shared" si="37"/>
        <v>5030</v>
      </c>
      <c r="AI38" s="50">
        <f t="shared" si="37"/>
        <v>16221</v>
      </c>
      <c r="AJ38" s="50">
        <f t="shared" si="15"/>
        <v>8500</v>
      </c>
      <c r="AK38" s="50">
        <f t="shared" si="25"/>
        <v>95502</v>
      </c>
      <c r="AL38" s="51">
        <f t="shared" si="16"/>
        <v>9550</v>
      </c>
      <c r="AN38" s="44">
        <v>47465</v>
      </c>
      <c r="AO38" s="42">
        <f t="shared" si="17"/>
        <v>47465</v>
      </c>
      <c r="AP38" s="42">
        <f t="shared" si="26"/>
        <v>3631</v>
      </c>
      <c r="AQ38" s="42">
        <f t="shared" si="26"/>
        <v>11710</v>
      </c>
      <c r="AR38" s="50">
        <f t="shared" si="18"/>
        <v>8500</v>
      </c>
      <c r="AS38" s="50">
        <f t="shared" si="27"/>
        <v>71306</v>
      </c>
      <c r="AT38" s="51">
        <f t="shared" si="28"/>
        <v>7131</v>
      </c>
      <c r="AV38" s="44">
        <v>60652</v>
      </c>
      <c r="AW38" s="50">
        <f t="shared" si="29"/>
        <v>60652</v>
      </c>
      <c r="AX38" s="42">
        <f t="shared" si="30"/>
        <v>4640</v>
      </c>
      <c r="AY38" s="42">
        <f t="shared" si="30"/>
        <v>14963</v>
      </c>
      <c r="AZ38" s="50">
        <f t="shared" si="19"/>
        <v>8500</v>
      </c>
      <c r="BA38" s="50">
        <f t="shared" si="31"/>
        <v>88755</v>
      </c>
      <c r="BB38" s="51">
        <f t="shared" si="20"/>
        <v>8876</v>
      </c>
    </row>
    <row r="39" spans="1:54" s="28" customFormat="1" ht="16.350000000000001" customHeight="1">
      <c r="A39" s="48" t="s">
        <v>48</v>
      </c>
      <c r="B39" s="40">
        <v>58777</v>
      </c>
      <c r="C39" s="49">
        <f t="shared" si="21"/>
        <v>58777</v>
      </c>
      <c r="D39" s="50">
        <f t="shared" si="36"/>
        <v>4496</v>
      </c>
      <c r="E39" s="50">
        <f t="shared" si="36"/>
        <v>14500</v>
      </c>
      <c r="F39" s="50">
        <f t="shared" si="0"/>
        <v>8500</v>
      </c>
      <c r="G39" s="51">
        <f t="shared" si="32"/>
        <v>86273</v>
      </c>
      <c r="H39" s="20"/>
      <c r="I39" s="44">
        <v>54124</v>
      </c>
      <c r="J39" s="49">
        <f t="shared" si="1"/>
        <v>54124</v>
      </c>
      <c r="K39" s="50">
        <f t="shared" si="33"/>
        <v>4140</v>
      </c>
      <c r="L39" s="50">
        <f t="shared" si="33"/>
        <v>13352</v>
      </c>
      <c r="M39" s="50">
        <f t="shared" si="3"/>
        <v>8500</v>
      </c>
      <c r="N39" s="50">
        <f t="shared" si="4"/>
        <v>80116</v>
      </c>
      <c r="O39" s="51">
        <f t="shared" si="5"/>
        <v>8012</v>
      </c>
      <c r="P39" s="20"/>
      <c r="Q39" s="44">
        <v>64996</v>
      </c>
      <c r="R39" s="50">
        <f t="shared" si="6"/>
        <v>64996</v>
      </c>
      <c r="S39" s="50">
        <f t="shared" si="34"/>
        <v>4972</v>
      </c>
      <c r="T39" s="50">
        <f t="shared" si="34"/>
        <v>16035</v>
      </c>
      <c r="U39" s="50">
        <f t="shared" si="8"/>
        <v>8500</v>
      </c>
      <c r="V39" s="51">
        <f t="shared" si="23"/>
        <v>94503</v>
      </c>
      <c r="W39" s="20"/>
      <c r="X39" s="44">
        <v>96779</v>
      </c>
      <c r="Y39" s="50">
        <f t="shared" si="9"/>
        <v>96779</v>
      </c>
      <c r="Z39" s="50">
        <f t="shared" si="35"/>
        <v>7404</v>
      </c>
      <c r="AA39" s="50">
        <f t="shared" si="35"/>
        <v>23875</v>
      </c>
      <c r="AB39" s="50">
        <f t="shared" si="11"/>
        <v>8500</v>
      </c>
      <c r="AC39" s="50">
        <f t="shared" si="24"/>
        <v>136558</v>
      </c>
      <c r="AD39" s="51">
        <f t="shared" si="12"/>
        <v>11380</v>
      </c>
      <c r="AE39" s="20"/>
      <c r="AF39" s="47">
        <v>64970</v>
      </c>
      <c r="AG39" s="50">
        <f t="shared" si="13"/>
        <v>64970</v>
      </c>
      <c r="AH39" s="50">
        <f t="shared" si="37"/>
        <v>4970</v>
      </c>
      <c r="AI39" s="50">
        <f t="shared" si="37"/>
        <v>16028</v>
      </c>
      <c r="AJ39" s="50">
        <f t="shared" si="15"/>
        <v>8500</v>
      </c>
      <c r="AK39" s="50">
        <f t="shared" si="25"/>
        <v>94468</v>
      </c>
      <c r="AL39" s="51">
        <f t="shared" si="16"/>
        <v>9447</v>
      </c>
      <c r="AN39" s="44">
        <v>56590</v>
      </c>
      <c r="AO39" s="42">
        <f t="shared" si="17"/>
        <v>56590</v>
      </c>
      <c r="AP39" s="42">
        <f t="shared" si="26"/>
        <v>4329</v>
      </c>
      <c r="AQ39" s="42">
        <f t="shared" si="26"/>
        <v>13961</v>
      </c>
      <c r="AR39" s="50">
        <f t="shared" si="18"/>
        <v>8500</v>
      </c>
      <c r="AS39" s="50">
        <f t="shared" si="27"/>
        <v>83380</v>
      </c>
      <c r="AT39" s="51">
        <f t="shared" si="28"/>
        <v>8338</v>
      </c>
      <c r="AV39" s="44">
        <v>63770</v>
      </c>
      <c r="AW39" s="50">
        <f t="shared" si="29"/>
        <v>63770</v>
      </c>
      <c r="AX39" s="42">
        <f t="shared" si="30"/>
        <v>4878</v>
      </c>
      <c r="AY39" s="42">
        <f t="shared" si="30"/>
        <v>15732</v>
      </c>
      <c r="AZ39" s="50">
        <f t="shared" si="19"/>
        <v>8500</v>
      </c>
      <c r="BA39" s="50">
        <f t="shared" si="31"/>
        <v>92880</v>
      </c>
      <c r="BB39" s="51">
        <f t="shared" si="20"/>
        <v>9288</v>
      </c>
    </row>
    <row r="40" spans="1:54" s="28" customFormat="1" ht="16.350000000000001" customHeight="1">
      <c r="A40" s="48" t="s">
        <v>49</v>
      </c>
      <c r="B40" s="40">
        <v>52199</v>
      </c>
      <c r="C40" s="49">
        <f t="shared" si="21"/>
        <v>52199</v>
      </c>
      <c r="D40" s="50">
        <f t="shared" si="36"/>
        <v>3993</v>
      </c>
      <c r="E40" s="50">
        <f t="shared" si="36"/>
        <v>12877</v>
      </c>
      <c r="F40" s="50">
        <f t="shared" si="0"/>
        <v>8500</v>
      </c>
      <c r="G40" s="51">
        <f t="shared" si="32"/>
        <v>77569</v>
      </c>
      <c r="H40" s="20"/>
      <c r="I40" s="44">
        <v>53555</v>
      </c>
      <c r="J40" s="49">
        <f t="shared" si="1"/>
        <v>53555</v>
      </c>
      <c r="K40" s="50">
        <f t="shared" si="33"/>
        <v>4097</v>
      </c>
      <c r="L40" s="50">
        <f t="shared" si="33"/>
        <v>13212</v>
      </c>
      <c r="M40" s="50">
        <f t="shared" si="3"/>
        <v>8500</v>
      </c>
      <c r="N40" s="50">
        <f t="shared" si="4"/>
        <v>79364</v>
      </c>
      <c r="O40" s="51">
        <f t="shared" si="5"/>
        <v>7936</v>
      </c>
      <c r="P40" s="20"/>
      <c r="Q40" s="44">
        <v>58505</v>
      </c>
      <c r="R40" s="50">
        <f t="shared" si="6"/>
        <v>58505</v>
      </c>
      <c r="S40" s="50">
        <f t="shared" si="34"/>
        <v>4476</v>
      </c>
      <c r="T40" s="50">
        <f t="shared" si="34"/>
        <v>14433</v>
      </c>
      <c r="U40" s="50">
        <f t="shared" si="8"/>
        <v>8500</v>
      </c>
      <c r="V40" s="51">
        <f t="shared" si="23"/>
        <v>85914</v>
      </c>
      <c r="W40" s="20"/>
      <c r="X40" s="44">
        <v>90296</v>
      </c>
      <c r="Y40" s="50">
        <f t="shared" si="9"/>
        <v>90296</v>
      </c>
      <c r="Z40" s="50">
        <f t="shared" si="35"/>
        <v>6908</v>
      </c>
      <c r="AA40" s="50">
        <f t="shared" si="35"/>
        <v>22276</v>
      </c>
      <c r="AB40" s="50">
        <f t="shared" si="11"/>
        <v>8500</v>
      </c>
      <c r="AC40" s="50">
        <f t="shared" si="24"/>
        <v>127980</v>
      </c>
      <c r="AD40" s="51">
        <f t="shared" si="12"/>
        <v>10665</v>
      </c>
      <c r="AE40" s="20"/>
      <c r="AF40" s="47">
        <v>64384</v>
      </c>
      <c r="AG40" s="50">
        <f t="shared" si="13"/>
        <v>64384</v>
      </c>
      <c r="AH40" s="50">
        <f t="shared" si="37"/>
        <v>4925</v>
      </c>
      <c r="AI40" s="50">
        <f t="shared" si="37"/>
        <v>15884</v>
      </c>
      <c r="AJ40" s="50">
        <f t="shared" si="15"/>
        <v>8500</v>
      </c>
      <c r="AK40" s="50">
        <f t="shared" si="25"/>
        <v>93693</v>
      </c>
      <c r="AL40" s="51">
        <f t="shared" si="16"/>
        <v>9369</v>
      </c>
      <c r="AN40" s="44">
        <v>50329</v>
      </c>
      <c r="AO40" s="42">
        <f t="shared" si="17"/>
        <v>50329</v>
      </c>
      <c r="AP40" s="42">
        <f t="shared" si="26"/>
        <v>3850</v>
      </c>
      <c r="AQ40" s="42">
        <f t="shared" si="26"/>
        <v>12416</v>
      </c>
      <c r="AR40" s="50">
        <f t="shared" si="18"/>
        <v>8500</v>
      </c>
      <c r="AS40" s="50">
        <f t="shared" si="27"/>
        <v>75095</v>
      </c>
      <c r="AT40" s="51">
        <f t="shared" si="28"/>
        <v>7510</v>
      </c>
      <c r="AV40" s="44">
        <v>58086</v>
      </c>
      <c r="AW40" s="50">
        <f t="shared" si="29"/>
        <v>58086</v>
      </c>
      <c r="AX40" s="42">
        <f t="shared" si="30"/>
        <v>4444</v>
      </c>
      <c r="AY40" s="42">
        <f t="shared" si="30"/>
        <v>14330</v>
      </c>
      <c r="AZ40" s="50">
        <f t="shared" si="19"/>
        <v>8500</v>
      </c>
      <c r="BA40" s="50">
        <f t="shared" si="31"/>
        <v>85360</v>
      </c>
      <c r="BB40" s="51">
        <f t="shared" si="20"/>
        <v>8536</v>
      </c>
    </row>
    <row r="41" spans="1:54" s="28" customFormat="1" ht="16.350000000000001" customHeight="1">
      <c r="A41" s="48" t="s">
        <v>50</v>
      </c>
      <c r="B41" s="40">
        <v>50473</v>
      </c>
      <c r="C41" s="49">
        <f t="shared" si="21"/>
        <v>50473</v>
      </c>
      <c r="D41" s="50">
        <f t="shared" si="36"/>
        <v>3861</v>
      </c>
      <c r="E41" s="50">
        <f t="shared" si="36"/>
        <v>12452</v>
      </c>
      <c r="F41" s="50">
        <f t="shared" si="0"/>
        <v>8500</v>
      </c>
      <c r="G41" s="51">
        <f t="shared" si="32"/>
        <v>75286</v>
      </c>
      <c r="H41" s="20"/>
      <c r="I41" s="44">
        <v>53988</v>
      </c>
      <c r="J41" s="49">
        <f t="shared" si="1"/>
        <v>53988</v>
      </c>
      <c r="K41" s="50">
        <f t="shared" si="33"/>
        <v>4130</v>
      </c>
      <c r="L41" s="50">
        <f t="shared" si="33"/>
        <v>13319</v>
      </c>
      <c r="M41" s="50">
        <f t="shared" si="3"/>
        <v>8500</v>
      </c>
      <c r="N41" s="50">
        <f t="shared" si="4"/>
        <v>79937</v>
      </c>
      <c r="O41" s="51">
        <f t="shared" si="5"/>
        <v>7994</v>
      </c>
      <c r="P41" s="20"/>
      <c r="Q41" s="44">
        <v>57850</v>
      </c>
      <c r="R41" s="50">
        <f t="shared" si="6"/>
        <v>57850</v>
      </c>
      <c r="S41" s="50">
        <f t="shared" si="34"/>
        <v>4426</v>
      </c>
      <c r="T41" s="50">
        <f t="shared" si="34"/>
        <v>14272</v>
      </c>
      <c r="U41" s="50">
        <f t="shared" si="8"/>
        <v>8500</v>
      </c>
      <c r="V41" s="51">
        <f t="shared" si="23"/>
        <v>85048</v>
      </c>
      <c r="W41" s="20"/>
      <c r="X41" s="44">
        <v>90729</v>
      </c>
      <c r="Y41" s="50">
        <f t="shared" si="9"/>
        <v>90729</v>
      </c>
      <c r="Z41" s="50">
        <f t="shared" si="35"/>
        <v>6941</v>
      </c>
      <c r="AA41" s="50">
        <f t="shared" si="35"/>
        <v>22383</v>
      </c>
      <c r="AB41" s="50">
        <f t="shared" si="11"/>
        <v>8500</v>
      </c>
      <c r="AC41" s="50">
        <f t="shared" si="24"/>
        <v>128553</v>
      </c>
      <c r="AD41" s="51">
        <f t="shared" si="12"/>
        <v>10713</v>
      </c>
      <c r="AE41" s="20"/>
      <c r="AF41" s="47">
        <v>62320</v>
      </c>
      <c r="AG41" s="50">
        <f t="shared" si="13"/>
        <v>62320</v>
      </c>
      <c r="AH41" s="50">
        <f t="shared" si="37"/>
        <v>4767</v>
      </c>
      <c r="AI41" s="50">
        <f t="shared" si="37"/>
        <v>15374</v>
      </c>
      <c r="AJ41" s="50">
        <f t="shared" si="15"/>
        <v>8500</v>
      </c>
      <c r="AK41" s="50">
        <f t="shared" si="25"/>
        <v>90961</v>
      </c>
      <c r="AL41" s="51">
        <f t="shared" si="16"/>
        <v>9096</v>
      </c>
      <c r="AN41" s="44">
        <v>54364</v>
      </c>
      <c r="AO41" s="42">
        <f t="shared" si="17"/>
        <v>54364</v>
      </c>
      <c r="AP41" s="42">
        <f t="shared" si="26"/>
        <v>4159</v>
      </c>
      <c r="AQ41" s="42">
        <f t="shared" si="26"/>
        <v>13412</v>
      </c>
      <c r="AR41" s="50">
        <f t="shared" si="18"/>
        <v>8500</v>
      </c>
      <c r="AS41" s="50">
        <f t="shared" si="27"/>
        <v>80435</v>
      </c>
      <c r="AT41" s="51">
        <f t="shared" si="28"/>
        <v>8044</v>
      </c>
      <c r="AV41" s="44">
        <v>56662</v>
      </c>
      <c r="AW41" s="50">
        <f t="shared" si="29"/>
        <v>56662</v>
      </c>
      <c r="AX41" s="42">
        <f t="shared" si="30"/>
        <v>4335</v>
      </c>
      <c r="AY41" s="42">
        <f t="shared" si="30"/>
        <v>13979</v>
      </c>
      <c r="AZ41" s="50">
        <f t="shared" si="19"/>
        <v>8500</v>
      </c>
      <c r="BA41" s="50">
        <f t="shared" si="31"/>
        <v>83476</v>
      </c>
      <c r="BB41" s="51">
        <f t="shared" si="20"/>
        <v>8348</v>
      </c>
    </row>
    <row r="42" spans="1:54" s="28" customFormat="1" ht="16.350000000000001" customHeight="1">
      <c r="A42" s="48" t="s">
        <v>51</v>
      </c>
      <c r="B42" s="40">
        <v>50691</v>
      </c>
      <c r="C42" s="49">
        <f t="shared" si="21"/>
        <v>50691</v>
      </c>
      <c r="D42" s="50">
        <f t="shared" si="36"/>
        <v>3878</v>
      </c>
      <c r="E42" s="50">
        <f t="shared" si="36"/>
        <v>12505</v>
      </c>
      <c r="F42" s="50">
        <f t="shared" si="0"/>
        <v>8500</v>
      </c>
      <c r="G42" s="51">
        <f t="shared" si="32"/>
        <v>75574</v>
      </c>
      <c r="H42" s="20"/>
      <c r="I42" s="44">
        <v>55250</v>
      </c>
      <c r="J42" s="49">
        <f t="shared" si="1"/>
        <v>55250</v>
      </c>
      <c r="K42" s="50">
        <f t="shared" si="33"/>
        <v>4227</v>
      </c>
      <c r="L42" s="50">
        <f t="shared" si="33"/>
        <v>13630</v>
      </c>
      <c r="M42" s="50">
        <f t="shared" si="3"/>
        <v>8500</v>
      </c>
      <c r="N42" s="50">
        <f t="shared" si="4"/>
        <v>81607</v>
      </c>
      <c r="O42" s="51">
        <f t="shared" si="5"/>
        <v>8161</v>
      </c>
      <c r="P42" s="20"/>
      <c r="Q42" s="44">
        <v>59104</v>
      </c>
      <c r="R42" s="50">
        <f t="shared" si="6"/>
        <v>59104</v>
      </c>
      <c r="S42" s="50">
        <f t="shared" si="34"/>
        <v>4521</v>
      </c>
      <c r="T42" s="50">
        <f t="shared" si="34"/>
        <v>14581</v>
      </c>
      <c r="U42" s="50">
        <f t="shared" si="8"/>
        <v>8500</v>
      </c>
      <c r="V42" s="51">
        <f t="shared" si="23"/>
        <v>86706</v>
      </c>
      <c r="W42" s="20"/>
      <c r="X42" s="44">
        <v>90501</v>
      </c>
      <c r="Y42" s="50">
        <f t="shared" si="9"/>
        <v>90501</v>
      </c>
      <c r="Z42" s="50">
        <f t="shared" si="35"/>
        <v>6923</v>
      </c>
      <c r="AA42" s="50">
        <f t="shared" si="35"/>
        <v>22327</v>
      </c>
      <c r="AB42" s="50">
        <f t="shared" si="11"/>
        <v>8500</v>
      </c>
      <c r="AC42" s="50">
        <f t="shared" si="24"/>
        <v>128251</v>
      </c>
      <c r="AD42" s="51">
        <f t="shared" si="12"/>
        <v>10688</v>
      </c>
      <c r="AE42" s="20"/>
      <c r="AF42" s="47">
        <v>65796</v>
      </c>
      <c r="AG42" s="50">
        <f t="shared" si="13"/>
        <v>65796</v>
      </c>
      <c r="AH42" s="50">
        <f t="shared" si="37"/>
        <v>5033</v>
      </c>
      <c r="AI42" s="50">
        <f t="shared" si="37"/>
        <v>16232</v>
      </c>
      <c r="AJ42" s="50">
        <f t="shared" si="15"/>
        <v>8500</v>
      </c>
      <c r="AK42" s="50">
        <f t="shared" si="25"/>
        <v>95561</v>
      </c>
      <c r="AL42" s="51">
        <f t="shared" si="16"/>
        <v>9556</v>
      </c>
      <c r="AN42" s="44">
        <v>55070</v>
      </c>
      <c r="AO42" s="42">
        <f t="shared" si="17"/>
        <v>55070</v>
      </c>
      <c r="AP42" s="42">
        <f t="shared" si="26"/>
        <v>4213</v>
      </c>
      <c r="AQ42" s="42">
        <f t="shared" si="26"/>
        <v>13586</v>
      </c>
      <c r="AR42" s="50">
        <f t="shared" si="18"/>
        <v>8500</v>
      </c>
      <c r="AS42" s="50">
        <f t="shared" si="27"/>
        <v>81369</v>
      </c>
      <c r="AT42" s="51">
        <f t="shared" si="28"/>
        <v>8137</v>
      </c>
      <c r="AV42" s="44">
        <v>52059</v>
      </c>
      <c r="AW42" s="50">
        <f t="shared" si="29"/>
        <v>52059</v>
      </c>
      <c r="AX42" s="42">
        <f t="shared" si="30"/>
        <v>3983</v>
      </c>
      <c r="AY42" s="42">
        <f t="shared" si="30"/>
        <v>12843</v>
      </c>
      <c r="AZ42" s="50">
        <f t="shared" si="19"/>
        <v>8500</v>
      </c>
      <c r="BA42" s="50">
        <f t="shared" si="31"/>
        <v>77385</v>
      </c>
      <c r="BB42" s="51">
        <f t="shared" si="20"/>
        <v>7739</v>
      </c>
    </row>
    <row r="43" spans="1:54" s="28" customFormat="1" ht="16.350000000000001" customHeight="1">
      <c r="A43" s="48" t="s">
        <v>52</v>
      </c>
      <c r="B43" s="40">
        <v>53997</v>
      </c>
      <c r="C43" s="49">
        <f t="shared" si="21"/>
        <v>53997</v>
      </c>
      <c r="D43" s="50">
        <f t="shared" si="36"/>
        <v>4131</v>
      </c>
      <c r="E43" s="50">
        <f t="shared" si="36"/>
        <v>13321</v>
      </c>
      <c r="F43" s="50">
        <f t="shared" si="0"/>
        <v>8500</v>
      </c>
      <c r="G43" s="51">
        <f t="shared" si="32"/>
        <v>79949</v>
      </c>
      <c r="H43" s="20"/>
      <c r="I43" s="44">
        <v>55059</v>
      </c>
      <c r="J43" s="49">
        <f t="shared" si="1"/>
        <v>55059</v>
      </c>
      <c r="K43" s="50">
        <f t="shared" si="33"/>
        <v>4212</v>
      </c>
      <c r="L43" s="50">
        <f t="shared" si="33"/>
        <v>13583</v>
      </c>
      <c r="M43" s="50">
        <f t="shared" si="3"/>
        <v>8500</v>
      </c>
      <c r="N43" s="50">
        <f t="shared" si="4"/>
        <v>81354</v>
      </c>
      <c r="O43" s="51">
        <f t="shared" si="5"/>
        <v>8135</v>
      </c>
      <c r="P43" s="20"/>
      <c r="Q43" s="44">
        <v>58787</v>
      </c>
      <c r="R43" s="50">
        <f t="shared" si="6"/>
        <v>58787</v>
      </c>
      <c r="S43" s="50">
        <f t="shared" si="34"/>
        <v>4497</v>
      </c>
      <c r="T43" s="50">
        <f t="shared" si="34"/>
        <v>14503</v>
      </c>
      <c r="U43" s="50">
        <f t="shared" si="8"/>
        <v>8500</v>
      </c>
      <c r="V43" s="51">
        <f t="shared" si="23"/>
        <v>86287</v>
      </c>
      <c r="W43" s="20"/>
      <c r="X43" s="44">
        <v>92179</v>
      </c>
      <c r="Y43" s="50">
        <f t="shared" si="9"/>
        <v>92179</v>
      </c>
      <c r="Z43" s="50">
        <f t="shared" si="35"/>
        <v>7052</v>
      </c>
      <c r="AA43" s="50">
        <f t="shared" si="35"/>
        <v>22741</v>
      </c>
      <c r="AB43" s="50">
        <f t="shared" si="11"/>
        <v>8500</v>
      </c>
      <c r="AC43" s="50">
        <f t="shared" si="24"/>
        <v>130472</v>
      </c>
      <c r="AD43" s="51">
        <f t="shared" si="12"/>
        <v>10873</v>
      </c>
      <c r="AE43" s="20"/>
      <c r="AF43" s="47">
        <v>65756</v>
      </c>
      <c r="AG43" s="50">
        <f t="shared" si="13"/>
        <v>65756</v>
      </c>
      <c r="AH43" s="50">
        <f t="shared" si="37"/>
        <v>5030</v>
      </c>
      <c r="AI43" s="50">
        <f t="shared" si="37"/>
        <v>16222</v>
      </c>
      <c r="AJ43" s="50">
        <f t="shared" si="15"/>
        <v>8500</v>
      </c>
      <c r="AK43" s="50">
        <f t="shared" si="25"/>
        <v>95508</v>
      </c>
      <c r="AL43" s="51">
        <f t="shared" si="16"/>
        <v>9551</v>
      </c>
      <c r="AN43" s="44">
        <v>55423</v>
      </c>
      <c r="AO43" s="42">
        <f t="shared" si="17"/>
        <v>55423</v>
      </c>
      <c r="AP43" s="42">
        <f t="shared" si="26"/>
        <v>4240</v>
      </c>
      <c r="AQ43" s="42">
        <f t="shared" si="26"/>
        <v>13673</v>
      </c>
      <c r="AR43" s="50">
        <f t="shared" si="18"/>
        <v>8500</v>
      </c>
      <c r="AS43" s="50">
        <f t="shared" si="27"/>
        <v>81836</v>
      </c>
      <c r="AT43" s="51">
        <f t="shared" si="28"/>
        <v>8184</v>
      </c>
      <c r="AV43" s="44">
        <v>61696</v>
      </c>
      <c r="AW43" s="50">
        <f t="shared" si="29"/>
        <v>61696</v>
      </c>
      <c r="AX43" s="42">
        <f t="shared" si="30"/>
        <v>4720</v>
      </c>
      <c r="AY43" s="42">
        <f t="shared" si="30"/>
        <v>15220</v>
      </c>
      <c r="AZ43" s="50">
        <f t="shared" si="19"/>
        <v>8500</v>
      </c>
      <c r="BA43" s="50">
        <f t="shared" si="31"/>
        <v>90136</v>
      </c>
      <c r="BB43" s="51">
        <f t="shared" si="20"/>
        <v>9014</v>
      </c>
    </row>
    <row r="44" spans="1:54" s="28" customFormat="1" ht="16.350000000000001" customHeight="1">
      <c r="A44" s="48" t="s">
        <v>53</v>
      </c>
      <c r="B44" s="40">
        <v>50363</v>
      </c>
      <c r="C44" s="49">
        <f t="shared" si="21"/>
        <v>50363</v>
      </c>
      <c r="D44" s="50">
        <f t="shared" si="36"/>
        <v>3853</v>
      </c>
      <c r="E44" s="50">
        <f t="shared" si="36"/>
        <v>12425</v>
      </c>
      <c r="F44" s="50">
        <f t="shared" si="0"/>
        <v>8500</v>
      </c>
      <c r="G44" s="51">
        <f t="shared" si="32"/>
        <v>75141</v>
      </c>
      <c r="H44" s="20"/>
      <c r="I44" s="44">
        <v>52275</v>
      </c>
      <c r="J44" s="49">
        <f t="shared" si="1"/>
        <v>52275</v>
      </c>
      <c r="K44" s="50">
        <f t="shared" si="33"/>
        <v>3999</v>
      </c>
      <c r="L44" s="50">
        <f t="shared" si="33"/>
        <v>12896</v>
      </c>
      <c r="M44" s="50">
        <f t="shared" si="3"/>
        <v>8500</v>
      </c>
      <c r="N44" s="50">
        <f t="shared" si="4"/>
        <v>77670</v>
      </c>
      <c r="O44" s="51">
        <f t="shared" si="5"/>
        <v>7767</v>
      </c>
      <c r="P44" s="20"/>
      <c r="Q44" s="44">
        <v>57980</v>
      </c>
      <c r="R44" s="50">
        <f t="shared" si="6"/>
        <v>57980</v>
      </c>
      <c r="S44" s="50">
        <f t="shared" si="34"/>
        <v>4435</v>
      </c>
      <c r="T44" s="50">
        <f t="shared" si="34"/>
        <v>14304</v>
      </c>
      <c r="U44" s="50">
        <f t="shared" si="8"/>
        <v>8500</v>
      </c>
      <c r="V44" s="51">
        <f t="shared" si="23"/>
        <v>85219</v>
      </c>
      <c r="W44" s="20"/>
      <c r="X44" s="44">
        <v>99189</v>
      </c>
      <c r="Y44" s="50">
        <f t="shared" si="9"/>
        <v>99189</v>
      </c>
      <c r="Z44" s="50">
        <f t="shared" si="35"/>
        <v>7588</v>
      </c>
      <c r="AA44" s="50">
        <f t="shared" si="35"/>
        <v>24470</v>
      </c>
      <c r="AB44" s="50">
        <f t="shared" si="11"/>
        <v>8500</v>
      </c>
      <c r="AC44" s="50">
        <f t="shared" si="24"/>
        <v>139747</v>
      </c>
      <c r="AD44" s="51">
        <f t="shared" si="12"/>
        <v>11646</v>
      </c>
      <c r="AE44" s="20"/>
      <c r="AF44" s="47">
        <v>64683</v>
      </c>
      <c r="AG44" s="50">
        <f t="shared" si="13"/>
        <v>64683</v>
      </c>
      <c r="AH44" s="50">
        <f t="shared" si="37"/>
        <v>4948</v>
      </c>
      <c r="AI44" s="50">
        <f t="shared" si="37"/>
        <v>15957</v>
      </c>
      <c r="AJ44" s="50">
        <f t="shared" si="15"/>
        <v>8500</v>
      </c>
      <c r="AK44" s="50">
        <f t="shared" si="25"/>
        <v>94088</v>
      </c>
      <c r="AL44" s="51">
        <f t="shared" si="16"/>
        <v>9409</v>
      </c>
      <c r="AN44" s="44">
        <v>50423</v>
      </c>
      <c r="AO44" s="42">
        <f t="shared" si="17"/>
        <v>50423</v>
      </c>
      <c r="AP44" s="42">
        <f t="shared" si="26"/>
        <v>3857</v>
      </c>
      <c r="AQ44" s="42">
        <f t="shared" si="26"/>
        <v>12439</v>
      </c>
      <c r="AR44" s="50">
        <f t="shared" si="18"/>
        <v>8500</v>
      </c>
      <c r="AS44" s="50">
        <f t="shared" si="27"/>
        <v>75219</v>
      </c>
      <c r="AT44" s="51">
        <f t="shared" si="28"/>
        <v>7522</v>
      </c>
      <c r="AV44" s="44">
        <v>59097</v>
      </c>
      <c r="AW44" s="50">
        <f t="shared" si="29"/>
        <v>59097</v>
      </c>
      <c r="AX44" s="42">
        <f t="shared" si="30"/>
        <v>4521</v>
      </c>
      <c r="AY44" s="42">
        <f t="shared" si="30"/>
        <v>14579</v>
      </c>
      <c r="AZ44" s="50">
        <f t="shared" si="19"/>
        <v>8500</v>
      </c>
      <c r="BA44" s="50">
        <f t="shared" si="31"/>
        <v>86697</v>
      </c>
      <c r="BB44" s="51">
        <f t="shared" si="20"/>
        <v>8670</v>
      </c>
    </row>
    <row r="45" spans="1:54" s="28" customFormat="1" ht="16.350000000000001" customHeight="1">
      <c r="A45" s="48" t="s">
        <v>54</v>
      </c>
      <c r="B45" s="40">
        <v>53497</v>
      </c>
      <c r="C45" s="49">
        <f t="shared" si="21"/>
        <v>53497</v>
      </c>
      <c r="D45" s="50">
        <f t="shared" si="36"/>
        <v>4093</v>
      </c>
      <c r="E45" s="50">
        <f t="shared" si="36"/>
        <v>13198</v>
      </c>
      <c r="F45" s="50">
        <f t="shared" si="0"/>
        <v>8500</v>
      </c>
      <c r="G45" s="51">
        <f t="shared" si="32"/>
        <v>79288</v>
      </c>
      <c r="H45" s="20"/>
      <c r="I45" s="44">
        <v>52741</v>
      </c>
      <c r="J45" s="49">
        <f t="shared" si="1"/>
        <v>52741</v>
      </c>
      <c r="K45" s="50">
        <f t="shared" si="33"/>
        <v>4035</v>
      </c>
      <c r="L45" s="50">
        <f t="shared" si="33"/>
        <v>13011</v>
      </c>
      <c r="M45" s="50">
        <f t="shared" si="3"/>
        <v>8500</v>
      </c>
      <c r="N45" s="50">
        <f t="shared" si="4"/>
        <v>78287</v>
      </c>
      <c r="O45" s="51">
        <f t="shared" si="5"/>
        <v>7829</v>
      </c>
      <c r="P45" s="20"/>
      <c r="Q45" s="44">
        <v>59877</v>
      </c>
      <c r="R45" s="50">
        <f t="shared" si="6"/>
        <v>59877</v>
      </c>
      <c r="S45" s="50">
        <f t="shared" si="34"/>
        <v>4581</v>
      </c>
      <c r="T45" s="50">
        <f t="shared" si="34"/>
        <v>14772</v>
      </c>
      <c r="U45" s="50">
        <f t="shared" si="8"/>
        <v>8500</v>
      </c>
      <c r="V45" s="51">
        <f t="shared" si="23"/>
        <v>87730</v>
      </c>
      <c r="W45" s="20"/>
      <c r="X45" s="44">
        <v>95473</v>
      </c>
      <c r="Y45" s="50">
        <f t="shared" si="9"/>
        <v>95473</v>
      </c>
      <c r="Z45" s="50">
        <f t="shared" si="35"/>
        <v>7304</v>
      </c>
      <c r="AA45" s="50">
        <f t="shared" si="35"/>
        <v>23553</v>
      </c>
      <c r="AB45" s="50">
        <f t="shared" si="11"/>
        <v>8500</v>
      </c>
      <c r="AC45" s="50">
        <f t="shared" si="24"/>
        <v>134830</v>
      </c>
      <c r="AD45" s="51">
        <f t="shared" si="12"/>
        <v>11236</v>
      </c>
      <c r="AE45" s="20"/>
      <c r="AF45" s="47">
        <v>65284</v>
      </c>
      <c r="AG45" s="50">
        <f t="shared" si="13"/>
        <v>65284</v>
      </c>
      <c r="AH45" s="50">
        <f t="shared" si="37"/>
        <v>4994</v>
      </c>
      <c r="AI45" s="50">
        <f t="shared" si="37"/>
        <v>16106</v>
      </c>
      <c r="AJ45" s="50">
        <f t="shared" si="15"/>
        <v>8500</v>
      </c>
      <c r="AK45" s="50">
        <f t="shared" si="25"/>
        <v>94884</v>
      </c>
      <c r="AL45" s="51">
        <f t="shared" si="16"/>
        <v>9488</v>
      </c>
      <c r="AN45" s="44">
        <v>54446</v>
      </c>
      <c r="AO45" s="42">
        <f t="shared" si="17"/>
        <v>54446</v>
      </c>
      <c r="AP45" s="42">
        <f t="shared" si="26"/>
        <v>4165</v>
      </c>
      <c r="AQ45" s="42">
        <f t="shared" si="26"/>
        <v>13432</v>
      </c>
      <c r="AR45" s="50">
        <f t="shared" si="18"/>
        <v>8500</v>
      </c>
      <c r="AS45" s="50">
        <f t="shared" si="27"/>
        <v>80543</v>
      </c>
      <c r="AT45" s="51">
        <f t="shared" si="28"/>
        <v>8054</v>
      </c>
      <c r="AV45" s="44">
        <v>61008</v>
      </c>
      <c r="AW45" s="50">
        <f t="shared" si="29"/>
        <v>61008</v>
      </c>
      <c r="AX45" s="42">
        <f t="shared" si="30"/>
        <v>4667</v>
      </c>
      <c r="AY45" s="42">
        <f t="shared" si="30"/>
        <v>15051</v>
      </c>
      <c r="AZ45" s="50">
        <f t="shared" si="19"/>
        <v>8500</v>
      </c>
      <c r="BA45" s="50">
        <f t="shared" si="31"/>
        <v>89226</v>
      </c>
      <c r="BB45" s="51">
        <f t="shared" si="20"/>
        <v>8923</v>
      </c>
    </row>
    <row r="46" spans="1:54" s="28" customFormat="1" ht="16.350000000000001" customHeight="1">
      <c r="A46" s="48" t="s">
        <v>55</v>
      </c>
      <c r="B46" s="40">
        <v>50980</v>
      </c>
      <c r="C46" s="49">
        <f t="shared" si="21"/>
        <v>50980</v>
      </c>
      <c r="D46" s="50">
        <f t="shared" si="36"/>
        <v>3900</v>
      </c>
      <c r="E46" s="50">
        <f t="shared" si="36"/>
        <v>12577</v>
      </c>
      <c r="F46" s="50">
        <f t="shared" si="0"/>
        <v>8500</v>
      </c>
      <c r="G46" s="51">
        <f t="shared" si="32"/>
        <v>75957</v>
      </c>
      <c r="H46" s="20"/>
      <c r="I46" s="44">
        <v>50637</v>
      </c>
      <c r="J46" s="49">
        <f t="shared" si="1"/>
        <v>50637</v>
      </c>
      <c r="K46" s="50">
        <f t="shared" si="33"/>
        <v>3874</v>
      </c>
      <c r="L46" s="50">
        <f t="shared" si="33"/>
        <v>12492</v>
      </c>
      <c r="M46" s="50">
        <f t="shared" si="3"/>
        <v>8500</v>
      </c>
      <c r="N46" s="50">
        <f t="shared" si="4"/>
        <v>75503</v>
      </c>
      <c r="O46" s="51">
        <f t="shared" si="5"/>
        <v>7550</v>
      </c>
      <c r="P46" s="20"/>
      <c r="Q46" s="44">
        <v>56741</v>
      </c>
      <c r="R46" s="50">
        <f t="shared" si="6"/>
        <v>56741</v>
      </c>
      <c r="S46" s="50">
        <f t="shared" si="34"/>
        <v>4341</v>
      </c>
      <c r="T46" s="50">
        <f t="shared" si="34"/>
        <v>13998</v>
      </c>
      <c r="U46" s="50">
        <f t="shared" si="8"/>
        <v>8500</v>
      </c>
      <c r="V46" s="51">
        <f t="shared" si="23"/>
        <v>83580</v>
      </c>
      <c r="W46" s="20"/>
      <c r="X46" s="44">
        <v>87461</v>
      </c>
      <c r="Y46" s="50">
        <f t="shared" si="9"/>
        <v>87461</v>
      </c>
      <c r="Z46" s="50">
        <f t="shared" si="35"/>
        <v>6691</v>
      </c>
      <c r="AA46" s="50">
        <f t="shared" si="35"/>
        <v>21577</v>
      </c>
      <c r="AB46" s="50">
        <f t="shared" si="11"/>
        <v>8500</v>
      </c>
      <c r="AC46" s="50">
        <f t="shared" si="24"/>
        <v>124229</v>
      </c>
      <c r="AD46" s="51">
        <f t="shared" si="12"/>
        <v>10352</v>
      </c>
      <c r="AE46" s="20"/>
      <c r="AF46" s="47">
        <v>65350</v>
      </c>
      <c r="AG46" s="50">
        <f t="shared" si="13"/>
        <v>65350</v>
      </c>
      <c r="AH46" s="50">
        <f t="shared" si="37"/>
        <v>4999</v>
      </c>
      <c r="AI46" s="50">
        <f t="shared" si="37"/>
        <v>16122</v>
      </c>
      <c r="AJ46" s="50">
        <f t="shared" si="15"/>
        <v>8500</v>
      </c>
      <c r="AK46" s="50">
        <f t="shared" si="25"/>
        <v>94971</v>
      </c>
      <c r="AL46" s="51">
        <f t="shared" si="16"/>
        <v>9497</v>
      </c>
      <c r="AN46" s="44">
        <v>48822</v>
      </c>
      <c r="AO46" s="42">
        <f t="shared" si="17"/>
        <v>48822</v>
      </c>
      <c r="AP46" s="42">
        <f t="shared" si="26"/>
        <v>3735</v>
      </c>
      <c r="AQ46" s="42">
        <f t="shared" si="26"/>
        <v>12044</v>
      </c>
      <c r="AR46" s="50">
        <f t="shared" si="18"/>
        <v>8500</v>
      </c>
      <c r="AS46" s="50">
        <f t="shared" si="27"/>
        <v>73101</v>
      </c>
      <c r="AT46" s="51">
        <f t="shared" si="28"/>
        <v>7310</v>
      </c>
      <c r="AV46" s="44">
        <v>56229</v>
      </c>
      <c r="AW46" s="50">
        <f t="shared" si="29"/>
        <v>56229</v>
      </c>
      <c r="AX46" s="42">
        <f t="shared" si="30"/>
        <v>4302</v>
      </c>
      <c r="AY46" s="42">
        <f t="shared" si="30"/>
        <v>13872</v>
      </c>
      <c r="AZ46" s="50">
        <f t="shared" si="19"/>
        <v>8500</v>
      </c>
      <c r="BA46" s="50">
        <f t="shared" si="31"/>
        <v>82903</v>
      </c>
      <c r="BB46" s="51">
        <f t="shared" si="20"/>
        <v>8290</v>
      </c>
    </row>
    <row r="47" spans="1:54" s="28" customFormat="1" ht="16.350000000000001" customHeight="1">
      <c r="A47" s="48" t="s">
        <v>56</v>
      </c>
      <c r="B47" s="40">
        <v>54163</v>
      </c>
      <c r="C47" s="49">
        <f t="shared" si="21"/>
        <v>54163</v>
      </c>
      <c r="D47" s="50">
        <f t="shared" si="36"/>
        <v>4143</v>
      </c>
      <c r="E47" s="50">
        <f t="shared" si="36"/>
        <v>13362</v>
      </c>
      <c r="F47" s="50">
        <f t="shared" si="0"/>
        <v>8500</v>
      </c>
      <c r="G47" s="51">
        <f t="shared" si="32"/>
        <v>80168</v>
      </c>
      <c r="H47" s="20"/>
      <c r="I47" s="44">
        <v>53308</v>
      </c>
      <c r="J47" s="49">
        <f t="shared" si="1"/>
        <v>53308</v>
      </c>
      <c r="K47" s="50">
        <f t="shared" si="33"/>
        <v>4078</v>
      </c>
      <c r="L47" s="50">
        <f t="shared" si="33"/>
        <v>13151</v>
      </c>
      <c r="M47" s="50">
        <f t="shared" si="3"/>
        <v>8500</v>
      </c>
      <c r="N47" s="50">
        <f t="shared" si="4"/>
        <v>79037</v>
      </c>
      <c r="O47" s="51">
        <f t="shared" si="5"/>
        <v>7904</v>
      </c>
      <c r="P47" s="20"/>
      <c r="Q47" s="44">
        <v>58331</v>
      </c>
      <c r="R47" s="50">
        <f t="shared" si="6"/>
        <v>58331</v>
      </c>
      <c r="S47" s="50">
        <f t="shared" si="34"/>
        <v>4462</v>
      </c>
      <c r="T47" s="50">
        <f t="shared" si="34"/>
        <v>14390</v>
      </c>
      <c r="U47" s="50">
        <f t="shared" si="8"/>
        <v>8500</v>
      </c>
      <c r="V47" s="51">
        <f t="shared" si="23"/>
        <v>85683</v>
      </c>
      <c r="W47" s="20"/>
      <c r="X47" s="44">
        <v>95652</v>
      </c>
      <c r="Y47" s="50">
        <f t="shared" si="9"/>
        <v>95652</v>
      </c>
      <c r="Z47" s="50">
        <f t="shared" si="35"/>
        <v>7317</v>
      </c>
      <c r="AA47" s="50">
        <f t="shared" si="35"/>
        <v>23597</v>
      </c>
      <c r="AB47" s="50">
        <f t="shared" si="11"/>
        <v>8500</v>
      </c>
      <c r="AC47" s="50">
        <f t="shared" si="24"/>
        <v>135066</v>
      </c>
      <c r="AD47" s="51">
        <f t="shared" si="12"/>
        <v>11256</v>
      </c>
      <c r="AE47" s="20"/>
      <c r="AF47" s="47">
        <v>66253</v>
      </c>
      <c r="AG47" s="50">
        <f t="shared" si="13"/>
        <v>66253</v>
      </c>
      <c r="AH47" s="50">
        <f t="shared" si="37"/>
        <v>5068</v>
      </c>
      <c r="AI47" s="50">
        <f t="shared" si="37"/>
        <v>16345</v>
      </c>
      <c r="AJ47" s="50">
        <f t="shared" si="15"/>
        <v>8500</v>
      </c>
      <c r="AK47" s="50">
        <f t="shared" si="25"/>
        <v>96166</v>
      </c>
      <c r="AL47" s="51">
        <f t="shared" si="16"/>
        <v>9617</v>
      </c>
      <c r="AN47" s="44">
        <v>52574</v>
      </c>
      <c r="AO47" s="42">
        <f t="shared" si="17"/>
        <v>52574</v>
      </c>
      <c r="AP47" s="42">
        <f t="shared" si="26"/>
        <v>4022</v>
      </c>
      <c r="AQ47" s="42">
        <f t="shared" si="26"/>
        <v>12970</v>
      </c>
      <c r="AR47" s="50">
        <f t="shared" si="18"/>
        <v>8500</v>
      </c>
      <c r="AS47" s="50">
        <f t="shared" si="27"/>
        <v>78066</v>
      </c>
      <c r="AT47" s="51">
        <f t="shared" si="28"/>
        <v>7807</v>
      </c>
      <c r="AV47" s="44">
        <v>59583</v>
      </c>
      <c r="AW47" s="50">
        <f t="shared" si="29"/>
        <v>59583</v>
      </c>
      <c r="AX47" s="42">
        <f t="shared" si="30"/>
        <v>4558</v>
      </c>
      <c r="AY47" s="42">
        <f t="shared" si="30"/>
        <v>14699</v>
      </c>
      <c r="AZ47" s="50">
        <f t="shared" si="19"/>
        <v>8500</v>
      </c>
      <c r="BA47" s="50">
        <f t="shared" si="31"/>
        <v>87340</v>
      </c>
      <c r="BB47" s="51">
        <f t="shared" si="20"/>
        <v>8734</v>
      </c>
    </row>
    <row r="48" spans="1:54" s="28" customFormat="1" ht="16.350000000000001" customHeight="1">
      <c r="A48" s="48" t="s">
        <v>57</v>
      </c>
      <c r="B48" s="40">
        <v>51416</v>
      </c>
      <c r="C48" s="49">
        <f t="shared" si="21"/>
        <v>51416</v>
      </c>
      <c r="D48" s="50">
        <f t="shared" si="36"/>
        <v>3933</v>
      </c>
      <c r="E48" s="50">
        <f t="shared" si="36"/>
        <v>12684</v>
      </c>
      <c r="F48" s="50">
        <f t="shared" si="0"/>
        <v>8500</v>
      </c>
      <c r="G48" s="51">
        <f t="shared" si="32"/>
        <v>76533</v>
      </c>
      <c r="H48" s="20"/>
      <c r="I48" s="44">
        <v>52827</v>
      </c>
      <c r="J48" s="49">
        <f t="shared" si="1"/>
        <v>52827</v>
      </c>
      <c r="K48" s="50">
        <f t="shared" si="33"/>
        <v>4041</v>
      </c>
      <c r="L48" s="50">
        <f t="shared" si="33"/>
        <v>13032</v>
      </c>
      <c r="M48" s="50">
        <f t="shared" si="3"/>
        <v>8500</v>
      </c>
      <c r="N48" s="50">
        <f t="shared" si="4"/>
        <v>78400</v>
      </c>
      <c r="O48" s="51">
        <f t="shared" si="5"/>
        <v>7840</v>
      </c>
      <c r="P48" s="20"/>
      <c r="Q48" s="44">
        <v>57257</v>
      </c>
      <c r="R48" s="50">
        <f t="shared" si="6"/>
        <v>57257</v>
      </c>
      <c r="S48" s="50">
        <f t="shared" si="34"/>
        <v>4380</v>
      </c>
      <c r="T48" s="50">
        <f t="shared" si="34"/>
        <v>14125</v>
      </c>
      <c r="U48" s="50">
        <f t="shared" si="8"/>
        <v>8500</v>
      </c>
      <c r="V48" s="51">
        <f t="shared" si="23"/>
        <v>84262</v>
      </c>
      <c r="W48" s="20"/>
      <c r="X48" s="44">
        <v>95320</v>
      </c>
      <c r="Y48" s="50">
        <f t="shared" si="9"/>
        <v>95320</v>
      </c>
      <c r="Z48" s="50">
        <f t="shared" si="35"/>
        <v>7292</v>
      </c>
      <c r="AA48" s="50">
        <f t="shared" si="35"/>
        <v>23515</v>
      </c>
      <c r="AB48" s="50">
        <f t="shared" si="11"/>
        <v>8500</v>
      </c>
      <c r="AC48" s="50">
        <f t="shared" si="24"/>
        <v>134627</v>
      </c>
      <c r="AD48" s="51">
        <f t="shared" si="12"/>
        <v>11219</v>
      </c>
      <c r="AE48" s="20"/>
      <c r="AF48" s="47">
        <v>64692</v>
      </c>
      <c r="AG48" s="50">
        <f t="shared" si="13"/>
        <v>64692</v>
      </c>
      <c r="AH48" s="50">
        <f t="shared" si="37"/>
        <v>4949</v>
      </c>
      <c r="AI48" s="50">
        <f t="shared" si="37"/>
        <v>15960</v>
      </c>
      <c r="AJ48" s="50">
        <f t="shared" si="15"/>
        <v>8500</v>
      </c>
      <c r="AK48" s="50">
        <f t="shared" si="25"/>
        <v>94101</v>
      </c>
      <c r="AL48" s="51">
        <f t="shared" si="16"/>
        <v>9410</v>
      </c>
      <c r="AN48" s="44">
        <v>56652</v>
      </c>
      <c r="AO48" s="42">
        <f t="shared" si="17"/>
        <v>56652</v>
      </c>
      <c r="AP48" s="42">
        <f t="shared" si="26"/>
        <v>4334</v>
      </c>
      <c r="AQ48" s="42">
        <f t="shared" si="26"/>
        <v>13976</v>
      </c>
      <c r="AR48" s="50">
        <f t="shared" si="18"/>
        <v>8500</v>
      </c>
      <c r="AS48" s="50">
        <f t="shared" si="27"/>
        <v>83462</v>
      </c>
      <c r="AT48" s="51">
        <f t="shared" si="28"/>
        <v>8346</v>
      </c>
      <c r="AV48" s="44">
        <v>60473</v>
      </c>
      <c r="AW48" s="50">
        <f t="shared" si="29"/>
        <v>60473</v>
      </c>
      <c r="AX48" s="42">
        <f t="shared" si="30"/>
        <v>4626</v>
      </c>
      <c r="AY48" s="42">
        <f t="shared" si="30"/>
        <v>14919</v>
      </c>
      <c r="AZ48" s="50">
        <f t="shared" si="19"/>
        <v>8500</v>
      </c>
      <c r="BA48" s="50">
        <f t="shared" si="31"/>
        <v>88518</v>
      </c>
      <c r="BB48" s="51">
        <f t="shared" si="20"/>
        <v>8852</v>
      </c>
    </row>
    <row r="49" spans="1:54" s="28" customFormat="1" ht="16.350000000000001" customHeight="1">
      <c r="A49" s="48" t="s">
        <v>58</v>
      </c>
      <c r="B49" s="40">
        <v>51806</v>
      </c>
      <c r="C49" s="49">
        <f t="shared" si="21"/>
        <v>51806</v>
      </c>
      <c r="D49" s="50">
        <f t="shared" si="36"/>
        <v>3963</v>
      </c>
      <c r="E49" s="50">
        <f t="shared" si="36"/>
        <v>12781</v>
      </c>
      <c r="F49" s="50">
        <f t="shared" si="0"/>
        <v>8500</v>
      </c>
      <c r="G49" s="51">
        <f t="shared" si="32"/>
        <v>77050</v>
      </c>
      <c r="H49" s="20"/>
      <c r="I49" s="44">
        <v>52672</v>
      </c>
      <c r="J49" s="49">
        <f t="shared" si="1"/>
        <v>52672</v>
      </c>
      <c r="K49" s="50">
        <f t="shared" si="33"/>
        <v>4029</v>
      </c>
      <c r="L49" s="50">
        <f t="shared" si="33"/>
        <v>12994</v>
      </c>
      <c r="M49" s="50">
        <f t="shared" si="3"/>
        <v>8500</v>
      </c>
      <c r="N49" s="50">
        <f t="shared" si="4"/>
        <v>78195</v>
      </c>
      <c r="O49" s="51">
        <f t="shared" si="5"/>
        <v>7820</v>
      </c>
      <c r="P49" s="20"/>
      <c r="Q49" s="44">
        <v>52541</v>
      </c>
      <c r="R49" s="50">
        <f t="shared" si="6"/>
        <v>52541</v>
      </c>
      <c r="S49" s="50">
        <f t="shared" si="34"/>
        <v>4019</v>
      </c>
      <c r="T49" s="50">
        <f t="shared" si="34"/>
        <v>12962</v>
      </c>
      <c r="U49" s="50">
        <f t="shared" si="8"/>
        <v>8500</v>
      </c>
      <c r="V49" s="51">
        <f t="shared" si="23"/>
        <v>78022</v>
      </c>
      <c r="W49" s="20"/>
      <c r="X49" s="44">
        <v>92569</v>
      </c>
      <c r="Y49" s="50">
        <f t="shared" si="9"/>
        <v>92569</v>
      </c>
      <c r="Z49" s="50">
        <f t="shared" si="35"/>
        <v>7082</v>
      </c>
      <c r="AA49" s="50">
        <f t="shared" si="35"/>
        <v>22837</v>
      </c>
      <c r="AB49" s="50">
        <f t="shared" si="11"/>
        <v>8500</v>
      </c>
      <c r="AC49" s="50">
        <f t="shared" si="24"/>
        <v>130988</v>
      </c>
      <c r="AD49" s="51">
        <f t="shared" si="12"/>
        <v>10916</v>
      </c>
      <c r="AE49" s="20"/>
      <c r="AF49" s="47">
        <v>65070</v>
      </c>
      <c r="AG49" s="50">
        <f t="shared" si="13"/>
        <v>65070</v>
      </c>
      <c r="AH49" s="50">
        <f t="shared" si="37"/>
        <v>4978</v>
      </c>
      <c r="AI49" s="50">
        <f t="shared" si="37"/>
        <v>16053</v>
      </c>
      <c r="AJ49" s="50">
        <f t="shared" si="15"/>
        <v>8500</v>
      </c>
      <c r="AK49" s="50">
        <f t="shared" si="25"/>
        <v>94601</v>
      </c>
      <c r="AL49" s="51">
        <f t="shared" si="16"/>
        <v>9460</v>
      </c>
      <c r="AN49" s="44">
        <v>52771</v>
      </c>
      <c r="AO49" s="42">
        <f t="shared" si="17"/>
        <v>52771</v>
      </c>
      <c r="AP49" s="42">
        <f t="shared" si="26"/>
        <v>4037</v>
      </c>
      <c r="AQ49" s="42">
        <f t="shared" si="26"/>
        <v>13019</v>
      </c>
      <c r="AR49" s="50">
        <f t="shared" si="18"/>
        <v>8500</v>
      </c>
      <c r="AS49" s="50">
        <f t="shared" si="27"/>
        <v>78327</v>
      </c>
      <c r="AT49" s="51">
        <f t="shared" si="28"/>
        <v>7833</v>
      </c>
      <c r="AV49" s="44">
        <v>58920</v>
      </c>
      <c r="AW49" s="50">
        <f t="shared" si="29"/>
        <v>58920</v>
      </c>
      <c r="AX49" s="42">
        <f t="shared" si="30"/>
        <v>4507</v>
      </c>
      <c r="AY49" s="42">
        <f t="shared" si="30"/>
        <v>14536</v>
      </c>
      <c r="AZ49" s="50">
        <f t="shared" si="19"/>
        <v>8500</v>
      </c>
      <c r="BA49" s="50">
        <f t="shared" si="31"/>
        <v>86463</v>
      </c>
      <c r="BB49" s="51">
        <f t="shared" si="20"/>
        <v>8646</v>
      </c>
    </row>
    <row r="50" spans="1:54" s="28" customFormat="1" ht="16.350000000000001" customHeight="1">
      <c r="A50" s="48" t="s">
        <v>59</v>
      </c>
      <c r="B50" s="40">
        <v>54495</v>
      </c>
      <c r="C50" s="49">
        <f t="shared" si="21"/>
        <v>54495</v>
      </c>
      <c r="D50" s="50">
        <f t="shared" si="36"/>
        <v>4169</v>
      </c>
      <c r="E50" s="50">
        <f t="shared" si="36"/>
        <v>13444</v>
      </c>
      <c r="F50" s="50">
        <f t="shared" si="0"/>
        <v>8500</v>
      </c>
      <c r="G50" s="51">
        <f t="shared" si="32"/>
        <v>80608</v>
      </c>
      <c r="H50" s="20"/>
      <c r="I50" s="44">
        <v>52505</v>
      </c>
      <c r="J50" s="49">
        <f t="shared" si="1"/>
        <v>52505</v>
      </c>
      <c r="K50" s="50">
        <f t="shared" si="33"/>
        <v>4017</v>
      </c>
      <c r="L50" s="50">
        <f t="shared" si="33"/>
        <v>12953</v>
      </c>
      <c r="M50" s="50">
        <f t="shared" si="3"/>
        <v>8500</v>
      </c>
      <c r="N50" s="50">
        <f t="shared" si="4"/>
        <v>77975</v>
      </c>
      <c r="O50" s="51">
        <f t="shared" si="5"/>
        <v>7798</v>
      </c>
      <c r="P50" s="20"/>
      <c r="Q50" s="44">
        <v>56863</v>
      </c>
      <c r="R50" s="50">
        <f t="shared" si="6"/>
        <v>56863</v>
      </c>
      <c r="S50" s="50">
        <f t="shared" si="34"/>
        <v>4350</v>
      </c>
      <c r="T50" s="50">
        <f t="shared" si="34"/>
        <v>14028</v>
      </c>
      <c r="U50" s="50">
        <f t="shared" si="8"/>
        <v>8500</v>
      </c>
      <c r="V50" s="51">
        <f t="shared" si="23"/>
        <v>83741</v>
      </c>
      <c r="W50" s="20"/>
      <c r="X50" s="44">
        <v>85788</v>
      </c>
      <c r="Y50" s="50">
        <f t="shared" si="9"/>
        <v>85788</v>
      </c>
      <c r="Z50" s="50">
        <f t="shared" si="35"/>
        <v>6563</v>
      </c>
      <c r="AA50" s="50">
        <f t="shared" si="35"/>
        <v>21164</v>
      </c>
      <c r="AB50" s="50">
        <f t="shared" si="11"/>
        <v>8500</v>
      </c>
      <c r="AC50" s="50">
        <f t="shared" si="24"/>
        <v>122015</v>
      </c>
      <c r="AD50" s="51">
        <f t="shared" si="12"/>
        <v>10168</v>
      </c>
      <c r="AE50" s="20"/>
      <c r="AF50" s="47">
        <v>63835</v>
      </c>
      <c r="AG50" s="50">
        <f t="shared" si="13"/>
        <v>63835</v>
      </c>
      <c r="AH50" s="50">
        <f t="shared" si="37"/>
        <v>4883</v>
      </c>
      <c r="AI50" s="50">
        <f t="shared" si="37"/>
        <v>15748</v>
      </c>
      <c r="AJ50" s="50">
        <f t="shared" si="15"/>
        <v>8500</v>
      </c>
      <c r="AK50" s="50">
        <f t="shared" si="25"/>
        <v>92966</v>
      </c>
      <c r="AL50" s="51">
        <f t="shared" si="16"/>
        <v>9297</v>
      </c>
      <c r="AN50" s="44">
        <v>53653</v>
      </c>
      <c r="AO50" s="42">
        <f t="shared" si="17"/>
        <v>53653</v>
      </c>
      <c r="AP50" s="42">
        <f t="shared" si="26"/>
        <v>4104</v>
      </c>
      <c r="AQ50" s="42">
        <f t="shared" si="26"/>
        <v>13236</v>
      </c>
      <c r="AR50" s="50">
        <f t="shared" si="18"/>
        <v>8500</v>
      </c>
      <c r="AS50" s="50">
        <f t="shared" si="27"/>
        <v>79493</v>
      </c>
      <c r="AT50" s="51">
        <f t="shared" si="28"/>
        <v>7949</v>
      </c>
      <c r="AV50" s="44">
        <v>57797</v>
      </c>
      <c r="AW50" s="50">
        <f t="shared" si="29"/>
        <v>57797</v>
      </c>
      <c r="AX50" s="42">
        <f t="shared" si="30"/>
        <v>4421</v>
      </c>
      <c r="AY50" s="42">
        <f t="shared" si="30"/>
        <v>14259</v>
      </c>
      <c r="AZ50" s="50">
        <f t="shared" si="19"/>
        <v>8500</v>
      </c>
      <c r="BA50" s="50">
        <f t="shared" si="31"/>
        <v>84977</v>
      </c>
      <c r="BB50" s="51">
        <f t="shared" si="20"/>
        <v>8498</v>
      </c>
    </row>
    <row r="51" spans="1:54" s="28" customFormat="1" ht="16.350000000000001" customHeight="1">
      <c r="A51" s="48" t="s">
        <v>60</v>
      </c>
      <c r="B51" s="40">
        <v>55041</v>
      </c>
      <c r="C51" s="49">
        <f t="shared" si="21"/>
        <v>55041</v>
      </c>
      <c r="D51" s="50">
        <f t="shared" si="36"/>
        <v>4211</v>
      </c>
      <c r="E51" s="50">
        <f t="shared" si="36"/>
        <v>13579</v>
      </c>
      <c r="F51" s="50">
        <f t="shared" si="0"/>
        <v>8500</v>
      </c>
      <c r="G51" s="51">
        <f t="shared" si="32"/>
        <v>81331</v>
      </c>
      <c r="H51" s="20"/>
      <c r="I51" s="44">
        <v>51912</v>
      </c>
      <c r="J51" s="49">
        <f t="shared" si="1"/>
        <v>51912</v>
      </c>
      <c r="K51" s="50">
        <f t="shared" si="33"/>
        <v>3971</v>
      </c>
      <c r="L51" s="50">
        <f t="shared" si="33"/>
        <v>12807</v>
      </c>
      <c r="M51" s="50">
        <f t="shared" si="3"/>
        <v>8500</v>
      </c>
      <c r="N51" s="50">
        <f t="shared" si="4"/>
        <v>77190</v>
      </c>
      <c r="O51" s="51">
        <f t="shared" si="5"/>
        <v>7719</v>
      </c>
      <c r="P51" s="20"/>
      <c r="Q51" s="44">
        <v>59870</v>
      </c>
      <c r="R51" s="50">
        <f t="shared" si="6"/>
        <v>59870</v>
      </c>
      <c r="S51" s="50">
        <f t="shared" si="34"/>
        <v>4580</v>
      </c>
      <c r="T51" s="50">
        <f t="shared" si="34"/>
        <v>14770</v>
      </c>
      <c r="U51" s="50">
        <f t="shared" si="8"/>
        <v>8500</v>
      </c>
      <c r="V51" s="51">
        <f t="shared" si="23"/>
        <v>87720</v>
      </c>
      <c r="W51" s="20"/>
      <c r="X51" s="44">
        <v>82977</v>
      </c>
      <c r="Y51" s="50">
        <f t="shared" si="9"/>
        <v>82977</v>
      </c>
      <c r="Z51" s="50">
        <f t="shared" si="35"/>
        <v>6348</v>
      </c>
      <c r="AA51" s="50">
        <f t="shared" si="35"/>
        <v>20470</v>
      </c>
      <c r="AB51" s="50">
        <f t="shared" si="11"/>
        <v>8500</v>
      </c>
      <c r="AC51" s="50">
        <f t="shared" si="24"/>
        <v>118295</v>
      </c>
      <c r="AD51" s="51">
        <f t="shared" si="12"/>
        <v>9858</v>
      </c>
      <c r="AE51" s="20"/>
      <c r="AF51" s="47">
        <v>61950</v>
      </c>
      <c r="AG51" s="50">
        <f t="shared" si="13"/>
        <v>61950</v>
      </c>
      <c r="AH51" s="50">
        <f t="shared" si="37"/>
        <v>4739</v>
      </c>
      <c r="AI51" s="50">
        <f t="shared" si="37"/>
        <v>15283</v>
      </c>
      <c r="AJ51" s="50">
        <f t="shared" si="15"/>
        <v>8500</v>
      </c>
      <c r="AK51" s="50">
        <f t="shared" si="25"/>
        <v>90472</v>
      </c>
      <c r="AL51" s="51">
        <f t="shared" si="16"/>
        <v>9047</v>
      </c>
      <c r="AN51" s="44">
        <v>53833</v>
      </c>
      <c r="AO51" s="42">
        <f t="shared" si="17"/>
        <v>53833</v>
      </c>
      <c r="AP51" s="42">
        <f t="shared" si="26"/>
        <v>4118</v>
      </c>
      <c r="AQ51" s="42">
        <f t="shared" si="26"/>
        <v>13281</v>
      </c>
      <c r="AR51" s="50">
        <f t="shared" si="18"/>
        <v>8500</v>
      </c>
      <c r="AS51" s="50">
        <f t="shared" si="27"/>
        <v>79732</v>
      </c>
      <c r="AT51" s="51">
        <f t="shared" si="28"/>
        <v>7973</v>
      </c>
      <c r="AV51" s="44">
        <v>58965</v>
      </c>
      <c r="AW51" s="50">
        <f t="shared" si="29"/>
        <v>58965</v>
      </c>
      <c r="AX51" s="42">
        <f t="shared" si="30"/>
        <v>4511</v>
      </c>
      <c r="AY51" s="42">
        <f t="shared" si="30"/>
        <v>14547</v>
      </c>
      <c r="AZ51" s="50">
        <f t="shared" si="19"/>
        <v>8500</v>
      </c>
      <c r="BA51" s="50">
        <f t="shared" si="31"/>
        <v>86523</v>
      </c>
      <c r="BB51" s="51">
        <f t="shared" si="20"/>
        <v>8652</v>
      </c>
    </row>
    <row r="52" spans="1:54" s="28" customFormat="1" ht="16.350000000000001" customHeight="1">
      <c r="A52" s="48" t="s">
        <v>61</v>
      </c>
      <c r="B52" s="40">
        <v>52327</v>
      </c>
      <c r="C52" s="49">
        <f t="shared" si="21"/>
        <v>52327</v>
      </c>
      <c r="D52" s="50">
        <f t="shared" si="36"/>
        <v>4003</v>
      </c>
      <c r="E52" s="50">
        <f t="shared" si="36"/>
        <v>12909</v>
      </c>
      <c r="F52" s="50">
        <f t="shared" si="0"/>
        <v>8500</v>
      </c>
      <c r="G52" s="51">
        <f t="shared" si="32"/>
        <v>77739</v>
      </c>
      <c r="H52" s="20"/>
      <c r="I52" s="44">
        <v>51210</v>
      </c>
      <c r="J52" s="49">
        <f t="shared" si="1"/>
        <v>51210</v>
      </c>
      <c r="K52" s="50">
        <f t="shared" si="33"/>
        <v>3918</v>
      </c>
      <c r="L52" s="50">
        <f t="shared" si="33"/>
        <v>12634</v>
      </c>
      <c r="M52" s="50">
        <f t="shared" si="3"/>
        <v>8500</v>
      </c>
      <c r="N52" s="50">
        <f t="shared" si="4"/>
        <v>76262</v>
      </c>
      <c r="O52" s="51">
        <f t="shared" si="5"/>
        <v>7626</v>
      </c>
      <c r="P52" s="20"/>
      <c r="Q52" s="44">
        <v>56464</v>
      </c>
      <c r="R52" s="50">
        <f t="shared" si="6"/>
        <v>56464</v>
      </c>
      <c r="S52" s="50">
        <f t="shared" si="34"/>
        <v>4319</v>
      </c>
      <c r="T52" s="50">
        <f t="shared" si="34"/>
        <v>13930</v>
      </c>
      <c r="U52" s="50">
        <f t="shared" si="8"/>
        <v>8500</v>
      </c>
      <c r="V52" s="51">
        <f t="shared" si="23"/>
        <v>83213</v>
      </c>
      <c r="W52" s="20"/>
      <c r="X52" s="44">
        <v>91467</v>
      </c>
      <c r="Y52" s="50">
        <f t="shared" si="9"/>
        <v>91467</v>
      </c>
      <c r="Z52" s="50">
        <f t="shared" si="35"/>
        <v>6997</v>
      </c>
      <c r="AA52" s="50">
        <f t="shared" si="35"/>
        <v>22565</v>
      </c>
      <c r="AB52" s="50">
        <f t="shared" si="11"/>
        <v>8500</v>
      </c>
      <c r="AC52" s="50">
        <f t="shared" si="24"/>
        <v>129529</v>
      </c>
      <c r="AD52" s="51">
        <f t="shared" si="12"/>
        <v>10794</v>
      </c>
      <c r="AE52" s="20"/>
      <c r="AF52" s="47">
        <v>63427</v>
      </c>
      <c r="AG52" s="50">
        <f t="shared" si="13"/>
        <v>63427</v>
      </c>
      <c r="AH52" s="50">
        <f t="shared" si="37"/>
        <v>4852</v>
      </c>
      <c r="AI52" s="50">
        <f t="shared" si="37"/>
        <v>15647</v>
      </c>
      <c r="AJ52" s="50">
        <f t="shared" si="15"/>
        <v>8500</v>
      </c>
      <c r="AK52" s="50">
        <f t="shared" si="25"/>
        <v>92426</v>
      </c>
      <c r="AL52" s="51">
        <f t="shared" si="16"/>
        <v>9243</v>
      </c>
      <c r="AN52" s="44">
        <v>54206</v>
      </c>
      <c r="AO52" s="42">
        <f t="shared" si="17"/>
        <v>54206</v>
      </c>
      <c r="AP52" s="42">
        <f t="shared" si="26"/>
        <v>4147</v>
      </c>
      <c r="AQ52" s="42">
        <f t="shared" si="26"/>
        <v>13373</v>
      </c>
      <c r="AR52" s="50">
        <f t="shared" si="18"/>
        <v>8500</v>
      </c>
      <c r="AS52" s="50">
        <f t="shared" si="27"/>
        <v>80226</v>
      </c>
      <c r="AT52" s="51">
        <f t="shared" si="28"/>
        <v>8023</v>
      </c>
      <c r="AV52" s="44">
        <v>57623</v>
      </c>
      <c r="AW52" s="50">
        <f t="shared" si="29"/>
        <v>57623</v>
      </c>
      <c r="AX52" s="42">
        <f t="shared" si="30"/>
        <v>4408</v>
      </c>
      <c r="AY52" s="42">
        <f t="shared" si="30"/>
        <v>14216</v>
      </c>
      <c r="AZ52" s="50">
        <f t="shared" si="19"/>
        <v>8500</v>
      </c>
      <c r="BA52" s="50">
        <f t="shared" si="31"/>
        <v>84747</v>
      </c>
      <c r="BB52" s="51">
        <f t="shared" si="20"/>
        <v>8475</v>
      </c>
    </row>
    <row r="53" spans="1:54" s="28" customFormat="1" ht="16.350000000000001" customHeight="1">
      <c r="A53" s="48" t="s">
        <v>62</v>
      </c>
      <c r="B53" s="40">
        <v>53120</v>
      </c>
      <c r="C53" s="49">
        <f t="shared" si="21"/>
        <v>53120</v>
      </c>
      <c r="D53" s="50">
        <f t="shared" si="36"/>
        <v>4064</v>
      </c>
      <c r="E53" s="50">
        <f t="shared" si="36"/>
        <v>13105</v>
      </c>
      <c r="F53" s="50">
        <f t="shared" si="0"/>
        <v>8500</v>
      </c>
      <c r="G53" s="51">
        <f t="shared" si="32"/>
        <v>78789</v>
      </c>
      <c r="H53" s="20"/>
      <c r="I53" s="44">
        <v>52217</v>
      </c>
      <c r="J53" s="49">
        <f t="shared" si="1"/>
        <v>52217</v>
      </c>
      <c r="K53" s="50">
        <f t="shared" si="33"/>
        <v>3995</v>
      </c>
      <c r="L53" s="50">
        <f t="shared" si="33"/>
        <v>12882</v>
      </c>
      <c r="M53" s="50">
        <f t="shared" si="3"/>
        <v>8500</v>
      </c>
      <c r="N53" s="50">
        <f t="shared" si="4"/>
        <v>77594</v>
      </c>
      <c r="O53" s="51">
        <f t="shared" si="5"/>
        <v>7759</v>
      </c>
      <c r="P53" s="20"/>
      <c r="Q53" s="44">
        <v>59526</v>
      </c>
      <c r="R53" s="50">
        <f t="shared" si="6"/>
        <v>59526</v>
      </c>
      <c r="S53" s="50">
        <f t="shared" si="34"/>
        <v>4554</v>
      </c>
      <c r="T53" s="50">
        <f t="shared" si="34"/>
        <v>14685</v>
      </c>
      <c r="U53" s="50">
        <f t="shared" si="8"/>
        <v>8500</v>
      </c>
      <c r="V53" s="51">
        <f t="shared" si="23"/>
        <v>87265</v>
      </c>
      <c r="W53" s="20"/>
      <c r="X53" s="44">
        <v>89292</v>
      </c>
      <c r="Y53" s="50">
        <f t="shared" si="9"/>
        <v>89292</v>
      </c>
      <c r="Z53" s="50">
        <f t="shared" si="35"/>
        <v>6831</v>
      </c>
      <c r="AA53" s="50">
        <f t="shared" si="35"/>
        <v>22028</v>
      </c>
      <c r="AB53" s="50">
        <f t="shared" si="11"/>
        <v>8500</v>
      </c>
      <c r="AC53" s="50">
        <f t="shared" si="24"/>
        <v>126651</v>
      </c>
      <c r="AD53" s="51">
        <f t="shared" si="12"/>
        <v>10554</v>
      </c>
      <c r="AE53" s="20"/>
      <c r="AF53" s="47">
        <v>65147</v>
      </c>
      <c r="AG53" s="50">
        <f t="shared" si="13"/>
        <v>65147</v>
      </c>
      <c r="AH53" s="50">
        <f t="shared" si="37"/>
        <v>4984</v>
      </c>
      <c r="AI53" s="50">
        <f t="shared" si="37"/>
        <v>16072</v>
      </c>
      <c r="AJ53" s="50">
        <f t="shared" si="15"/>
        <v>8500</v>
      </c>
      <c r="AK53" s="50">
        <f t="shared" si="25"/>
        <v>94703</v>
      </c>
      <c r="AL53" s="51">
        <f t="shared" si="16"/>
        <v>9470</v>
      </c>
      <c r="AN53" s="44">
        <v>49955</v>
      </c>
      <c r="AO53" s="42">
        <f t="shared" si="17"/>
        <v>49955</v>
      </c>
      <c r="AP53" s="42">
        <f t="shared" si="26"/>
        <v>3822</v>
      </c>
      <c r="AQ53" s="42">
        <f t="shared" si="26"/>
        <v>12324</v>
      </c>
      <c r="AR53" s="50">
        <f t="shared" si="18"/>
        <v>8500</v>
      </c>
      <c r="AS53" s="50">
        <f t="shared" si="27"/>
        <v>74601</v>
      </c>
      <c r="AT53" s="51">
        <f t="shared" si="28"/>
        <v>7460</v>
      </c>
      <c r="AV53" s="44">
        <v>61602</v>
      </c>
      <c r="AW53" s="50">
        <f t="shared" si="29"/>
        <v>61602</v>
      </c>
      <c r="AX53" s="42">
        <f t="shared" si="30"/>
        <v>4713</v>
      </c>
      <c r="AY53" s="42">
        <f t="shared" si="30"/>
        <v>15197</v>
      </c>
      <c r="AZ53" s="50">
        <f t="shared" si="19"/>
        <v>8500</v>
      </c>
      <c r="BA53" s="50">
        <f t="shared" si="31"/>
        <v>90012</v>
      </c>
      <c r="BB53" s="51">
        <f t="shared" si="20"/>
        <v>9001</v>
      </c>
    </row>
    <row r="54" spans="1:54" s="28" customFormat="1" ht="16.350000000000001" customHeight="1">
      <c r="A54" s="48" t="s">
        <v>63</v>
      </c>
      <c r="B54" s="40">
        <v>54566</v>
      </c>
      <c r="C54" s="49">
        <f t="shared" si="21"/>
        <v>54566</v>
      </c>
      <c r="D54" s="50">
        <f t="shared" si="36"/>
        <v>4174</v>
      </c>
      <c r="E54" s="50">
        <f t="shared" si="36"/>
        <v>13461</v>
      </c>
      <c r="F54" s="50">
        <f t="shared" si="0"/>
        <v>8500</v>
      </c>
      <c r="G54" s="51">
        <f t="shared" si="32"/>
        <v>80701</v>
      </c>
      <c r="H54" s="20"/>
      <c r="I54" s="44">
        <v>54290</v>
      </c>
      <c r="J54" s="49">
        <f t="shared" si="1"/>
        <v>54290</v>
      </c>
      <c r="K54" s="50">
        <f t="shared" si="33"/>
        <v>4153</v>
      </c>
      <c r="L54" s="50">
        <f t="shared" si="33"/>
        <v>13393</v>
      </c>
      <c r="M54" s="50">
        <f t="shared" si="3"/>
        <v>8500</v>
      </c>
      <c r="N54" s="50">
        <f t="shared" si="4"/>
        <v>80336</v>
      </c>
      <c r="O54" s="51">
        <f t="shared" si="5"/>
        <v>8034</v>
      </c>
      <c r="P54" s="20"/>
      <c r="Q54" s="44">
        <v>58810</v>
      </c>
      <c r="R54" s="50">
        <f t="shared" si="6"/>
        <v>58810</v>
      </c>
      <c r="S54" s="50">
        <f t="shared" si="34"/>
        <v>4499</v>
      </c>
      <c r="T54" s="50">
        <f t="shared" si="34"/>
        <v>14508</v>
      </c>
      <c r="U54" s="50">
        <f t="shared" si="8"/>
        <v>8500</v>
      </c>
      <c r="V54" s="51">
        <f t="shared" si="23"/>
        <v>86317</v>
      </c>
      <c r="W54" s="20"/>
      <c r="X54" s="44">
        <v>93755</v>
      </c>
      <c r="Y54" s="50">
        <f t="shared" si="9"/>
        <v>93755</v>
      </c>
      <c r="Z54" s="50">
        <f t="shared" si="35"/>
        <v>7172</v>
      </c>
      <c r="AA54" s="50">
        <f t="shared" si="35"/>
        <v>23129</v>
      </c>
      <c r="AB54" s="50">
        <f t="shared" si="11"/>
        <v>8500</v>
      </c>
      <c r="AC54" s="50">
        <f t="shared" si="24"/>
        <v>132556</v>
      </c>
      <c r="AD54" s="51">
        <f t="shared" si="12"/>
        <v>11046</v>
      </c>
      <c r="AE54" s="20"/>
      <c r="AF54" s="47">
        <v>64698</v>
      </c>
      <c r="AG54" s="50">
        <f t="shared" si="13"/>
        <v>64698</v>
      </c>
      <c r="AH54" s="50">
        <f t="shared" si="37"/>
        <v>4949</v>
      </c>
      <c r="AI54" s="50">
        <f t="shared" si="37"/>
        <v>15961</v>
      </c>
      <c r="AJ54" s="50">
        <f t="shared" si="15"/>
        <v>8500</v>
      </c>
      <c r="AK54" s="50">
        <f t="shared" si="25"/>
        <v>94108</v>
      </c>
      <c r="AL54" s="51">
        <f t="shared" si="16"/>
        <v>9411</v>
      </c>
      <c r="AN54" s="44">
        <v>55575</v>
      </c>
      <c r="AO54" s="42">
        <f t="shared" si="17"/>
        <v>55575</v>
      </c>
      <c r="AP54" s="42">
        <f t="shared" si="26"/>
        <v>4251</v>
      </c>
      <c r="AQ54" s="42">
        <f t="shared" si="26"/>
        <v>13710</v>
      </c>
      <c r="AR54" s="50">
        <f t="shared" si="18"/>
        <v>8500</v>
      </c>
      <c r="AS54" s="50">
        <f t="shared" si="27"/>
        <v>82036</v>
      </c>
      <c r="AT54" s="51">
        <f t="shared" si="28"/>
        <v>8204</v>
      </c>
      <c r="AV54" s="44">
        <v>61163</v>
      </c>
      <c r="AW54" s="50">
        <f t="shared" si="29"/>
        <v>61163</v>
      </c>
      <c r="AX54" s="42">
        <f t="shared" si="30"/>
        <v>4679</v>
      </c>
      <c r="AY54" s="42">
        <f t="shared" si="30"/>
        <v>15089</v>
      </c>
      <c r="AZ54" s="50">
        <f t="shared" si="19"/>
        <v>8500</v>
      </c>
      <c r="BA54" s="50">
        <f t="shared" si="31"/>
        <v>89431</v>
      </c>
      <c r="BB54" s="51">
        <f t="shared" si="20"/>
        <v>8943</v>
      </c>
    </row>
    <row r="55" spans="1:54" s="28" customFormat="1" ht="16.350000000000001" customHeight="1">
      <c r="A55" s="48" t="s">
        <v>64</v>
      </c>
      <c r="B55" s="40">
        <v>60150</v>
      </c>
      <c r="C55" s="49">
        <f t="shared" si="21"/>
        <v>60150</v>
      </c>
      <c r="D55" s="50">
        <f t="shared" si="36"/>
        <v>4601</v>
      </c>
      <c r="E55" s="50">
        <f t="shared" si="36"/>
        <v>14839</v>
      </c>
      <c r="F55" s="50">
        <f t="shared" si="0"/>
        <v>8500</v>
      </c>
      <c r="G55" s="51">
        <f t="shared" si="32"/>
        <v>88090</v>
      </c>
      <c r="H55" s="20"/>
      <c r="I55" s="44">
        <v>49567</v>
      </c>
      <c r="J55" s="49">
        <f t="shared" si="1"/>
        <v>49567</v>
      </c>
      <c r="K55" s="50">
        <f t="shared" si="33"/>
        <v>3792</v>
      </c>
      <c r="L55" s="50">
        <f t="shared" si="33"/>
        <v>12228</v>
      </c>
      <c r="M55" s="50">
        <f t="shared" si="3"/>
        <v>8500</v>
      </c>
      <c r="N55" s="50">
        <f t="shared" si="4"/>
        <v>74087</v>
      </c>
      <c r="O55" s="51">
        <f t="shared" si="5"/>
        <v>7409</v>
      </c>
      <c r="P55" s="20"/>
      <c r="Q55" s="44">
        <v>60910</v>
      </c>
      <c r="R55" s="50">
        <f t="shared" si="6"/>
        <v>60910</v>
      </c>
      <c r="S55" s="50">
        <f t="shared" si="34"/>
        <v>4660</v>
      </c>
      <c r="T55" s="50">
        <f t="shared" si="34"/>
        <v>15026</v>
      </c>
      <c r="U55" s="50">
        <f t="shared" si="8"/>
        <v>8500</v>
      </c>
      <c r="V55" s="51">
        <f t="shared" si="23"/>
        <v>89096</v>
      </c>
      <c r="W55" s="20"/>
      <c r="X55" s="44">
        <v>88146</v>
      </c>
      <c r="Y55" s="50">
        <f t="shared" si="9"/>
        <v>88146</v>
      </c>
      <c r="Z55" s="50">
        <f t="shared" si="35"/>
        <v>6743</v>
      </c>
      <c r="AA55" s="50">
        <f t="shared" si="35"/>
        <v>21746</v>
      </c>
      <c r="AB55" s="50">
        <f t="shared" si="11"/>
        <v>8500</v>
      </c>
      <c r="AC55" s="50">
        <f t="shared" si="24"/>
        <v>125135</v>
      </c>
      <c r="AD55" s="51">
        <f t="shared" si="12"/>
        <v>10428</v>
      </c>
      <c r="AE55" s="20"/>
      <c r="AF55" s="100">
        <v>64930</v>
      </c>
      <c r="AG55" s="54">
        <f t="shared" si="13"/>
        <v>64930</v>
      </c>
      <c r="AH55" s="54">
        <f t="shared" si="37"/>
        <v>4967</v>
      </c>
      <c r="AI55" s="54">
        <f t="shared" si="37"/>
        <v>16018</v>
      </c>
      <c r="AJ55" s="54">
        <f t="shared" si="15"/>
        <v>8500</v>
      </c>
      <c r="AK55" s="54">
        <f t="shared" si="25"/>
        <v>94415</v>
      </c>
      <c r="AL55" s="55">
        <f t="shared" si="16"/>
        <v>9442</v>
      </c>
      <c r="AN55" s="52">
        <v>53572</v>
      </c>
      <c r="AO55" s="53">
        <f t="shared" si="17"/>
        <v>53572</v>
      </c>
      <c r="AP55" s="53">
        <f t="shared" si="26"/>
        <v>4098</v>
      </c>
      <c r="AQ55" s="53">
        <f t="shared" si="26"/>
        <v>13216</v>
      </c>
      <c r="AR55" s="54">
        <f t="shared" si="18"/>
        <v>8500</v>
      </c>
      <c r="AS55" s="54">
        <f t="shared" si="27"/>
        <v>79386</v>
      </c>
      <c r="AT55" s="55">
        <f t="shared" si="28"/>
        <v>7939</v>
      </c>
      <c r="AV55" s="52">
        <v>60383</v>
      </c>
      <c r="AW55" s="54">
        <f t="shared" si="29"/>
        <v>60383</v>
      </c>
      <c r="AX55" s="53">
        <f t="shared" si="30"/>
        <v>4619</v>
      </c>
      <c r="AY55" s="53">
        <f t="shared" si="30"/>
        <v>14896</v>
      </c>
      <c r="AZ55" s="54">
        <f t="shared" si="19"/>
        <v>8500</v>
      </c>
      <c r="BA55" s="54">
        <f t="shared" si="31"/>
        <v>88398</v>
      </c>
      <c r="BB55" s="55">
        <f t="shared" si="20"/>
        <v>8840</v>
      </c>
    </row>
    <row r="56" spans="1:54" s="28" customFormat="1" ht="16.350000000000001" customHeight="1">
      <c r="A56" s="48" t="s">
        <v>65</v>
      </c>
      <c r="B56" s="40">
        <v>52599</v>
      </c>
      <c r="C56" s="49">
        <f t="shared" si="21"/>
        <v>52599</v>
      </c>
      <c r="D56" s="50">
        <f t="shared" si="36"/>
        <v>4024</v>
      </c>
      <c r="E56" s="50">
        <f t="shared" si="36"/>
        <v>12976</v>
      </c>
      <c r="F56" s="50">
        <f t="shared" si="0"/>
        <v>8500</v>
      </c>
      <c r="G56" s="51">
        <f t="shared" si="32"/>
        <v>78099</v>
      </c>
      <c r="H56" s="20"/>
      <c r="I56" s="44">
        <v>54837</v>
      </c>
      <c r="J56" s="49">
        <f t="shared" si="1"/>
        <v>54837</v>
      </c>
      <c r="K56" s="50">
        <f t="shared" si="33"/>
        <v>4195</v>
      </c>
      <c r="L56" s="50">
        <f t="shared" si="33"/>
        <v>13528</v>
      </c>
      <c r="M56" s="50">
        <f t="shared" si="3"/>
        <v>8500</v>
      </c>
      <c r="N56" s="50">
        <f t="shared" si="4"/>
        <v>81060</v>
      </c>
      <c r="O56" s="51">
        <f t="shared" si="5"/>
        <v>8106</v>
      </c>
      <c r="P56" s="20"/>
      <c r="Q56" s="44">
        <v>60692</v>
      </c>
      <c r="R56" s="50">
        <f t="shared" si="6"/>
        <v>60692</v>
      </c>
      <c r="S56" s="50">
        <f t="shared" si="34"/>
        <v>4643</v>
      </c>
      <c r="T56" s="50">
        <f t="shared" si="34"/>
        <v>14973</v>
      </c>
      <c r="U56" s="50">
        <f t="shared" si="8"/>
        <v>8500</v>
      </c>
      <c r="V56" s="51">
        <f t="shared" si="23"/>
        <v>88808</v>
      </c>
      <c r="W56" s="20"/>
      <c r="X56" s="44">
        <v>89759</v>
      </c>
      <c r="Y56" s="50">
        <f t="shared" si="9"/>
        <v>89759</v>
      </c>
      <c r="Z56" s="50">
        <f t="shared" si="35"/>
        <v>6867</v>
      </c>
      <c r="AA56" s="50">
        <f t="shared" si="35"/>
        <v>22144</v>
      </c>
      <c r="AB56" s="50">
        <f t="shared" si="11"/>
        <v>8500</v>
      </c>
      <c r="AC56" s="50">
        <f t="shared" si="24"/>
        <v>127270</v>
      </c>
      <c r="AD56" s="51">
        <f t="shared" si="12"/>
        <v>10606</v>
      </c>
      <c r="AE56" s="20"/>
      <c r="AF56" s="47">
        <v>65171</v>
      </c>
      <c r="AG56" s="50">
        <f t="shared" si="13"/>
        <v>65171</v>
      </c>
      <c r="AH56" s="50">
        <f t="shared" si="37"/>
        <v>4986</v>
      </c>
      <c r="AI56" s="50">
        <f t="shared" si="37"/>
        <v>16078</v>
      </c>
      <c r="AJ56" s="50">
        <f t="shared" si="15"/>
        <v>8500</v>
      </c>
      <c r="AK56" s="50">
        <f t="shared" si="25"/>
        <v>94735</v>
      </c>
      <c r="AL56" s="51">
        <f t="shared" si="16"/>
        <v>9474</v>
      </c>
      <c r="AN56" s="44">
        <v>51880</v>
      </c>
      <c r="AO56" s="42">
        <f t="shared" si="17"/>
        <v>51880</v>
      </c>
      <c r="AP56" s="42">
        <f t="shared" si="26"/>
        <v>3969</v>
      </c>
      <c r="AQ56" s="42">
        <f t="shared" si="26"/>
        <v>12799</v>
      </c>
      <c r="AR56" s="50">
        <f t="shared" si="18"/>
        <v>8500</v>
      </c>
      <c r="AS56" s="50">
        <f t="shared" si="27"/>
        <v>77148</v>
      </c>
      <c r="AT56" s="51">
        <f t="shared" si="28"/>
        <v>7715</v>
      </c>
      <c r="AV56" s="44">
        <v>59273</v>
      </c>
      <c r="AW56" s="50">
        <f t="shared" si="29"/>
        <v>59273</v>
      </c>
      <c r="AX56" s="42">
        <f t="shared" si="30"/>
        <v>4534</v>
      </c>
      <c r="AY56" s="42">
        <f t="shared" si="30"/>
        <v>14623</v>
      </c>
      <c r="AZ56" s="50">
        <f t="shared" si="19"/>
        <v>8500</v>
      </c>
      <c r="BA56" s="50">
        <f t="shared" si="31"/>
        <v>86930</v>
      </c>
      <c r="BB56" s="51">
        <f t="shared" si="20"/>
        <v>8693</v>
      </c>
    </row>
    <row r="57" spans="1:54" s="28" customFormat="1" ht="16.350000000000001" customHeight="1">
      <c r="A57" s="48" t="s">
        <v>66</v>
      </c>
      <c r="B57" s="101">
        <v>53469</v>
      </c>
      <c r="C57" s="56">
        <f t="shared" si="21"/>
        <v>53469</v>
      </c>
      <c r="D57" s="54">
        <f t="shared" si="36"/>
        <v>4090</v>
      </c>
      <c r="E57" s="54">
        <f t="shared" si="36"/>
        <v>13191</v>
      </c>
      <c r="F57" s="54">
        <f t="shared" si="0"/>
        <v>8500</v>
      </c>
      <c r="G57" s="55">
        <f t="shared" si="32"/>
        <v>79250</v>
      </c>
      <c r="H57" s="20"/>
      <c r="I57" s="44">
        <v>56013</v>
      </c>
      <c r="J57" s="49">
        <f t="shared" si="1"/>
        <v>56013</v>
      </c>
      <c r="K57" s="50">
        <f t="shared" si="33"/>
        <v>4285</v>
      </c>
      <c r="L57" s="50">
        <f t="shared" si="33"/>
        <v>13818</v>
      </c>
      <c r="M57" s="50">
        <f t="shared" si="3"/>
        <v>8500</v>
      </c>
      <c r="N57" s="50">
        <f t="shared" si="4"/>
        <v>82616</v>
      </c>
      <c r="O57" s="51">
        <f t="shared" si="5"/>
        <v>8262</v>
      </c>
      <c r="P57" s="20"/>
      <c r="Q57" s="52">
        <v>58668</v>
      </c>
      <c r="R57" s="54">
        <f t="shared" si="6"/>
        <v>58668</v>
      </c>
      <c r="S57" s="54">
        <f t="shared" si="34"/>
        <v>4488</v>
      </c>
      <c r="T57" s="54">
        <f t="shared" si="34"/>
        <v>14473</v>
      </c>
      <c r="U57" s="54">
        <f t="shared" si="8"/>
        <v>8500</v>
      </c>
      <c r="V57" s="55">
        <f t="shared" si="23"/>
        <v>86129</v>
      </c>
      <c r="W57" s="20"/>
      <c r="X57" s="44">
        <v>92609</v>
      </c>
      <c r="Y57" s="50">
        <f t="shared" si="9"/>
        <v>92609</v>
      </c>
      <c r="Z57" s="50">
        <f t="shared" si="35"/>
        <v>7085</v>
      </c>
      <c r="AA57" s="50">
        <f t="shared" si="35"/>
        <v>22847</v>
      </c>
      <c r="AB57" s="50">
        <f t="shared" si="11"/>
        <v>8500</v>
      </c>
      <c r="AC57" s="50">
        <f t="shared" si="24"/>
        <v>131041</v>
      </c>
      <c r="AD57" s="51">
        <f t="shared" si="12"/>
        <v>10920</v>
      </c>
      <c r="AE57" s="20"/>
      <c r="AF57" s="100">
        <v>64930</v>
      </c>
      <c r="AG57" s="54">
        <f t="shared" si="13"/>
        <v>64930</v>
      </c>
      <c r="AH57" s="54">
        <f t="shared" si="37"/>
        <v>4967</v>
      </c>
      <c r="AI57" s="54">
        <f t="shared" si="37"/>
        <v>16018</v>
      </c>
      <c r="AJ57" s="54">
        <f t="shared" si="15"/>
        <v>8500</v>
      </c>
      <c r="AK57" s="54">
        <f t="shared" si="25"/>
        <v>94415</v>
      </c>
      <c r="AL57" s="55">
        <f t="shared" si="16"/>
        <v>9442</v>
      </c>
      <c r="AN57" s="52">
        <v>53572</v>
      </c>
      <c r="AO57" s="53">
        <f t="shared" si="17"/>
        <v>53572</v>
      </c>
      <c r="AP57" s="53">
        <f t="shared" si="26"/>
        <v>4098</v>
      </c>
      <c r="AQ57" s="53">
        <f t="shared" si="26"/>
        <v>13216</v>
      </c>
      <c r="AR57" s="54">
        <f t="shared" si="18"/>
        <v>8500</v>
      </c>
      <c r="AS57" s="54">
        <f t="shared" si="27"/>
        <v>79386</v>
      </c>
      <c r="AT57" s="55">
        <f t="shared" si="28"/>
        <v>7939</v>
      </c>
      <c r="AV57" s="52">
        <v>60383</v>
      </c>
      <c r="AW57" s="54">
        <f t="shared" si="29"/>
        <v>60383</v>
      </c>
      <c r="AX57" s="53">
        <f t="shared" si="30"/>
        <v>4619</v>
      </c>
      <c r="AY57" s="53">
        <f t="shared" si="30"/>
        <v>14896</v>
      </c>
      <c r="AZ57" s="54">
        <f t="shared" si="19"/>
        <v>8500</v>
      </c>
      <c r="BA57" s="54">
        <f t="shared" si="31"/>
        <v>88398</v>
      </c>
      <c r="BB57" s="55">
        <f t="shared" si="20"/>
        <v>8840</v>
      </c>
    </row>
    <row r="58" spans="1:54" s="28" customFormat="1" ht="16.350000000000001" customHeight="1">
      <c r="A58" s="48" t="s">
        <v>67</v>
      </c>
      <c r="B58" s="40">
        <v>50008</v>
      </c>
      <c r="C58" s="49">
        <f t="shared" si="21"/>
        <v>50008</v>
      </c>
      <c r="D58" s="50">
        <f t="shared" si="36"/>
        <v>3826</v>
      </c>
      <c r="E58" s="50">
        <f t="shared" si="36"/>
        <v>12337</v>
      </c>
      <c r="F58" s="50">
        <f t="shared" si="0"/>
        <v>8500</v>
      </c>
      <c r="G58" s="51">
        <f t="shared" si="32"/>
        <v>74671</v>
      </c>
      <c r="H58" s="20"/>
      <c r="I58" s="44">
        <v>51675</v>
      </c>
      <c r="J58" s="49">
        <f t="shared" si="1"/>
        <v>51675</v>
      </c>
      <c r="K58" s="50">
        <f t="shared" si="33"/>
        <v>3953</v>
      </c>
      <c r="L58" s="50">
        <f t="shared" si="33"/>
        <v>12748</v>
      </c>
      <c r="M58" s="50">
        <f t="shared" si="3"/>
        <v>8500</v>
      </c>
      <c r="N58" s="50">
        <f t="shared" si="4"/>
        <v>76876</v>
      </c>
      <c r="O58" s="51">
        <f t="shared" si="5"/>
        <v>7688</v>
      </c>
      <c r="P58" s="20"/>
      <c r="Q58" s="44">
        <v>55497</v>
      </c>
      <c r="R58" s="50">
        <f t="shared" si="6"/>
        <v>55497</v>
      </c>
      <c r="S58" s="50">
        <f t="shared" si="34"/>
        <v>4246</v>
      </c>
      <c r="T58" s="50">
        <f t="shared" si="34"/>
        <v>13691</v>
      </c>
      <c r="U58" s="50">
        <f t="shared" si="8"/>
        <v>8500</v>
      </c>
      <c r="V58" s="51">
        <f t="shared" si="23"/>
        <v>81934</v>
      </c>
      <c r="W58" s="20"/>
      <c r="X58" s="44">
        <v>94275</v>
      </c>
      <c r="Y58" s="50">
        <f t="shared" si="9"/>
        <v>94275</v>
      </c>
      <c r="Z58" s="50">
        <f t="shared" si="35"/>
        <v>7212</v>
      </c>
      <c r="AA58" s="50">
        <f t="shared" si="35"/>
        <v>23258</v>
      </c>
      <c r="AB58" s="50">
        <f t="shared" si="11"/>
        <v>8500</v>
      </c>
      <c r="AC58" s="50">
        <f t="shared" si="24"/>
        <v>133245</v>
      </c>
      <c r="AD58" s="51">
        <f t="shared" si="12"/>
        <v>11104</v>
      </c>
      <c r="AE58" s="20"/>
      <c r="AF58" s="47">
        <v>63159</v>
      </c>
      <c r="AG58" s="50">
        <f t="shared" si="13"/>
        <v>63159</v>
      </c>
      <c r="AH58" s="50">
        <f t="shared" si="37"/>
        <v>4832</v>
      </c>
      <c r="AI58" s="50">
        <f t="shared" si="37"/>
        <v>15581</v>
      </c>
      <c r="AJ58" s="50">
        <f t="shared" si="15"/>
        <v>8500</v>
      </c>
      <c r="AK58" s="50">
        <f t="shared" si="25"/>
        <v>92072</v>
      </c>
      <c r="AL58" s="51">
        <f t="shared" si="16"/>
        <v>9207</v>
      </c>
      <c r="AN58" s="44">
        <v>50237</v>
      </c>
      <c r="AO58" s="42">
        <f t="shared" si="17"/>
        <v>50237</v>
      </c>
      <c r="AP58" s="42">
        <f t="shared" si="26"/>
        <v>3843</v>
      </c>
      <c r="AQ58" s="42">
        <f t="shared" si="26"/>
        <v>12393</v>
      </c>
      <c r="AR58" s="50">
        <f t="shared" si="18"/>
        <v>8500</v>
      </c>
      <c r="AS58" s="50">
        <f t="shared" si="27"/>
        <v>74973</v>
      </c>
      <c r="AT58" s="51">
        <f t="shared" si="28"/>
        <v>7497</v>
      </c>
      <c r="AV58" s="44">
        <v>57389</v>
      </c>
      <c r="AW58" s="50">
        <f t="shared" si="29"/>
        <v>57389</v>
      </c>
      <c r="AX58" s="42">
        <f t="shared" si="30"/>
        <v>4390</v>
      </c>
      <c r="AY58" s="42">
        <f t="shared" si="30"/>
        <v>14158</v>
      </c>
      <c r="AZ58" s="50">
        <f t="shared" si="19"/>
        <v>8500</v>
      </c>
      <c r="BA58" s="50">
        <f t="shared" si="31"/>
        <v>84437</v>
      </c>
      <c r="BB58" s="51">
        <f t="shared" si="20"/>
        <v>8444</v>
      </c>
    </row>
    <row r="59" spans="1:54" s="28" customFormat="1" ht="16.350000000000001" customHeight="1">
      <c r="A59" s="48" t="s">
        <v>68</v>
      </c>
      <c r="B59" s="40">
        <v>54131</v>
      </c>
      <c r="C59" s="49">
        <f t="shared" si="21"/>
        <v>54131</v>
      </c>
      <c r="D59" s="50">
        <f t="shared" si="36"/>
        <v>4141</v>
      </c>
      <c r="E59" s="50">
        <f t="shared" si="36"/>
        <v>13354</v>
      </c>
      <c r="F59" s="50">
        <f t="shared" si="0"/>
        <v>8500</v>
      </c>
      <c r="G59" s="51">
        <f t="shared" si="32"/>
        <v>80126</v>
      </c>
      <c r="H59" s="20"/>
      <c r="I59" s="44">
        <v>55214</v>
      </c>
      <c r="J59" s="49">
        <f t="shared" si="1"/>
        <v>55214</v>
      </c>
      <c r="K59" s="50">
        <f t="shared" si="33"/>
        <v>4224</v>
      </c>
      <c r="L59" s="50">
        <f t="shared" si="33"/>
        <v>13621</v>
      </c>
      <c r="M59" s="50">
        <f t="shared" si="3"/>
        <v>8500</v>
      </c>
      <c r="N59" s="50">
        <f t="shared" si="4"/>
        <v>81559</v>
      </c>
      <c r="O59" s="51">
        <f t="shared" si="5"/>
        <v>8156</v>
      </c>
      <c r="P59" s="20"/>
      <c r="Q59" s="44">
        <v>57078</v>
      </c>
      <c r="R59" s="50">
        <f t="shared" si="6"/>
        <v>57078</v>
      </c>
      <c r="S59" s="50">
        <f t="shared" si="34"/>
        <v>4366</v>
      </c>
      <c r="T59" s="50">
        <f t="shared" si="34"/>
        <v>14081</v>
      </c>
      <c r="U59" s="50">
        <f t="shared" si="8"/>
        <v>8500</v>
      </c>
      <c r="V59" s="51">
        <f t="shared" si="23"/>
        <v>84025</v>
      </c>
      <c r="W59" s="20"/>
      <c r="X59" s="44">
        <v>90679</v>
      </c>
      <c r="Y59" s="50">
        <f t="shared" si="9"/>
        <v>90679</v>
      </c>
      <c r="Z59" s="50">
        <f t="shared" si="35"/>
        <v>6937</v>
      </c>
      <c r="AA59" s="50">
        <f t="shared" si="35"/>
        <v>22371</v>
      </c>
      <c r="AB59" s="50">
        <f t="shared" si="11"/>
        <v>8500</v>
      </c>
      <c r="AC59" s="50">
        <f t="shared" si="24"/>
        <v>128487</v>
      </c>
      <c r="AD59" s="51">
        <f t="shared" si="12"/>
        <v>10707</v>
      </c>
      <c r="AE59" s="20"/>
      <c r="AF59" s="47">
        <v>64952</v>
      </c>
      <c r="AG59" s="50">
        <f t="shared" si="13"/>
        <v>64952</v>
      </c>
      <c r="AH59" s="50">
        <f t="shared" si="37"/>
        <v>4969</v>
      </c>
      <c r="AI59" s="50">
        <f t="shared" si="37"/>
        <v>16024</v>
      </c>
      <c r="AJ59" s="50">
        <f t="shared" si="15"/>
        <v>8500</v>
      </c>
      <c r="AK59" s="50">
        <f t="shared" si="25"/>
        <v>94445</v>
      </c>
      <c r="AL59" s="51">
        <f t="shared" si="16"/>
        <v>9445</v>
      </c>
      <c r="AN59" s="44">
        <v>50940</v>
      </c>
      <c r="AO59" s="42">
        <f t="shared" si="17"/>
        <v>50940</v>
      </c>
      <c r="AP59" s="42">
        <f t="shared" si="26"/>
        <v>3897</v>
      </c>
      <c r="AQ59" s="42">
        <f t="shared" si="26"/>
        <v>12567</v>
      </c>
      <c r="AR59" s="50">
        <f t="shared" si="18"/>
        <v>8500</v>
      </c>
      <c r="AS59" s="50">
        <f t="shared" si="27"/>
        <v>75904</v>
      </c>
      <c r="AT59" s="51">
        <f t="shared" si="28"/>
        <v>7590</v>
      </c>
      <c r="AV59" s="44">
        <v>62561</v>
      </c>
      <c r="AW59" s="50">
        <f t="shared" si="29"/>
        <v>62561</v>
      </c>
      <c r="AX59" s="42">
        <f t="shared" si="30"/>
        <v>4786</v>
      </c>
      <c r="AY59" s="42">
        <f t="shared" si="30"/>
        <v>15434</v>
      </c>
      <c r="AZ59" s="50">
        <f t="shared" si="19"/>
        <v>8500</v>
      </c>
      <c r="BA59" s="50">
        <f t="shared" si="31"/>
        <v>91281</v>
      </c>
      <c r="BB59" s="51">
        <f t="shared" si="20"/>
        <v>9128</v>
      </c>
    </row>
    <row r="60" spans="1:54" s="28" customFormat="1" ht="16.350000000000001" customHeight="1">
      <c r="A60" s="48" t="s">
        <v>69</v>
      </c>
      <c r="B60" s="40">
        <v>54569</v>
      </c>
      <c r="C60" s="49">
        <f t="shared" si="21"/>
        <v>54569</v>
      </c>
      <c r="D60" s="50">
        <f t="shared" si="36"/>
        <v>4175</v>
      </c>
      <c r="E60" s="50">
        <f t="shared" si="36"/>
        <v>13462</v>
      </c>
      <c r="F60" s="50">
        <f t="shared" si="0"/>
        <v>8500</v>
      </c>
      <c r="G60" s="51">
        <f t="shared" si="32"/>
        <v>80706</v>
      </c>
      <c r="H60" s="20"/>
      <c r="I60" s="44">
        <v>53489</v>
      </c>
      <c r="J60" s="49">
        <f t="shared" si="1"/>
        <v>53489</v>
      </c>
      <c r="K60" s="50">
        <f t="shared" si="33"/>
        <v>4092</v>
      </c>
      <c r="L60" s="50">
        <f t="shared" si="33"/>
        <v>13196</v>
      </c>
      <c r="M60" s="50">
        <f t="shared" si="3"/>
        <v>8500</v>
      </c>
      <c r="N60" s="50">
        <f t="shared" si="4"/>
        <v>79277</v>
      </c>
      <c r="O60" s="51">
        <f t="shared" si="5"/>
        <v>7928</v>
      </c>
      <c r="P60" s="20"/>
      <c r="Q60" s="44">
        <v>57362</v>
      </c>
      <c r="R60" s="50">
        <f t="shared" si="6"/>
        <v>57362</v>
      </c>
      <c r="S60" s="50">
        <f t="shared" si="34"/>
        <v>4388</v>
      </c>
      <c r="T60" s="50">
        <f t="shared" si="34"/>
        <v>14151</v>
      </c>
      <c r="U60" s="50">
        <f t="shared" si="8"/>
        <v>8500</v>
      </c>
      <c r="V60" s="51">
        <f t="shared" si="23"/>
        <v>84401</v>
      </c>
      <c r="W60" s="20"/>
      <c r="X60" s="44">
        <v>93811</v>
      </c>
      <c r="Y60" s="50">
        <f t="shared" si="9"/>
        <v>93811</v>
      </c>
      <c r="Z60" s="50">
        <f t="shared" si="35"/>
        <v>7177</v>
      </c>
      <c r="AA60" s="50">
        <f t="shared" si="35"/>
        <v>23143</v>
      </c>
      <c r="AB60" s="50">
        <f t="shared" si="11"/>
        <v>8500</v>
      </c>
      <c r="AC60" s="50">
        <f t="shared" si="24"/>
        <v>132631</v>
      </c>
      <c r="AD60" s="51">
        <f t="shared" si="12"/>
        <v>11053</v>
      </c>
      <c r="AE60" s="20"/>
      <c r="AF60" s="47">
        <v>61356</v>
      </c>
      <c r="AG60" s="50">
        <f t="shared" si="13"/>
        <v>61356</v>
      </c>
      <c r="AH60" s="50">
        <f t="shared" si="37"/>
        <v>4694</v>
      </c>
      <c r="AI60" s="50">
        <f t="shared" si="37"/>
        <v>15137</v>
      </c>
      <c r="AJ60" s="50">
        <f t="shared" si="15"/>
        <v>8500</v>
      </c>
      <c r="AK60" s="50">
        <f t="shared" si="25"/>
        <v>89687</v>
      </c>
      <c r="AL60" s="51">
        <f t="shared" si="16"/>
        <v>8969</v>
      </c>
      <c r="AN60" s="44">
        <v>55422</v>
      </c>
      <c r="AO60" s="42">
        <f t="shared" si="17"/>
        <v>55422</v>
      </c>
      <c r="AP60" s="42">
        <f t="shared" si="26"/>
        <v>4240</v>
      </c>
      <c r="AQ60" s="42">
        <f t="shared" si="26"/>
        <v>13673</v>
      </c>
      <c r="AR60" s="50">
        <f t="shared" si="18"/>
        <v>8500</v>
      </c>
      <c r="AS60" s="50">
        <f t="shared" si="27"/>
        <v>81835</v>
      </c>
      <c r="AT60" s="51">
        <f t="shared" si="28"/>
        <v>8184</v>
      </c>
      <c r="AV60" s="44">
        <v>61173</v>
      </c>
      <c r="AW60" s="50">
        <f t="shared" si="29"/>
        <v>61173</v>
      </c>
      <c r="AX60" s="42">
        <f t="shared" si="30"/>
        <v>4680</v>
      </c>
      <c r="AY60" s="42">
        <f t="shared" si="30"/>
        <v>15091</v>
      </c>
      <c r="AZ60" s="50">
        <f t="shared" si="19"/>
        <v>8500</v>
      </c>
      <c r="BA60" s="50">
        <f t="shared" si="31"/>
        <v>89444</v>
      </c>
      <c r="BB60" s="51">
        <f t="shared" si="20"/>
        <v>8944</v>
      </c>
    </row>
    <row r="61" spans="1:54" s="28" customFormat="1" ht="16.350000000000001" customHeight="1">
      <c r="A61" s="48" t="s">
        <v>70</v>
      </c>
      <c r="B61" s="40">
        <v>51849</v>
      </c>
      <c r="C61" s="49">
        <f t="shared" si="21"/>
        <v>51849</v>
      </c>
      <c r="D61" s="50">
        <f t="shared" si="36"/>
        <v>3966</v>
      </c>
      <c r="E61" s="50">
        <f t="shared" si="36"/>
        <v>12791</v>
      </c>
      <c r="F61" s="50">
        <f t="shared" si="0"/>
        <v>8500</v>
      </c>
      <c r="G61" s="51">
        <f t="shared" si="32"/>
        <v>77106</v>
      </c>
      <c r="H61" s="20"/>
      <c r="I61" s="44">
        <v>53475</v>
      </c>
      <c r="J61" s="49">
        <f t="shared" si="1"/>
        <v>53475</v>
      </c>
      <c r="K61" s="50">
        <f t="shared" si="33"/>
        <v>4091</v>
      </c>
      <c r="L61" s="50">
        <f t="shared" si="33"/>
        <v>13192</v>
      </c>
      <c r="M61" s="50">
        <f t="shared" si="3"/>
        <v>8500</v>
      </c>
      <c r="N61" s="50">
        <f t="shared" si="4"/>
        <v>79258</v>
      </c>
      <c r="O61" s="51">
        <f t="shared" si="5"/>
        <v>7926</v>
      </c>
      <c r="P61" s="20"/>
      <c r="Q61" s="44">
        <v>58214</v>
      </c>
      <c r="R61" s="50">
        <f t="shared" si="6"/>
        <v>58214</v>
      </c>
      <c r="S61" s="50">
        <f t="shared" si="34"/>
        <v>4453</v>
      </c>
      <c r="T61" s="50">
        <f t="shared" si="34"/>
        <v>14361</v>
      </c>
      <c r="U61" s="50">
        <f t="shared" si="8"/>
        <v>8500</v>
      </c>
      <c r="V61" s="51">
        <f t="shared" si="23"/>
        <v>85528</v>
      </c>
      <c r="W61" s="20"/>
      <c r="X61" s="44">
        <v>88028</v>
      </c>
      <c r="Y61" s="50">
        <f t="shared" si="9"/>
        <v>88028</v>
      </c>
      <c r="Z61" s="50">
        <f t="shared" si="35"/>
        <v>6734</v>
      </c>
      <c r="AA61" s="50">
        <f t="shared" si="35"/>
        <v>21717</v>
      </c>
      <c r="AB61" s="50">
        <f t="shared" si="11"/>
        <v>8500</v>
      </c>
      <c r="AC61" s="50">
        <f t="shared" si="24"/>
        <v>124979</v>
      </c>
      <c r="AD61" s="51">
        <f t="shared" si="12"/>
        <v>10415</v>
      </c>
      <c r="AE61" s="20"/>
      <c r="AF61" s="100">
        <v>64930</v>
      </c>
      <c r="AG61" s="54">
        <f t="shared" si="13"/>
        <v>64930</v>
      </c>
      <c r="AH61" s="54">
        <f t="shared" si="37"/>
        <v>4967</v>
      </c>
      <c r="AI61" s="54">
        <f t="shared" si="37"/>
        <v>16018</v>
      </c>
      <c r="AJ61" s="54">
        <f t="shared" si="15"/>
        <v>8500</v>
      </c>
      <c r="AK61" s="54">
        <f t="shared" si="25"/>
        <v>94415</v>
      </c>
      <c r="AL61" s="55">
        <f t="shared" si="16"/>
        <v>9442</v>
      </c>
      <c r="AN61" s="44">
        <v>51382</v>
      </c>
      <c r="AO61" s="42">
        <f t="shared" si="17"/>
        <v>51382</v>
      </c>
      <c r="AP61" s="42">
        <f t="shared" si="26"/>
        <v>3931</v>
      </c>
      <c r="AQ61" s="42">
        <f t="shared" si="26"/>
        <v>12676</v>
      </c>
      <c r="AR61" s="50">
        <f t="shared" si="18"/>
        <v>8500</v>
      </c>
      <c r="AS61" s="50">
        <f t="shared" si="27"/>
        <v>76489</v>
      </c>
      <c r="AT61" s="51">
        <f t="shared" si="28"/>
        <v>7649</v>
      </c>
      <c r="AV61" s="44">
        <v>58701</v>
      </c>
      <c r="AW61" s="50">
        <f t="shared" si="29"/>
        <v>58701</v>
      </c>
      <c r="AX61" s="42">
        <f t="shared" si="30"/>
        <v>4491</v>
      </c>
      <c r="AY61" s="42">
        <f t="shared" si="30"/>
        <v>14482</v>
      </c>
      <c r="AZ61" s="50">
        <f t="shared" si="19"/>
        <v>8500</v>
      </c>
      <c r="BA61" s="50">
        <f t="shared" si="31"/>
        <v>86174</v>
      </c>
      <c r="BB61" s="51">
        <f t="shared" si="20"/>
        <v>8617</v>
      </c>
    </row>
    <row r="62" spans="1:54" s="28" customFormat="1" ht="16.350000000000001" customHeight="1">
      <c r="A62" s="48" t="s">
        <v>71</v>
      </c>
      <c r="B62" s="40">
        <v>49051</v>
      </c>
      <c r="C62" s="49">
        <f t="shared" si="21"/>
        <v>49051</v>
      </c>
      <c r="D62" s="50">
        <f t="shared" si="36"/>
        <v>3752</v>
      </c>
      <c r="E62" s="50">
        <f t="shared" si="36"/>
        <v>12101</v>
      </c>
      <c r="F62" s="50">
        <f t="shared" si="0"/>
        <v>8500</v>
      </c>
      <c r="G62" s="51">
        <f t="shared" si="32"/>
        <v>73404</v>
      </c>
      <c r="H62" s="20"/>
      <c r="I62" s="44">
        <v>54489</v>
      </c>
      <c r="J62" s="49">
        <f t="shared" si="1"/>
        <v>54489</v>
      </c>
      <c r="K62" s="50">
        <f t="shared" si="33"/>
        <v>4168</v>
      </c>
      <c r="L62" s="50">
        <f t="shared" si="33"/>
        <v>13442</v>
      </c>
      <c r="M62" s="50">
        <f t="shared" si="3"/>
        <v>8500</v>
      </c>
      <c r="N62" s="50">
        <f t="shared" si="4"/>
        <v>80599</v>
      </c>
      <c r="O62" s="51">
        <f t="shared" si="5"/>
        <v>8060</v>
      </c>
      <c r="P62" s="20"/>
      <c r="Q62" s="44">
        <v>54775</v>
      </c>
      <c r="R62" s="50">
        <f t="shared" si="6"/>
        <v>54775</v>
      </c>
      <c r="S62" s="50">
        <f t="shared" si="34"/>
        <v>4190</v>
      </c>
      <c r="T62" s="50">
        <f t="shared" si="34"/>
        <v>13513</v>
      </c>
      <c r="U62" s="50">
        <f t="shared" si="8"/>
        <v>8500</v>
      </c>
      <c r="V62" s="51">
        <f t="shared" si="23"/>
        <v>80978</v>
      </c>
      <c r="W62" s="20"/>
      <c r="X62" s="44">
        <v>92494</v>
      </c>
      <c r="Y62" s="50">
        <f t="shared" si="9"/>
        <v>92494</v>
      </c>
      <c r="Z62" s="50">
        <f t="shared" si="35"/>
        <v>7076</v>
      </c>
      <c r="AA62" s="50">
        <f t="shared" si="35"/>
        <v>22818</v>
      </c>
      <c r="AB62" s="50">
        <f t="shared" si="11"/>
        <v>8500</v>
      </c>
      <c r="AC62" s="50">
        <f t="shared" si="24"/>
        <v>130888</v>
      </c>
      <c r="AD62" s="51">
        <f t="shared" si="12"/>
        <v>10907</v>
      </c>
      <c r="AE62" s="20"/>
      <c r="AF62" s="47">
        <v>64759</v>
      </c>
      <c r="AG62" s="50">
        <f t="shared" si="13"/>
        <v>64759</v>
      </c>
      <c r="AH62" s="50">
        <f t="shared" si="37"/>
        <v>4954</v>
      </c>
      <c r="AI62" s="50">
        <f t="shared" si="37"/>
        <v>15976</v>
      </c>
      <c r="AJ62" s="50">
        <f t="shared" si="15"/>
        <v>8500</v>
      </c>
      <c r="AK62" s="50">
        <f t="shared" si="25"/>
        <v>94189</v>
      </c>
      <c r="AL62" s="51">
        <f t="shared" si="16"/>
        <v>9419</v>
      </c>
      <c r="AN62" s="44">
        <v>51364</v>
      </c>
      <c r="AO62" s="42">
        <f t="shared" si="17"/>
        <v>51364</v>
      </c>
      <c r="AP62" s="42">
        <f t="shared" si="26"/>
        <v>3929</v>
      </c>
      <c r="AQ62" s="42">
        <f t="shared" si="26"/>
        <v>12671</v>
      </c>
      <c r="AR62" s="50">
        <f t="shared" si="18"/>
        <v>8500</v>
      </c>
      <c r="AS62" s="50">
        <f t="shared" si="27"/>
        <v>76464</v>
      </c>
      <c r="AT62" s="51">
        <f t="shared" si="28"/>
        <v>7646</v>
      </c>
      <c r="AV62" s="44">
        <v>54707</v>
      </c>
      <c r="AW62" s="50">
        <f t="shared" si="29"/>
        <v>54707</v>
      </c>
      <c r="AX62" s="42">
        <f t="shared" si="30"/>
        <v>4185</v>
      </c>
      <c r="AY62" s="42">
        <f t="shared" si="30"/>
        <v>13496</v>
      </c>
      <c r="AZ62" s="50">
        <f t="shared" si="19"/>
        <v>8500</v>
      </c>
      <c r="BA62" s="50">
        <f t="shared" si="31"/>
        <v>80888</v>
      </c>
      <c r="BB62" s="51">
        <f t="shared" si="20"/>
        <v>8089</v>
      </c>
    </row>
    <row r="63" spans="1:54" s="28" customFormat="1" ht="16.350000000000001" customHeight="1">
      <c r="A63" s="48" t="s">
        <v>72</v>
      </c>
      <c r="B63" s="40">
        <v>54323</v>
      </c>
      <c r="C63" s="49">
        <f t="shared" si="21"/>
        <v>54323</v>
      </c>
      <c r="D63" s="50">
        <f t="shared" si="36"/>
        <v>4156</v>
      </c>
      <c r="E63" s="50">
        <f t="shared" si="36"/>
        <v>13401</v>
      </c>
      <c r="F63" s="50">
        <f t="shared" si="0"/>
        <v>8500</v>
      </c>
      <c r="G63" s="51">
        <f t="shared" si="32"/>
        <v>80380</v>
      </c>
      <c r="H63" s="20"/>
      <c r="I63" s="44">
        <v>50356</v>
      </c>
      <c r="J63" s="49">
        <f t="shared" si="1"/>
        <v>50356</v>
      </c>
      <c r="K63" s="50">
        <f t="shared" si="33"/>
        <v>3852</v>
      </c>
      <c r="L63" s="50">
        <f t="shared" si="33"/>
        <v>12423</v>
      </c>
      <c r="M63" s="50">
        <f t="shared" si="3"/>
        <v>8500</v>
      </c>
      <c r="N63" s="50">
        <f t="shared" si="4"/>
        <v>75131</v>
      </c>
      <c r="O63" s="51">
        <f t="shared" si="5"/>
        <v>7513</v>
      </c>
      <c r="P63" s="20"/>
      <c r="Q63" s="44">
        <v>53880</v>
      </c>
      <c r="R63" s="50">
        <f t="shared" si="6"/>
        <v>53880</v>
      </c>
      <c r="S63" s="50">
        <f t="shared" si="34"/>
        <v>4122</v>
      </c>
      <c r="T63" s="50">
        <f t="shared" si="34"/>
        <v>13292</v>
      </c>
      <c r="U63" s="50">
        <f t="shared" si="8"/>
        <v>8500</v>
      </c>
      <c r="V63" s="51">
        <f t="shared" si="23"/>
        <v>79794</v>
      </c>
      <c r="W63" s="20"/>
      <c r="X63" s="44">
        <v>88258</v>
      </c>
      <c r="Y63" s="50">
        <f t="shared" si="9"/>
        <v>88258</v>
      </c>
      <c r="Z63" s="50">
        <f t="shared" si="35"/>
        <v>6752</v>
      </c>
      <c r="AA63" s="50">
        <f t="shared" si="35"/>
        <v>21773</v>
      </c>
      <c r="AB63" s="50">
        <f t="shared" si="11"/>
        <v>8500</v>
      </c>
      <c r="AC63" s="50">
        <f t="shared" si="24"/>
        <v>125283</v>
      </c>
      <c r="AD63" s="51">
        <f t="shared" si="12"/>
        <v>10440</v>
      </c>
      <c r="AE63" s="20"/>
      <c r="AF63" s="47">
        <v>66580</v>
      </c>
      <c r="AG63" s="50">
        <f t="shared" si="13"/>
        <v>66580</v>
      </c>
      <c r="AH63" s="50">
        <f t="shared" si="37"/>
        <v>5093</v>
      </c>
      <c r="AI63" s="50">
        <f t="shared" si="37"/>
        <v>16425</v>
      </c>
      <c r="AJ63" s="50">
        <f t="shared" si="15"/>
        <v>8500</v>
      </c>
      <c r="AK63" s="50">
        <f t="shared" si="25"/>
        <v>96598</v>
      </c>
      <c r="AL63" s="51">
        <f t="shared" si="16"/>
        <v>9660</v>
      </c>
      <c r="AN63" s="44">
        <v>55950</v>
      </c>
      <c r="AO63" s="42">
        <f t="shared" si="17"/>
        <v>55950</v>
      </c>
      <c r="AP63" s="42">
        <f t="shared" si="26"/>
        <v>4280</v>
      </c>
      <c r="AQ63" s="42">
        <f t="shared" si="26"/>
        <v>13803</v>
      </c>
      <c r="AR63" s="50">
        <f t="shared" si="18"/>
        <v>8500</v>
      </c>
      <c r="AS63" s="50">
        <f t="shared" si="27"/>
        <v>82533</v>
      </c>
      <c r="AT63" s="51">
        <f t="shared" si="28"/>
        <v>8253</v>
      </c>
      <c r="AV63" s="44">
        <v>59266</v>
      </c>
      <c r="AW63" s="50">
        <f t="shared" si="29"/>
        <v>59266</v>
      </c>
      <c r="AX63" s="42">
        <f t="shared" si="30"/>
        <v>4534</v>
      </c>
      <c r="AY63" s="42">
        <f t="shared" si="30"/>
        <v>14621</v>
      </c>
      <c r="AZ63" s="50">
        <f t="shared" si="19"/>
        <v>8500</v>
      </c>
      <c r="BA63" s="50">
        <f t="shared" si="31"/>
        <v>86921</v>
      </c>
      <c r="BB63" s="51">
        <f t="shared" si="20"/>
        <v>8692</v>
      </c>
    </row>
    <row r="64" spans="1:54" s="28" customFormat="1" ht="16.350000000000001" customHeight="1">
      <c r="A64" s="48" t="s">
        <v>73</v>
      </c>
      <c r="B64" s="40">
        <v>52372</v>
      </c>
      <c r="C64" s="49">
        <f t="shared" si="21"/>
        <v>52372</v>
      </c>
      <c r="D64" s="50">
        <f t="shared" si="36"/>
        <v>4006</v>
      </c>
      <c r="E64" s="50">
        <f t="shared" si="36"/>
        <v>12920</v>
      </c>
      <c r="F64" s="50">
        <f t="shared" si="0"/>
        <v>8500</v>
      </c>
      <c r="G64" s="51">
        <f t="shared" si="32"/>
        <v>77798</v>
      </c>
      <c r="H64" s="20"/>
      <c r="I64" s="44">
        <v>53450</v>
      </c>
      <c r="J64" s="49">
        <f t="shared" si="1"/>
        <v>53450</v>
      </c>
      <c r="K64" s="50">
        <f t="shared" si="33"/>
        <v>4089</v>
      </c>
      <c r="L64" s="50">
        <f t="shared" si="33"/>
        <v>13186</v>
      </c>
      <c r="M64" s="50">
        <f t="shared" si="3"/>
        <v>8500</v>
      </c>
      <c r="N64" s="50">
        <f t="shared" si="4"/>
        <v>79225</v>
      </c>
      <c r="O64" s="51">
        <f t="shared" si="5"/>
        <v>7923</v>
      </c>
      <c r="P64" s="20"/>
      <c r="Q64" s="44">
        <v>60005</v>
      </c>
      <c r="R64" s="50">
        <f t="shared" si="6"/>
        <v>60005</v>
      </c>
      <c r="S64" s="50">
        <f t="shared" si="34"/>
        <v>4590</v>
      </c>
      <c r="T64" s="50">
        <f t="shared" si="34"/>
        <v>14803</v>
      </c>
      <c r="U64" s="50">
        <f t="shared" si="8"/>
        <v>8500</v>
      </c>
      <c r="V64" s="51">
        <f t="shared" si="23"/>
        <v>87898</v>
      </c>
      <c r="W64" s="20"/>
      <c r="X64" s="44">
        <v>90909</v>
      </c>
      <c r="Y64" s="50">
        <f t="shared" si="9"/>
        <v>90909</v>
      </c>
      <c r="Z64" s="50">
        <f t="shared" si="35"/>
        <v>6955</v>
      </c>
      <c r="AA64" s="50">
        <f t="shared" si="35"/>
        <v>22427</v>
      </c>
      <c r="AB64" s="50">
        <f t="shared" si="11"/>
        <v>8500</v>
      </c>
      <c r="AC64" s="50">
        <f t="shared" si="24"/>
        <v>128791</v>
      </c>
      <c r="AD64" s="51">
        <f t="shared" si="12"/>
        <v>10733</v>
      </c>
      <c r="AE64" s="20"/>
      <c r="AF64" s="47">
        <v>66037</v>
      </c>
      <c r="AG64" s="49">
        <f t="shared" si="13"/>
        <v>66037</v>
      </c>
      <c r="AH64" s="50">
        <f t="shared" si="37"/>
        <v>5052</v>
      </c>
      <c r="AI64" s="50">
        <f t="shared" si="37"/>
        <v>16291</v>
      </c>
      <c r="AJ64" s="50">
        <f t="shared" si="15"/>
        <v>8500</v>
      </c>
      <c r="AK64" s="50">
        <f t="shared" si="25"/>
        <v>95880</v>
      </c>
      <c r="AL64" s="51">
        <f t="shared" si="16"/>
        <v>9588</v>
      </c>
      <c r="AN64" s="44">
        <v>53443</v>
      </c>
      <c r="AO64" s="42">
        <f t="shared" si="17"/>
        <v>53443</v>
      </c>
      <c r="AP64" s="42">
        <f t="shared" si="26"/>
        <v>4088</v>
      </c>
      <c r="AQ64" s="42">
        <f t="shared" si="26"/>
        <v>13184</v>
      </c>
      <c r="AR64" s="50">
        <f t="shared" si="18"/>
        <v>8500</v>
      </c>
      <c r="AS64" s="50">
        <f t="shared" si="27"/>
        <v>79215</v>
      </c>
      <c r="AT64" s="51">
        <f t="shared" si="28"/>
        <v>7922</v>
      </c>
      <c r="AV64" s="44">
        <v>57745</v>
      </c>
      <c r="AW64" s="49">
        <f t="shared" si="29"/>
        <v>57745</v>
      </c>
      <c r="AX64" s="42">
        <f t="shared" si="30"/>
        <v>4417</v>
      </c>
      <c r="AY64" s="42">
        <f t="shared" si="30"/>
        <v>14246</v>
      </c>
      <c r="AZ64" s="50">
        <f t="shared" si="19"/>
        <v>8500</v>
      </c>
      <c r="BA64" s="50">
        <f t="shared" si="31"/>
        <v>84908</v>
      </c>
      <c r="BB64" s="51">
        <f t="shared" si="20"/>
        <v>8491</v>
      </c>
    </row>
    <row r="65" spans="1:54" s="28" customFormat="1" ht="16.350000000000001" customHeight="1">
      <c r="A65" s="48" t="s">
        <v>74</v>
      </c>
      <c r="B65" s="40">
        <v>52198</v>
      </c>
      <c r="C65" s="49">
        <f t="shared" si="21"/>
        <v>52198</v>
      </c>
      <c r="D65" s="50">
        <f t="shared" si="36"/>
        <v>3993</v>
      </c>
      <c r="E65" s="50">
        <f t="shared" si="36"/>
        <v>12877</v>
      </c>
      <c r="F65" s="50">
        <f t="shared" si="0"/>
        <v>8500</v>
      </c>
      <c r="G65" s="51">
        <f t="shared" si="32"/>
        <v>77568</v>
      </c>
      <c r="H65" s="20"/>
      <c r="I65" s="44">
        <v>54856</v>
      </c>
      <c r="J65" s="49">
        <f t="shared" si="1"/>
        <v>54856</v>
      </c>
      <c r="K65" s="50">
        <f t="shared" si="33"/>
        <v>4196</v>
      </c>
      <c r="L65" s="50">
        <f t="shared" si="33"/>
        <v>13533</v>
      </c>
      <c r="M65" s="50">
        <f t="shared" si="3"/>
        <v>8500</v>
      </c>
      <c r="N65" s="50">
        <f t="shared" si="4"/>
        <v>81085</v>
      </c>
      <c r="O65" s="51">
        <f t="shared" si="5"/>
        <v>8109</v>
      </c>
      <c r="P65" s="20"/>
      <c r="Q65" s="44">
        <v>57952</v>
      </c>
      <c r="R65" s="50">
        <f t="shared" si="6"/>
        <v>57952</v>
      </c>
      <c r="S65" s="50">
        <f t="shared" si="34"/>
        <v>4433</v>
      </c>
      <c r="T65" s="50">
        <f t="shared" si="34"/>
        <v>14297</v>
      </c>
      <c r="U65" s="50">
        <f t="shared" si="8"/>
        <v>8500</v>
      </c>
      <c r="V65" s="51">
        <f t="shared" si="23"/>
        <v>85182</v>
      </c>
      <c r="W65" s="20"/>
      <c r="X65" s="44">
        <v>93151</v>
      </c>
      <c r="Y65" s="50">
        <f t="shared" si="9"/>
        <v>93151</v>
      </c>
      <c r="Z65" s="50">
        <f t="shared" si="35"/>
        <v>7126</v>
      </c>
      <c r="AA65" s="50">
        <f t="shared" si="35"/>
        <v>22980</v>
      </c>
      <c r="AB65" s="50">
        <f t="shared" si="11"/>
        <v>8500</v>
      </c>
      <c r="AC65" s="50">
        <f t="shared" si="24"/>
        <v>131757</v>
      </c>
      <c r="AD65" s="51">
        <f t="shared" si="12"/>
        <v>10980</v>
      </c>
      <c r="AE65" s="20"/>
      <c r="AF65" s="47">
        <v>66603</v>
      </c>
      <c r="AG65" s="49">
        <f t="shared" si="13"/>
        <v>66603</v>
      </c>
      <c r="AH65" s="50">
        <f t="shared" si="37"/>
        <v>5095</v>
      </c>
      <c r="AI65" s="50">
        <f t="shared" si="37"/>
        <v>16431</v>
      </c>
      <c r="AJ65" s="50">
        <f t="shared" si="15"/>
        <v>8500</v>
      </c>
      <c r="AK65" s="50">
        <f t="shared" si="25"/>
        <v>96629</v>
      </c>
      <c r="AL65" s="51">
        <f t="shared" si="16"/>
        <v>9663</v>
      </c>
      <c r="AN65" s="44">
        <v>56760</v>
      </c>
      <c r="AO65" s="42">
        <f t="shared" si="17"/>
        <v>56760</v>
      </c>
      <c r="AP65" s="42">
        <f t="shared" si="26"/>
        <v>4342</v>
      </c>
      <c r="AQ65" s="42">
        <f t="shared" si="26"/>
        <v>14003</v>
      </c>
      <c r="AR65" s="50">
        <f t="shared" si="18"/>
        <v>8500</v>
      </c>
      <c r="AS65" s="50">
        <f t="shared" si="27"/>
        <v>83605</v>
      </c>
      <c r="AT65" s="51">
        <f t="shared" si="28"/>
        <v>8361</v>
      </c>
      <c r="AV65" s="44">
        <v>58786</v>
      </c>
      <c r="AW65" s="49">
        <f t="shared" si="29"/>
        <v>58786</v>
      </c>
      <c r="AX65" s="42">
        <f t="shared" si="30"/>
        <v>4497</v>
      </c>
      <c r="AY65" s="42">
        <f t="shared" si="30"/>
        <v>14503</v>
      </c>
      <c r="AZ65" s="50">
        <f t="shared" si="19"/>
        <v>8500</v>
      </c>
      <c r="BA65" s="50">
        <f t="shared" si="31"/>
        <v>86286</v>
      </c>
      <c r="BB65" s="51">
        <f t="shared" si="20"/>
        <v>8629</v>
      </c>
    </row>
    <row r="66" spans="1:54" s="28" customFormat="1" ht="16.350000000000001" customHeight="1">
      <c r="A66" s="48" t="s">
        <v>75</v>
      </c>
      <c r="B66" s="40">
        <v>52902</v>
      </c>
      <c r="C66" s="49">
        <f t="shared" si="21"/>
        <v>52902</v>
      </c>
      <c r="D66" s="50">
        <f t="shared" si="36"/>
        <v>4047</v>
      </c>
      <c r="E66" s="50">
        <f t="shared" si="36"/>
        <v>13051</v>
      </c>
      <c r="F66" s="50">
        <f t="shared" si="0"/>
        <v>8500</v>
      </c>
      <c r="G66" s="51">
        <f t="shared" si="32"/>
        <v>78500</v>
      </c>
      <c r="H66" s="20"/>
      <c r="I66" s="44">
        <v>55542</v>
      </c>
      <c r="J66" s="49">
        <f t="shared" si="1"/>
        <v>55542</v>
      </c>
      <c r="K66" s="50">
        <f t="shared" si="33"/>
        <v>4249</v>
      </c>
      <c r="L66" s="50">
        <f t="shared" si="33"/>
        <v>13702</v>
      </c>
      <c r="M66" s="50">
        <f t="shared" si="3"/>
        <v>8500</v>
      </c>
      <c r="N66" s="50">
        <f t="shared" si="4"/>
        <v>81993</v>
      </c>
      <c r="O66" s="51">
        <f t="shared" si="5"/>
        <v>8199</v>
      </c>
      <c r="P66" s="20"/>
      <c r="Q66" s="44">
        <v>61906</v>
      </c>
      <c r="R66" s="50">
        <f t="shared" si="6"/>
        <v>61906</v>
      </c>
      <c r="S66" s="50">
        <f t="shared" si="34"/>
        <v>4736</v>
      </c>
      <c r="T66" s="50">
        <f t="shared" si="34"/>
        <v>15272</v>
      </c>
      <c r="U66" s="50">
        <f t="shared" si="8"/>
        <v>8500</v>
      </c>
      <c r="V66" s="51">
        <f t="shared" si="23"/>
        <v>90414</v>
      </c>
      <c r="W66" s="20"/>
      <c r="X66" s="44">
        <v>94344</v>
      </c>
      <c r="Y66" s="50">
        <f t="shared" si="9"/>
        <v>94344</v>
      </c>
      <c r="Z66" s="50">
        <f t="shared" si="35"/>
        <v>7217</v>
      </c>
      <c r="AA66" s="50">
        <f t="shared" si="35"/>
        <v>23275</v>
      </c>
      <c r="AB66" s="50">
        <f t="shared" si="11"/>
        <v>8500</v>
      </c>
      <c r="AC66" s="50">
        <f t="shared" si="24"/>
        <v>133336</v>
      </c>
      <c r="AD66" s="51">
        <f t="shared" si="12"/>
        <v>11111</v>
      </c>
      <c r="AE66" s="20"/>
      <c r="AF66" s="47">
        <v>62680</v>
      </c>
      <c r="AG66" s="49">
        <f t="shared" si="13"/>
        <v>62680</v>
      </c>
      <c r="AH66" s="50">
        <f t="shared" si="37"/>
        <v>4795</v>
      </c>
      <c r="AI66" s="50">
        <f t="shared" si="37"/>
        <v>15463</v>
      </c>
      <c r="AJ66" s="50">
        <f t="shared" si="15"/>
        <v>8500</v>
      </c>
      <c r="AK66" s="50">
        <f t="shared" si="25"/>
        <v>91438</v>
      </c>
      <c r="AL66" s="51">
        <f t="shared" si="16"/>
        <v>9144</v>
      </c>
      <c r="AN66" s="44">
        <v>55695</v>
      </c>
      <c r="AO66" s="42">
        <f t="shared" si="17"/>
        <v>55695</v>
      </c>
      <c r="AP66" s="42">
        <f t="shared" si="26"/>
        <v>4261</v>
      </c>
      <c r="AQ66" s="42">
        <f t="shared" si="26"/>
        <v>13740</v>
      </c>
      <c r="AR66" s="50">
        <f t="shared" si="18"/>
        <v>8500</v>
      </c>
      <c r="AS66" s="50">
        <f t="shared" si="27"/>
        <v>82196</v>
      </c>
      <c r="AT66" s="51">
        <f t="shared" si="28"/>
        <v>8220</v>
      </c>
      <c r="AV66" s="44">
        <v>62636</v>
      </c>
      <c r="AW66" s="49">
        <f t="shared" si="29"/>
        <v>62636</v>
      </c>
      <c r="AX66" s="42">
        <f t="shared" si="30"/>
        <v>4792</v>
      </c>
      <c r="AY66" s="42">
        <f t="shared" si="30"/>
        <v>15452</v>
      </c>
      <c r="AZ66" s="50">
        <f t="shared" si="19"/>
        <v>8500</v>
      </c>
      <c r="BA66" s="50">
        <f t="shared" si="31"/>
        <v>91380</v>
      </c>
      <c r="BB66" s="51">
        <f t="shared" si="20"/>
        <v>9138</v>
      </c>
    </row>
    <row r="67" spans="1:54" s="28" customFormat="1" ht="16.350000000000001" customHeight="1">
      <c r="A67" s="48" t="s">
        <v>76</v>
      </c>
      <c r="B67" s="40">
        <v>55431</v>
      </c>
      <c r="C67" s="49">
        <f t="shared" si="21"/>
        <v>55431</v>
      </c>
      <c r="D67" s="50">
        <f t="shared" si="36"/>
        <v>4240</v>
      </c>
      <c r="E67" s="50">
        <f t="shared" si="36"/>
        <v>13675</v>
      </c>
      <c r="F67" s="50">
        <f t="shared" si="0"/>
        <v>8500</v>
      </c>
      <c r="G67" s="51">
        <f t="shared" si="32"/>
        <v>81846</v>
      </c>
      <c r="H67" s="20"/>
      <c r="I67" s="44">
        <v>52982</v>
      </c>
      <c r="J67" s="49">
        <f t="shared" si="1"/>
        <v>52982</v>
      </c>
      <c r="K67" s="50">
        <f t="shared" si="33"/>
        <v>4053</v>
      </c>
      <c r="L67" s="50">
        <f t="shared" si="33"/>
        <v>13071</v>
      </c>
      <c r="M67" s="50">
        <f t="shared" si="3"/>
        <v>8500</v>
      </c>
      <c r="N67" s="50">
        <f t="shared" si="4"/>
        <v>78606</v>
      </c>
      <c r="O67" s="51">
        <f t="shared" si="5"/>
        <v>7861</v>
      </c>
      <c r="P67" s="20"/>
      <c r="Q67" s="44">
        <v>58951</v>
      </c>
      <c r="R67" s="50">
        <f t="shared" si="6"/>
        <v>58951</v>
      </c>
      <c r="S67" s="50">
        <f t="shared" si="34"/>
        <v>4510</v>
      </c>
      <c r="T67" s="50">
        <f t="shared" si="34"/>
        <v>14543</v>
      </c>
      <c r="U67" s="50">
        <f t="shared" si="8"/>
        <v>8500</v>
      </c>
      <c r="V67" s="51">
        <f t="shared" si="23"/>
        <v>86504</v>
      </c>
      <c r="W67" s="20"/>
      <c r="X67" s="44">
        <v>100134</v>
      </c>
      <c r="Y67" s="50">
        <f t="shared" si="9"/>
        <v>100134</v>
      </c>
      <c r="Z67" s="50">
        <f t="shared" si="35"/>
        <v>7660</v>
      </c>
      <c r="AA67" s="50">
        <f t="shared" si="35"/>
        <v>24703</v>
      </c>
      <c r="AB67" s="50">
        <f t="shared" si="11"/>
        <v>8500</v>
      </c>
      <c r="AC67" s="50">
        <f t="shared" si="24"/>
        <v>140997</v>
      </c>
      <c r="AD67" s="51">
        <f t="shared" si="12"/>
        <v>11750</v>
      </c>
      <c r="AE67" s="20"/>
      <c r="AF67" s="47">
        <v>65562</v>
      </c>
      <c r="AG67" s="49">
        <f t="shared" si="13"/>
        <v>65562</v>
      </c>
      <c r="AH67" s="50">
        <f t="shared" si="37"/>
        <v>5015</v>
      </c>
      <c r="AI67" s="50">
        <f t="shared" si="37"/>
        <v>16174</v>
      </c>
      <c r="AJ67" s="50">
        <f t="shared" si="15"/>
        <v>8500</v>
      </c>
      <c r="AK67" s="50">
        <f t="shared" si="25"/>
        <v>95251</v>
      </c>
      <c r="AL67" s="51">
        <f t="shared" si="16"/>
        <v>9525</v>
      </c>
      <c r="AN67" s="44">
        <v>55714</v>
      </c>
      <c r="AO67" s="42">
        <f t="shared" si="17"/>
        <v>55714</v>
      </c>
      <c r="AP67" s="42">
        <f t="shared" si="26"/>
        <v>4262</v>
      </c>
      <c r="AQ67" s="42">
        <f t="shared" si="26"/>
        <v>13745</v>
      </c>
      <c r="AR67" s="50">
        <f t="shared" si="18"/>
        <v>8500</v>
      </c>
      <c r="AS67" s="50">
        <f t="shared" si="27"/>
        <v>82221</v>
      </c>
      <c r="AT67" s="51">
        <f t="shared" si="28"/>
        <v>8222</v>
      </c>
      <c r="AV67" s="44">
        <v>60866</v>
      </c>
      <c r="AW67" s="49">
        <f t="shared" si="29"/>
        <v>60866</v>
      </c>
      <c r="AX67" s="42">
        <f t="shared" si="30"/>
        <v>4656</v>
      </c>
      <c r="AY67" s="42">
        <f t="shared" si="30"/>
        <v>15016</v>
      </c>
      <c r="AZ67" s="50">
        <f t="shared" si="19"/>
        <v>8500</v>
      </c>
      <c r="BA67" s="50">
        <f t="shared" si="31"/>
        <v>89038</v>
      </c>
      <c r="BB67" s="51">
        <f t="shared" si="20"/>
        <v>8904</v>
      </c>
    </row>
    <row r="68" spans="1:54" s="28" customFormat="1" ht="16.350000000000001" customHeight="1">
      <c r="A68" s="48" t="s">
        <v>77</v>
      </c>
      <c r="B68" s="40">
        <v>54672</v>
      </c>
      <c r="C68" s="49">
        <f t="shared" si="21"/>
        <v>54672</v>
      </c>
      <c r="D68" s="50">
        <f t="shared" si="36"/>
        <v>4182</v>
      </c>
      <c r="E68" s="50">
        <f t="shared" si="36"/>
        <v>13488</v>
      </c>
      <c r="F68" s="50">
        <f t="shared" si="0"/>
        <v>8500</v>
      </c>
      <c r="G68" s="51">
        <f t="shared" si="32"/>
        <v>80842</v>
      </c>
      <c r="H68" s="20"/>
      <c r="I68" s="44">
        <v>52620</v>
      </c>
      <c r="J68" s="49">
        <f t="shared" si="1"/>
        <v>52620</v>
      </c>
      <c r="K68" s="50">
        <f t="shared" si="33"/>
        <v>4025</v>
      </c>
      <c r="L68" s="50">
        <f t="shared" si="33"/>
        <v>12981</v>
      </c>
      <c r="M68" s="50">
        <f t="shared" si="3"/>
        <v>8500</v>
      </c>
      <c r="N68" s="50">
        <f t="shared" si="4"/>
        <v>78126</v>
      </c>
      <c r="O68" s="51">
        <f t="shared" si="5"/>
        <v>7813</v>
      </c>
      <c r="P68" s="20"/>
      <c r="Q68" s="44">
        <v>49146</v>
      </c>
      <c r="R68" s="50">
        <f t="shared" si="6"/>
        <v>49146</v>
      </c>
      <c r="S68" s="50">
        <f t="shared" si="34"/>
        <v>3760</v>
      </c>
      <c r="T68" s="50">
        <f t="shared" si="34"/>
        <v>12124</v>
      </c>
      <c r="U68" s="50">
        <f t="shared" si="8"/>
        <v>8500</v>
      </c>
      <c r="V68" s="51">
        <f t="shared" si="23"/>
        <v>73530</v>
      </c>
      <c r="W68" s="20"/>
      <c r="X68" s="44">
        <v>82794</v>
      </c>
      <c r="Y68" s="50">
        <f t="shared" si="9"/>
        <v>82794</v>
      </c>
      <c r="Z68" s="50">
        <f t="shared" si="35"/>
        <v>6334</v>
      </c>
      <c r="AA68" s="50">
        <f t="shared" si="35"/>
        <v>20425</v>
      </c>
      <c r="AB68" s="50">
        <f t="shared" si="11"/>
        <v>8500</v>
      </c>
      <c r="AC68" s="50">
        <f t="shared" si="24"/>
        <v>118053</v>
      </c>
      <c r="AD68" s="51">
        <f t="shared" si="12"/>
        <v>9838</v>
      </c>
      <c r="AE68" s="20"/>
      <c r="AF68" s="47">
        <v>59313</v>
      </c>
      <c r="AG68" s="49">
        <f t="shared" si="13"/>
        <v>59313</v>
      </c>
      <c r="AH68" s="50">
        <f t="shared" si="37"/>
        <v>4537</v>
      </c>
      <c r="AI68" s="50">
        <f t="shared" si="37"/>
        <v>14633</v>
      </c>
      <c r="AJ68" s="50">
        <f t="shared" si="15"/>
        <v>8500</v>
      </c>
      <c r="AK68" s="50">
        <f t="shared" si="25"/>
        <v>86983</v>
      </c>
      <c r="AL68" s="51">
        <f t="shared" si="16"/>
        <v>8698</v>
      </c>
      <c r="AN68" s="44">
        <v>57260</v>
      </c>
      <c r="AO68" s="42">
        <f t="shared" si="17"/>
        <v>57260</v>
      </c>
      <c r="AP68" s="42">
        <f t="shared" si="26"/>
        <v>4380</v>
      </c>
      <c r="AQ68" s="42">
        <f t="shared" si="26"/>
        <v>14126</v>
      </c>
      <c r="AR68" s="50">
        <f t="shared" si="18"/>
        <v>8500</v>
      </c>
      <c r="AS68" s="50">
        <f t="shared" si="27"/>
        <v>84266</v>
      </c>
      <c r="AT68" s="51">
        <f t="shared" si="28"/>
        <v>8427</v>
      </c>
      <c r="AV68" s="44">
        <v>53361</v>
      </c>
      <c r="AW68" s="49">
        <f t="shared" si="29"/>
        <v>53361</v>
      </c>
      <c r="AX68" s="42">
        <f t="shared" si="30"/>
        <v>4082</v>
      </c>
      <c r="AY68" s="42">
        <f t="shared" si="30"/>
        <v>13164</v>
      </c>
      <c r="AZ68" s="50">
        <f t="shared" si="19"/>
        <v>8500</v>
      </c>
      <c r="BA68" s="50">
        <f t="shared" si="31"/>
        <v>79107</v>
      </c>
      <c r="BB68" s="51">
        <f t="shared" si="20"/>
        <v>7911</v>
      </c>
    </row>
    <row r="69" spans="1:54" s="28" customFormat="1" ht="16.350000000000001" customHeight="1">
      <c r="A69" s="48" t="s">
        <v>78</v>
      </c>
      <c r="B69" s="40">
        <v>52652</v>
      </c>
      <c r="C69" s="49">
        <f t="shared" si="21"/>
        <v>52652</v>
      </c>
      <c r="D69" s="50">
        <f t="shared" si="36"/>
        <v>4028</v>
      </c>
      <c r="E69" s="50">
        <f t="shared" si="36"/>
        <v>12989</v>
      </c>
      <c r="F69" s="50">
        <f t="shared" si="0"/>
        <v>8500</v>
      </c>
      <c r="G69" s="51">
        <f t="shared" si="32"/>
        <v>78169</v>
      </c>
      <c r="H69" s="20"/>
      <c r="I69" s="44">
        <v>53963</v>
      </c>
      <c r="J69" s="49">
        <f t="shared" si="1"/>
        <v>53963</v>
      </c>
      <c r="K69" s="50">
        <f t="shared" si="33"/>
        <v>4128</v>
      </c>
      <c r="L69" s="50">
        <f t="shared" si="33"/>
        <v>13313</v>
      </c>
      <c r="M69" s="50">
        <f t="shared" si="3"/>
        <v>8500</v>
      </c>
      <c r="N69" s="50">
        <f t="shared" si="4"/>
        <v>79904</v>
      </c>
      <c r="O69" s="51">
        <f t="shared" si="5"/>
        <v>7990</v>
      </c>
      <c r="P69" s="20"/>
      <c r="Q69" s="44">
        <v>54331</v>
      </c>
      <c r="R69" s="50">
        <f t="shared" si="6"/>
        <v>54331</v>
      </c>
      <c r="S69" s="50">
        <f t="shared" si="34"/>
        <v>4156</v>
      </c>
      <c r="T69" s="50">
        <f t="shared" si="34"/>
        <v>13403</v>
      </c>
      <c r="U69" s="50">
        <f t="shared" si="8"/>
        <v>8500</v>
      </c>
      <c r="V69" s="51">
        <f t="shared" si="23"/>
        <v>80390</v>
      </c>
      <c r="W69" s="20"/>
      <c r="X69" s="44">
        <v>90668</v>
      </c>
      <c r="Y69" s="50">
        <f t="shared" si="9"/>
        <v>90668</v>
      </c>
      <c r="Z69" s="50">
        <f t="shared" si="35"/>
        <v>6936</v>
      </c>
      <c r="AA69" s="50">
        <f t="shared" si="35"/>
        <v>22368</v>
      </c>
      <c r="AB69" s="50">
        <f t="shared" si="11"/>
        <v>8500</v>
      </c>
      <c r="AC69" s="50">
        <f t="shared" si="24"/>
        <v>128472</v>
      </c>
      <c r="AD69" s="51">
        <f t="shared" si="12"/>
        <v>10706</v>
      </c>
      <c r="AE69" s="20"/>
      <c r="AF69" s="47">
        <v>64327</v>
      </c>
      <c r="AG69" s="49">
        <f t="shared" si="13"/>
        <v>64327</v>
      </c>
      <c r="AH69" s="50">
        <f t="shared" si="37"/>
        <v>4921</v>
      </c>
      <c r="AI69" s="50">
        <f t="shared" si="37"/>
        <v>15869</v>
      </c>
      <c r="AJ69" s="50">
        <f t="shared" si="15"/>
        <v>8500</v>
      </c>
      <c r="AK69" s="50">
        <f t="shared" si="25"/>
        <v>93617</v>
      </c>
      <c r="AL69" s="51">
        <f t="shared" si="16"/>
        <v>9362</v>
      </c>
      <c r="AN69" s="44">
        <v>51888</v>
      </c>
      <c r="AO69" s="42">
        <f t="shared" si="17"/>
        <v>51888</v>
      </c>
      <c r="AP69" s="42">
        <f t="shared" si="26"/>
        <v>3969</v>
      </c>
      <c r="AQ69" s="42">
        <f t="shared" si="26"/>
        <v>12801</v>
      </c>
      <c r="AR69" s="42">
        <f t="shared" si="18"/>
        <v>8500</v>
      </c>
      <c r="AS69" s="50">
        <f t="shared" si="27"/>
        <v>77158</v>
      </c>
      <c r="AT69" s="51">
        <f t="shared" si="28"/>
        <v>7716</v>
      </c>
      <c r="AV69" s="44">
        <v>60257</v>
      </c>
      <c r="AW69" s="49">
        <f t="shared" si="29"/>
        <v>60257</v>
      </c>
      <c r="AX69" s="42">
        <f t="shared" si="30"/>
        <v>4610</v>
      </c>
      <c r="AY69" s="42">
        <f t="shared" si="30"/>
        <v>14865</v>
      </c>
      <c r="AZ69" s="50">
        <f t="shared" si="19"/>
        <v>8500</v>
      </c>
      <c r="BA69" s="50">
        <f t="shared" si="31"/>
        <v>88232</v>
      </c>
      <c r="BB69" s="51">
        <f t="shared" si="20"/>
        <v>8823</v>
      </c>
    </row>
    <row r="70" spans="1:54" s="28" customFormat="1" ht="16.350000000000001" customHeight="1">
      <c r="A70" s="48" t="s">
        <v>79</v>
      </c>
      <c r="B70" s="40">
        <v>51271</v>
      </c>
      <c r="C70" s="49">
        <f t="shared" si="21"/>
        <v>51271</v>
      </c>
      <c r="D70" s="50">
        <f t="shared" si="36"/>
        <v>3922</v>
      </c>
      <c r="E70" s="50">
        <f t="shared" si="36"/>
        <v>12649</v>
      </c>
      <c r="F70" s="50">
        <f t="shared" si="0"/>
        <v>8500</v>
      </c>
      <c r="G70" s="51">
        <f t="shared" si="32"/>
        <v>76342</v>
      </c>
      <c r="H70" s="20"/>
      <c r="I70" s="44">
        <v>51167</v>
      </c>
      <c r="J70" s="49">
        <f t="shared" si="1"/>
        <v>51167</v>
      </c>
      <c r="K70" s="50">
        <f t="shared" si="33"/>
        <v>3914</v>
      </c>
      <c r="L70" s="50">
        <f t="shared" si="33"/>
        <v>12623</v>
      </c>
      <c r="M70" s="50">
        <f t="shared" si="3"/>
        <v>8500</v>
      </c>
      <c r="N70" s="50">
        <f t="shared" si="4"/>
        <v>76204</v>
      </c>
      <c r="O70" s="51">
        <f t="shared" si="5"/>
        <v>7620</v>
      </c>
      <c r="P70" s="20"/>
      <c r="Q70" s="44">
        <v>56145</v>
      </c>
      <c r="R70" s="50">
        <f t="shared" si="6"/>
        <v>56145</v>
      </c>
      <c r="S70" s="50">
        <f t="shared" si="34"/>
        <v>4295</v>
      </c>
      <c r="T70" s="50">
        <f t="shared" si="34"/>
        <v>13851</v>
      </c>
      <c r="U70" s="50">
        <f t="shared" si="8"/>
        <v>8500</v>
      </c>
      <c r="V70" s="51">
        <f t="shared" si="23"/>
        <v>82791</v>
      </c>
      <c r="W70" s="20"/>
      <c r="X70" s="44">
        <v>93714</v>
      </c>
      <c r="Y70" s="50">
        <f t="shared" si="9"/>
        <v>93714</v>
      </c>
      <c r="Z70" s="50">
        <f t="shared" si="35"/>
        <v>7169</v>
      </c>
      <c r="AA70" s="50">
        <f t="shared" si="35"/>
        <v>23119</v>
      </c>
      <c r="AB70" s="50">
        <f t="shared" si="11"/>
        <v>8500</v>
      </c>
      <c r="AC70" s="50">
        <f t="shared" si="24"/>
        <v>132502</v>
      </c>
      <c r="AD70" s="51">
        <f t="shared" si="12"/>
        <v>11042</v>
      </c>
      <c r="AE70" s="20"/>
      <c r="AF70" s="47">
        <v>64707</v>
      </c>
      <c r="AG70" s="49">
        <f t="shared" si="13"/>
        <v>64707</v>
      </c>
      <c r="AH70" s="50">
        <f t="shared" si="37"/>
        <v>4950</v>
      </c>
      <c r="AI70" s="50">
        <f t="shared" si="37"/>
        <v>15963</v>
      </c>
      <c r="AJ70" s="50">
        <f t="shared" si="15"/>
        <v>8500</v>
      </c>
      <c r="AK70" s="50">
        <f t="shared" si="25"/>
        <v>94120</v>
      </c>
      <c r="AL70" s="51">
        <f t="shared" si="16"/>
        <v>9412</v>
      </c>
      <c r="AN70" s="44">
        <v>49626</v>
      </c>
      <c r="AO70" s="42">
        <f t="shared" si="17"/>
        <v>49626</v>
      </c>
      <c r="AP70" s="42">
        <f t="shared" si="26"/>
        <v>3796</v>
      </c>
      <c r="AQ70" s="42">
        <f t="shared" si="26"/>
        <v>12243</v>
      </c>
      <c r="AR70" s="50">
        <f t="shared" si="18"/>
        <v>8500</v>
      </c>
      <c r="AS70" s="50">
        <f t="shared" si="27"/>
        <v>74165</v>
      </c>
      <c r="AT70" s="51">
        <f t="shared" si="28"/>
        <v>7417</v>
      </c>
      <c r="AV70" s="44">
        <v>60364</v>
      </c>
      <c r="AW70" s="49">
        <f t="shared" si="29"/>
        <v>60364</v>
      </c>
      <c r="AX70" s="42">
        <f t="shared" si="30"/>
        <v>4618</v>
      </c>
      <c r="AY70" s="42">
        <f t="shared" si="30"/>
        <v>14892</v>
      </c>
      <c r="AZ70" s="50">
        <f t="shared" si="19"/>
        <v>8500</v>
      </c>
      <c r="BA70" s="50">
        <f t="shared" si="31"/>
        <v>88374</v>
      </c>
      <c r="BB70" s="51">
        <f t="shared" si="20"/>
        <v>8837</v>
      </c>
    </row>
    <row r="71" spans="1:54" s="28" customFormat="1" ht="16.350000000000001" customHeight="1">
      <c r="A71" s="48" t="s">
        <v>80</v>
      </c>
      <c r="B71" s="40">
        <v>54065</v>
      </c>
      <c r="C71" s="49">
        <f t="shared" si="21"/>
        <v>54065</v>
      </c>
      <c r="D71" s="50">
        <f t="shared" si="36"/>
        <v>4136</v>
      </c>
      <c r="E71" s="50">
        <f t="shared" si="36"/>
        <v>13338</v>
      </c>
      <c r="F71" s="50">
        <f t="shared" ref="F71:F121" si="38">F$6</f>
        <v>8500</v>
      </c>
      <c r="G71" s="51">
        <f t="shared" si="32"/>
        <v>80039</v>
      </c>
      <c r="H71" s="20"/>
      <c r="I71" s="44">
        <v>53942</v>
      </c>
      <c r="J71" s="49">
        <f t="shared" ref="J71:J121" si="39">ROUND(I71*(1+J$6),0)</f>
        <v>53942</v>
      </c>
      <c r="K71" s="50">
        <f t="shared" si="33"/>
        <v>4127</v>
      </c>
      <c r="L71" s="50">
        <f t="shared" si="33"/>
        <v>13307</v>
      </c>
      <c r="M71" s="50">
        <f t="shared" ref="M71:M121" si="40">M$6</f>
        <v>8500</v>
      </c>
      <c r="N71" s="50">
        <f t="shared" si="4"/>
        <v>79876</v>
      </c>
      <c r="O71" s="51">
        <f t="shared" ref="O71:O120" si="41">ROUND(N71/10,0)</f>
        <v>7988</v>
      </c>
      <c r="P71" s="20"/>
      <c r="Q71" s="44">
        <v>57602</v>
      </c>
      <c r="R71" s="50">
        <f t="shared" ref="R71:R121" si="42">ROUND(Q71*(1+R$6),0)</f>
        <v>57602</v>
      </c>
      <c r="S71" s="50">
        <f t="shared" si="34"/>
        <v>4407</v>
      </c>
      <c r="T71" s="50">
        <f t="shared" si="34"/>
        <v>14210</v>
      </c>
      <c r="U71" s="50">
        <f t="shared" ref="U71:U121" si="43">U$6</f>
        <v>8500</v>
      </c>
      <c r="V71" s="51">
        <f t="shared" si="23"/>
        <v>84719</v>
      </c>
      <c r="W71" s="20"/>
      <c r="X71" s="44">
        <v>90682</v>
      </c>
      <c r="Y71" s="50">
        <f t="shared" ref="Y71:Y121" si="44">ROUND(X71*(1+Y$6),0)</f>
        <v>90682</v>
      </c>
      <c r="Z71" s="50">
        <f t="shared" si="35"/>
        <v>6937</v>
      </c>
      <c r="AA71" s="50">
        <f t="shared" si="35"/>
        <v>22371</v>
      </c>
      <c r="AB71" s="50">
        <f t="shared" ref="AB71:AB121" si="45">AB$6</f>
        <v>8500</v>
      </c>
      <c r="AC71" s="50">
        <f t="shared" si="24"/>
        <v>128490</v>
      </c>
      <c r="AD71" s="51">
        <f t="shared" ref="AD71:AD121" si="46">ROUND(AC71/12,0)</f>
        <v>10708</v>
      </c>
      <c r="AE71" s="20"/>
      <c r="AF71" s="47">
        <v>64590</v>
      </c>
      <c r="AG71" s="49">
        <f t="shared" ref="AG71:AG121" si="47">ROUND(AF71*(1+AG$6),0)</f>
        <v>64590</v>
      </c>
      <c r="AH71" s="50">
        <f t="shared" si="37"/>
        <v>4941</v>
      </c>
      <c r="AI71" s="50">
        <f t="shared" si="37"/>
        <v>15934</v>
      </c>
      <c r="AJ71" s="50">
        <f t="shared" ref="AJ71:AJ121" si="48">AJ$6</f>
        <v>8500</v>
      </c>
      <c r="AK71" s="50">
        <f t="shared" si="25"/>
        <v>93965</v>
      </c>
      <c r="AL71" s="51">
        <f t="shared" ref="AL71:AL121" si="49">ROUND(AK71/10,0)</f>
        <v>9397</v>
      </c>
      <c r="AN71" s="44">
        <v>52891</v>
      </c>
      <c r="AO71" s="42">
        <f t="shared" ref="AO71:AO121" si="50">ROUND(AN71*(1+AO$6),0)</f>
        <v>52891</v>
      </c>
      <c r="AP71" s="42">
        <f t="shared" si="26"/>
        <v>4046</v>
      </c>
      <c r="AQ71" s="42">
        <f t="shared" si="26"/>
        <v>13048</v>
      </c>
      <c r="AR71" s="50">
        <f t="shared" ref="AR71:AR121" si="51">AR$6</f>
        <v>8500</v>
      </c>
      <c r="AS71" s="50">
        <f t="shared" si="27"/>
        <v>78485</v>
      </c>
      <c r="AT71" s="51">
        <f t="shared" si="28"/>
        <v>7849</v>
      </c>
      <c r="AV71" s="44">
        <v>58821</v>
      </c>
      <c r="AW71" s="49">
        <f t="shared" si="29"/>
        <v>58821</v>
      </c>
      <c r="AX71" s="42">
        <f t="shared" si="30"/>
        <v>4500</v>
      </c>
      <c r="AY71" s="42">
        <f t="shared" si="30"/>
        <v>14511</v>
      </c>
      <c r="AZ71" s="50">
        <f t="shared" ref="AZ71:AZ121" si="52">AZ$6</f>
        <v>8500</v>
      </c>
      <c r="BA71" s="50">
        <f t="shared" si="31"/>
        <v>86332</v>
      </c>
      <c r="BB71" s="51">
        <f t="shared" ref="BB71:BB121" si="53">ROUND(BA71/10,0)</f>
        <v>8633</v>
      </c>
    </row>
    <row r="72" spans="1:54" s="28" customFormat="1" ht="16.350000000000001" customHeight="1">
      <c r="A72" s="48" t="s">
        <v>81</v>
      </c>
      <c r="B72" s="40">
        <v>54377</v>
      </c>
      <c r="C72" s="49">
        <f t="shared" ref="C72:C121" si="54">ROUND(B72*(1+C$6),0)</f>
        <v>54377</v>
      </c>
      <c r="D72" s="50">
        <f t="shared" si="36"/>
        <v>4160</v>
      </c>
      <c r="E72" s="50">
        <f t="shared" si="36"/>
        <v>13415</v>
      </c>
      <c r="F72" s="50">
        <f t="shared" si="38"/>
        <v>8500</v>
      </c>
      <c r="G72" s="51">
        <f t="shared" si="32"/>
        <v>80452</v>
      </c>
      <c r="H72" s="20"/>
      <c r="I72" s="44">
        <v>54958</v>
      </c>
      <c r="J72" s="49">
        <f t="shared" si="39"/>
        <v>54958</v>
      </c>
      <c r="K72" s="50">
        <f t="shared" si="33"/>
        <v>4204</v>
      </c>
      <c r="L72" s="50">
        <f t="shared" si="33"/>
        <v>13558</v>
      </c>
      <c r="M72" s="50">
        <f t="shared" si="40"/>
        <v>8500</v>
      </c>
      <c r="N72" s="50">
        <f t="shared" ref="N72:N121" si="55">SUM(J72:M72)</f>
        <v>81220</v>
      </c>
      <c r="O72" s="51">
        <f t="shared" si="41"/>
        <v>8122</v>
      </c>
      <c r="P72" s="20"/>
      <c r="Q72" s="44">
        <v>60865</v>
      </c>
      <c r="R72" s="50">
        <f t="shared" si="42"/>
        <v>60865</v>
      </c>
      <c r="S72" s="50">
        <f t="shared" si="34"/>
        <v>4656</v>
      </c>
      <c r="T72" s="50">
        <f t="shared" si="34"/>
        <v>15015</v>
      </c>
      <c r="U72" s="50">
        <f t="shared" si="43"/>
        <v>8500</v>
      </c>
      <c r="V72" s="51">
        <f t="shared" ref="V72:V121" si="56">SUM(R72:U72)</f>
        <v>89036</v>
      </c>
      <c r="W72" s="20"/>
      <c r="X72" s="44">
        <v>87165</v>
      </c>
      <c r="Y72" s="50">
        <f t="shared" si="44"/>
        <v>87165</v>
      </c>
      <c r="Z72" s="50">
        <f t="shared" si="35"/>
        <v>6668</v>
      </c>
      <c r="AA72" s="50">
        <f t="shared" si="35"/>
        <v>21504</v>
      </c>
      <c r="AB72" s="50">
        <f t="shared" si="45"/>
        <v>8500</v>
      </c>
      <c r="AC72" s="50">
        <f t="shared" ref="AC72:AC121" si="57">SUM(Y72:AB72)</f>
        <v>123837</v>
      </c>
      <c r="AD72" s="51">
        <f t="shared" si="46"/>
        <v>10320</v>
      </c>
      <c r="AE72" s="20"/>
      <c r="AF72" s="47">
        <v>65004</v>
      </c>
      <c r="AG72" s="49">
        <f t="shared" si="47"/>
        <v>65004</v>
      </c>
      <c r="AH72" s="50">
        <f t="shared" si="37"/>
        <v>4973</v>
      </c>
      <c r="AI72" s="50">
        <f t="shared" si="37"/>
        <v>16036</v>
      </c>
      <c r="AJ72" s="50">
        <f t="shared" si="48"/>
        <v>8500</v>
      </c>
      <c r="AK72" s="50">
        <f t="shared" ref="AK72:AK121" si="58">SUM(AG72:AJ72)</f>
        <v>94513</v>
      </c>
      <c r="AL72" s="51">
        <f t="shared" si="49"/>
        <v>9451</v>
      </c>
      <c r="AN72" s="44">
        <v>55762</v>
      </c>
      <c r="AO72" s="42">
        <f t="shared" si="50"/>
        <v>55762</v>
      </c>
      <c r="AP72" s="42">
        <f t="shared" ref="AP72:AQ121" si="59">ROUND($AO72*AP$6,0)</f>
        <v>4266</v>
      </c>
      <c r="AQ72" s="42">
        <f t="shared" si="59"/>
        <v>13756</v>
      </c>
      <c r="AR72" s="50">
        <f t="shared" si="51"/>
        <v>8500</v>
      </c>
      <c r="AS72" s="50">
        <f t="shared" ref="AS72:AS121" si="60">SUM(AO72:AR72)</f>
        <v>82284</v>
      </c>
      <c r="AT72" s="51">
        <f t="shared" ref="AT72:AT121" si="61">ROUND(AS72/10,0)</f>
        <v>8228</v>
      </c>
      <c r="AV72" s="44">
        <v>58868</v>
      </c>
      <c r="AW72" s="49">
        <f t="shared" ref="AW72:AW121" si="62">ROUND(AV72*(1+AW$6),0)</f>
        <v>58868</v>
      </c>
      <c r="AX72" s="42">
        <f t="shared" ref="AX72:AY121" si="63">ROUND($AW72*AX$6,0)</f>
        <v>4503</v>
      </c>
      <c r="AY72" s="42">
        <f t="shared" si="63"/>
        <v>14523</v>
      </c>
      <c r="AZ72" s="50">
        <f t="shared" si="52"/>
        <v>8500</v>
      </c>
      <c r="BA72" s="50">
        <f t="shared" ref="BA72:BA121" si="64">SUM(AW72:AZ72)</f>
        <v>86394</v>
      </c>
      <c r="BB72" s="51">
        <f t="shared" si="53"/>
        <v>8639</v>
      </c>
    </row>
    <row r="73" spans="1:54" s="28" customFormat="1" ht="16.350000000000001" customHeight="1">
      <c r="A73" s="48" t="s">
        <v>82</v>
      </c>
      <c r="B73" s="40">
        <v>55243</v>
      </c>
      <c r="C73" s="49">
        <f t="shared" si="54"/>
        <v>55243</v>
      </c>
      <c r="D73" s="50">
        <f t="shared" si="36"/>
        <v>4226</v>
      </c>
      <c r="E73" s="50">
        <f t="shared" si="36"/>
        <v>13628</v>
      </c>
      <c r="F73" s="50">
        <f t="shared" si="38"/>
        <v>8500</v>
      </c>
      <c r="G73" s="51">
        <f t="shared" ref="G73:G121" si="65">SUM(C73:F73)</f>
        <v>81597</v>
      </c>
      <c r="H73" s="20"/>
      <c r="I73" s="44">
        <v>54235</v>
      </c>
      <c r="J73" s="49">
        <f t="shared" si="39"/>
        <v>54235</v>
      </c>
      <c r="K73" s="50">
        <f t="shared" si="33"/>
        <v>4149</v>
      </c>
      <c r="L73" s="50">
        <f t="shared" si="33"/>
        <v>13380</v>
      </c>
      <c r="M73" s="50">
        <f t="shared" si="40"/>
        <v>8500</v>
      </c>
      <c r="N73" s="50">
        <f t="shared" si="55"/>
        <v>80264</v>
      </c>
      <c r="O73" s="51">
        <f t="shared" si="41"/>
        <v>8026</v>
      </c>
      <c r="P73" s="20"/>
      <c r="Q73" s="44">
        <v>53310</v>
      </c>
      <c r="R73" s="50">
        <f t="shared" si="42"/>
        <v>53310</v>
      </c>
      <c r="S73" s="50">
        <f t="shared" si="34"/>
        <v>4078</v>
      </c>
      <c r="T73" s="50">
        <f t="shared" si="34"/>
        <v>13152</v>
      </c>
      <c r="U73" s="50">
        <f t="shared" si="43"/>
        <v>8500</v>
      </c>
      <c r="V73" s="51">
        <f t="shared" si="56"/>
        <v>79040</v>
      </c>
      <c r="W73" s="20"/>
      <c r="X73" s="44">
        <v>87691</v>
      </c>
      <c r="Y73" s="50">
        <f t="shared" si="44"/>
        <v>87691</v>
      </c>
      <c r="Z73" s="50">
        <f t="shared" si="35"/>
        <v>6708</v>
      </c>
      <c r="AA73" s="50">
        <f t="shared" si="35"/>
        <v>21633</v>
      </c>
      <c r="AB73" s="50">
        <f t="shared" si="45"/>
        <v>8500</v>
      </c>
      <c r="AC73" s="50">
        <f t="shared" si="57"/>
        <v>124532</v>
      </c>
      <c r="AD73" s="51">
        <f t="shared" si="46"/>
        <v>10378</v>
      </c>
      <c r="AE73" s="20"/>
      <c r="AF73" s="47">
        <v>64120</v>
      </c>
      <c r="AG73" s="49">
        <f t="shared" si="47"/>
        <v>64120</v>
      </c>
      <c r="AH73" s="50">
        <f t="shared" si="37"/>
        <v>4905</v>
      </c>
      <c r="AI73" s="50">
        <f t="shared" si="37"/>
        <v>15818</v>
      </c>
      <c r="AJ73" s="50">
        <f t="shared" si="48"/>
        <v>8500</v>
      </c>
      <c r="AK73" s="50">
        <f t="shared" si="58"/>
        <v>93343</v>
      </c>
      <c r="AL73" s="51">
        <f t="shared" si="49"/>
        <v>9334</v>
      </c>
      <c r="AN73" s="44">
        <v>56930</v>
      </c>
      <c r="AO73" s="42">
        <f t="shared" si="50"/>
        <v>56930</v>
      </c>
      <c r="AP73" s="42">
        <f t="shared" si="59"/>
        <v>4355</v>
      </c>
      <c r="AQ73" s="42">
        <f t="shared" si="59"/>
        <v>14045</v>
      </c>
      <c r="AR73" s="50">
        <f t="shared" si="51"/>
        <v>8500</v>
      </c>
      <c r="AS73" s="50">
        <f t="shared" si="60"/>
        <v>83830</v>
      </c>
      <c r="AT73" s="51">
        <f t="shared" si="61"/>
        <v>8383</v>
      </c>
      <c r="AV73" s="44">
        <v>58796</v>
      </c>
      <c r="AW73" s="49">
        <f t="shared" si="62"/>
        <v>58796</v>
      </c>
      <c r="AX73" s="42">
        <f t="shared" si="63"/>
        <v>4498</v>
      </c>
      <c r="AY73" s="42">
        <f t="shared" si="63"/>
        <v>14505</v>
      </c>
      <c r="AZ73" s="50">
        <f t="shared" si="52"/>
        <v>8500</v>
      </c>
      <c r="BA73" s="50">
        <f t="shared" si="64"/>
        <v>86299</v>
      </c>
      <c r="BB73" s="51">
        <f t="shared" si="53"/>
        <v>8630</v>
      </c>
    </row>
    <row r="74" spans="1:54" s="28" customFormat="1" ht="16.350000000000001" customHeight="1">
      <c r="A74" s="48" t="s">
        <v>83</v>
      </c>
      <c r="B74" s="40">
        <v>52580</v>
      </c>
      <c r="C74" s="49">
        <f t="shared" si="54"/>
        <v>52580</v>
      </c>
      <c r="D74" s="50">
        <f t="shared" si="36"/>
        <v>4022</v>
      </c>
      <c r="E74" s="50">
        <f t="shared" si="36"/>
        <v>12971</v>
      </c>
      <c r="F74" s="50">
        <f t="shared" si="38"/>
        <v>8500</v>
      </c>
      <c r="G74" s="51">
        <f t="shared" si="65"/>
        <v>78073</v>
      </c>
      <c r="H74" s="20"/>
      <c r="I74" s="44">
        <v>52651</v>
      </c>
      <c r="J74" s="49">
        <f t="shared" si="39"/>
        <v>52651</v>
      </c>
      <c r="K74" s="50">
        <f t="shared" si="33"/>
        <v>4028</v>
      </c>
      <c r="L74" s="50">
        <f t="shared" si="33"/>
        <v>12989</v>
      </c>
      <c r="M74" s="50">
        <f t="shared" si="40"/>
        <v>8500</v>
      </c>
      <c r="N74" s="50">
        <f t="shared" si="55"/>
        <v>78168</v>
      </c>
      <c r="O74" s="51">
        <f t="shared" si="41"/>
        <v>7817</v>
      </c>
      <c r="P74" s="20"/>
      <c r="Q74" s="44">
        <v>59188</v>
      </c>
      <c r="R74" s="50">
        <f t="shared" si="42"/>
        <v>59188</v>
      </c>
      <c r="S74" s="50">
        <f t="shared" si="34"/>
        <v>4528</v>
      </c>
      <c r="T74" s="50">
        <f t="shared" si="34"/>
        <v>14602</v>
      </c>
      <c r="U74" s="50">
        <f t="shared" si="43"/>
        <v>8500</v>
      </c>
      <c r="V74" s="51">
        <f t="shared" si="56"/>
        <v>86818</v>
      </c>
      <c r="W74" s="20"/>
      <c r="X74" s="44">
        <v>83320</v>
      </c>
      <c r="Y74" s="50">
        <f t="shared" si="44"/>
        <v>83320</v>
      </c>
      <c r="Z74" s="50">
        <f t="shared" si="35"/>
        <v>6374</v>
      </c>
      <c r="AA74" s="50">
        <f t="shared" si="35"/>
        <v>20555</v>
      </c>
      <c r="AB74" s="50">
        <f t="shared" si="45"/>
        <v>8500</v>
      </c>
      <c r="AC74" s="50">
        <f t="shared" si="57"/>
        <v>118749</v>
      </c>
      <c r="AD74" s="51">
        <f t="shared" si="46"/>
        <v>9896</v>
      </c>
      <c r="AE74" s="20"/>
      <c r="AF74" s="47">
        <v>64877</v>
      </c>
      <c r="AG74" s="49">
        <f t="shared" si="47"/>
        <v>64877</v>
      </c>
      <c r="AH74" s="50">
        <f t="shared" si="37"/>
        <v>4963</v>
      </c>
      <c r="AI74" s="50">
        <f t="shared" si="37"/>
        <v>16005</v>
      </c>
      <c r="AJ74" s="50">
        <f t="shared" si="48"/>
        <v>8500</v>
      </c>
      <c r="AK74" s="50">
        <f t="shared" si="58"/>
        <v>94345</v>
      </c>
      <c r="AL74" s="51">
        <f t="shared" si="49"/>
        <v>9435</v>
      </c>
      <c r="AN74" s="44">
        <v>55237</v>
      </c>
      <c r="AO74" s="42">
        <f t="shared" si="50"/>
        <v>55237</v>
      </c>
      <c r="AP74" s="42">
        <f t="shared" si="59"/>
        <v>4226</v>
      </c>
      <c r="AQ74" s="42">
        <f t="shared" si="59"/>
        <v>13627</v>
      </c>
      <c r="AR74" s="50">
        <f t="shared" si="51"/>
        <v>8500</v>
      </c>
      <c r="AS74" s="50">
        <f t="shared" si="60"/>
        <v>81590</v>
      </c>
      <c r="AT74" s="51">
        <f t="shared" si="61"/>
        <v>8159</v>
      </c>
      <c r="AV74" s="44">
        <v>58408</v>
      </c>
      <c r="AW74" s="49">
        <f t="shared" si="62"/>
        <v>58408</v>
      </c>
      <c r="AX74" s="42">
        <f t="shared" si="63"/>
        <v>4468</v>
      </c>
      <c r="AY74" s="42">
        <f t="shared" si="63"/>
        <v>14409</v>
      </c>
      <c r="AZ74" s="50">
        <f t="shared" si="52"/>
        <v>8500</v>
      </c>
      <c r="BA74" s="50">
        <f t="shared" si="64"/>
        <v>85785</v>
      </c>
      <c r="BB74" s="51">
        <f t="shared" si="53"/>
        <v>8579</v>
      </c>
    </row>
    <row r="75" spans="1:54" s="28" customFormat="1" ht="16.350000000000001" customHeight="1">
      <c r="A75" s="48" t="s">
        <v>84</v>
      </c>
      <c r="B75" s="40">
        <v>54845</v>
      </c>
      <c r="C75" s="49">
        <f t="shared" si="54"/>
        <v>54845</v>
      </c>
      <c r="D75" s="50">
        <f t="shared" si="36"/>
        <v>4196</v>
      </c>
      <c r="E75" s="50">
        <f t="shared" si="36"/>
        <v>13530</v>
      </c>
      <c r="F75" s="50">
        <f t="shared" si="38"/>
        <v>8500</v>
      </c>
      <c r="G75" s="51">
        <f t="shared" si="65"/>
        <v>81071</v>
      </c>
      <c r="H75" s="20"/>
      <c r="I75" s="44">
        <v>54368</v>
      </c>
      <c r="J75" s="49">
        <f t="shared" si="39"/>
        <v>54368</v>
      </c>
      <c r="K75" s="50">
        <f t="shared" si="33"/>
        <v>4159</v>
      </c>
      <c r="L75" s="50">
        <f t="shared" si="33"/>
        <v>13413</v>
      </c>
      <c r="M75" s="50">
        <f t="shared" si="40"/>
        <v>8500</v>
      </c>
      <c r="N75" s="50">
        <f t="shared" si="55"/>
        <v>80440</v>
      </c>
      <c r="O75" s="51">
        <f t="shared" si="41"/>
        <v>8044</v>
      </c>
      <c r="P75" s="20"/>
      <c r="Q75" s="44">
        <v>59377</v>
      </c>
      <c r="R75" s="50">
        <f t="shared" si="42"/>
        <v>59377</v>
      </c>
      <c r="S75" s="50">
        <f t="shared" si="34"/>
        <v>4542</v>
      </c>
      <c r="T75" s="50">
        <f t="shared" si="34"/>
        <v>14648</v>
      </c>
      <c r="U75" s="50">
        <f t="shared" si="43"/>
        <v>8500</v>
      </c>
      <c r="V75" s="51">
        <f t="shared" si="56"/>
        <v>87067</v>
      </c>
      <c r="W75" s="20"/>
      <c r="X75" s="44">
        <v>91974</v>
      </c>
      <c r="Y75" s="50">
        <f t="shared" si="44"/>
        <v>91974</v>
      </c>
      <c r="Z75" s="50">
        <f t="shared" si="35"/>
        <v>7036</v>
      </c>
      <c r="AA75" s="50">
        <f t="shared" si="35"/>
        <v>22690</v>
      </c>
      <c r="AB75" s="50">
        <f t="shared" si="45"/>
        <v>8500</v>
      </c>
      <c r="AC75" s="50">
        <f t="shared" si="57"/>
        <v>130200</v>
      </c>
      <c r="AD75" s="51">
        <f t="shared" si="46"/>
        <v>10850</v>
      </c>
      <c r="AE75" s="20"/>
      <c r="AF75" s="47">
        <v>63150</v>
      </c>
      <c r="AG75" s="49">
        <f t="shared" si="47"/>
        <v>63150</v>
      </c>
      <c r="AH75" s="50">
        <f t="shared" si="37"/>
        <v>4831</v>
      </c>
      <c r="AI75" s="50">
        <f t="shared" si="37"/>
        <v>15579</v>
      </c>
      <c r="AJ75" s="50">
        <f t="shared" si="48"/>
        <v>8500</v>
      </c>
      <c r="AK75" s="50">
        <f t="shared" si="58"/>
        <v>92060</v>
      </c>
      <c r="AL75" s="51">
        <f t="shared" si="49"/>
        <v>9206</v>
      </c>
      <c r="AN75" s="44">
        <v>56238</v>
      </c>
      <c r="AO75" s="42">
        <f t="shared" si="50"/>
        <v>56238</v>
      </c>
      <c r="AP75" s="42">
        <f t="shared" si="59"/>
        <v>4302</v>
      </c>
      <c r="AQ75" s="42">
        <f t="shared" si="59"/>
        <v>13874</v>
      </c>
      <c r="AR75" s="50">
        <f t="shared" si="51"/>
        <v>8500</v>
      </c>
      <c r="AS75" s="50">
        <f t="shared" si="60"/>
        <v>82914</v>
      </c>
      <c r="AT75" s="51">
        <f t="shared" si="61"/>
        <v>8291</v>
      </c>
      <c r="AV75" s="44">
        <v>57244</v>
      </c>
      <c r="AW75" s="49">
        <f t="shared" si="62"/>
        <v>57244</v>
      </c>
      <c r="AX75" s="42">
        <f t="shared" si="63"/>
        <v>4379</v>
      </c>
      <c r="AY75" s="42">
        <f t="shared" si="63"/>
        <v>14122</v>
      </c>
      <c r="AZ75" s="50">
        <f t="shared" si="52"/>
        <v>8500</v>
      </c>
      <c r="BA75" s="50">
        <f t="shared" si="64"/>
        <v>84245</v>
      </c>
      <c r="BB75" s="51">
        <f t="shared" si="53"/>
        <v>8425</v>
      </c>
    </row>
    <row r="76" spans="1:54" s="28" customFormat="1" ht="16.350000000000001" customHeight="1">
      <c r="A76" s="48" t="s">
        <v>85</v>
      </c>
      <c r="B76" s="40">
        <v>53378</v>
      </c>
      <c r="C76" s="49">
        <f t="shared" si="54"/>
        <v>53378</v>
      </c>
      <c r="D76" s="50">
        <f t="shared" si="36"/>
        <v>4083</v>
      </c>
      <c r="E76" s="50">
        <f t="shared" si="36"/>
        <v>13168</v>
      </c>
      <c r="F76" s="50">
        <f t="shared" si="38"/>
        <v>8500</v>
      </c>
      <c r="G76" s="51">
        <f t="shared" si="65"/>
        <v>79129</v>
      </c>
      <c r="H76" s="20"/>
      <c r="I76" s="44">
        <v>54331</v>
      </c>
      <c r="J76" s="49">
        <f t="shared" si="39"/>
        <v>54331</v>
      </c>
      <c r="K76" s="50">
        <f t="shared" si="33"/>
        <v>4156</v>
      </c>
      <c r="L76" s="50">
        <f t="shared" si="33"/>
        <v>13403</v>
      </c>
      <c r="M76" s="50">
        <f t="shared" si="40"/>
        <v>8500</v>
      </c>
      <c r="N76" s="50">
        <f t="shared" si="55"/>
        <v>80390</v>
      </c>
      <c r="O76" s="51">
        <f t="shared" si="41"/>
        <v>8039</v>
      </c>
      <c r="P76" s="20"/>
      <c r="Q76" s="44">
        <v>59799</v>
      </c>
      <c r="R76" s="50">
        <f t="shared" si="42"/>
        <v>59799</v>
      </c>
      <c r="S76" s="50">
        <f t="shared" si="34"/>
        <v>4575</v>
      </c>
      <c r="T76" s="50">
        <f t="shared" si="34"/>
        <v>14752</v>
      </c>
      <c r="U76" s="50">
        <f t="shared" si="43"/>
        <v>8500</v>
      </c>
      <c r="V76" s="51">
        <f t="shared" si="56"/>
        <v>87626</v>
      </c>
      <c r="W76" s="20"/>
      <c r="X76" s="44">
        <v>97455</v>
      </c>
      <c r="Y76" s="50">
        <f t="shared" si="44"/>
        <v>97455</v>
      </c>
      <c r="Z76" s="50">
        <f t="shared" si="35"/>
        <v>7455</v>
      </c>
      <c r="AA76" s="50">
        <f t="shared" si="35"/>
        <v>24042</v>
      </c>
      <c r="AB76" s="50">
        <f t="shared" si="45"/>
        <v>8500</v>
      </c>
      <c r="AC76" s="50">
        <f t="shared" si="57"/>
        <v>137452</v>
      </c>
      <c r="AD76" s="51">
        <f t="shared" si="46"/>
        <v>11454</v>
      </c>
      <c r="AE76" s="20"/>
      <c r="AF76" s="47">
        <v>65732</v>
      </c>
      <c r="AG76" s="49">
        <f t="shared" si="47"/>
        <v>65732</v>
      </c>
      <c r="AH76" s="50">
        <f t="shared" si="37"/>
        <v>5028</v>
      </c>
      <c r="AI76" s="50">
        <f t="shared" si="37"/>
        <v>16216</v>
      </c>
      <c r="AJ76" s="50">
        <f t="shared" si="48"/>
        <v>8500</v>
      </c>
      <c r="AK76" s="50">
        <f t="shared" si="58"/>
        <v>95476</v>
      </c>
      <c r="AL76" s="51">
        <f t="shared" si="49"/>
        <v>9548</v>
      </c>
      <c r="AN76" s="44">
        <v>53512</v>
      </c>
      <c r="AO76" s="42">
        <f t="shared" si="50"/>
        <v>53512</v>
      </c>
      <c r="AP76" s="42">
        <f t="shared" si="59"/>
        <v>4094</v>
      </c>
      <c r="AQ76" s="42">
        <f t="shared" si="59"/>
        <v>13201</v>
      </c>
      <c r="AR76" s="50">
        <f t="shared" si="51"/>
        <v>8500</v>
      </c>
      <c r="AS76" s="50">
        <f t="shared" si="60"/>
        <v>79307</v>
      </c>
      <c r="AT76" s="51">
        <f t="shared" si="61"/>
        <v>7931</v>
      </c>
      <c r="AV76" s="44">
        <v>61157</v>
      </c>
      <c r="AW76" s="49">
        <f t="shared" si="62"/>
        <v>61157</v>
      </c>
      <c r="AX76" s="42">
        <f t="shared" si="63"/>
        <v>4679</v>
      </c>
      <c r="AY76" s="42">
        <f t="shared" si="63"/>
        <v>15087</v>
      </c>
      <c r="AZ76" s="50">
        <f t="shared" si="52"/>
        <v>8500</v>
      </c>
      <c r="BA76" s="50">
        <f t="shared" si="64"/>
        <v>89423</v>
      </c>
      <c r="BB76" s="51">
        <f t="shared" si="53"/>
        <v>8942</v>
      </c>
    </row>
    <row r="77" spans="1:54" s="28" customFormat="1" ht="16.350000000000001" customHeight="1">
      <c r="A77" s="48" t="s">
        <v>86</v>
      </c>
      <c r="B77" s="40">
        <v>54953</v>
      </c>
      <c r="C77" s="49">
        <f t="shared" si="54"/>
        <v>54953</v>
      </c>
      <c r="D77" s="50">
        <f t="shared" si="36"/>
        <v>4204</v>
      </c>
      <c r="E77" s="50">
        <f t="shared" si="36"/>
        <v>13557</v>
      </c>
      <c r="F77" s="50">
        <f t="shared" si="38"/>
        <v>8500</v>
      </c>
      <c r="G77" s="51">
        <f t="shared" si="65"/>
        <v>81214</v>
      </c>
      <c r="H77" s="20"/>
      <c r="I77" s="44">
        <v>52448</v>
      </c>
      <c r="J77" s="49">
        <f t="shared" si="39"/>
        <v>52448</v>
      </c>
      <c r="K77" s="50">
        <f t="shared" si="33"/>
        <v>4012</v>
      </c>
      <c r="L77" s="50">
        <f t="shared" si="33"/>
        <v>12939</v>
      </c>
      <c r="M77" s="50">
        <f t="shared" si="40"/>
        <v>8500</v>
      </c>
      <c r="N77" s="50">
        <f t="shared" si="55"/>
        <v>77899</v>
      </c>
      <c r="O77" s="51">
        <f t="shared" si="41"/>
        <v>7790</v>
      </c>
      <c r="P77" s="20"/>
      <c r="Q77" s="44">
        <v>65973</v>
      </c>
      <c r="R77" s="50">
        <f t="shared" si="42"/>
        <v>65973</v>
      </c>
      <c r="S77" s="50">
        <f t="shared" si="34"/>
        <v>5047</v>
      </c>
      <c r="T77" s="50">
        <f t="shared" si="34"/>
        <v>16276</v>
      </c>
      <c r="U77" s="50">
        <f t="shared" si="43"/>
        <v>8500</v>
      </c>
      <c r="V77" s="51">
        <f t="shared" si="56"/>
        <v>95796</v>
      </c>
      <c r="W77" s="20"/>
      <c r="X77" s="44">
        <v>88072</v>
      </c>
      <c r="Y77" s="50">
        <f t="shared" si="44"/>
        <v>88072</v>
      </c>
      <c r="Z77" s="50">
        <f t="shared" si="35"/>
        <v>6738</v>
      </c>
      <c r="AA77" s="50">
        <f t="shared" si="35"/>
        <v>21727</v>
      </c>
      <c r="AB77" s="50">
        <f t="shared" si="45"/>
        <v>8500</v>
      </c>
      <c r="AC77" s="50">
        <f t="shared" si="57"/>
        <v>125037</v>
      </c>
      <c r="AD77" s="51">
        <f t="shared" si="46"/>
        <v>10420</v>
      </c>
      <c r="AE77" s="20"/>
      <c r="AF77" s="47">
        <v>75453</v>
      </c>
      <c r="AG77" s="49">
        <f t="shared" si="47"/>
        <v>75453</v>
      </c>
      <c r="AH77" s="50">
        <f t="shared" si="37"/>
        <v>5772</v>
      </c>
      <c r="AI77" s="50">
        <f t="shared" si="37"/>
        <v>18614</v>
      </c>
      <c r="AJ77" s="50">
        <f t="shared" si="48"/>
        <v>8500</v>
      </c>
      <c r="AK77" s="50">
        <f t="shared" si="58"/>
        <v>108339</v>
      </c>
      <c r="AL77" s="51">
        <f t="shared" si="49"/>
        <v>10834</v>
      </c>
      <c r="AN77" s="44">
        <v>57363</v>
      </c>
      <c r="AO77" s="42">
        <f t="shared" si="50"/>
        <v>57363</v>
      </c>
      <c r="AP77" s="42">
        <f t="shared" si="59"/>
        <v>4388</v>
      </c>
      <c r="AQ77" s="42">
        <f t="shared" si="59"/>
        <v>14151</v>
      </c>
      <c r="AR77" s="50">
        <f t="shared" si="51"/>
        <v>8500</v>
      </c>
      <c r="AS77" s="50">
        <f t="shared" si="60"/>
        <v>84402</v>
      </c>
      <c r="AT77" s="51">
        <f t="shared" si="61"/>
        <v>8440</v>
      </c>
      <c r="AV77" s="44">
        <v>57619</v>
      </c>
      <c r="AW77" s="49">
        <f t="shared" si="62"/>
        <v>57619</v>
      </c>
      <c r="AX77" s="42">
        <f t="shared" si="63"/>
        <v>4408</v>
      </c>
      <c r="AY77" s="42">
        <f t="shared" si="63"/>
        <v>14215</v>
      </c>
      <c r="AZ77" s="50">
        <f t="shared" si="52"/>
        <v>8500</v>
      </c>
      <c r="BA77" s="50">
        <f t="shared" si="64"/>
        <v>84742</v>
      </c>
      <c r="BB77" s="51">
        <f t="shared" si="53"/>
        <v>8474</v>
      </c>
    </row>
    <row r="78" spans="1:54" s="28" customFormat="1" ht="16.350000000000001" customHeight="1">
      <c r="A78" s="48" t="s">
        <v>87</v>
      </c>
      <c r="B78" s="40">
        <v>51995</v>
      </c>
      <c r="C78" s="49">
        <f t="shared" si="54"/>
        <v>51995</v>
      </c>
      <c r="D78" s="50">
        <f t="shared" si="36"/>
        <v>3978</v>
      </c>
      <c r="E78" s="50">
        <f t="shared" si="36"/>
        <v>12827</v>
      </c>
      <c r="F78" s="50">
        <f t="shared" si="38"/>
        <v>8500</v>
      </c>
      <c r="G78" s="51">
        <f t="shared" si="65"/>
        <v>77300</v>
      </c>
      <c r="H78" s="20"/>
      <c r="I78" s="44">
        <v>53959</v>
      </c>
      <c r="J78" s="49">
        <f t="shared" si="39"/>
        <v>53959</v>
      </c>
      <c r="K78" s="50">
        <f t="shared" si="33"/>
        <v>4128</v>
      </c>
      <c r="L78" s="50">
        <f t="shared" si="33"/>
        <v>13312</v>
      </c>
      <c r="M78" s="50">
        <f t="shared" si="40"/>
        <v>8500</v>
      </c>
      <c r="N78" s="50">
        <f t="shared" si="55"/>
        <v>79899</v>
      </c>
      <c r="O78" s="51">
        <f t="shared" si="41"/>
        <v>7990</v>
      </c>
      <c r="P78" s="20"/>
      <c r="Q78" s="44">
        <v>59184</v>
      </c>
      <c r="R78" s="50">
        <f t="shared" si="42"/>
        <v>59184</v>
      </c>
      <c r="S78" s="50">
        <f t="shared" si="34"/>
        <v>4528</v>
      </c>
      <c r="T78" s="50">
        <f t="shared" si="34"/>
        <v>14601</v>
      </c>
      <c r="U78" s="50">
        <f t="shared" si="43"/>
        <v>8500</v>
      </c>
      <c r="V78" s="51">
        <f t="shared" si="56"/>
        <v>86813</v>
      </c>
      <c r="W78" s="20"/>
      <c r="X78" s="44">
        <v>88668</v>
      </c>
      <c r="Y78" s="50">
        <f t="shared" si="44"/>
        <v>88668</v>
      </c>
      <c r="Z78" s="50">
        <f t="shared" si="35"/>
        <v>6783</v>
      </c>
      <c r="AA78" s="50">
        <f t="shared" si="35"/>
        <v>21874</v>
      </c>
      <c r="AB78" s="50">
        <f t="shared" si="45"/>
        <v>8500</v>
      </c>
      <c r="AC78" s="50">
        <f t="shared" si="57"/>
        <v>125825</v>
      </c>
      <c r="AD78" s="51">
        <f t="shared" si="46"/>
        <v>10485</v>
      </c>
      <c r="AE78" s="20"/>
      <c r="AF78" s="47">
        <v>64120</v>
      </c>
      <c r="AG78" s="49">
        <f t="shared" si="47"/>
        <v>64120</v>
      </c>
      <c r="AH78" s="50">
        <f t="shared" si="37"/>
        <v>4905</v>
      </c>
      <c r="AI78" s="50">
        <f t="shared" si="37"/>
        <v>15818</v>
      </c>
      <c r="AJ78" s="50">
        <f t="shared" si="48"/>
        <v>8500</v>
      </c>
      <c r="AK78" s="50">
        <f t="shared" si="58"/>
        <v>93343</v>
      </c>
      <c r="AL78" s="51">
        <f t="shared" si="49"/>
        <v>9334</v>
      </c>
      <c r="AN78" s="44">
        <v>68260</v>
      </c>
      <c r="AO78" s="42">
        <f t="shared" si="50"/>
        <v>68260</v>
      </c>
      <c r="AP78" s="42">
        <f t="shared" si="59"/>
        <v>5222</v>
      </c>
      <c r="AQ78" s="42">
        <f t="shared" si="59"/>
        <v>16840</v>
      </c>
      <c r="AR78" s="50">
        <f t="shared" si="51"/>
        <v>8500</v>
      </c>
      <c r="AS78" s="50">
        <f t="shared" si="60"/>
        <v>98822</v>
      </c>
      <c r="AT78" s="51">
        <f t="shared" si="61"/>
        <v>9882</v>
      </c>
      <c r="AV78" s="44">
        <v>61078</v>
      </c>
      <c r="AW78" s="49">
        <f t="shared" si="62"/>
        <v>61078</v>
      </c>
      <c r="AX78" s="42">
        <f t="shared" si="63"/>
        <v>4672</v>
      </c>
      <c r="AY78" s="42">
        <f t="shared" si="63"/>
        <v>15068</v>
      </c>
      <c r="AZ78" s="50">
        <f t="shared" si="52"/>
        <v>8500</v>
      </c>
      <c r="BA78" s="50">
        <f t="shared" si="64"/>
        <v>89318</v>
      </c>
      <c r="BB78" s="51">
        <f t="shared" si="53"/>
        <v>8932</v>
      </c>
    </row>
    <row r="79" spans="1:54" s="28" customFormat="1" ht="16.350000000000001" customHeight="1">
      <c r="A79" s="48" t="s">
        <v>88</v>
      </c>
      <c r="B79" s="40">
        <v>53828</v>
      </c>
      <c r="C79" s="49">
        <f t="shared" si="54"/>
        <v>53828</v>
      </c>
      <c r="D79" s="50">
        <f t="shared" si="36"/>
        <v>4118</v>
      </c>
      <c r="E79" s="50">
        <f t="shared" si="36"/>
        <v>13279</v>
      </c>
      <c r="F79" s="50">
        <f t="shared" si="38"/>
        <v>8500</v>
      </c>
      <c r="G79" s="51">
        <f t="shared" si="65"/>
        <v>79725</v>
      </c>
      <c r="H79" s="20"/>
      <c r="I79" s="44">
        <v>53529</v>
      </c>
      <c r="J79" s="49">
        <f t="shared" si="39"/>
        <v>53529</v>
      </c>
      <c r="K79" s="50">
        <f t="shared" si="33"/>
        <v>4095</v>
      </c>
      <c r="L79" s="50">
        <f t="shared" si="33"/>
        <v>13206</v>
      </c>
      <c r="M79" s="50">
        <f t="shared" si="40"/>
        <v>8500</v>
      </c>
      <c r="N79" s="50">
        <f t="shared" si="55"/>
        <v>79330</v>
      </c>
      <c r="O79" s="51">
        <f t="shared" si="41"/>
        <v>7933</v>
      </c>
      <c r="P79" s="20"/>
      <c r="Q79" s="44">
        <v>58539</v>
      </c>
      <c r="R79" s="50">
        <f t="shared" si="42"/>
        <v>58539</v>
      </c>
      <c r="S79" s="50">
        <f t="shared" si="34"/>
        <v>4478</v>
      </c>
      <c r="T79" s="50">
        <f t="shared" si="34"/>
        <v>14442</v>
      </c>
      <c r="U79" s="50">
        <f t="shared" si="43"/>
        <v>8500</v>
      </c>
      <c r="V79" s="51">
        <f t="shared" si="56"/>
        <v>85959</v>
      </c>
      <c r="W79" s="20"/>
      <c r="X79" s="44">
        <v>92162</v>
      </c>
      <c r="Y79" s="50">
        <f t="shared" si="44"/>
        <v>92162</v>
      </c>
      <c r="Z79" s="50">
        <f t="shared" si="35"/>
        <v>7050</v>
      </c>
      <c r="AA79" s="50">
        <f t="shared" si="35"/>
        <v>22736</v>
      </c>
      <c r="AB79" s="50">
        <f t="shared" si="45"/>
        <v>8500</v>
      </c>
      <c r="AC79" s="50">
        <f t="shared" si="57"/>
        <v>130448</v>
      </c>
      <c r="AD79" s="51">
        <f t="shared" si="46"/>
        <v>10871</v>
      </c>
      <c r="AE79" s="20"/>
      <c r="AF79" s="47">
        <v>64229</v>
      </c>
      <c r="AG79" s="49">
        <f t="shared" si="47"/>
        <v>64229</v>
      </c>
      <c r="AH79" s="50">
        <f t="shared" si="37"/>
        <v>4914</v>
      </c>
      <c r="AI79" s="50">
        <f t="shared" si="37"/>
        <v>15845</v>
      </c>
      <c r="AJ79" s="50">
        <f t="shared" si="48"/>
        <v>8500</v>
      </c>
      <c r="AK79" s="50">
        <f t="shared" si="58"/>
        <v>93488</v>
      </c>
      <c r="AL79" s="51">
        <f t="shared" si="49"/>
        <v>9349</v>
      </c>
      <c r="AN79" s="44">
        <v>52536</v>
      </c>
      <c r="AO79" s="42">
        <f t="shared" si="50"/>
        <v>52536</v>
      </c>
      <c r="AP79" s="42">
        <f t="shared" si="59"/>
        <v>4019</v>
      </c>
      <c r="AQ79" s="42">
        <f t="shared" si="59"/>
        <v>12961</v>
      </c>
      <c r="AR79" s="50">
        <f t="shared" si="51"/>
        <v>8500</v>
      </c>
      <c r="AS79" s="50">
        <f t="shared" si="60"/>
        <v>78016</v>
      </c>
      <c r="AT79" s="51">
        <f t="shared" si="61"/>
        <v>7802</v>
      </c>
      <c r="AV79" s="44">
        <v>60580</v>
      </c>
      <c r="AW79" s="49">
        <f t="shared" si="62"/>
        <v>60580</v>
      </c>
      <c r="AX79" s="42">
        <f t="shared" si="63"/>
        <v>4634</v>
      </c>
      <c r="AY79" s="42">
        <f t="shared" si="63"/>
        <v>14945</v>
      </c>
      <c r="AZ79" s="50">
        <f t="shared" si="52"/>
        <v>8500</v>
      </c>
      <c r="BA79" s="50">
        <f t="shared" si="64"/>
        <v>88659</v>
      </c>
      <c r="BB79" s="51">
        <f t="shared" si="53"/>
        <v>8866</v>
      </c>
    </row>
    <row r="80" spans="1:54" s="28" customFormat="1" ht="16.350000000000001" customHeight="1">
      <c r="A80" s="48" t="s">
        <v>89</v>
      </c>
      <c r="B80" s="40">
        <v>51974</v>
      </c>
      <c r="C80" s="49">
        <f t="shared" si="54"/>
        <v>51974</v>
      </c>
      <c r="D80" s="50">
        <f t="shared" si="36"/>
        <v>3976</v>
      </c>
      <c r="E80" s="50">
        <f t="shared" si="36"/>
        <v>12822</v>
      </c>
      <c r="F80" s="50">
        <f t="shared" si="38"/>
        <v>8500</v>
      </c>
      <c r="G80" s="51">
        <f t="shared" si="65"/>
        <v>77272</v>
      </c>
      <c r="H80" s="20"/>
      <c r="I80" s="44">
        <v>53333</v>
      </c>
      <c r="J80" s="49">
        <f t="shared" si="39"/>
        <v>53333</v>
      </c>
      <c r="K80" s="50">
        <f t="shared" si="33"/>
        <v>4080</v>
      </c>
      <c r="L80" s="50">
        <f t="shared" si="33"/>
        <v>13157</v>
      </c>
      <c r="M80" s="50">
        <f t="shared" si="40"/>
        <v>8500</v>
      </c>
      <c r="N80" s="50">
        <f t="shared" si="55"/>
        <v>79070</v>
      </c>
      <c r="O80" s="51">
        <f t="shared" si="41"/>
        <v>7907</v>
      </c>
      <c r="P80" s="20"/>
      <c r="Q80" s="44">
        <v>58008</v>
      </c>
      <c r="R80" s="50">
        <f t="shared" si="42"/>
        <v>58008</v>
      </c>
      <c r="S80" s="50">
        <f t="shared" si="34"/>
        <v>4438</v>
      </c>
      <c r="T80" s="50">
        <f t="shared" si="34"/>
        <v>14311</v>
      </c>
      <c r="U80" s="50">
        <f t="shared" si="43"/>
        <v>8500</v>
      </c>
      <c r="V80" s="51">
        <f t="shared" si="56"/>
        <v>85257</v>
      </c>
      <c r="W80" s="20"/>
      <c r="X80" s="44">
        <v>96330</v>
      </c>
      <c r="Y80" s="50">
        <f t="shared" si="44"/>
        <v>96330</v>
      </c>
      <c r="Z80" s="50">
        <f t="shared" si="35"/>
        <v>7369</v>
      </c>
      <c r="AA80" s="50">
        <f t="shared" si="35"/>
        <v>23765</v>
      </c>
      <c r="AB80" s="50">
        <f t="shared" si="45"/>
        <v>8500</v>
      </c>
      <c r="AC80" s="50">
        <f t="shared" si="57"/>
        <v>135964</v>
      </c>
      <c r="AD80" s="51">
        <f t="shared" si="46"/>
        <v>11330</v>
      </c>
      <c r="AE80" s="20"/>
      <c r="AF80" s="47">
        <v>64755</v>
      </c>
      <c r="AG80" s="49">
        <f t="shared" si="47"/>
        <v>64755</v>
      </c>
      <c r="AH80" s="50">
        <f t="shared" si="37"/>
        <v>4954</v>
      </c>
      <c r="AI80" s="50">
        <f t="shared" si="37"/>
        <v>15975</v>
      </c>
      <c r="AJ80" s="50">
        <f t="shared" si="48"/>
        <v>8500</v>
      </c>
      <c r="AK80" s="50">
        <f t="shared" si="58"/>
        <v>94184</v>
      </c>
      <c r="AL80" s="51">
        <f t="shared" si="49"/>
        <v>9418</v>
      </c>
      <c r="AN80" s="44">
        <v>56396</v>
      </c>
      <c r="AO80" s="42">
        <f t="shared" si="50"/>
        <v>56396</v>
      </c>
      <c r="AP80" s="42">
        <f t="shared" si="59"/>
        <v>4314</v>
      </c>
      <c r="AQ80" s="42">
        <f t="shared" si="59"/>
        <v>13913</v>
      </c>
      <c r="AR80" s="50">
        <f t="shared" si="51"/>
        <v>8500</v>
      </c>
      <c r="AS80" s="50">
        <f t="shared" si="60"/>
        <v>83123</v>
      </c>
      <c r="AT80" s="51">
        <f t="shared" si="61"/>
        <v>8312</v>
      </c>
      <c r="AV80" s="44">
        <v>61516</v>
      </c>
      <c r="AW80" s="49">
        <f t="shared" si="62"/>
        <v>61516</v>
      </c>
      <c r="AX80" s="42">
        <f t="shared" si="63"/>
        <v>4706</v>
      </c>
      <c r="AY80" s="42">
        <f t="shared" si="63"/>
        <v>15176</v>
      </c>
      <c r="AZ80" s="50">
        <f t="shared" si="52"/>
        <v>8500</v>
      </c>
      <c r="BA80" s="50">
        <f t="shared" si="64"/>
        <v>89898</v>
      </c>
      <c r="BB80" s="51">
        <f t="shared" si="53"/>
        <v>8990</v>
      </c>
    </row>
    <row r="81" spans="1:54" s="28" customFormat="1" ht="16.350000000000001" customHeight="1">
      <c r="A81" s="48" t="s">
        <v>90</v>
      </c>
      <c r="B81" s="40">
        <v>54550</v>
      </c>
      <c r="C81" s="49">
        <f t="shared" si="54"/>
        <v>54550</v>
      </c>
      <c r="D81" s="50">
        <f t="shared" si="36"/>
        <v>4173</v>
      </c>
      <c r="E81" s="50">
        <f t="shared" si="36"/>
        <v>13457</v>
      </c>
      <c r="F81" s="50">
        <f t="shared" si="38"/>
        <v>8500</v>
      </c>
      <c r="G81" s="51">
        <f t="shared" si="65"/>
        <v>80680</v>
      </c>
      <c r="H81" s="20"/>
      <c r="I81" s="44">
        <v>53899</v>
      </c>
      <c r="J81" s="49">
        <f t="shared" si="39"/>
        <v>53899</v>
      </c>
      <c r="K81" s="50">
        <f t="shared" si="33"/>
        <v>4123</v>
      </c>
      <c r="L81" s="50">
        <f t="shared" si="33"/>
        <v>13297</v>
      </c>
      <c r="M81" s="50">
        <f t="shared" si="40"/>
        <v>8500</v>
      </c>
      <c r="N81" s="50">
        <f t="shared" si="55"/>
        <v>79819</v>
      </c>
      <c r="O81" s="51">
        <f t="shared" si="41"/>
        <v>7982</v>
      </c>
      <c r="P81" s="20"/>
      <c r="Q81" s="44">
        <v>62309</v>
      </c>
      <c r="R81" s="50">
        <f t="shared" si="42"/>
        <v>62309</v>
      </c>
      <c r="S81" s="50">
        <f t="shared" si="34"/>
        <v>4767</v>
      </c>
      <c r="T81" s="50">
        <f t="shared" si="34"/>
        <v>15372</v>
      </c>
      <c r="U81" s="50">
        <f t="shared" si="43"/>
        <v>8500</v>
      </c>
      <c r="V81" s="51">
        <f t="shared" si="56"/>
        <v>90948</v>
      </c>
      <c r="W81" s="20"/>
      <c r="X81" s="44">
        <v>94671</v>
      </c>
      <c r="Y81" s="50">
        <f t="shared" si="44"/>
        <v>94671</v>
      </c>
      <c r="Z81" s="50">
        <f t="shared" si="35"/>
        <v>7242</v>
      </c>
      <c r="AA81" s="50">
        <f t="shared" si="35"/>
        <v>23355</v>
      </c>
      <c r="AB81" s="50">
        <f t="shared" si="45"/>
        <v>8500</v>
      </c>
      <c r="AC81" s="50">
        <f t="shared" si="57"/>
        <v>133768</v>
      </c>
      <c r="AD81" s="51">
        <f t="shared" si="46"/>
        <v>11147</v>
      </c>
      <c r="AE81" s="20"/>
      <c r="AF81" s="47">
        <v>63959</v>
      </c>
      <c r="AG81" s="49">
        <f t="shared" si="47"/>
        <v>63959</v>
      </c>
      <c r="AH81" s="50">
        <f t="shared" si="37"/>
        <v>4893</v>
      </c>
      <c r="AI81" s="50">
        <f t="shared" si="37"/>
        <v>15779</v>
      </c>
      <c r="AJ81" s="50">
        <f t="shared" si="48"/>
        <v>8500</v>
      </c>
      <c r="AK81" s="50">
        <f t="shared" si="58"/>
        <v>93131</v>
      </c>
      <c r="AL81" s="51">
        <f t="shared" si="49"/>
        <v>9313</v>
      </c>
      <c r="AN81" s="44">
        <v>55029</v>
      </c>
      <c r="AO81" s="42">
        <f t="shared" si="50"/>
        <v>55029</v>
      </c>
      <c r="AP81" s="42">
        <f t="shared" si="59"/>
        <v>4210</v>
      </c>
      <c r="AQ81" s="42">
        <f t="shared" si="59"/>
        <v>13576</v>
      </c>
      <c r="AR81" s="50">
        <f t="shared" si="51"/>
        <v>8500</v>
      </c>
      <c r="AS81" s="50">
        <f t="shared" si="60"/>
        <v>81315</v>
      </c>
      <c r="AT81" s="51">
        <f t="shared" si="61"/>
        <v>8132</v>
      </c>
      <c r="AV81" s="44">
        <v>62803</v>
      </c>
      <c r="AW81" s="49">
        <f t="shared" si="62"/>
        <v>62803</v>
      </c>
      <c r="AX81" s="42">
        <f t="shared" si="63"/>
        <v>4804</v>
      </c>
      <c r="AY81" s="42">
        <f t="shared" si="63"/>
        <v>15494</v>
      </c>
      <c r="AZ81" s="50">
        <f t="shared" si="52"/>
        <v>8500</v>
      </c>
      <c r="BA81" s="50">
        <f t="shared" si="64"/>
        <v>91601</v>
      </c>
      <c r="BB81" s="51">
        <f t="shared" si="53"/>
        <v>9160</v>
      </c>
    </row>
    <row r="82" spans="1:54" s="28" customFormat="1" ht="16.350000000000001" customHeight="1">
      <c r="A82" s="48" t="s">
        <v>91</v>
      </c>
      <c r="B82" s="40">
        <v>49990</v>
      </c>
      <c r="C82" s="49">
        <f t="shared" si="54"/>
        <v>49990</v>
      </c>
      <c r="D82" s="50">
        <f t="shared" si="36"/>
        <v>3824</v>
      </c>
      <c r="E82" s="50">
        <f t="shared" si="36"/>
        <v>12333</v>
      </c>
      <c r="F82" s="50">
        <f t="shared" si="38"/>
        <v>8500</v>
      </c>
      <c r="G82" s="51">
        <f t="shared" si="65"/>
        <v>74647</v>
      </c>
      <c r="H82" s="20"/>
      <c r="I82" s="44">
        <v>52612</v>
      </c>
      <c r="J82" s="49">
        <f t="shared" si="39"/>
        <v>52612</v>
      </c>
      <c r="K82" s="50">
        <f t="shared" si="33"/>
        <v>4025</v>
      </c>
      <c r="L82" s="50">
        <f t="shared" si="33"/>
        <v>12979</v>
      </c>
      <c r="M82" s="50">
        <f t="shared" si="40"/>
        <v>8500</v>
      </c>
      <c r="N82" s="50">
        <f t="shared" si="55"/>
        <v>78116</v>
      </c>
      <c r="O82" s="51">
        <f t="shared" si="41"/>
        <v>7812</v>
      </c>
      <c r="P82" s="20"/>
      <c r="Q82" s="44">
        <v>58617</v>
      </c>
      <c r="R82" s="50">
        <f t="shared" si="42"/>
        <v>58617</v>
      </c>
      <c r="S82" s="50">
        <f t="shared" si="34"/>
        <v>4484</v>
      </c>
      <c r="T82" s="50">
        <f t="shared" si="34"/>
        <v>14461</v>
      </c>
      <c r="U82" s="50">
        <f t="shared" si="43"/>
        <v>8500</v>
      </c>
      <c r="V82" s="51">
        <f t="shared" si="56"/>
        <v>86062</v>
      </c>
      <c r="W82" s="20"/>
      <c r="X82" s="44">
        <v>85735</v>
      </c>
      <c r="Y82" s="50">
        <f t="shared" si="44"/>
        <v>85735</v>
      </c>
      <c r="Z82" s="50">
        <f t="shared" si="35"/>
        <v>6559</v>
      </c>
      <c r="AA82" s="50">
        <f t="shared" si="35"/>
        <v>21151</v>
      </c>
      <c r="AB82" s="50">
        <f t="shared" si="45"/>
        <v>8500</v>
      </c>
      <c r="AC82" s="50">
        <f t="shared" si="57"/>
        <v>121945</v>
      </c>
      <c r="AD82" s="51">
        <f t="shared" si="46"/>
        <v>10162</v>
      </c>
      <c r="AE82" s="20"/>
      <c r="AF82" s="47">
        <v>64120</v>
      </c>
      <c r="AG82" s="50">
        <f t="shared" si="47"/>
        <v>64120</v>
      </c>
      <c r="AH82" s="50">
        <f t="shared" si="37"/>
        <v>4905</v>
      </c>
      <c r="AI82" s="50">
        <f t="shared" si="37"/>
        <v>15818</v>
      </c>
      <c r="AJ82" s="50">
        <f t="shared" si="48"/>
        <v>8500</v>
      </c>
      <c r="AK82" s="50">
        <f t="shared" si="58"/>
        <v>93343</v>
      </c>
      <c r="AL82" s="51">
        <f t="shared" si="49"/>
        <v>9334</v>
      </c>
      <c r="AN82" s="44">
        <v>49315</v>
      </c>
      <c r="AO82" s="42">
        <f t="shared" si="50"/>
        <v>49315</v>
      </c>
      <c r="AP82" s="42">
        <f t="shared" si="59"/>
        <v>3773</v>
      </c>
      <c r="AQ82" s="42">
        <f t="shared" si="59"/>
        <v>12166</v>
      </c>
      <c r="AR82" s="50">
        <f t="shared" si="51"/>
        <v>8500</v>
      </c>
      <c r="AS82" s="50">
        <f t="shared" si="60"/>
        <v>73754</v>
      </c>
      <c r="AT82" s="51">
        <f t="shared" si="61"/>
        <v>7375</v>
      </c>
      <c r="AV82" s="44">
        <v>57460</v>
      </c>
      <c r="AW82" s="49">
        <f t="shared" si="62"/>
        <v>57460</v>
      </c>
      <c r="AX82" s="42">
        <f t="shared" si="63"/>
        <v>4396</v>
      </c>
      <c r="AY82" s="42">
        <f t="shared" si="63"/>
        <v>14175</v>
      </c>
      <c r="AZ82" s="50">
        <f t="shared" si="52"/>
        <v>8500</v>
      </c>
      <c r="BA82" s="50">
        <f t="shared" si="64"/>
        <v>84531</v>
      </c>
      <c r="BB82" s="51">
        <f t="shared" si="53"/>
        <v>8453</v>
      </c>
    </row>
    <row r="83" spans="1:54" s="28" customFormat="1" ht="16.350000000000001" customHeight="1">
      <c r="A83" s="48" t="s">
        <v>92</v>
      </c>
      <c r="B83" s="40">
        <v>49676</v>
      </c>
      <c r="C83" s="49">
        <f t="shared" si="54"/>
        <v>49676</v>
      </c>
      <c r="D83" s="50">
        <f t="shared" si="36"/>
        <v>3800</v>
      </c>
      <c r="E83" s="50">
        <f t="shared" si="36"/>
        <v>12255</v>
      </c>
      <c r="F83" s="50">
        <f t="shared" si="38"/>
        <v>8500</v>
      </c>
      <c r="G83" s="51">
        <f t="shared" si="65"/>
        <v>74231</v>
      </c>
      <c r="H83" s="20"/>
      <c r="I83" s="44">
        <v>52182</v>
      </c>
      <c r="J83" s="49">
        <f t="shared" si="39"/>
        <v>52182</v>
      </c>
      <c r="K83" s="50">
        <f t="shared" si="33"/>
        <v>3992</v>
      </c>
      <c r="L83" s="50">
        <f t="shared" si="33"/>
        <v>12873</v>
      </c>
      <c r="M83" s="50">
        <f t="shared" si="40"/>
        <v>8500</v>
      </c>
      <c r="N83" s="50">
        <f t="shared" si="55"/>
        <v>77547</v>
      </c>
      <c r="O83" s="51">
        <f t="shared" si="41"/>
        <v>7755</v>
      </c>
      <c r="P83" s="20"/>
      <c r="Q83" s="44">
        <v>57752</v>
      </c>
      <c r="R83" s="50">
        <f t="shared" si="42"/>
        <v>57752</v>
      </c>
      <c r="S83" s="50">
        <f t="shared" si="34"/>
        <v>4418</v>
      </c>
      <c r="T83" s="50">
        <f t="shared" si="34"/>
        <v>14247</v>
      </c>
      <c r="U83" s="50">
        <f t="shared" si="43"/>
        <v>8500</v>
      </c>
      <c r="V83" s="51">
        <f t="shared" si="56"/>
        <v>84917</v>
      </c>
      <c r="W83" s="20"/>
      <c r="X83" s="44">
        <v>93121</v>
      </c>
      <c r="Y83" s="50">
        <f t="shared" si="44"/>
        <v>93121</v>
      </c>
      <c r="Z83" s="50">
        <f t="shared" si="35"/>
        <v>7124</v>
      </c>
      <c r="AA83" s="50">
        <f t="shared" si="35"/>
        <v>22973</v>
      </c>
      <c r="AB83" s="50">
        <f t="shared" si="45"/>
        <v>8500</v>
      </c>
      <c r="AC83" s="50">
        <f t="shared" si="57"/>
        <v>131718</v>
      </c>
      <c r="AD83" s="51">
        <f t="shared" si="46"/>
        <v>10977</v>
      </c>
      <c r="AE83" s="20"/>
      <c r="AF83" s="47">
        <v>65639</v>
      </c>
      <c r="AG83" s="49">
        <f t="shared" si="47"/>
        <v>65639</v>
      </c>
      <c r="AH83" s="50">
        <f t="shared" si="37"/>
        <v>5021</v>
      </c>
      <c r="AI83" s="50">
        <f t="shared" si="37"/>
        <v>16193</v>
      </c>
      <c r="AJ83" s="50">
        <f t="shared" si="48"/>
        <v>8500</v>
      </c>
      <c r="AK83" s="50">
        <f t="shared" si="58"/>
        <v>95353</v>
      </c>
      <c r="AL83" s="51">
        <f t="shared" si="49"/>
        <v>9535</v>
      </c>
      <c r="AN83" s="44">
        <v>50587</v>
      </c>
      <c r="AO83" s="42">
        <f t="shared" si="50"/>
        <v>50587</v>
      </c>
      <c r="AP83" s="42">
        <f t="shared" si="59"/>
        <v>3870</v>
      </c>
      <c r="AQ83" s="42">
        <f t="shared" si="59"/>
        <v>12480</v>
      </c>
      <c r="AR83" s="50">
        <f t="shared" si="51"/>
        <v>8500</v>
      </c>
      <c r="AS83" s="50">
        <f t="shared" si="60"/>
        <v>75437</v>
      </c>
      <c r="AT83" s="51">
        <f t="shared" si="61"/>
        <v>7544</v>
      </c>
      <c r="AV83" s="44">
        <v>53644</v>
      </c>
      <c r="AW83" s="49">
        <f t="shared" si="62"/>
        <v>53644</v>
      </c>
      <c r="AX83" s="42">
        <f t="shared" si="63"/>
        <v>4104</v>
      </c>
      <c r="AY83" s="42">
        <f t="shared" si="63"/>
        <v>13234</v>
      </c>
      <c r="AZ83" s="50">
        <f t="shared" si="52"/>
        <v>8500</v>
      </c>
      <c r="BA83" s="50">
        <f t="shared" si="64"/>
        <v>79482</v>
      </c>
      <c r="BB83" s="51">
        <f t="shared" si="53"/>
        <v>7948</v>
      </c>
    </row>
    <row r="84" spans="1:54" s="28" customFormat="1" ht="16.350000000000001" customHeight="1">
      <c r="A84" s="48" t="s">
        <v>93</v>
      </c>
      <c r="B84" s="40">
        <v>54816</v>
      </c>
      <c r="C84" s="49">
        <f t="shared" si="54"/>
        <v>54816</v>
      </c>
      <c r="D84" s="50">
        <f t="shared" si="36"/>
        <v>4193</v>
      </c>
      <c r="E84" s="50">
        <f t="shared" si="36"/>
        <v>13523</v>
      </c>
      <c r="F84" s="50">
        <f t="shared" si="38"/>
        <v>8500</v>
      </c>
      <c r="G84" s="51">
        <f t="shared" si="65"/>
        <v>81032</v>
      </c>
      <c r="H84" s="20"/>
      <c r="I84" s="44">
        <v>52083</v>
      </c>
      <c r="J84" s="49">
        <f t="shared" si="39"/>
        <v>52083</v>
      </c>
      <c r="K84" s="50">
        <f t="shared" si="33"/>
        <v>3984</v>
      </c>
      <c r="L84" s="50">
        <f t="shared" si="33"/>
        <v>12849</v>
      </c>
      <c r="M84" s="50">
        <f t="shared" si="40"/>
        <v>8500</v>
      </c>
      <c r="N84" s="50">
        <f t="shared" si="55"/>
        <v>77416</v>
      </c>
      <c r="O84" s="51">
        <f t="shared" si="41"/>
        <v>7742</v>
      </c>
      <c r="P84" s="20"/>
      <c r="Q84" s="44">
        <v>61425</v>
      </c>
      <c r="R84" s="50">
        <f t="shared" si="42"/>
        <v>61425</v>
      </c>
      <c r="S84" s="50">
        <f t="shared" si="34"/>
        <v>4699</v>
      </c>
      <c r="T84" s="50">
        <f t="shared" si="34"/>
        <v>15154</v>
      </c>
      <c r="U84" s="50">
        <f t="shared" si="43"/>
        <v>8500</v>
      </c>
      <c r="V84" s="51">
        <f t="shared" si="56"/>
        <v>89778</v>
      </c>
      <c r="W84" s="20"/>
      <c r="X84" s="44">
        <v>96043</v>
      </c>
      <c r="Y84" s="50">
        <f t="shared" si="44"/>
        <v>96043</v>
      </c>
      <c r="Z84" s="50">
        <f t="shared" si="35"/>
        <v>7347</v>
      </c>
      <c r="AA84" s="50">
        <f t="shared" si="35"/>
        <v>23694</v>
      </c>
      <c r="AB84" s="50">
        <f t="shared" si="45"/>
        <v>8500</v>
      </c>
      <c r="AC84" s="50">
        <f t="shared" si="57"/>
        <v>135584</v>
      </c>
      <c r="AD84" s="51">
        <f t="shared" si="46"/>
        <v>11299</v>
      </c>
      <c r="AE84" s="20"/>
      <c r="AF84" s="47">
        <v>64940</v>
      </c>
      <c r="AG84" s="49">
        <f t="shared" si="47"/>
        <v>64940</v>
      </c>
      <c r="AH84" s="50">
        <f t="shared" si="37"/>
        <v>4968</v>
      </c>
      <c r="AI84" s="50">
        <f t="shared" si="37"/>
        <v>16021</v>
      </c>
      <c r="AJ84" s="50">
        <f t="shared" si="48"/>
        <v>8500</v>
      </c>
      <c r="AK84" s="50">
        <f t="shared" si="58"/>
        <v>94429</v>
      </c>
      <c r="AL84" s="51">
        <f t="shared" si="49"/>
        <v>9443</v>
      </c>
      <c r="AN84" s="44">
        <v>56689</v>
      </c>
      <c r="AO84" s="42">
        <f t="shared" si="50"/>
        <v>56689</v>
      </c>
      <c r="AP84" s="42">
        <f t="shared" si="59"/>
        <v>4337</v>
      </c>
      <c r="AQ84" s="42">
        <f t="shared" si="59"/>
        <v>13985</v>
      </c>
      <c r="AR84" s="50">
        <f t="shared" si="51"/>
        <v>8500</v>
      </c>
      <c r="AS84" s="50">
        <f t="shared" si="60"/>
        <v>83511</v>
      </c>
      <c r="AT84" s="51">
        <f t="shared" si="61"/>
        <v>8351</v>
      </c>
      <c r="AV84" s="44">
        <v>62071</v>
      </c>
      <c r="AW84" s="49">
        <f t="shared" si="62"/>
        <v>62071</v>
      </c>
      <c r="AX84" s="42">
        <f t="shared" si="63"/>
        <v>4748</v>
      </c>
      <c r="AY84" s="42">
        <f t="shared" si="63"/>
        <v>15313</v>
      </c>
      <c r="AZ84" s="50">
        <f t="shared" si="52"/>
        <v>8500</v>
      </c>
      <c r="BA84" s="50">
        <f t="shared" si="64"/>
        <v>90632</v>
      </c>
      <c r="BB84" s="51">
        <f t="shared" si="53"/>
        <v>9063</v>
      </c>
    </row>
    <row r="85" spans="1:54" s="28" customFormat="1" ht="16.350000000000001" customHeight="1">
      <c r="A85" s="48" t="s">
        <v>94</v>
      </c>
      <c r="B85" s="40">
        <v>56306</v>
      </c>
      <c r="C85" s="49">
        <f t="shared" si="54"/>
        <v>56306</v>
      </c>
      <c r="D85" s="50">
        <f t="shared" si="36"/>
        <v>4307</v>
      </c>
      <c r="E85" s="50">
        <f t="shared" si="36"/>
        <v>13891</v>
      </c>
      <c r="F85" s="50">
        <f t="shared" si="38"/>
        <v>8500</v>
      </c>
      <c r="G85" s="51">
        <f t="shared" si="65"/>
        <v>83004</v>
      </c>
      <c r="H85" s="20"/>
      <c r="I85" s="44">
        <v>57363</v>
      </c>
      <c r="J85" s="49">
        <f t="shared" si="39"/>
        <v>57363</v>
      </c>
      <c r="K85" s="50">
        <f t="shared" si="33"/>
        <v>4388</v>
      </c>
      <c r="L85" s="50">
        <f t="shared" si="33"/>
        <v>14151</v>
      </c>
      <c r="M85" s="50">
        <f t="shared" si="40"/>
        <v>8500</v>
      </c>
      <c r="N85" s="50">
        <f t="shared" si="55"/>
        <v>84402</v>
      </c>
      <c r="O85" s="51">
        <f t="shared" si="41"/>
        <v>8440</v>
      </c>
      <c r="P85" s="20"/>
      <c r="Q85" s="44">
        <v>60537</v>
      </c>
      <c r="R85" s="50">
        <f t="shared" si="42"/>
        <v>60537</v>
      </c>
      <c r="S85" s="50">
        <f t="shared" si="34"/>
        <v>4631</v>
      </c>
      <c r="T85" s="50">
        <f t="shared" si="34"/>
        <v>14934</v>
      </c>
      <c r="U85" s="50">
        <f t="shared" si="43"/>
        <v>8500</v>
      </c>
      <c r="V85" s="51">
        <f t="shared" si="56"/>
        <v>88602</v>
      </c>
      <c r="W85" s="20"/>
      <c r="X85" s="44">
        <v>95605</v>
      </c>
      <c r="Y85" s="50">
        <f t="shared" si="44"/>
        <v>95605</v>
      </c>
      <c r="Z85" s="50">
        <f t="shared" si="35"/>
        <v>7314</v>
      </c>
      <c r="AA85" s="50">
        <f t="shared" si="35"/>
        <v>23586</v>
      </c>
      <c r="AB85" s="50">
        <f t="shared" si="45"/>
        <v>8500</v>
      </c>
      <c r="AC85" s="50">
        <f t="shared" si="57"/>
        <v>135005</v>
      </c>
      <c r="AD85" s="51">
        <f t="shared" si="46"/>
        <v>11250</v>
      </c>
      <c r="AE85" s="20"/>
      <c r="AF85" s="47">
        <v>64789</v>
      </c>
      <c r="AG85" s="49">
        <f t="shared" si="47"/>
        <v>64789</v>
      </c>
      <c r="AH85" s="50">
        <f t="shared" si="37"/>
        <v>4956</v>
      </c>
      <c r="AI85" s="50">
        <f t="shared" si="37"/>
        <v>15983</v>
      </c>
      <c r="AJ85" s="50">
        <f t="shared" si="48"/>
        <v>8500</v>
      </c>
      <c r="AK85" s="50">
        <f t="shared" si="58"/>
        <v>94228</v>
      </c>
      <c r="AL85" s="51">
        <f t="shared" si="49"/>
        <v>9423</v>
      </c>
      <c r="AN85" s="44">
        <v>59375</v>
      </c>
      <c r="AO85" s="42">
        <f t="shared" si="50"/>
        <v>59375</v>
      </c>
      <c r="AP85" s="42">
        <f t="shared" si="59"/>
        <v>4542</v>
      </c>
      <c r="AQ85" s="42">
        <f t="shared" si="59"/>
        <v>14648</v>
      </c>
      <c r="AR85" s="50">
        <f t="shared" si="51"/>
        <v>8500</v>
      </c>
      <c r="AS85" s="50">
        <f t="shared" si="60"/>
        <v>87065</v>
      </c>
      <c r="AT85" s="51">
        <f t="shared" si="61"/>
        <v>8707</v>
      </c>
      <c r="AV85" s="44">
        <v>63755</v>
      </c>
      <c r="AW85" s="49">
        <f t="shared" si="62"/>
        <v>63755</v>
      </c>
      <c r="AX85" s="42">
        <f t="shared" si="63"/>
        <v>4877</v>
      </c>
      <c r="AY85" s="42">
        <f t="shared" si="63"/>
        <v>15728</v>
      </c>
      <c r="AZ85" s="50">
        <f t="shared" si="52"/>
        <v>8500</v>
      </c>
      <c r="BA85" s="50">
        <f t="shared" si="64"/>
        <v>92860</v>
      </c>
      <c r="BB85" s="51">
        <f t="shared" si="53"/>
        <v>9286</v>
      </c>
    </row>
    <row r="86" spans="1:54" s="28" customFormat="1" ht="16.350000000000001" customHeight="1">
      <c r="A86" s="48" t="s">
        <v>95</v>
      </c>
      <c r="B86" s="40">
        <v>54114</v>
      </c>
      <c r="C86" s="49">
        <f t="shared" si="54"/>
        <v>54114</v>
      </c>
      <c r="D86" s="50">
        <f t="shared" si="36"/>
        <v>4140</v>
      </c>
      <c r="E86" s="50">
        <f t="shared" si="36"/>
        <v>13350</v>
      </c>
      <c r="F86" s="50">
        <f t="shared" si="38"/>
        <v>8500</v>
      </c>
      <c r="G86" s="51">
        <f t="shared" si="65"/>
        <v>80104</v>
      </c>
      <c r="H86" s="20"/>
      <c r="I86" s="44">
        <v>50758</v>
      </c>
      <c r="J86" s="49">
        <f t="shared" si="39"/>
        <v>50758</v>
      </c>
      <c r="K86" s="50">
        <f t="shared" si="33"/>
        <v>3883</v>
      </c>
      <c r="L86" s="50">
        <f t="shared" si="33"/>
        <v>12522</v>
      </c>
      <c r="M86" s="50">
        <f t="shared" si="40"/>
        <v>8500</v>
      </c>
      <c r="N86" s="50">
        <f t="shared" si="55"/>
        <v>75663</v>
      </c>
      <c r="O86" s="51">
        <f t="shared" si="41"/>
        <v>7566</v>
      </c>
      <c r="P86" s="20"/>
      <c r="Q86" s="44">
        <v>60606</v>
      </c>
      <c r="R86" s="50">
        <f t="shared" si="42"/>
        <v>60606</v>
      </c>
      <c r="S86" s="50">
        <f t="shared" si="34"/>
        <v>4636</v>
      </c>
      <c r="T86" s="50">
        <f t="shared" si="34"/>
        <v>14952</v>
      </c>
      <c r="U86" s="50">
        <f t="shared" si="43"/>
        <v>8500</v>
      </c>
      <c r="V86" s="51">
        <f t="shared" si="56"/>
        <v>88694</v>
      </c>
      <c r="W86" s="20"/>
      <c r="X86" s="44">
        <v>89967</v>
      </c>
      <c r="Y86" s="50">
        <f t="shared" si="44"/>
        <v>89967</v>
      </c>
      <c r="Z86" s="50">
        <f t="shared" si="35"/>
        <v>6882</v>
      </c>
      <c r="AA86" s="50">
        <f t="shared" si="35"/>
        <v>22195</v>
      </c>
      <c r="AB86" s="50">
        <f t="shared" si="45"/>
        <v>8500</v>
      </c>
      <c r="AC86" s="50">
        <f t="shared" si="57"/>
        <v>127544</v>
      </c>
      <c r="AD86" s="51">
        <f t="shared" si="46"/>
        <v>10629</v>
      </c>
      <c r="AE86" s="20"/>
      <c r="AF86" s="47">
        <v>63829</v>
      </c>
      <c r="AG86" s="49">
        <f t="shared" si="47"/>
        <v>63829</v>
      </c>
      <c r="AH86" s="50">
        <f t="shared" si="37"/>
        <v>4883</v>
      </c>
      <c r="AI86" s="50">
        <f t="shared" si="37"/>
        <v>15747</v>
      </c>
      <c r="AJ86" s="50">
        <f t="shared" si="48"/>
        <v>8500</v>
      </c>
      <c r="AK86" s="50">
        <f t="shared" si="58"/>
        <v>92959</v>
      </c>
      <c r="AL86" s="51">
        <f t="shared" si="49"/>
        <v>9296</v>
      </c>
      <c r="AN86" s="44">
        <v>62105</v>
      </c>
      <c r="AO86" s="42">
        <f t="shared" si="50"/>
        <v>62105</v>
      </c>
      <c r="AP86" s="42">
        <f t="shared" si="59"/>
        <v>4751</v>
      </c>
      <c r="AQ86" s="42">
        <f t="shared" si="59"/>
        <v>15321</v>
      </c>
      <c r="AR86" s="50">
        <f t="shared" si="51"/>
        <v>8500</v>
      </c>
      <c r="AS86" s="50">
        <f t="shared" si="60"/>
        <v>90677</v>
      </c>
      <c r="AT86" s="51">
        <f t="shared" si="61"/>
        <v>9068</v>
      </c>
      <c r="AV86" s="44">
        <v>61284</v>
      </c>
      <c r="AW86" s="49">
        <f t="shared" si="62"/>
        <v>61284</v>
      </c>
      <c r="AX86" s="42">
        <f t="shared" si="63"/>
        <v>4688</v>
      </c>
      <c r="AY86" s="42">
        <f t="shared" si="63"/>
        <v>15119</v>
      </c>
      <c r="AZ86" s="50">
        <f t="shared" si="52"/>
        <v>8500</v>
      </c>
      <c r="BA86" s="50">
        <f t="shared" si="64"/>
        <v>89591</v>
      </c>
      <c r="BB86" s="51">
        <f t="shared" si="53"/>
        <v>8959</v>
      </c>
    </row>
    <row r="87" spans="1:54" s="28" customFormat="1" ht="16.350000000000001" customHeight="1">
      <c r="A87" s="48" t="s">
        <v>96</v>
      </c>
      <c r="B87" s="40">
        <v>53996</v>
      </c>
      <c r="C87" s="49">
        <f t="shared" si="54"/>
        <v>53996</v>
      </c>
      <c r="D87" s="50">
        <f t="shared" si="36"/>
        <v>4131</v>
      </c>
      <c r="E87" s="50">
        <f t="shared" si="36"/>
        <v>13321</v>
      </c>
      <c r="F87" s="50">
        <f t="shared" si="38"/>
        <v>8500</v>
      </c>
      <c r="G87" s="51">
        <f t="shared" si="65"/>
        <v>79948</v>
      </c>
      <c r="H87" s="20"/>
      <c r="I87" s="44">
        <v>53797</v>
      </c>
      <c r="J87" s="49">
        <f t="shared" si="39"/>
        <v>53797</v>
      </c>
      <c r="K87" s="50">
        <f t="shared" ref="K87:L107" si="66">ROUND($J87*K$6,0)</f>
        <v>4115</v>
      </c>
      <c r="L87" s="50">
        <f t="shared" si="66"/>
        <v>13272</v>
      </c>
      <c r="M87" s="50">
        <f t="shared" si="40"/>
        <v>8500</v>
      </c>
      <c r="N87" s="50">
        <f t="shared" si="55"/>
        <v>79684</v>
      </c>
      <c r="O87" s="51">
        <f t="shared" si="41"/>
        <v>7968</v>
      </c>
      <c r="P87" s="20"/>
      <c r="Q87" s="44">
        <v>61596</v>
      </c>
      <c r="R87" s="50">
        <f t="shared" si="42"/>
        <v>61596</v>
      </c>
      <c r="S87" s="50">
        <f t="shared" ref="S87:T107" si="67">ROUND($R87*S$6,0)</f>
        <v>4712</v>
      </c>
      <c r="T87" s="50">
        <f t="shared" si="67"/>
        <v>15196</v>
      </c>
      <c r="U87" s="50">
        <f t="shared" si="43"/>
        <v>8500</v>
      </c>
      <c r="V87" s="51">
        <f t="shared" si="56"/>
        <v>90004</v>
      </c>
      <c r="W87" s="20"/>
      <c r="X87" s="44">
        <v>88683</v>
      </c>
      <c r="Y87" s="50">
        <f t="shared" si="44"/>
        <v>88683</v>
      </c>
      <c r="Z87" s="50">
        <f t="shared" ref="Z87:AA107" si="68">ROUND($Y87*Z$6,0)</f>
        <v>6784</v>
      </c>
      <c r="AA87" s="50">
        <f t="shared" si="68"/>
        <v>21878</v>
      </c>
      <c r="AB87" s="50">
        <f t="shared" si="45"/>
        <v>8500</v>
      </c>
      <c r="AC87" s="50">
        <f t="shared" si="57"/>
        <v>125845</v>
      </c>
      <c r="AD87" s="51">
        <f t="shared" si="46"/>
        <v>10487</v>
      </c>
      <c r="AE87" s="20"/>
      <c r="AF87" s="47">
        <v>65435</v>
      </c>
      <c r="AG87" s="49">
        <f t="shared" si="47"/>
        <v>65435</v>
      </c>
      <c r="AH87" s="50">
        <f t="shared" si="37"/>
        <v>5006</v>
      </c>
      <c r="AI87" s="50">
        <f t="shared" si="37"/>
        <v>16143</v>
      </c>
      <c r="AJ87" s="50">
        <f t="shared" si="48"/>
        <v>8500</v>
      </c>
      <c r="AK87" s="50">
        <f t="shared" si="58"/>
        <v>95084</v>
      </c>
      <c r="AL87" s="51">
        <f t="shared" si="49"/>
        <v>9508</v>
      </c>
      <c r="AN87" s="44">
        <v>55973</v>
      </c>
      <c r="AO87" s="42">
        <f t="shared" si="50"/>
        <v>55973</v>
      </c>
      <c r="AP87" s="42">
        <f t="shared" si="59"/>
        <v>4282</v>
      </c>
      <c r="AQ87" s="42">
        <f t="shared" si="59"/>
        <v>13809</v>
      </c>
      <c r="AR87" s="50">
        <f t="shared" si="51"/>
        <v>8500</v>
      </c>
      <c r="AS87" s="50">
        <f t="shared" si="60"/>
        <v>82564</v>
      </c>
      <c r="AT87" s="51">
        <f t="shared" si="61"/>
        <v>8256</v>
      </c>
      <c r="AV87" s="44">
        <v>65331</v>
      </c>
      <c r="AW87" s="49">
        <f t="shared" si="62"/>
        <v>65331</v>
      </c>
      <c r="AX87" s="42">
        <f t="shared" si="63"/>
        <v>4998</v>
      </c>
      <c r="AY87" s="42">
        <f t="shared" si="63"/>
        <v>16117</v>
      </c>
      <c r="AZ87" s="50">
        <f t="shared" si="52"/>
        <v>8500</v>
      </c>
      <c r="BA87" s="50">
        <f t="shared" si="64"/>
        <v>94946</v>
      </c>
      <c r="BB87" s="51">
        <f t="shared" si="53"/>
        <v>9495</v>
      </c>
    </row>
    <row r="88" spans="1:54" s="28" customFormat="1" ht="16.350000000000001" customHeight="1">
      <c r="A88" s="48" t="s">
        <v>97</v>
      </c>
      <c r="B88" s="40">
        <v>51471</v>
      </c>
      <c r="C88" s="49">
        <f t="shared" si="54"/>
        <v>51471</v>
      </c>
      <c r="D88" s="50">
        <f t="shared" ref="D88:E108" si="69">ROUND($C88*D$6,0)</f>
        <v>3938</v>
      </c>
      <c r="E88" s="50">
        <f t="shared" si="69"/>
        <v>12698</v>
      </c>
      <c r="F88" s="50">
        <f t="shared" si="38"/>
        <v>8500</v>
      </c>
      <c r="G88" s="51">
        <f t="shared" si="65"/>
        <v>76607</v>
      </c>
      <c r="H88" s="20"/>
      <c r="I88" s="44">
        <v>52563</v>
      </c>
      <c r="J88" s="49">
        <f t="shared" si="39"/>
        <v>52563</v>
      </c>
      <c r="K88" s="50">
        <f t="shared" si="66"/>
        <v>4021</v>
      </c>
      <c r="L88" s="50">
        <f t="shared" si="66"/>
        <v>12967</v>
      </c>
      <c r="M88" s="50">
        <f t="shared" si="40"/>
        <v>8500</v>
      </c>
      <c r="N88" s="50">
        <f t="shared" si="55"/>
        <v>78051</v>
      </c>
      <c r="O88" s="51">
        <f t="shared" si="41"/>
        <v>7805</v>
      </c>
      <c r="P88" s="20"/>
      <c r="Q88" s="44">
        <v>55430</v>
      </c>
      <c r="R88" s="50">
        <f t="shared" si="42"/>
        <v>55430</v>
      </c>
      <c r="S88" s="50">
        <f t="shared" si="67"/>
        <v>4240</v>
      </c>
      <c r="T88" s="50">
        <f t="shared" si="67"/>
        <v>13675</v>
      </c>
      <c r="U88" s="50">
        <f t="shared" si="43"/>
        <v>8500</v>
      </c>
      <c r="V88" s="51">
        <f t="shared" si="56"/>
        <v>81845</v>
      </c>
      <c r="W88" s="20"/>
      <c r="X88" s="44">
        <v>91080</v>
      </c>
      <c r="Y88" s="50">
        <f t="shared" si="44"/>
        <v>91080</v>
      </c>
      <c r="Z88" s="50">
        <f t="shared" si="68"/>
        <v>6968</v>
      </c>
      <c r="AA88" s="50">
        <f t="shared" si="68"/>
        <v>22469</v>
      </c>
      <c r="AB88" s="50">
        <f t="shared" si="45"/>
        <v>8500</v>
      </c>
      <c r="AC88" s="50">
        <f t="shared" si="57"/>
        <v>129017</v>
      </c>
      <c r="AD88" s="51">
        <f t="shared" si="46"/>
        <v>10751</v>
      </c>
      <c r="AE88" s="20"/>
      <c r="AF88" s="47">
        <v>64536</v>
      </c>
      <c r="AG88" s="49">
        <f t="shared" si="47"/>
        <v>64536</v>
      </c>
      <c r="AH88" s="50">
        <f t="shared" si="37"/>
        <v>4937</v>
      </c>
      <c r="AI88" s="50">
        <f t="shared" si="37"/>
        <v>15921</v>
      </c>
      <c r="AJ88" s="50">
        <f t="shared" si="48"/>
        <v>8500</v>
      </c>
      <c r="AK88" s="50">
        <f t="shared" si="58"/>
        <v>93894</v>
      </c>
      <c r="AL88" s="51">
        <f t="shared" si="49"/>
        <v>9389</v>
      </c>
      <c r="AN88" s="44">
        <v>53650</v>
      </c>
      <c r="AO88" s="42">
        <f t="shared" si="50"/>
        <v>53650</v>
      </c>
      <c r="AP88" s="42">
        <f t="shared" si="59"/>
        <v>4104</v>
      </c>
      <c r="AQ88" s="42">
        <f t="shared" si="59"/>
        <v>13235</v>
      </c>
      <c r="AR88" s="50">
        <f t="shared" si="51"/>
        <v>8500</v>
      </c>
      <c r="AS88" s="50">
        <f t="shared" si="60"/>
        <v>79489</v>
      </c>
      <c r="AT88" s="51">
        <f t="shared" si="61"/>
        <v>7949</v>
      </c>
      <c r="AV88" s="44">
        <v>58308</v>
      </c>
      <c r="AW88" s="49">
        <f t="shared" si="62"/>
        <v>58308</v>
      </c>
      <c r="AX88" s="42">
        <f t="shared" si="63"/>
        <v>4461</v>
      </c>
      <c r="AY88" s="42">
        <f t="shared" si="63"/>
        <v>14385</v>
      </c>
      <c r="AZ88" s="50">
        <f t="shared" si="52"/>
        <v>8500</v>
      </c>
      <c r="BA88" s="50">
        <f t="shared" si="64"/>
        <v>85654</v>
      </c>
      <c r="BB88" s="51">
        <f t="shared" si="53"/>
        <v>8565</v>
      </c>
    </row>
    <row r="89" spans="1:54" s="28" customFormat="1" ht="16.350000000000001" customHeight="1">
      <c r="A89" s="48" t="s">
        <v>98</v>
      </c>
      <c r="B89" s="40">
        <v>53740</v>
      </c>
      <c r="C89" s="49">
        <f t="shared" si="54"/>
        <v>53740</v>
      </c>
      <c r="D89" s="50">
        <f t="shared" si="69"/>
        <v>4111</v>
      </c>
      <c r="E89" s="50">
        <f t="shared" si="69"/>
        <v>13258</v>
      </c>
      <c r="F89" s="50">
        <f t="shared" si="38"/>
        <v>8500</v>
      </c>
      <c r="G89" s="51">
        <f t="shared" si="65"/>
        <v>79609</v>
      </c>
      <c r="H89" s="20"/>
      <c r="I89" s="44">
        <v>54281</v>
      </c>
      <c r="J89" s="49">
        <f t="shared" si="39"/>
        <v>54281</v>
      </c>
      <c r="K89" s="50">
        <f t="shared" si="66"/>
        <v>4152</v>
      </c>
      <c r="L89" s="50">
        <f t="shared" si="66"/>
        <v>13391</v>
      </c>
      <c r="M89" s="50">
        <f t="shared" si="40"/>
        <v>8500</v>
      </c>
      <c r="N89" s="50">
        <f t="shared" si="55"/>
        <v>80324</v>
      </c>
      <c r="O89" s="51">
        <f t="shared" si="41"/>
        <v>8032</v>
      </c>
      <c r="P89" s="20"/>
      <c r="Q89" s="44">
        <v>53652</v>
      </c>
      <c r="R89" s="50">
        <f t="shared" si="42"/>
        <v>53652</v>
      </c>
      <c r="S89" s="50">
        <f t="shared" si="67"/>
        <v>4104</v>
      </c>
      <c r="T89" s="50">
        <f t="shared" si="67"/>
        <v>13236</v>
      </c>
      <c r="U89" s="50">
        <f t="shared" si="43"/>
        <v>8500</v>
      </c>
      <c r="V89" s="51">
        <f t="shared" si="56"/>
        <v>79492</v>
      </c>
      <c r="W89" s="20"/>
      <c r="X89" s="44">
        <v>92872</v>
      </c>
      <c r="Y89" s="50">
        <f t="shared" si="44"/>
        <v>92872</v>
      </c>
      <c r="Z89" s="50">
        <f t="shared" si="68"/>
        <v>7105</v>
      </c>
      <c r="AA89" s="50">
        <f t="shared" si="68"/>
        <v>22912</v>
      </c>
      <c r="AB89" s="50">
        <f t="shared" si="45"/>
        <v>8500</v>
      </c>
      <c r="AC89" s="50">
        <f t="shared" si="57"/>
        <v>131389</v>
      </c>
      <c r="AD89" s="51">
        <f t="shared" si="46"/>
        <v>10949</v>
      </c>
      <c r="AE89" s="20"/>
      <c r="AF89" s="47">
        <v>66580</v>
      </c>
      <c r="AG89" s="49">
        <f t="shared" si="47"/>
        <v>66580</v>
      </c>
      <c r="AH89" s="50">
        <f t="shared" si="37"/>
        <v>5093</v>
      </c>
      <c r="AI89" s="50">
        <f t="shared" si="37"/>
        <v>16425</v>
      </c>
      <c r="AJ89" s="50">
        <f t="shared" si="48"/>
        <v>8500</v>
      </c>
      <c r="AK89" s="50">
        <f t="shared" si="58"/>
        <v>96598</v>
      </c>
      <c r="AL89" s="51">
        <f t="shared" si="49"/>
        <v>9660</v>
      </c>
      <c r="AN89" s="44">
        <v>51718</v>
      </c>
      <c r="AO89" s="42">
        <f t="shared" si="50"/>
        <v>51718</v>
      </c>
      <c r="AP89" s="42">
        <f t="shared" si="59"/>
        <v>3956</v>
      </c>
      <c r="AQ89" s="42">
        <f t="shared" si="59"/>
        <v>12759</v>
      </c>
      <c r="AR89" s="50">
        <f t="shared" si="51"/>
        <v>8500</v>
      </c>
      <c r="AS89" s="50">
        <f t="shared" si="60"/>
        <v>76933</v>
      </c>
      <c r="AT89" s="51">
        <f t="shared" si="61"/>
        <v>7693</v>
      </c>
      <c r="AV89" s="44">
        <v>58692</v>
      </c>
      <c r="AW89" s="49">
        <f t="shared" si="62"/>
        <v>58692</v>
      </c>
      <c r="AX89" s="42">
        <f t="shared" si="63"/>
        <v>4490</v>
      </c>
      <c r="AY89" s="42">
        <f t="shared" si="63"/>
        <v>14479</v>
      </c>
      <c r="AZ89" s="50">
        <f t="shared" si="52"/>
        <v>8500</v>
      </c>
      <c r="BA89" s="50">
        <f t="shared" si="64"/>
        <v>86161</v>
      </c>
      <c r="BB89" s="51">
        <f t="shared" si="53"/>
        <v>8616</v>
      </c>
    </row>
    <row r="90" spans="1:54" s="28" customFormat="1" ht="16.350000000000001" customHeight="1">
      <c r="A90" s="48" t="s">
        <v>99</v>
      </c>
      <c r="B90" s="40">
        <v>53597</v>
      </c>
      <c r="C90" s="49">
        <f t="shared" si="54"/>
        <v>53597</v>
      </c>
      <c r="D90" s="50">
        <f t="shared" si="69"/>
        <v>4100</v>
      </c>
      <c r="E90" s="50">
        <f t="shared" si="69"/>
        <v>13222</v>
      </c>
      <c r="F90" s="50">
        <f t="shared" si="38"/>
        <v>8500</v>
      </c>
      <c r="G90" s="51">
        <f t="shared" si="65"/>
        <v>79419</v>
      </c>
      <c r="H90" s="20"/>
      <c r="I90" s="44">
        <v>56065</v>
      </c>
      <c r="J90" s="49">
        <f t="shared" si="39"/>
        <v>56065</v>
      </c>
      <c r="K90" s="50">
        <f t="shared" si="66"/>
        <v>4289</v>
      </c>
      <c r="L90" s="50">
        <f t="shared" si="66"/>
        <v>13831</v>
      </c>
      <c r="M90" s="50">
        <f t="shared" si="40"/>
        <v>8500</v>
      </c>
      <c r="N90" s="50">
        <f t="shared" si="55"/>
        <v>82685</v>
      </c>
      <c r="O90" s="51">
        <f t="shared" si="41"/>
        <v>8269</v>
      </c>
      <c r="P90" s="20"/>
      <c r="Q90" s="44">
        <v>58954</v>
      </c>
      <c r="R90" s="50">
        <f t="shared" si="42"/>
        <v>58954</v>
      </c>
      <c r="S90" s="50">
        <f t="shared" si="67"/>
        <v>4510</v>
      </c>
      <c r="T90" s="50">
        <f t="shared" si="67"/>
        <v>14544</v>
      </c>
      <c r="U90" s="50">
        <f t="shared" si="43"/>
        <v>8500</v>
      </c>
      <c r="V90" s="51">
        <f t="shared" si="56"/>
        <v>86508</v>
      </c>
      <c r="W90" s="20"/>
      <c r="X90" s="44">
        <v>92935</v>
      </c>
      <c r="Y90" s="50">
        <f t="shared" si="44"/>
        <v>92935</v>
      </c>
      <c r="Z90" s="50">
        <f t="shared" si="68"/>
        <v>7110</v>
      </c>
      <c r="AA90" s="50">
        <f t="shared" si="68"/>
        <v>22927</v>
      </c>
      <c r="AB90" s="50">
        <f t="shared" si="45"/>
        <v>8500</v>
      </c>
      <c r="AC90" s="50">
        <f t="shared" si="57"/>
        <v>131472</v>
      </c>
      <c r="AD90" s="51">
        <f t="shared" si="46"/>
        <v>10956</v>
      </c>
      <c r="AE90" s="20"/>
      <c r="AF90" s="47">
        <v>64877</v>
      </c>
      <c r="AG90" s="49">
        <f t="shared" si="47"/>
        <v>64877</v>
      </c>
      <c r="AH90" s="50">
        <f t="shared" si="37"/>
        <v>4963</v>
      </c>
      <c r="AI90" s="50">
        <f t="shared" si="37"/>
        <v>16005</v>
      </c>
      <c r="AJ90" s="50">
        <f t="shared" si="48"/>
        <v>8500</v>
      </c>
      <c r="AK90" s="50">
        <f t="shared" si="58"/>
        <v>94345</v>
      </c>
      <c r="AL90" s="51">
        <f t="shared" si="49"/>
        <v>9435</v>
      </c>
      <c r="AN90" s="44">
        <v>52806</v>
      </c>
      <c r="AO90" s="42">
        <f t="shared" si="50"/>
        <v>52806</v>
      </c>
      <c r="AP90" s="42">
        <f t="shared" si="59"/>
        <v>4040</v>
      </c>
      <c r="AQ90" s="42">
        <f t="shared" si="59"/>
        <v>13027</v>
      </c>
      <c r="AR90" s="50">
        <f t="shared" si="51"/>
        <v>8500</v>
      </c>
      <c r="AS90" s="50">
        <f t="shared" si="60"/>
        <v>78373</v>
      </c>
      <c r="AT90" s="51">
        <f t="shared" si="61"/>
        <v>7837</v>
      </c>
      <c r="AV90" s="44">
        <v>59463</v>
      </c>
      <c r="AW90" s="49">
        <f t="shared" si="62"/>
        <v>59463</v>
      </c>
      <c r="AX90" s="42">
        <f t="shared" si="63"/>
        <v>4549</v>
      </c>
      <c r="AY90" s="42">
        <f t="shared" si="63"/>
        <v>14670</v>
      </c>
      <c r="AZ90" s="50">
        <f t="shared" si="52"/>
        <v>8500</v>
      </c>
      <c r="BA90" s="50">
        <f t="shared" si="64"/>
        <v>87182</v>
      </c>
      <c r="BB90" s="51">
        <f t="shared" si="53"/>
        <v>8718</v>
      </c>
    </row>
    <row r="91" spans="1:54" s="28" customFormat="1" ht="16.350000000000001" customHeight="1">
      <c r="A91" s="48" t="s">
        <v>100</v>
      </c>
      <c r="B91" s="40">
        <v>52983</v>
      </c>
      <c r="C91" s="49">
        <f t="shared" si="54"/>
        <v>52983</v>
      </c>
      <c r="D91" s="50">
        <f t="shared" si="69"/>
        <v>4053</v>
      </c>
      <c r="E91" s="50">
        <f t="shared" si="69"/>
        <v>13071</v>
      </c>
      <c r="F91" s="50">
        <f t="shared" si="38"/>
        <v>8500</v>
      </c>
      <c r="G91" s="51">
        <f t="shared" si="65"/>
        <v>78607</v>
      </c>
      <c r="H91" s="20"/>
      <c r="I91" s="44">
        <v>53031</v>
      </c>
      <c r="J91" s="49">
        <f t="shared" si="39"/>
        <v>53031</v>
      </c>
      <c r="K91" s="50">
        <f t="shared" si="66"/>
        <v>4057</v>
      </c>
      <c r="L91" s="50">
        <f t="shared" si="66"/>
        <v>13083</v>
      </c>
      <c r="M91" s="50">
        <f t="shared" si="40"/>
        <v>8500</v>
      </c>
      <c r="N91" s="50">
        <f t="shared" si="55"/>
        <v>78671</v>
      </c>
      <c r="O91" s="51">
        <f t="shared" si="41"/>
        <v>7867</v>
      </c>
      <c r="P91" s="20"/>
      <c r="Q91" s="44">
        <v>58137</v>
      </c>
      <c r="R91" s="50">
        <f t="shared" si="42"/>
        <v>58137</v>
      </c>
      <c r="S91" s="50">
        <f t="shared" si="67"/>
        <v>4447</v>
      </c>
      <c r="T91" s="50">
        <f t="shared" si="67"/>
        <v>14342</v>
      </c>
      <c r="U91" s="50">
        <f t="shared" si="43"/>
        <v>8500</v>
      </c>
      <c r="V91" s="51">
        <f t="shared" si="56"/>
        <v>85426</v>
      </c>
      <c r="W91" s="20"/>
      <c r="X91" s="44">
        <v>95245</v>
      </c>
      <c r="Y91" s="50">
        <f t="shared" si="44"/>
        <v>95245</v>
      </c>
      <c r="Z91" s="50">
        <f t="shared" si="68"/>
        <v>7286</v>
      </c>
      <c r="AA91" s="50">
        <f t="shared" si="68"/>
        <v>23497</v>
      </c>
      <c r="AB91" s="50">
        <f t="shared" si="45"/>
        <v>8500</v>
      </c>
      <c r="AC91" s="50">
        <f t="shared" si="57"/>
        <v>134528</v>
      </c>
      <c r="AD91" s="51">
        <f t="shared" si="46"/>
        <v>11211</v>
      </c>
      <c r="AE91" s="20"/>
      <c r="AF91" s="47">
        <v>64959</v>
      </c>
      <c r="AG91" s="49">
        <f t="shared" si="47"/>
        <v>64959</v>
      </c>
      <c r="AH91" s="50">
        <f t="shared" ref="AH91:AI121" si="70">ROUND($AG91*AH$6,0)</f>
        <v>4969</v>
      </c>
      <c r="AI91" s="50">
        <f t="shared" si="70"/>
        <v>16025</v>
      </c>
      <c r="AJ91" s="50">
        <f t="shared" si="48"/>
        <v>8500</v>
      </c>
      <c r="AK91" s="50">
        <f t="shared" si="58"/>
        <v>94453</v>
      </c>
      <c r="AL91" s="51">
        <f t="shared" si="49"/>
        <v>9445</v>
      </c>
      <c r="AN91" s="44">
        <v>55067</v>
      </c>
      <c r="AO91" s="42">
        <f t="shared" si="50"/>
        <v>55067</v>
      </c>
      <c r="AP91" s="42">
        <f t="shared" si="59"/>
        <v>4213</v>
      </c>
      <c r="AQ91" s="42">
        <f t="shared" si="59"/>
        <v>13585</v>
      </c>
      <c r="AR91" s="50">
        <f t="shared" si="51"/>
        <v>8500</v>
      </c>
      <c r="AS91" s="50">
        <f t="shared" si="60"/>
        <v>81365</v>
      </c>
      <c r="AT91" s="51">
        <f t="shared" si="61"/>
        <v>8137</v>
      </c>
      <c r="AV91" s="44">
        <v>61210</v>
      </c>
      <c r="AW91" s="49">
        <f t="shared" si="62"/>
        <v>61210</v>
      </c>
      <c r="AX91" s="42">
        <f t="shared" si="63"/>
        <v>4683</v>
      </c>
      <c r="AY91" s="42">
        <f t="shared" si="63"/>
        <v>15101</v>
      </c>
      <c r="AZ91" s="50">
        <f t="shared" si="52"/>
        <v>8500</v>
      </c>
      <c r="BA91" s="50">
        <f t="shared" si="64"/>
        <v>89494</v>
      </c>
      <c r="BB91" s="51">
        <f t="shared" si="53"/>
        <v>8949</v>
      </c>
    </row>
    <row r="92" spans="1:54" s="28" customFormat="1" ht="16.350000000000001" customHeight="1">
      <c r="A92" s="48" t="s">
        <v>101</v>
      </c>
      <c r="B92" s="40">
        <v>55571</v>
      </c>
      <c r="C92" s="49">
        <f t="shared" si="54"/>
        <v>55571</v>
      </c>
      <c r="D92" s="50">
        <f t="shared" si="69"/>
        <v>4251</v>
      </c>
      <c r="E92" s="50">
        <f t="shared" si="69"/>
        <v>13709</v>
      </c>
      <c r="F92" s="50">
        <f t="shared" si="38"/>
        <v>8500</v>
      </c>
      <c r="G92" s="51">
        <f t="shared" si="65"/>
        <v>82031</v>
      </c>
      <c r="H92" s="20"/>
      <c r="I92" s="44">
        <v>56037</v>
      </c>
      <c r="J92" s="49">
        <f t="shared" si="39"/>
        <v>56037</v>
      </c>
      <c r="K92" s="50">
        <f t="shared" si="66"/>
        <v>4287</v>
      </c>
      <c r="L92" s="50">
        <f t="shared" si="66"/>
        <v>13824</v>
      </c>
      <c r="M92" s="50">
        <f t="shared" si="40"/>
        <v>8500</v>
      </c>
      <c r="N92" s="50">
        <f t="shared" si="55"/>
        <v>82648</v>
      </c>
      <c r="O92" s="51">
        <f t="shared" si="41"/>
        <v>8265</v>
      </c>
      <c r="P92" s="20"/>
      <c r="Q92" s="44">
        <v>64471</v>
      </c>
      <c r="R92" s="50">
        <f t="shared" si="42"/>
        <v>64471</v>
      </c>
      <c r="S92" s="50">
        <f t="shared" si="67"/>
        <v>4932</v>
      </c>
      <c r="T92" s="50">
        <f t="shared" si="67"/>
        <v>15905</v>
      </c>
      <c r="U92" s="50">
        <f t="shared" si="43"/>
        <v>8500</v>
      </c>
      <c r="V92" s="51">
        <f t="shared" si="56"/>
        <v>93808</v>
      </c>
      <c r="W92" s="20"/>
      <c r="X92" s="44">
        <v>84404</v>
      </c>
      <c r="Y92" s="50">
        <f t="shared" si="44"/>
        <v>84404</v>
      </c>
      <c r="Z92" s="50">
        <f t="shared" si="68"/>
        <v>6457</v>
      </c>
      <c r="AA92" s="50">
        <f t="shared" si="68"/>
        <v>20822</v>
      </c>
      <c r="AB92" s="50">
        <f t="shared" si="45"/>
        <v>8500</v>
      </c>
      <c r="AC92" s="50">
        <f t="shared" si="57"/>
        <v>120183</v>
      </c>
      <c r="AD92" s="51">
        <f t="shared" si="46"/>
        <v>10015</v>
      </c>
      <c r="AE92" s="20"/>
      <c r="AF92" s="47">
        <v>63503</v>
      </c>
      <c r="AG92" s="49">
        <f t="shared" si="47"/>
        <v>63503</v>
      </c>
      <c r="AH92" s="50">
        <f t="shared" si="70"/>
        <v>4858</v>
      </c>
      <c r="AI92" s="50">
        <f t="shared" si="70"/>
        <v>15666</v>
      </c>
      <c r="AJ92" s="50">
        <f t="shared" si="48"/>
        <v>8500</v>
      </c>
      <c r="AK92" s="50">
        <f t="shared" si="58"/>
        <v>92527</v>
      </c>
      <c r="AL92" s="51">
        <f t="shared" si="49"/>
        <v>9253</v>
      </c>
      <c r="AN92" s="44">
        <v>54702</v>
      </c>
      <c r="AO92" s="42">
        <f t="shared" si="50"/>
        <v>54702</v>
      </c>
      <c r="AP92" s="42">
        <f t="shared" si="59"/>
        <v>4185</v>
      </c>
      <c r="AQ92" s="42">
        <f t="shared" si="59"/>
        <v>13495</v>
      </c>
      <c r="AR92" s="50">
        <f t="shared" si="51"/>
        <v>8500</v>
      </c>
      <c r="AS92" s="50">
        <f t="shared" si="60"/>
        <v>80882</v>
      </c>
      <c r="AT92" s="51">
        <f t="shared" si="61"/>
        <v>8088</v>
      </c>
      <c r="AV92" s="44">
        <v>60220</v>
      </c>
      <c r="AW92" s="49">
        <f t="shared" si="62"/>
        <v>60220</v>
      </c>
      <c r="AX92" s="42">
        <f t="shared" si="63"/>
        <v>4607</v>
      </c>
      <c r="AY92" s="42">
        <f t="shared" si="63"/>
        <v>14856</v>
      </c>
      <c r="AZ92" s="50">
        <f t="shared" si="52"/>
        <v>8500</v>
      </c>
      <c r="BA92" s="50">
        <f t="shared" si="64"/>
        <v>88183</v>
      </c>
      <c r="BB92" s="51">
        <f t="shared" si="53"/>
        <v>8818</v>
      </c>
    </row>
    <row r="93" spans="1:54" s="28" customFormat="1" ht="16.350000000000001" customHeight="1">
      <c r="A93" s="48" t="s">
        <v>102</v>
      </c>
      <c r="B93" s="40">
        <v>51599</v>
      </c>
      <c r="C93" s="49">
        <f t="shared" si="54"/>
        <v>51599</v>
      </c>
      <c r="D93" s="50">
        <f t="shared" si="69"/>
        <v>3947</v>
      </c>
      <c r="E93" s="50">
        <f t="shared" si="69"/>
        <v>12729</v>
      </c>
      <c r="F93" s="50">
        <f t="shared" si="38"/>
        <v>8500</v>
      </c>
      <c r="G93" s="51">
        <f t="shared" si="65"/>
        <v>76775</v>
      </c>
      <c r="H93" s="20"/>
      <c r="I93" s="44">
        <v>53826</v>
      </c>
      <c r="J93" s="49">
        <f t="shared" si="39"/>
        <v>53826</v>
      </c>
      <c r="K93" s="50">
        <f t="shared" si="66"/>
        <v>4118</v>
      </c>
      <c r="L93" s="50">
        <f t="shared" si="66"/>
        <v>13279</v>
      </c>
      <c r="M93" s="50">
        <f t="shared" si="40"/>
        <v>8500</v>
      </c>
      <c r="N93" s="50">
        <f t="shared" si="55"/>
        <v>79723</v>
      </c>
      <c r="O93" s="51">
        <f t="shared" si="41"/>
        <v>7972</v>
      </c>
      <c r="P93" s="20"/>
      <c r="Q93" s="44">
        <v>59869</v>
      </c>
      <c r="R93" s="50">
        <f t="shared" si="42"/>
        <v>59869</v>
      </c>
      <c r="S93" s="50">
        <f t="shared" si="67"/>
        <v>4580</v>
      </c>
      <c r="T93" s="50">
        <f t="shared" si="67"/>
        <v>14770</v>
      </c>
      <c r="U93" s="50">
        <f t="shared" si="43"/>
        <v>8500</v>
      </c>
      <c r="V93" s="51">
        <f t="shared" si="56"/>
        <v>87719</v>
      </c>
      <c r="W93" s="20"/>
      <c r="X93" s="44">
        <v>89722</v>
      </c>
      <c r="Y93" s="50">
        <f t="shared" si="44"/>
        <v>89722</v>
      </c>
      <c r="Z93" s="50">
        <f t="shared" si="68"/>
        <v>6864</v>
      </c>
      <c r="AA93" s="50">
        <f t="shared" si="68"/>
        <v>22134</v>
      </c>
      <c r="AB93" s="50">
        <f t="shared" si="45"/>
        <v>8500</v>
      </c>
      <c r="AC93" s="50">
        <f t="shared" si="57"/>
        <v>127220</v>
      </c>
      <c r="AD93" s="51">
        <f t="shared" si="46"/>
        <v>10602</v>
      </c>
      <c r="AE93" s="20"/>
      <c r="AF93" s="47">
        <v>65487</v>
      </c>
      <c r="AG93" s="49">
        <f t="shared" si="47"/>
        <v>65487</v>
      </c>
      <c r="AH93" s="50">
        <f t="shared" si="70"/>
        <v>5010</v>
      </c>
      <c r="AI93" s="50">
        <f t="shared" si="70"/>
        <v>16156</v>
      </c>
      <c r="AJ93" s="50">
        <f t="shared" si="48"/>
        <v>8500</v>
      </c>
      <c r="AK93" s="50">
        <f t="shared" si="58"/>
        <v>95153</v>
      </c>
      <c r="AL93" s="51">
        <f t="shared" si="49"/>
        <v>9515</v>
      </c>
      <c r="AN93" s="44">
        <v>50097</v>
      </c>
      <c r="AO93" s="42">
        <f t="shared" si="50"/>
        <v>50097</v>
      </c>
      <c r="AP93" s="42">
        <f t="shared" si="59"/>
        <v>3832</v>
      </c>
      <c r="AQ93" s="42">
        <f t="shared" si="59"/>
        <v>12359</v>
      </c>
      <c r="AR93" s="50">
        <f t="shared" si="51"/>
        <v>8500</v>
      </c>
      <c r="AS93" s="50">
        <f t="shared" si="60"/>
        <v>74788</v>
      </c>
      <c r="AT93" s="51">
        <f t="shared" si="61"/>
        <v>7479</v>
      </c>
      <c r="AV93" s="44">
        <v>61986</v>
      </c>
      <c r="AW93" s="49">
        <f t="shared" si="62"/>
        <v>61986</v>
      </c>
      <c r="AX93" s="42">
        <f t="shared" si="63"/>
        <v>4742</v>
      </c>
      <c r="AY93" s="42">
        <f t="shared" si="63"/>
        <v>15292</v>
      </c>
      <c r="AZ93" s="50">
        <f t="shared" si="52"/>
        <v>8500</v>
      </c>
      <c r="BA93" s="50">
        <f t="shared" si="64"/>
        <v>90520</v>
      </c>
      <c r="BB93" s="51">
        <f t="shared" si="53"/>
        <v>9052</v>
      </c>
    </row>
    <row r="94" spans="1:54" s="28" customFormat="1" ht="16.350000000000001" customHeight="1">
      <c r="A94" s="48" t="s">
        <v>103</v>
      </c>
      <c r="B94" s="40">
        <v>52781</v>
      </c>
      <c r="C94" s="49">
        <f t="shared" si="54"/>
        <v>52781</v>
      </c>
      <c r="D94" s="50">
        <f t="shared" si="69"/>
        <v>4038</v>
      </c>
      <c r="E94" s="50">
        <f t="shared" si="69"/>
        <v>13021</v>
      </c>
      <c r="F94" s="50">
        <f t="shared" si="38"/>
        <v>8500</v>
      </c>
      <c r="G94" s="51">
        <f t="shared" si="65"/>
        <v>78340</v>
      </c>
      <c r="H94" s="20"/>
      <c r="I94" s="44">
        <v>52688</v>
      </c>
      <c r="J94" s="49">
        <f t="shared" si="39"/>
        <v>52688</v>
      </c>
      <c r="K94" s="50">
        <f t="shared" si="66"/>
        <v>4031</v>
      </c>
      <c r="L94" s="50">
        <f t="shared" si="66"/>
        <v>12998</v>
      </c>
      <c r="M94" s="50">
        <f t="shared" si="40"/>
        <v>8500</v>
      </c>
      <c r="N94" s="50">
        <f t="shared" si="55"/>
        <v>78217</v>
      </c>
      <c r="O94" s="51">
        <f t="shared" si="41"/>
        <v>7822</v>
      </c>
      <c r="P94" s="20"/>
      <c r="Q94" s="44">
        <v>63346</v>
      </c>
      <c r="R94" s="50">
        <f t="shared" si="42"/>
        <v>63346</v>
      </c>
      <c r="S94" s="50">
        <f t="shared" si="67"/>
        <v>4846</v>
      </c>
      <c r="T94" s="50">
        <f t="shared" si="67"/>
        <v>15627</v>
      </c>
      <c r="U94" s="50">
        <f t="shared" si="43"/>
        <v>8500</v>
      </c>
      <c r="V94" s="51">
        <f t="shared" si="56"/>
        <v>92319</v>
      </c>
      <c r="W94" s="20"/>
      <c r="X94" s="44">
        <v>91983</v>
      </c>
      <c r="Y94" s="50">
        <f t="shared" si="44"/>
        <v>91983</v>
      </c>
      <c r="Z94" s="50">
        <f t="shared" si="68"/>
        <v>7037</v>
      </c>
      <c r="AA94" s="50">
        <f t="shared" si="68"/>
        <v>22692</v>
      </c>
      <c r="AB94" s="50">
        <f t="shared" si="45"/>
        <v>8500</v>
      </c>
      <c r="AC94" s="50">
        <f t="shared" si="57"/>
        <v>130212</v>
      </c>
      <c r="AD94" s="51">
        <f t="shared" si="46"/>
        <v>10851</v>
      </c>
      <c r="AE94" s="20"/>
      <c r="AF94" s="47">
        <v>64234</v>
      </c>
      <c r="AG94" s="49">
        <f t="shared" si="47"/>
        <v>64234</v>
      </c>
      <c r="AH94" s="50">
        <f t="shared" si="70"/>
        <v>4914</v>
      </c>
      <c r="AI94" s="50">
        <f t="shared" si="70"/>
        <v>15847</v>
      </c>
      <c r="AJ94" s="50">
        <f t="shared" si="48"/>
        <v>8500</v>
      </c>
      <c r="AK94" s="50">
        <f t="shared" si="58"/>
        <v>93495</v>
      </c>
      <c r="AL94" s="51">
        <f t="shared" si="49"/>
        <v>9350</v>
      </c>
      <c r="AN94" s="44">
        <v>52920</v>
      </c>
      <c r="AO94" s="42">
        <f t="shared" si="50"/>
        <v>52920</v>
      </c>
      <c r="AP94" s="42">
        <f t="shared" si="59"/>
        <v>4048</v>
      </c>
      <c r="AQ94" s="42">
        <f t="shared" si="59"/>
        <v>13055</v>
      </c>
      <c r="AR94" s="50">
        <f t="shared" si="51"/>
        <v>8500</v>
      </c>
      <c r="AS94" s="50">
        <f t="shared" si="60"/>
        <v>78523</v>
      </c>
      <c r="AT94" s="51">
        <f t="shared" si="61"/>
        <v>7852</v>
      </c>
      <c r="AV94" s="44">
        <v>62198</v>
      </c>
      <c r="AW94" s="49">
        <f t="shared" si="62"/>
        <v>62198</v>
      </c>
      <c r="AX94" s="42">
        <f t="shared" si="63"/>
        <v>4758</v>
      </c>
      <c r="AY94" s="42">
        <f t="shared" si="63"/>
        <v>15344</v>
      </c>
      <c r="AZ94" s="50">
        <f t="shared" si="52"/>
        <v>8500</v>
      </c>
      <c r="BA94" s="50">
        <f t="shared" si="64"/>
        <v>90800</v>
      </c>
      <c r="BB94" s="51">
        <f t="shared" si="53"/>
        <v>9080</v>
      </c>
    </row>
    <row r="95" spans="1:54" s="28" customFormat="1" ht="16.350000000000001" customHeight="1">
      <c r="A95" s="48" t="s">
        <v>104</v>
      </c>
      <c r="B95" s="40">
        <v>50716</v>
      </c>
      <c r="C95" s="49">
        <f t="shared" si="54"/>
        <v>50716</v>
      </c>
      <c r="D95" s="50">
        <f t="shared" si="69"/>
        <v>3880</v>
      </c>
      <c r="E95" s="50">
        <f t="shared" si="69"/>
        <v>12512</v>
      </c>
      <c r="F95" s="50">
        <f t="shared" si="38"/>
        <v>8500</v>
      </c>
      <c r="G95" s="51">
        <f t="shared" si="65"/>
        <v>75608</v>
      </c>
      <c r="H95" s="20"/>
      <c r="I95" s="44">
        <v>53916</v>
      </c>
      <c r="J95" s="49">
        <f t="shared" si="39"/>
        <v>53916</v>
      </c>
      <c r="K95" s="50">
        <f t="shared" si="66"/>
        <v>4125</v>
      </c>
      <c r="L95" s="50">
        <f t="shared" si="66"/>
        <v>13301</v>
      </c>
      <c r="M95" s="50">
        <f t="shared" si="40"/>
        <v>8500</v>
      </c>
      <c r="N95" s="50">
        <f t="shared" si="55"/>
        <v>79842</v>
      </c>
      <c r="O95" s="51">
        <f t="shared" si="41"/>
        <v>7984</v>
      </c>
      <c r="P95" s="20"/>
      <c r="Q95" s="44">
        <v>59031</v>
      </c>
      <c r="R95" s="50">
        <f t="shared" si="42"/>
        <v>59031</v>
      </c>
      <c r="S95" s="50">
        <f t="shared" si="67"/>
        <v>4516</v>
      </c>
      <c r="T95" s="50">
        <f t="shared" si="67"/>
        <v>14563</v>
      </c>
      <c r="U95" s="50">
        <f t="shared" si="43"/>
        <v>8500</v>
      </c>
      <c r="V95" s="51">
        <f t="shared" si="56"/>
        <v>86610</v>
      </c>
      <c r="W95" s="20"/>
      <c r="X95" s="44">
        <v>92386</v>
      </c>
      <c r="Y95" s="50">
        <f t="shared" si="44"/>
        <v>92386</v>
      </c>
      <c r="Z95" s="50">
        <f t="shared" si="68"/>
        <v>7068</v>
      </c>
      <c r="AA95" s="50">
        <f t="shared" si="68"/>
        <v>22792</v>
      </c>
      <c r="AB95" s="50">
        <f t="shared" si="45"/>
        <v>8500</v>
      </c>
      <c r="AC95" s="50">
        <f t="shared" si="57"/>
        <v>130746</v>
      </c>
      <c r="AD95" s="51">
        <f t="shared" si="46"/>
        <v>10896</v>
      </c>
      <c r="AE95" s="20"/>
      <c r="AF95" s="47">
        <v>65483</v>
      </c>
      <c r="AG95" s="49">
        <f t="shared" si="47"/>
        <v>65483</v>
      </c>
      <c r="AH95" s="50">
        <f t="shared" si="70"/>
        <v>5009</v>
      </c>
      <c r="AI95" s="50">
        <f t="shared" si="70"/>
        <v>16155</v>
      </c>
      <c r="AJ95" s="50">
        <f t="shared" si="48"/>
        <v>8500</v>
      </c>
      <c r="AK95" s="50">
        <f t="shared" si="58"/>
        <v>95147</v>
      </c>
      <c r="AL95" s="51">
        <f t="shared" si="49"/>
        <v>9515</v>
      </c>
      <c r="AN95" s="44">
        <v>51195</v>
      </c>
      <c r="AO95" s="42">
        <f t="shared" si="50"/>
        <v>51195</v>
      </c>
      <c r="AP95" s="42">
        <f t="shared" si="59"/>
        <v>3916</v>
      </c>
      <c r="AQ95" s="42">
        <f t="shared" si="59"/>
        <v>12630</v>
      </c>
      <c r="AR95" s="50">
        <f t="shared" si="51"/>
        <v>8500</v>
      </c>
      <c r="AS95" s="50">
        <f t="shared" si="60"/>
        <v>76241</v>
      </c>
      <c r="AT95" s="51">
        <f t="shared" si="61"/>
        <v>7624</v>
      </c>
      <c r="AV95" s="44">
        <v>60597</v>
      </c>
      <c r="AW95" s="49">
        <f t="shared" si="62"/>
        <v>60597</v>
      </c>
      <c r="AX95" s="42">
        <f t="shared" si="63"/>
        <v>4636</v>
      </c>
      <c r="AY95" s="42">
        <f t="shared" si="63"/>
        <v>14949</v>
      </c>
      <c r="AZ95" s="50">
        <f t="shared" si="52"/>
        <v>8500</v>
      </c>
      <c r="BA95" s="50">
        <f t="shared" si="64"/>
        <v>88682</v>
      </c>
      <c r="BB95" s="51">
        <f t="shared" si="53"/>
        <v>8868</v>
      </c>
    </row>
    <row r="96" spans="1:54" s="28" customFormat="1" ht="16.350000000000001" customHeight="1">
      <c r="A96" s="48" t="s">
        <v>105</v>
      </c>
      <c r="B96" s="40">
        <v>50454</v>
      </c>
      <c r="C96" s="49">
        <f t="shared" si="54"/>
        <v>50454</v>
      </c>
      <c r="D96" s="50">
        <f t="shared" si="69"/>
        <v>3860</v>
      </c>
      <c r="E96" s="50">
        <f t="shared" si="69"/>
        <v>12447</v>
      </c>
      <c r="F96" s="50">
        <f t="shared" si="38"/>
        <v>8500</v>
      </c>
      <c r="G96" s="51">
        <f t="shared" si="65"/>
        <v>75261</v>
      </c>
      <c r="H96" s="20"/>
      <c r="I96" s="44">
        <v>52401</v>
      </c>
      <c r="J96" s="49">
        <f t="shared" si="39"/>
        <v>52401</v>
      </c>
      <c r="K96" s="50">
        <f t="shared" si="66"/>
        <v>4009</v>
      </c>
      <c r="L96" s="50">
        <f t="shared" si="66"/>
        <v>12927</v>
      </c>
      <c r="M96" s="50">
        <f t="shared" si="40"/>
        <v>8500</v>
      </c>
      <c r="N96" s="50">
        <f t="shared" si="55"/>
        <v>77837</v>
      </c>
      <c r="O96" s="51">
        <f t="shared" si="41"/>
        <v>7784</v>
      </c>
      <c r="P96" s="20"/>
      <c r="Q96" s="44">
        <v>57257</v>
      </c>
      <c r="R96" s="50">
        <f t="shared" si="42"/>
        <v>57257</v>
      </c>
      <c r="S96" s="50">
        <f t="shared" si="67"/>
        <v>4380</v>
      </c>
      <c r="T96" s="50">
        <f t="shared" si="67"/>
        <v>14125</v>
      </c>
      <c r="U96" s="50">
        <f t="shared" si="43"/>
        <v>8500</v>
      </c>
      <c r="V96" s="51">
        <f t="shared" si="56"/>
        <v>84262</v>
      </c>
      <c r="W96" s="20"/>
      <c r="X96" s="44">
        <v>92578</v>
      </c>
      <c r="Y96" s="50">
        <f t="shared" si="44"/>
        <v>92578</v>
      </c>
      <c r="Z96" s="50">
        <f t="shared" si="68"/>
        <v>7082</v>
      </c>
      <c r="AA96" s="50">
        <f t="shared" si="68"/>
        <v>22839</v>
      </c>
      <c r="AB96" s="50">
        <f t="shared" si="45"/>
        <v>8500</v>
      </c>
      <c r="AC96" s="50">
        <f t="shared" si="57"/>
        <v>130999</v>
      </c>
      <c r="AD96" s="51">
        <f t="shared" si="46"/>
        <v>10917</v>
      </c>
      <c r="AE96" s="20"/>
      <c r="AF96" s="47">
        <v>64166</v>
      </c>
      <c r="AG96" s="49">
        <f t="shared" si="47"/>
        <v>64166</v>
      </c>
      <c r="AH96" s="50">
        <f t="shared" si="70"/>
        <v>4909</v>
      </c>
      <c r="AI96" s="50">
        <f t="shared" si="70"/>
        <v>15830</v>
      </c>
      <c r="AJ96" s="50">
        <f t="shared" si="48"/>
        <v>8500</v>
      </c>
      <c r="AK96" s="50">
        <f t="shared" si="58"/>
        <v>93405</v>
      </c>
      <c r="AL96" s="51">
        <f t="shared" si="49"/>
        <v>9341</v>
      </c>
      <c r="AN96" s="44">
        <v>53805</v>
      </c>
      <c r="AO96" s="42">
        <f t="shared" si="50"/>
        <v>53805</v>
      </c>
      <c r="AP96" s="42">
        <f t="shared" si="59"/>
        <v>4116</v>
      </c>
      <c r="AQ96" s="42">
        <f t="shared" si="59"/>
        <v>13274</v>
      </c>
      <c r="AR96" s="50">
        <f t="shared" si="51"/>
        <v>8500</v>
      </c>
      <c r="AS96" s="50">
        <f t="shared" si="60"/>
        <v>79695</v>
      </c>
      <c r="AT96" s="51">
        <f t="shared" si="61"/>
        <v>7970</v>
      </c>
      <c r="AV96" s="44">
        <v>60525</v>
      </c>
      <c r="AW96" s="49">
        <f t="shared" si="62"/>
        <v>60525</v>
      </c>
      <c r="AX96" s="42">
        <f t="shared" si="63"/>
        <v>4630</v>
      </c>
      <c r="AY96" s="42">
        <f t="shared" si="63"/>
        <v>14932</v>
      </c>
      <c r="AZ96" s="50">
        <f t="shared" si="52"/>
        <v>8500</v>
      </c>
      <c r="BA96" s="50">
        <f t="shared" si="64"/>
        <v>88587</v>
      </c>
      <c r="BB96" s="51">
        <f t="shared" si="53"/>
        <v>8859</v>
      </c>
    </row>
    <row r="97" spans="1:54" s="28" customFormat="1" ht="16.5" customHeight="1">
      <c r="A97" s="48" t="s">
        <v>106</v>
      </c>
      <c r="B97" s="40">
        <v>52041</v>
      </c>
      <c r="C97" s="49">
        <f>ROUND(B97*(1+C$6),0)</f>
        <v>52041</v>
      </c>
      <c r="D97" s="50">
        <f t="shared" si="69"/>
        <v>3981</v>
      </c>
      <c r="E97" s="50">
        <f t="shared" si="69"/>
        <v>12839</v>
      </c>
      <c r="F97" s="50">
        <f t="shared" si="38"/>
        <v>8500</v>
      </c>
      <c r="G97" s="51">
        <f t="shared" si="65"/>
        <v>77361</v>
      </c>
      <c r="H97" s="20"/>
      <c r="I97" s="44">
        <v>53613</v>
      </c>
      <c r="J97" s="49">
        <f t="shared" si="39"/>
        <v>53613</v>
      </c>
      <c r="K97" s="50">
        <f t="shared" si="66"/>
        <v>4101</v>
      </c>
      <c r="L97" s="50">
        <f t="shared" si="66"/>
        <v>13226</v>
      </c>
      <c r="M97" s="50">
        <f t="shared" si="40"/>
        <v>8500</v>
      </c>
      <c r="N97" s="50">
        <f t="shared" si="55"/>
        <v>79440</v>
      </c>
      <c r="O97" s="51">
        <f t="shared" si="41"/>
        <v>7944</v>
      </c>
      <c r="P97" s="20"/>
      <c r="Q97" s="44">
        <v>57339</v>
      </c>
      <c r="R97" s="50">
        <f t="shared" si="42"/>
        <v>57339</v>
      </c>
      <c r="S97" s="50">
        <f t="shared" si="67"/>
        <v>4386</v>
      </c>
      <c r="T97" s="50">
        <f t="shared" si="67"/>
        <v>14146</v>
      </c>
      <c r="U97" s="50">
        <f t="shared" si="43"/>
        <v>8500</v>
      </c>
      <c r="V97" s="51">
        <f t="shared" si="56"/>
        <v>84371</v>
      </c>
      <c r="W97" s="20"/>
      <c r="X97" s="44">
        <v>91227</v>
      </c>
      <c r="Y97" s="50">
        <f t="shared" si="44"/>
        <v>91227</v>
      </c>
      <c r="Z97" s="50">
        <f t="shared" si="68"/>
        <v>6979</v>
      </c>
      <c r="AA97" s="50">
        <f t="shared" si="68"/>
        <v>22506</v>
      </c>
      <c r="AB97" s="50">
        <f t="shared" si="45"/>
        <v>8500</v>
      </c>
      <c r="AC97" s="50">
        <f t="shared" si="57"/>
        <v>129212</v>
      </c>
      <c r="AD97" s="51">
        <f t="shared" si="46"/>
        <v>10768</v>
      </c>
      <c r="AE97" s="20"/>
      <c r="AF97" s="47">
        <v>65916</v>
      </c>
      <c r="AG97" s="49">
        <f t="shared" si="47"/>
        <v>65916</v>
      </c>
      <c r="AH97" s="50">
        <f t="shared" si="70"/>
        <v>5043</v>
      </c>
      <c r="AI97" s="50">
        <f t="shared" si="70"/>
        <v>16261</v>
      </c>
      <c r="AJ97" s="50">
        <f t="shared" si="48"/>
        <v>8500</v>
      </c>
      <c r="AK97" s="50">
        <f t="shared" si="58"/>
        <v>95720</v>
      </c>
      <c r="AL97" s="51">
        <f t="shared" si="49"/>
        <v>9572</v>
      </c>
      <c r="AN97" s="44">
        <v>52141</v>
      </c>
      <c r="AO97" s="42">
        <f t="shared" si="50"/>
        <v>52141</v>
      </c>
      <c r="AP97" s="42">
        <f t="shared" si="59"/>
        <v>3989</v>
      </c>
      <c r="AQ97" s="42">
        <f t="shared" si="59"/>
        <v>12863</v>
      </c>
      <c r="AR97" s="50">
        <f t="shared" si="51"/>
        <v>8500</v>
      </c>
      <c r="AS97" s="50">
        <f t="shared" si="60"/>
        <v>77493</v>
      </c>
      <c r="AT97" s="51">
        <f t="shared" si="61"/>
        <v>7749</v>
      </c>
      <c r="AV97" s="44">
        <v>58149</v>
      </c>
      <c r="AW97" s="49">
        <f t="shared" si="62"/>
        <v>58149</v>
      </c>
      <c r="AX97" s="42">
        <f t="shared" si="63"/>
        <v>4448</v>
      </c>
      <c r="AY97" s="42">
        <f t="shared" si="63"/>
        <v>14345</v>
      </c>
      <c r="AZ97" s="50">
        <f t="shared" si="52"/>
        <v>8500</v>
      </c>
      <c r="BA97" s="50">
        <f t="shared" si="64"/>
        <v>85442</v>
      </c>
      <c r="BB97" s="51">
        <f t="shared" si="53"/>
        <v>8544</v>
      </c>
    </row>
    <row r="98" spans="1:54" s="28" customFormat="1" ht="16.5" customHeight="1">
      <c r="A98" s="102" t="s">
        <v>107</v>
      </c>
      <c r="B98" s="101">
        <v>53469</v>
      </c>
      <c r="C98" s="56">
        <f>ROUND(B98*(1+C$6),0)</f>
        <v>53469</v>
      </c>
      <c r="D98" s="54">
        <f t="shared" si="69"/>
        <v>4090</v>
      </c>
      <c r="E98" s="54">
        <f t="shared" si="69"/>
        <v>13191</v>
      </c>
      <c r="F98" s="54">
        <f t="shared" si="38"/>
        <v>8500</v>
      </c>
      <c r="G98" s="55">
        <f t="shared" si="65"/>
        <v>79250</v>
      </c>
      <c r="H98" s="20"/>
      <c r="I98" s="52">
        <v>53630</v>
      </c>
      <c r="J98" s="56">
        <f t="shared" si="39"/>
        <v>53630</v>
      </c>
      <c r="K98" s="54">
        <f t="shared" si="66"/>
        <v>4103</v>
      </c>
      <c r="L98" s="54">
        <f t="shared" si="66"/>
        <v>13231</v>
      </c>
      <c r="M98" s="54">
        <f t="shared" si="40"/>
        <v>8500</v>
      </c>
      <c r="N98" s="54">
        <f t="shared" si="55"/>
        <v>79464</v>
      </c>
      <c r="O98" s="55">
        <f t="shared" si="41"/>
        <v>7946</v>
      </c>
      <c r="P98" s="20"/>
      <c r="Q98" s="52">
        <v>58668</v>
      </c>
      <c r="R98" s="54">
        <f t="shared" si="42"/>
        <v>58668</v>
      </c>
      <c r="S98" s="54">
        <f t="shared" si="67"/>
        <v>4488</v>
      </c>
      <c r="T98" s="54">
        <f t="shared" si="67"/>
        <v>14473</v>
      </c>
      <c r="U98" s="54">
        <f t="shared" si="43"/>
        <v>8500</v>
      </c>
      <c r="V98" s="55">
        <f t="shared" si="56"/>
        <v>86129</v>
      </c>
      <c r="W98" s="20"/>
      <c r="X98" s="52">
        <v>93384</v>
      </c>
      <c r="Y98" s="54">
        <f t="shared" si="44"/>
        <v>93384</v>
      </c>
      <c r="Z98" s="54">
        <f t="shared" si="68"/>
        <v>7144</v>
      </c>
      <c r="AA98" s="54">
        <f t="shared" si="68"/>
        <v>23038</v>
      </c>
      <c r="AB98" s="54">
        <f t="shared" si="45"/>
        <v>8500</v>
      </c>
      <c r="AC98" s="54">
        <f>SUM(Y98:AB98)</f>
        <v>132066</v>
      </c>
      <c r="AD98" s="55">
        <f>ROUND(AC98/12,0)</f>
        <v>11006</v>
      </c>
      <c r="AE98" s="20"/>
      <c r="AF98" s="100">
        <v>64930</v>
      </c>
      <c r="AG98" s="56">
        <f t="shared" si="47"/>
        <v>64930</v>
      </c>
      <c r="AH98" s="54">
        <f t="shared" si="70"/>
        <v>4967</v>
      </c>
      <c r="AI98" s="54">
        <f t="shared" si="70"/>
        <v>16018</v>
      </c>
      <c r="AJ98" s="54">
        <f t="shared" si="48"/>
        <v>8500</v>
      </c>
      <c r="AK98" s="54">
        <f t="shared" si="58"/>
        <v>94415</v>
      </c>
      <c r="AL98" s="55">
        <f t="shared" si="49"/>
        <v>9442</v>
      </c>
      <c r="AN98" s="52">
        <v>53572</v>
      </c>
      <c r="AO98" s="53">
        <f t="shared" si="50"/>
        <v>53572</v>
      </c>
      <c r="AP98" s="53">
        <f t="shared" si="59"/>
        <v>4098</v>
      </c>
      <c r="AQ98" s="53">
        <f t="shared" si="59"/>
        <v>13216</v>
      </c>
      <c r="AR98" s="54">
        <f t="shared" si="51"/>
        <v>8500</v>
      </c>
      <c r="AS98" s="54">
        <f t="shared" si="60"/>
        <v>79386</v>
      </c>
      <c r="AT98" s="55">
        <f t="shared" si="61"/>
        <v>7939</v>
      </c>
      <c r="AV98" s="52">
        <v>60383</v>
      </c>
      <c r="AW98" s="56">
        <f t="shared" si="62"/>
        <v>60383</v>
      </c>
      <c r="AX98" s="53">
        <f t="shared" si="63"/>
        <v>4619</v>
      </c>
      <c r="AY98" s="53">
        <f t="shared" si="63"/>
        <v>14896</v>
      </c>
      <c r="AZ98" s="54">
        <f t="shared" si="52"/>
        <v>8500</v>
      </c>
      <c r="BA98" s="54">
        <f t="shared" si="64"/>
        <v>88398</v>
      </c>
      <c r="BB98" s="55">
        <f t="shared" si="53"/>
        <v>8840</v>
      </c>
    </row>
    <row r="99" spans="1:54" s="28" customFormat="1" ht="16.350000000000001" customHeight="1">
      <c r="A99" s="48" t="s">
        <v>108</v>
      </c>
      <c r="B99" s="40">
        <v>53170</v>
      </c>
      <c r="C99" s="49">
        <f t="shared" si="54"/>
        <v>53170</v>
      </c>
      <c r="D99" s="50">
        <f t="shared" si="69"/>
        <v>4068</v>
      </c>
      <c r="E99" s="50">
        <f t="shared" si="69"/>
        <v>13117</v>
      </c>
      <c r="F99" s="50">
        <f t="shared" si="38"/>
        <v>8500</v>
      </c>
      <c r="G99" s="51">
        <f t="shared" si="65"/>
        <v>78855</v>
      </c>
      <c r="H99" s="20"/>
      <c r="I99" s="44">
        <v>53455</v>
      </c>
      <c r="J99" s="49">
        <f t="shared" si="39"/>
        <v>53455</v>
      </c>
      <c r="K99" s="50">
        <f t="shared" si="66"/>
        <v>4089</v>
      </c>
      <c r="L99" s="50">
        <f t="shared" si="66"/>
        <v>13187</v>
      </c>
      <c r="M99" s="50">
        <f t="shared" si="40"/>
        <v>8500</v>
      </c>
      <c r="N99" s="50">
        <f t="shared" si="55"/>
        <v>79231</v>
      </c>
      <c r="O99" s="51">
        <f t="shared" si="41"/>
        <v>7923</v>
      </c>
      <c r="P99" s="20"/>
      <c r="Q99" s="44">
        <v>61580</v>
      </c>
      <c r="R99" s="50">
        <f t="shared" si="42"/>
        <v>61580</v>
      </c>
      <c r="S99" s="50">
        <f t="shared" si="67"/>
        <v>4711</v>
      </c>
      <c r="T99" s="50">
        <f t="shared" si="67"/>
        <v>15192</v>
      </c>
      <c r="U99" s="50">
        <f t="shared" si="43"/>
        <v>8500</v>
      </c>
      <c r="V99" s="51">
        <f t="shared" si="56"/>
        <v>89983</v>
      </c>
      <c r="W99" s="20"/>
      <c r="X99" s="44">
        <v>91348</v>
      </c>
      <c r="Y99" s="50">
        <f t="shared" si="44"/>
        <v>91348</v>
      </c>
      <c r="Z99" s="50">
        <f t="shared" si="68"/>
        <v>6988</v>
      </c>
      <c r="AA99" s="50">
        <f t="shared" si="68"/>
        <v>22536</v>
      </c>
      <c r="AB99" s="50">
        <f t="shared" si="45"/>
        <v>8500</v>
      </c>
      <c r="AC99" s="50">
        <f t="shared" si="57"/>
        <v>129372</v>
      </c>
      <c r="AD99" s="51">
        <f t="shared" si="46"/>
        <v>10781</v>
      </c>
      <c r="AE99" s="20"/>
      <c r="AF99" s="47">
        <v>63359</v>
      </c>
      <c r="AG99" s="49">
        <f t="shared" si="47"/>
        <v>63359</v>
      </c>
      <c r="AH99" s="50">
        <f t="shared" si="70"/>
        <v>4847</v>
      </c>
      <c r="AI99" s="50">
        <f t="shared" si="70"/>
        <v>15631</v>
      </c>
      <c r="AJ99" s="50">
        <f t="shared" si="48"/>
        <v>8500</v>
      </c>
      <c r="AK99" s="50">
        <f t="shared" si="58"/>
        <v>92337</v>
      </c>
      <c r="AL99" s="51">
        <f t="shared" si="49"/>
        <v>9234</v>
      </c>
      <c r="AN99" s="44">
        <v>51253</v>
      </c>
      <c r="AO99" s="42">
        <f t="shared" si="50"/>
        <v>51253</v>
      </c>
      <c r="AP99" s="42">
        <f t="shared" si="59"/>
        <v>3921</v>
      </c>
      <c r="AQ99" s="42">
        <f t="shared" si="59"/>
        <v>12644</v>
      </c>
      <c r="AR99" s="50">
        <f t="shared" si="51"/>
        <v>8500</v>
      </c>
      <c r="AS99" s="50">
        <f t="shared" si="60"/>
        <v>76318</v>
      </c>
      <c r="AT99" s="51">
        <f t="shared" si="61"/>
        <v>7632</v>
      </c>
      <c r="AV99" s="44">
        <v>58394</v>
      </c>
      <c r="AW99" s="49">
        <f t="shared" si="62"/>
        <v>58394</v>
      </c>
      <c r="AX99" s="42">
        <f t="shared" si="63"/>
        <v>4467</v>
      </c>
      <c r="AY99" s="42">
        <f t="shared" si="63"/>
        <v>14406</v>
      </c>
      <c r="AZ99" s="50">
        <f t="shared" si="52"/>
        <v>8500</v>
      </c>
      <c r="BA99" s="50">
        <f t="shared" si="64"/>
        <v>85767</v>
      </c>
      <c r="BB99" s="51">
        <f t="shared" si="53"/>
        <v>8577</v>
      </c>
    </row>
    <row r="100" spans="1:54" s="28" customFormat="1" ht="16.350000000000001" customHeight="1">
      <c r="A100" s="48" t="s">
        <v>109</v>
      </c>
      <c r="B100" s="40">
        <v>52429</v>
      </c>
      <c r="C100" s="49">
        <f t="shared" si="54"/>
        <v>52429</v>
      </c>
      <c r="D100" s="50">
        <f t="shared" si="69"/>
        <v>4011</v>
      </c>
      <c r="E100" s="50">
        <f t="shared" si="69"/>
        <v>12934</v>
      </c>
      <c r="F100" s="50">
        <f t="shared" si="38"/>
        <v>8500</v>
      </c>
      <c r="G100" s="51">
        <f t="shared" si="65"/>
        <v>77874</v>
      </c>
      <c r="H100" s="20"/>
      <c r="I100" s="44">
        <v>52853</v>
      </c>
      <c r="J100" s="49">
        <f t="shared" si="39"/>
        <v>52853</v>
      </c>
      <c r="K100" s="50">
        <f t="shared" si="66"/>
        <v>4043</v>
      </c>
      <c r="L100" s="50">
        <f t="shared" si="66"/>
        <v>13039</v>
      </c>
      <c r="M100" s="50">
        <f t="shared" si="40"/>
        <v>8500</v>
      </c>
      <c r="N100" s="50">
        <f t="shared" si="55"/>
        <v>78435</v>
      </c>
      <c r="O100" s="51">
        <f t="shared" si="41"/>
        <v>7844</v>
      </c>
      <c r="P100" s="20"/>
      <c r="Q100" s="44">
        <v>61928</v>
      </c>
      <c r="R100" s="50">
        <f t="shared" si="42"/>
        <v>61928</v>
      </c>
      <c r="S100" s="50">
        <f t="shared" si="67"/>
        <v>4737</v>
      </c>
      <c r="T100" s="50">
        <f t="shared" si="67"/>
        <v>15278</v>
      </c>
      <c r="U100" s="50">
        <f t="shared" si="43"/>
        <v>8500</v>
      </c>
      <c r="V100" s="51">
        <f t="shared" si="56"/>
        <v>90443</v>
      </c>
      <c r="W100" s="20"/>
      <c r="X100" s="44">
        <v>89885</v>
      </c>
      <c r="Y100" s="50">
        <f t="shared" si="44"/>
        <v>89885</v>
      </c>
      <c r="Z100" s="50">
        <f t="shared" si="68"/>
        <v>6876</v>
      </c>
      <c r="AA100" s="50">
        <f t="shared" si="68"/>
        <v>22175</v>
      </c>
      <c r="AB100" s="50">
        <f t="shared" si="45"/>
        <v>8500</v>
      </c>
      <c r="AC100" s="50">
        <f t="shared" si="57"/>
        <v>127436</v>
      </c>
      <c r="AD100" s="51">
        <f>ROUND(AC100/12,0)</f>
        <v>10620</v>
      </c>
      <c r="AE100" s="20"/>
      <c r="AF100" s="47">
        <v>64447</v>
      </c>
      <c r="AG100" s="49">
        <f t="shared" si="47"/>
        <v>64447</v>
      </c>
      <c r="AH100" s="50">
        <f t="shared" si="70"/>
        <v>4930</v>
      </c>
      <c r="AI100" s="50">
        <f t="shared" si="70"/>
        <v>15899</v>
      </c>
      <c r="AJ100" s="50">
        <f t="shared" si="48"/>
        <v>8500</v>
      </c>
      <c r="AK100" s="50">
        <f t="shared" si="58"/>
        <v>93776</v>
      </c>
      <c r="AL100" s="51">
        <f t="shared" si="49"/>
        <v>9378</v>
      </c>
      <c r="AN100" s="44">
        <v>52724</v>
      </c>
      <c r="AO100" s="42">
        <f t="shared" si="50"/>
        <v>52724</v>
      </c>
      <c r="AP100" s="42">
        <f t="shared" si="59"/>
        <v>4033</v>
      </c>
      <c r="AQ100" s="42">
        <f t="shared" si="59"/>
        <v>13007</v>
      </c>
      <c r="AR100" s="50">
        <f t="shared" si="51"/>
        <v>8500</v>
      </c>
      <c r="AS100" s="50">
        <f t="shared" si="60"/>
        <v>78264</v>
      </c>
      <c r="AT100" s="51">
        <f t="shared" si="61"/>
        <v>7826</v>
      </c>
      <c r="AV100" s="44">
        <v>59454</v>
      </c>
      <c r="AW100" s="49">
        <f t="shared" si="62"/>
        <v>59454</v>
      </c>
      <c r="AX100" s="42">
        <f t="shared" si="63"/>
        <v>4548</v>
      </c>
      <c r="AY100" s="42">
        <f t="shared" si="63"/>
        <v>14667</v>
      </c>
      <c r="AZ100" s="50">
        <f t="shared" si="52"/>
        <v>8500</v>
      </c>
      <c r="BA100" s="50">
        <f t="shared" si="64"/>
        <v>87169</v>
      </c>
      <c r="BB100" s="51">
        <f t="shared" si="53"/>
        <v>8717</v>
      </c>
    </row>
    <row r="101" spans="1:54" s="28" customFormat="1" ht="16.350000000000001" customHeight="1">
      <c r="A101" s="48" t="s">
        <v>110</v>
      </c>
      <c r="B101" s="40">
        <v>52898</v>
      </c>
      <c r="C101" s="49">
        <f t="shared" si="54"/>
        <v>52898</v>
      </c>
      <c r="D101" s="50">
        <f t="shared" si="69"/>
        <v>4047</v>
      </c>
      <c r="E101" s="50">
        <f t="shared" si="69"/>
        <v>13050</v>
      </c>
      <c r="F101" s="50">
        <f t="shared" si="38"/>
        <v>8500</v>
      </c>
      <c r="G101" s="51">
        <f t="shared" si="65"/>
        <v>78495</v>
      </c>
      <c r="H101" s="20"/>
      <c r="I101" s="44">
        <v>55954</v>
      </c>
      <c r="J101" s="49">
        <f t="shared" si="39"/>
        <v>55954</v>
      </c>
      <c r="K101" s="50">
        <f t="shared" si="66"/>
        <v>4280</v>
      </c>
      <c r="L101" s="50">
        <f t="shared" si="66"/>
        <v>13804</v>
      </c>
      <c r="M101" s="50">
        <f t="shared" si="40"/>
        <v>8500</v>
      </c>
      <c r="N101" s="50">
        <f t="shared" si="55"/>
        <v>82538</v>
      </c>
      <c r="O101" s="51">
        <f t="shared" si="41"/>
        <v>8254</v>
      </c>
      <c r="P101" s="20"/>
      <c r="Q101" s="44">
        <v>60077</v>
      </c>
      <c r="R101" s="50">
        <f t="shared" si="42"/>
        <v>60077</v>
      </c>
      <c r="S101" s="50">
        <f t="shared" si="67"/>
        <v>4596</v>
      </c>
      <c r="T101" s="50">
        <f t="shared" si="67"/>
        <v>14821</v>
      </c>
      <c r="U101" s="50">
        <f t="shared" si="43"/>
        <v>8500</v>
      </c>
      <c r="V101" s="51">
        <f t="shared" si="56"/>
        <v>87994</v>
      </c>
      <c r="W101" s="20"/>
      <c r="X101" s="44">
        <v>87344</v>
      </c>
      <c r="Y101" s="50">
        <f t="shared" si="44"/>
        <v>87344</v>
      </c>
      <c r="Z101" s="50">
        <f t="shared" si="68"/>
        <v>6682</v>
      </c>
      <c r="AA101" s="50">
        <f t="shared" si="68"/>
        <v>21548</v>
      </c>
      <c r="AB101" s="50">
        <f t="shared" si="45"/>
        <v>8500</v>
      </c>
      <c r="AC101" s="50">
        <f t="shared" si="57"/>
        <v>124074</v>
      </c>
      <c r="AD101" s="51">
        <f t="shared" si="46"/>
        <v>10340</v>
      </c>
      <c r="AE101" s="20"/>
      <c r="AF101" s="47">
        <v>63301</v>
      </c>
      <c r="AG101" s="49">
        <f t="shared" si="47"/>
        <v>63301</v>
      </c>
      <c r="AH101" s="50">
        <f t="shared" si="70"/>
        <v>4843</v>
      </c>
      <c r="AI101" s="50">
        <f t="shared" si="70"/>
        <v>15616</v>
      </c>
      <c r="AJ101" s="50">
        <f t="shared" si="48"/>
        <v>8500</v>
      </c>
      <c r="AK101" s="50">
        <f t="shared" si="58"/>
        <v>92260</v>
      </c>
      <c r="AL101" s="51">
        <f t="shared" si="49"/>
        <v>9226</v>
      </c>
      <c r="AN101" s="44">
        <v>54329</v>
      </c>
      <c r="AO101" s="42">
        <f t="shared" si="50"/>
        <v>54329</v>
      </c>
      <c r="AP101" s="42">
        <f t="shared" si="59"/>
        <v>4156</v>
      </c>
      <c r="AQ101" s="42">
        <f t="shared" si="59"/>
        <v>13403</v>
      </c>
      <c r="AR101" s="50">
        <f t="shared" si="51"/>
        <v>8500</v>
      </c>
      <c r="AS101" s="50">
        <f t="shared" si="60"/>
        <v>80388</v>
      </c>
      <c r="AT101" s="51">
        <f t="shared" si="61"/>
        <v>8039</v>
      </c>
      <c r="AV101" s="44">
        <v>58322</v>
      </c>
      <c r="AW101" s="49">
        <f t="shared" si="62"/>
        <v>58322</v>
      </c>
      <c r="AX101" s="42">
        <f t="shared" si="63"/>
        <v>4462</v>
      </c>
      <c r="AY101" s="42">
        <f t="shared" si="63"/>
        <v>14388</v>
      </c>
      <c r="AZ101" s="50">
        <f t="shared" si="52"/>
        <v>8500</v>
      </c>
      <c r="BA101" s="50">
        <f t="shared" si="64"/>
        <v>85672</v>
      </c>
      <c r="BB101" s="51">
        <f t="shared" si="53"/>
        <v>8567</v>
      </c>
    </row>
    <row r="102" spans="1:54" s="28" customFormat="1" ht="16.350000000000001" customHeight="1">
      <c r="A102" s="48" t="s">
        <v>111</v>
      </c>
      <c r="B102" s="40">
        <v>53309</v>
      </c>
      <c r="C102" s="49">
        <f t="shared" si="54"/>
        <v>53309</v>
      </c>
      <c r="D102" s="50">
        <f t="shared" si="69"/>
        <v>4078</v>
      </c>
      <c r="E102" s="50">
        <f t="shared" si="69"/>
        <v>13151</v>
      </c>
      <c r="F102" s="50">
        <f t="shared" si="38"/>
        <v>8500</v>
      </c>
      <c r="G102" s="51">
        <f t="shared" si="65"/>
        <v>79038</v>
      </c>
      <c r="H102" s="20"/>
      <c r="I102" s="44">
        <v>51886</v>
      </c>
      <c r="J102" s="49">
        <f t="shared" si="39"/>
        <v>51886</v>
      </c>
      <c r="K102" s="50">
        <f t="shared" si="66"/>
        <v>3969</v>
      </c>
      <c r="L102" s="50">
        <f t="shared" si="66"/>
        <v>12800</v>
      </c>
      <c r="M102" s="50">
        <f t="shared" si="40"/>
        <v>8500</v>
      </c>
      <c r="N102" s="50">
        <f t="shared" si="55"/>
        <v>77155</v>
      </c>
      <c r="O102" s="51">
        <f t="shared" si="41"/>
        <v>7716</v>
      </c>
      <c r="P102" s="20"/>
      <c r="Q102" s="44">
        <v>56228</v>
      </c>
      <c r="R102" s="50">
        <f t="shared" si="42"/>
        <v>56228</v>
      </c>
      <c r="S102" s="50">
        <f t="shared" si="67"/>
        <v>4301</v>
      </c>
      <c r="T102" s="50">
        <f t="shared" si="67"/>
        <v>13871</v>
      </c>
      <c r="U102" s="50">
        <f t="shared" si="43"/>
        <v>8500</v>
      </c>
      <c r="V102" s="51">
        <f t="shared" si="56"/>
        <v>82900</v>
      </c>
      <c r="W102" s="20"/>
      <c r="X102" s="44">
        <v>86202</v>
      </c>
      <c r="Y102" s="50">
        <f t="shared" si="44"/>
        <v>86202</v>
      </c>
      <c r="Z102" s="50">
        <f t="shared" si="68"/>
        <v>6594</v>
      </c>
      <c r="AA102" s="50">
        <f t="shared" si="68"/>
        <v>21266</v>
      </c>
      <c r="AB102" s="50">
        <f t="shared" si="45"/>
        <v>8500</v>
      </c>
      <c r="AC102" s="50">
        <f t="shared" si="57"/>
        <v>122562</v>
      </c>
      <c r="AD102" s="51">
        <f t="shared" si="46"/>
        <v>10214</v>
      </c>
      <c r="AE102" s="20"/>
      <c r="AF102" s="47">
        <v>64500</v>
      </c>
      <c r="AG102" s="49">
        <f t="shared" si="47"/>
        <v>64500</v>
      </c>
      <c r="AH102" s="50">
        <f t="shared" si="70"/>
        <v>4934</v>
      </c>
      <c r="AI102" s="50">
        <f t="shared" si="70"/>
        <v>15912</v>
      </c>
      <c r="AJ102" s="50">
        <f t="shared" si="48"/>
        <v>8500</v>
      </c>
      <c r="AK102" s="50">
        <f t="shared" si="58"/>
        <v>93846</v>
      </c>
      <c r="AL102" s="51">
        <f t="shared" si="49"/>
        <v>9385</v>
      </c>
      <c r="AN102" s="44">
        <v>47835</v>
      </c>
      <c r="AO102" s="42">
        <f t="shared" si="50"/>
        <v>47835</v>
      </c>
      <c r="AP102" s="42">
        <f t="shared" si="59"/>
        <v>3659</v>
      </c>
      <c r="AQ102" s="42">
        <f t="shared" si="59"/>
        <v>11801</v>
      </c>
      <c r="AR102" s="50">
        <f t="shared" si="51"/>
        <v>8500</v>
      </c>
      <c r="AS102" s="50">
        <f t="shared" si="60"/>
        <v>71795</v>
      </c>
      <c r="AT102" s="51">
        <f t="shared" si="61"/>
        <v>7180</v>
      </c>
      <c r="AV102" s="44">
        <v>59681</v>
      </c>
      <c r="AW102" s="49">
        <f t="shared" si="62"/>
        <v>59681</v>
      </c>
      <c r="AX102" s="42">
        <f t="shared" si="63"/>
        <v>4566</v>
      </c>
      <c r="AY102" s="42">
        <f t="shared" si="63"/>
        <v>14723</v>
      </c>
      <c r="AZ102" s="50">
        <f t="shared" si="52"/>
        <v>8500</v>
      </c>
      <c r="BA102" s="50">
        <f t="shared" si="64"/>
        <v>87470</v>
      </c>
      <c r="BB102" s="51">
        <f t="shared" si="53"/>
        <v>8747</v>
      </c>
    </row>
    <row r="103" spans="1:54" s="28" customFormat="1" ht="16.350000000000001" customHeight="1">
      <c r="A103" s="48" t="s">
        <v>112</v>
      </c>
      <c r="B103" s="40">
        <v>51816</v>
      </c>
      <c r="C103" s="49">
        <f t="shared" si="54"/>
        <v>51816</v>
      </c>
      <c r="D103" s="50">
        <f t="shared" si="69"/>
        <v>3964</v>
      </c>
      <c r="E103" s="50">
        <f t="shared" si="69"/>
        <v>12783</v>
      </c>
      <c r="F103" s="50">
        <f t="shared" si="38"/>
        <v>8500</v>
      </c>
      <c r="G103" s="51">
        <f t="shared" si="65"/>
        <v>77063</v>
      </c>
      <c r="H103" s="20"/>
      <c r="I103" s="44">
        <v>54417</v>
      </c>
      <c r="J103" s="49">
        <f t="shared" si="39"/>
        <v>54417</v>
      </c>
      <c r="K103" s="50">
        <f t="shared" si="66"/>
        <v>4163</v>
      </c>
      <c r="L103" s="50">
        <f t="shared" si="66"/>
        <v>13425</v>
      </c>
      <c r="M103" s="50">
        <f t="shared" si="40"/>
        <v>8500</v>
      </c>
      <c r="N103" s="50">
        <f t="shared" si="55"/>
        <v>80505</v>
      </c>
      <c r="O103" s="51">
        <f t="shared" si="41"/>
        <v>8051</v>
      </c>
      <c r="P103" s="20"/>
      <c r="Q103" s="44">
        <v>59320</v>
      </c>
      <c r="R103" s="50">
        <f t="shared" si="42"/>
        <v>59320</v>
      </c>
      <c r="S103" s="50">
        <f t="shared" si="67"/>
        <v>4538</v>
      </c>
      <c r="T103" s="50">
        <f t="shared" si="67"/>
        <v>14634</v>
      </c>
      <c r="U103" s="50">
        <f t="shared" si="43"/>
        <v>8500</v>
      </c>
      <c r="V103" s="51">
        <f t="shared" si="56"/>
        <v>86992</v>
      </c>
      <c r="W103" s="20"/>
      <c r="X103" s="44">
        <v>89554</v>
      </c>
      <c r="Y103" s="50">
        <f t="shared" si="44"/>
        <v>89554</v>
      </c>
      <c r="Z103" s="50">
        <f t="shared" si="68"/>
        <v>6851</v>
      </c>
      <c r="AA103" s="50">
        <f t="shared" si="68"/>
        <v>22093</v>
      </c>
      <c r="AB103" s="50">
        <f t="shared" si="45"/>
        <v>8500</v>
      </c>
      <c r="AC103" s="50">
        <f t="shared" si="57"/>
        <v>126998</v>
      </c>
      <c r="AD103" s="51">
        <f t="shared" si="46"/>
        <v>10583</v>
      </c>
      <c r="AE103" s="20"/>
      <c r="AF103" s="47">
        <v>64234</v>
      </c>
      <c r="AG103" s="49">
        <f t="shared" si="47"/>
        <v>64234</v>
      </c>
      <c r="AH103" s="50">
        <f t="shared" si="70"/>
        <v>4914</v>
      </c>
      <c r="AI103" s="50">
        <f t="shared" si="70"/>
        <v>15847</v>
      </c>
      <c r="AJ103" s="50">
        <f t="shared" si="48"/>
        <v>8500</v>
      </c>
      <c r="AK103" s="50">
        <f t="shared" si="58"/>
        <v>93495</v>
      </c>
      <c r="AL103" s="51">
        <f t="shared" si="49"/>
        <v>9350</v>
      </c>
      <c r="AN103" s="44">
        <v>50667</v>
      </c>
      <c r="AO103" s="42">
        <f t="shared" si="50"/>
        <v>50667</v>
      </c>
      <c r="AP103" s="42">
        <f t="shared" si="59"/>
        <v>3876</v>
      </c>
      <c r="AQ103" s="42">
        <f t="shared" si="59"/>
        <v>12500</v>
      </c>
      <c r="AR103" s="50">
        <f t="shared" si="51"/>
        <v>8500</v>
      </c>
      <c r="AS103" s="50">
        <f t="shared" si="60"/>
        <v>75543</v>
      </c>
      <c r="AT103" s="51">
        <f t="shared" si="61"/>
        <v>7554</v>
      </c>
      <c r="AV103" s="44">
        <v>57948</v>
      </c>
      <c r="AW103" s="49">
        <f t="shared" si="62"/>
        <v>57948</v>
      </c>
      <c r="AX103" s="42">
        <f t="shared" si="63"/>
        <v>4433</v>
      </c>
      <c r="AY103" s="42">
        <f t="shared" si="63"/>
        <v>14296</v>
      </c>
      <c r="AZ103" s="50">
        <f t="shared" si="52"/>
        <v>8500</v>
      </c>
      <c r="BA103" s="50">
        <f t="shared" si="64"/>
        <v>85177</v>
      </c>
      <c r="BB103" s="51">
        <f t="shared" si="53"/>
        <v>8518</v>
      </c>
    </row>
    <row r="104" spans="1:54" s="28" customFormat="1" ht="16.350000000000001" customHeight="1">
      <c r="A104" s="48" t="s">
        <v>113</v>
      </c>
      <c r="B104" s="40">
        <v>52961</v>
      </c>
      <c r="C104" s="49">
        <f t="shared" si="54"/>
        <v>52961</v>
      </c>
      <c r="D104" s="50">
        <f t="shared" si="69"/>
        <v>4052</v>
      </c>
      <c r="E104" s="50">
        <f t="shared" si="69"/>
        <v>13065</v>
      </c>
      <c r="F104" s="50">
        <f t="shared" si="38"/>
        <v>8500</v>
      </c>
      <c r="G104" s="51">
        <f t="shared" si="65"/>
        <v>78578</v>
      </c>
      <c r="H104" s="20"/>
      <c r="I104" s="44">
        <v>54466</v>
      </c>
      <c r="J104" s="49">
        <f t="shared" si="39"/>
        <v>54466</v>
      </c>
      <c r="K104" s="50">
        <f t="shared" si="66"/>
        <v>4167</v>
      </c>
      <c r="L104" s="50">
        <f t="shared" si="66"/>
        <v>13437</v>
      </c>
      <c r="M104" s="50">
        <f t="shared" si="40"/>
        <v>8500</v>
      </c>
      <c r="N104" s="50">
        <f t="shared" si="55"/>
        <v>80570</v>
      </c>
      <c r="O104" s="51">
        <f t="shared" si="41"/>
        <v>8057</v>
      </c>
      <c r="P104" s="20"/>
      <c r="Q104" s="44">
        <v>58562</v>
      </c>
      <c r="R104" s="50">
        <f t="shared" si="42"/>
        <v>58562</v>
      </c>
      <c r="S104" s="50">
        <f t="shared" si="67"/>
        <v>4480</v>
      </c>
      <c r="T104" s="50">
        <f t="shared" si="67"/>
        <v>14447</v>
      </c>
      <c r="U104" s="50">
        <f t="shared" si="43"/>
        <v>8500</v>
      </c>
      <c r="V104" s="51">
        <f t="shared" si="56"/>
        <v>85989</v>
      </c>
      <c r="W104" s="20"/>
      <c r="X104" s="44">
        <v>89555</v>
      </c>
      <c r="Y104" s="50">
        <f t="shared" si="44"/>
        <v>89555</v>
      </c>
      <c r="Z104" s="50">
        <f t="shared" si="68"/>
        <v>6851</v>
      </c>
      <c r="AA104" s="50">
        <f t="shared" si="68"/>
        <v>22093</v>
      </c>
      <c r="AB104" s="50">
        <f t="shared" si="45"/>
        <v>8500</v>
      </c>
      <c r="AC104" s="50">
        <f t="shared" si="57"/>
        <v>126999</v>
      </c>
      <c r="AD104" s="51">
        <f t="shared" si="46"/>
        <v>10583</v>
      </c>
      <c r="AE104" s="20"/>
      <c r="AF104" s="47">
        <v>62239</v>
      </c>
      <c r="AG104" s="49">
        <f t="shared" si="47"/>
        <v>62239</v>
      </c>
      <c r="AH104" s="50">
        <f t="shared" si="70"/>
        <v>4761</v>
      </c>
      <c r="AI104" s="50">
        <f t="shared" si="70"/>
        <v>15354</v>
      </c>
      <c r="AJ104" s="50">
        <f t="shared" si="48"/>
        <v>8500</v>
      </c>
      <c r="AK104" s="50">
        <f t="shared" si="58"/>
        <v>90854</v>
      </c>
      <c r="AL104" s="51">
        <f t="shared" si="49"/>
        <v>9085</v>
      </c>
      <c r="AN104" s="44">
        <v>52214</v>
      </c>
      <c r="AO104" s="42">
        <f t="shared" si="50"/>
        <v>52214</v>
      </c>
      <c r="AP104" s="42">
        <f t="shared" si="59"/>
        <v>3994</v>
      </c>
      <c r="AQ104" s="42">
        <f t="shared" si="59"/>
        <v>12881</v>
      </c>
      <c r="AR104" s="50">
        <f t="shared" si="51"/>
        <v>8500</v>
      </c>
      <c r="AS104" s="50">
        <f t="shared" si="60"/>
        <v>77589</v>
      </c>
      <c r="AT104" s="51">
        <f t="shared" si="61"/>
        <v>7759</v>
      </c>
      <c r="AV104" s="44">
        <v>62871</v>
      </c>
      <c r="AW104" s="49">
        <f t="shared" si="62"/>
        <v>62871</v>
      </c>
      <c r="AX104" s="42">
        <f t="shared" si="63"/>
        <v>4810</v>
      </c>
      <c r="AY104" s="42">
        <f t="shared" si="63"/>
        <v>15510</v>
      </c>
      <c r="AZ104" s="50">
        <f t="shared" si="52"/>
        <v>8500</v>
      </c>
      <c r="BA104" s="50">
        <f t="shared" si="64"/>
        <v>91691</v>
      </c>
      <c r="BB104" s="51">
        <f t="shared" si="53"/>
        <v>9169</v>
      </c>
    </row>
    <row r="105" spans="1:54" s="28" customFormat="1" ht="16.350000000000001" customHeight="1">
      <c r="A105" s="48" t="s">
        <v>114</v>
      </c>
      <c r="B105" s="40">
        <v>52969</v>
      </c>
      <c r="C105" s="49">
        <f t="shared" si="54"/>
        <v>52969</v>
      </c>
      <c r="D105" s="50">
        <f t="shared" si="69"/>
        <v>4052</v>
      </c>
      <c r="E105" s="50">
        <f t="shared" si="69"/>
        <v>13067</v>
      </c>
      <c r="F105" s="50">
        <f t="shared" si="38"/>
        <v>8500</v>
      </c>
      <c r="G105" s="51">
        <f t="shared" si="65"/>
        <v>78588</v>
      </c>
      <c r="H105" s="20"/>
      <c r="I105" s="44">
        <v>54969</v>
      </c>
      <c r="J105" s="49">
        <f t="shared" si="39"/>
        <v>54969</v>
      </c>
      <c r="K105" s="50">
        <f t="shared" si="66"/>
        <v>4205</v>
      </c>
      <c r="L105" s="50">
        <f t="shared" si="66"/>
        <v>13561</v>
      </c>
      <c r="M105" s="50">
        <f t="shared" si="40"/>
        <v>8500</v>
      </c>
      <c r="N105" s="50">
        <f t="shared" si="55"/>
        <v>81235</v>
      </c>
      <c r="O105" s="51">
        <f t="shared" si="41"/>
        <v>8124</v>
      </c>
      <c r="P105" s="20"/>
      <c r="Q105" s="44">
        <v>57316</v>
      </c>
      <c r="R105" s="50">
        <f t="shared" si="42"/>
        <v>57316</v>
      </c>
      <c r="S105" s="50">
        <f t="shared" si="67"/>
        <v>4385</v>
      </c>
      <c r="T105" s="50">
        <f t="shared" si="67"/>
        <v>14140</v>
      </c>
      <c r="U105" s="50">
        <f t="shared" si="43"/>
        <v>8500</v>
      </c>
      <c r="V105" s="51">
        <f t="shared" si="56"/>
        <v>84341</v>
      </c>
      <c r="W105" s="20"/>
      <c r="X105" s="44">
        <v>90097</v>
      </c>
      <c r="Y105" s="50">
        <f t="shared" si="44"/>
        <v>90097</v>
      </c>
      <c r="Z105" s="50">
        <f t="shared" si="68"/>
        <v>6892</v>
      </c>
      <c r="AA105" s="50">
        <f t="shared" si="68"/>
        <v>22227</v>
      </c>
      <c r="AB105" s="50">
        <f t="shared" si="45"/>
        <v>8500</v>
      </c>
      <c r="AC105" s="50">
        <f t="shared" si="57"/>
        <v>127716</v>
      </c>
      <c r="AD105" s="51">
        <f t="shared" si="46"/>
        <v>10643</v>
      </c>
      <c r="AE105" s="20"/>
      <c r="AF105" s="47">
        <v>63863</v>
      </c>
      <c r="AG105" s="49">
        <f t="shared" si="47"/>
        <v>63863</v>
      </c>
      <c r="AH105" s="50">
        <f t="shared" si="70"/>
        <v>4886</v>
      </c>
      <c r="AI105" s="50">
        <f t="shared" si="70"/>
        <v>15755</v>
      </c>
      <c r="AJ105" s="50">
        <f t="shared" si="48"/>
        <v>8500</v>
      </c>
      <c r="AK105" s="50">
        <f t="shared" si="58"/>
        <v>93004</v>
      </c>
      <c r="AL105" s="51">
        <f t="shared" si="49"/>
        <v>9300</v>
      </c>
      <c r="AN105" s="44">
        <v>53402</v>
      </c>
      <c r="AO105" s="42">
        <f t="shared" si="50"/>
        <v>53402</v>
      </c>
      <c r="AP105" s="42">
        <f t="shared" si="59"/>
        <v>4085</v>
      </c>
      <c r="AQ105" s="42">
        <f t="shared" si="59"/>
        <v>13174</v>
      </c>
      <c r="AR105" s="50">
        <f t="shared" si="51"/>
        <v>8500</v>
      </c>
      <c r="AS105" s="50">
        <f t="shared" si="60"/>
        <v>79161</v>
      </c>
      <c r="AT105" s="51">
        <f t="shared" si="61"/>
        <v>7916</v>
      </c>
      <c r="AV105" s="44">
        <v>56805</v>
      </c>
      <c r="AW105" s="49">
        <f t="shared" si="62"/>
        <v>56805</v>
      </c>
      <c r="AX105" s="42">
        <f t="shared" si="63"/>
        <v>4346</v>
      </c>
      <c r="AY105" s="42">
        <f t="shared" si="63"/>
        <v>14014</v>
      </c>
      <c r="AZ105" s="50">
        <f t="shared" si="52"/>
        <v>8500</v>
      </c>
      <c r="BA105" s="50">
        <f t="shared" si="64"/>
        <v>83665</v>
      </c>
      <c r="BB105" s="51">
        <f t="shared" si="53"/>
        <v>8367</v>
      </c>
    </row>
    <row r="106" spans="1:54" s="28" customFormat="1" ht="16.350000000000001" customHeight="1">
      <c r="A106" s="48" t="s">
        <v>115</v>
      </c>
      <c r="B106" s="40">
        <v>54077</v>
      </c>
      <c r="C106" s="49">
        <f t="shared" si="54"/>
        <v>54077</v>
      </c>
      <c r="D106" s="50">
        <f t="shared" si="69"/>
        <v>4137</v>
      </c>
      <c r="E106" s="50">
        <f t="shared" si="69"/>
        <v>13341</v>
      </c>
      <c r="F106" s="50">
        <f t="shared" si="38"/>
        <v>8500</v>
      </c>
      <c r="G106" s="51">
        <f t="shared" si="65"/>
        <v>80055</v>
      </c>
      <c r="H106" s="20"/>
      <c r="I106" s="44">
        <v>56969</v>
      </c>
      <c r="J106" s="49">
        <f t="shared" si="39"/>
        <v>56969</v>
      </c>
      <c r="K106" s="50">
        <f t="shared" si="66"/>
        <v>4358</v>
      </c>
      <c r="L106" s="50">
        <f t="shared" si="66"/>
        <v>14054</v>
      </c>
      <c r="M106" s="50">
        <f t="shared" si="40"/>
        <v>8500</v>
      </c>
      <c r="N106" s="50">
        <f t="shared" si="55"/>
        <v>83881</v>
      </c>
      <c r="O106" s="51">
        <f t="shared" si="41"/>
        <v>8388</v>
      </c>
      <c r="P106" s="20"/>
      <c r="Q106" s="44">
        <v>59270</v>
      </c>
      <c r="R106" s="50">
        <f t="shared" si="42"/>
        <v>59270</v>
      </c>
      <c r="S106" s="50">
        <f t="shared" si="67"/>
        <v>4534</v>
      </c>
      <c r="T106" s="50">
        <f t="shared" si="67"/>
        <v>14622</v>
      </c>
      <c r="U106" s="50">
        <f t="shared" si="43"/>
        <v>8500</v>
      </c>
      <c r="V106" s="51">
        <f t="shared" si="56"/>
        <v>86926</v>
      </c>
      <c r="W106" s="20"/>
      <c r="X106" s="44">
        <v>92442</v>
      </c>
      <c r="Y106" s="50">
        <f t="shared" si="44"/>
        <v>92442</v>
      </c>
      <c r="Z106" s="50">
        <f t="shared" si="68"/>
        <v>7072</v>
      </c>
      <c r="AA106" s="50">
        <f t="shared" si="68"/>
        <v>22805</v>
      </c>
      <c r="AB106" s="50">
        <f t="shared" si="45"/>
        <v>8500</v>
      </c>
      <c r="AC106" s="50">
        <f t="shared" si="57"/>
        <v>130819</v>
      </c>
      <c r="AD106" s="51">
        <f t="shared" si="46"/>
        <v>10902</v>
      </c>
      <c r="AE106" s="20"/>
      <c r="AF106" s="47">
        <v>64120</v>
      </c>
      <c r="AG106" s="49">
        <f t="shared" si="47"/>
        <v>64120</v>
      </c>
      <c r="AH106" s="50">
        <f t="shared" si="70"/>
        <v>4905</v>
      </c>
      <c r="AI106" s="50">
        <f t="shared" si="70"/>
        <v>15818</v>
      </c>
      <c r="AJ106" s="50">
        <f t="shared" si="48"/>
        <v>8500</v>
      </c>
      <c r="AK106" s="50">
        <f t="shared" si="58"/>
        <v>93343</v>
      </c>
      <c r="AL106" s="51">
        <f t="shared" si="49"/>
        <v>9334</v>
      </c>
      <c r="AN106" s="44">
        <v>52463</v>
      </c>
      <c r="AO106" s="42">
        <f t="shared" si="50"/>
        <v>52463</v>
      </c>
      <c r="AP106" s="42">
        <f t="shared" si="59"/>
        <v>4013</v>
      </c>
      <c r="AQ106" s="42">
        <f t="shared" si="59"/>
        <v>12943</v>
      </c>
      <c r="AR106" s="50">
        <f t="shared" si="51"/>
        <v>8500</v>
      </c>
      <c r="AS106" s="50">
        <f t="shared" si="60"/>
        <v>77919</v>
      </c>
      <c r="AT106" s="51">
        <f t="shared" si="61"/>
        <v>7792</v>
      </c>
      <c r="AV106" s="44">
        <v>57804</v>
      </c>
      <c r="AW106" s="49">
        <f t="shared" si="62"/>
        <v>57804</v>
      </c>
      <c r="AX106" s="42">
        <f t="shared" si="63"/>
        <v>4422</v>
      </c>
      <c r="AY106" s="42">
        <f t="shared" si="63"/>
        <v>14260</v>
      </c>
      <c r="AZ106" s="50">
        <f t="shared" si="52"/>
        <v>8500</v>
      </c>
      <c r="BA106" s="50">
        <f t="shared" si="64"/>
        <v>84986</v>
      </c>
      <c r="BB106" s="51">
        <f t="shared" si="53"/>
        <v>8499</v>
      </c>
    </row>
    <row r="107" spans="1:54" s="28" customFormat="1" ht="16.350000000000001" customHeight="1">
      <c r="A107" s="48" t="s">
        <v>116</v>
      </c>
      <c r="B107" s="40">
        <v>53200</v>
      </c>
      <c r="C107" s="49">
        <f t="shared" si="54"/>
        <v>53200</v>
      </c>
      <c r="D107" s="50">
        <f t="shared" si="69"/>
        <v>4070</v>
      </c>
      <c r="E107" s="50">
        <f t="shared" si="69"/>
        <v>13124</v>
      </c>
      <c r="F107" s="50">
        <f t="shared" si="38"/>
        <v>8500</v>
      </c>
      <c r="G107" s="51">
        <f t="shared" si="65"/>
        <v>78894</v>
      </c>
      <c r="H107" s="20"/>
      <c r="I107" s="44">
        <v>54327</v>
      </c>
      <c r="J107" s="49">
        <f t="shared" si="39"/>
        <v>54327</v>
      </c>
      <c r="K107" s="50">
        <f t="shared" si="66"/>
        <v>4156</v>
      </c>
      <c r="L107" s="50">
        <f t="shared" si="66"/>
        <v>13402</v>
      </c>
      <c r="M107" s="50">
        <f t="shared" si="40"/>
        <v>8500</v>
      </c>
      <c r="N107" s="50">
        <f t="shared" si="55"/>
        <v>80385</v>
      </c>
      <c r="O107" s="51">
        <f t="shared" si="41"/>
        <v>8039</v>
      </c>
      <c r="P107" s="20"/>
      <c r="Q107" s="44">
        <v>52555</v>
      </c>
      <c r="R107" s="50">
        <f t="shared" si="42"/>
        <v>52555</v>
      </c>
      <c r="S107" s="50">
        <f t="shared" si="67"/>
        <v>4020</v>
      </c>
      <c r="T107" s="50">
        <f t="shared" si="67"/>
        <v>12965</v>
      </c>
      <c r="U107" s="50">
        <f t="shared" si="43"/>
        <v>8500</v>
      </c>
      <c r="V107" s="51">
        <f t="shared" si="56"/>
        <v>78040</v>
      </c>
      <c r="W107" s="20"/>
      <c r="X107" s="44">
        <v>92775</v>
      </c>
      <c r="Y107" s="50">
        <f t="shared" si="44"/>
        <v>92775</v>
      </c>
      <c r="Z107" s="50">
        <f t="shared" si="68"/>
        <v>7097</v>
      </c>
      <c r="AA107" s="50">
        <f t="shared" si="68"/>
        <v>22888</v>
      </c>
      <c r="AB107" s="50">
        <f t="shared" si="45"/>
        <v>8500</v>
      </c>
      <c r="AC107" s="50">
        <f t="shared" si="57"/>
        <v>131260</v>
      </c>
      <c r="AD107" s="51">
        <f t="shared" si="46"/>
        <v>10938</v>
      </c>
      <c r="AE107" s="20"/>
      <c r="AF107" s="100">
        <v>64930</v>
      </c>
      <c r="AG107" s="56">
        <f t="shared" si="47"/>
        <v>64930</v>
      </c>
      <c r="AH107" s="54">
        <f t="shared" si="70"/>
        <v>4967</v>
      </c>
      <c r="AI107" s="54">
        <f t="shared" si="70"/>
        <v>16018</v>
      </c>
      <c r="AJ107" s="54">
        <f t="shared" si="48"/>
        <v>8500</v>
      </c>
      <c r="AK107" s="54">
        <f t="shared" si="58"/>
        <v>94415</v>
      </c>
      <c r="AL107" s="55">
        <f t="shared" si="49"/>
        <v>9442</v>
      </c>
      <c r="AN107" s="44">
        <v>50277</v>
      </c>
      <c r="AO107" s="42">
        <f t="shared" si="50"/>
        <v>50277</v>
      </c>
      <c r="AP107" s="42">
        <f t="shared" si="59"/>
        <v>3846</v>
      </c>
      <c r="AQ107" s="42">
        <f t="shared" si="59"/>
        <v>12403</v>
      </c>
      <c r="AR107" s="50">
        <f t="shared" si="51"/>
        <v>8500</v>
      </c>
      <c r="AS107" s="50">
        <f t="shared" si="60"/>
        <v>75026</v>
      </c>
      <c r="AT107" s="51">
        <f t="shared" si="61"/>
        <v>7503</v>
      </c>
      <c r="AV107" s="44">
        <v>55648</v>
      </c>
      <c r="AW107" s="49">
        <f t="shared" si="62"/>
        <v>55648</v>
      </c>
      <c r="AX107" s="42">
        <f t="shared" si="63"/>
        <v>4257</v>
      </c>
      <c r="AY107" s="42">
        <f t="shared" si="63"/>
        <v>13728</v>
      </c>
      <c r="AZ107" s="50">
        <f t="shared" si="52"/>
        <v>8500</v>
      </c>
      <c r="BA107" s="50">
        <f t="shared" si="64"/>
        <v>82133</v>
      </c>
      <c r="BB107" s="51">
        <f t="shared" si="53"/>
        <v>8213</v>
      </c>
    </row>
    <row r="108" spans="1:54" s="28" customFormat="1" ht="16.350000000000001" customHeight="1">
      <c r="A108" s="48" t="s">
        <v>117</v>
      </c>
      <c r="B108" s="40">
        <v>52877</v>
      </c>
      <c r="C108" s="49">
        <f t="shared" si="54"/>
        <v>52877</v>
      </c>
      <c r="D108" s="50">
        <f t="shared" si="69"/>
        <v>4045</v>
      </c>
      <c r="E108" s="50">
        <f t="shared" si="69"/>
        <v>13045</v>
      </c>
      <c r="F108" s="50">
        <f t="shared" si="38"/>
        <v>8500</v>
      </c>
      <c r="G108" s="51">
        <f t="shared" si="65"/>
        <v>78467</v>
      </c>
      <c r="H108" s="20"/>
      <c r="I108" s="44">
        <v>52479</v>
      </c>
      <c r="J108" s="49">
        <f t="shared" si="39"/>
        <v>52479</v>
      </c>
      <c r="K108" s="50">
        <f t="shared" ref="K108:L121" si="71">ROUND($J108*K$6,0)</f>
        <v>4015</v>
      </c>
      <c r="L108" s="50">
        <f t="shared" si="71"/>
        <v>12947</v>
      </c>
      <c r="M108" s="50">
        <f t="shared" si="40"/>
        <v>8500</v>
      </c>
      <c r="N108" s="50">
        <f t="shared" si="55"/>
        <v>77941</v>
      </c>
      <c r="O108" s="51">
        <f t="shared" si="41"/>
        <v>7794</v>
      </c>
      <c r="P108" s="20"/>
      <c r="Q108" s="44">
        <v>56943</v>
      </c>
      <c r="R108" s="50">
        <f t="shared" si="42"/>
        <v>56943</v>
      </c>
      <c r="S108" s="50">
        <f t="shared" ref="S108:T121" si="72">ROUND($R108*S$6,0)</f>
        <v>4356</v>
      </c>
      <c r="T108" s="50">
        <f t="shared" si="72"/>
        <v>14048</v>
      </c>
      <c r="U108" s="50">
        <f t="shared" si="43"/>
        <v>8500</v>
      </c>
      <c r="V108" s="51">
        <f t="shared" si="56"/>
        <v>83847</v>
      </c>
      <c r="W108" s="20"/>
      <c r="X108" s="44">
        <v>86020</v>
      </c>
      <c r="Y108" s="50">
        <f t="shared" si="44"/>
        <v>86020</v>
      </c>
      <c r="Z108" s="50">
        <f t="shared" ref="Z108:AA121" si="73">ROUND($Y108*Z$6,0)</f>
        <v>6581</v>
      </c>
      <c r="AA108" s="50">
        <f t="shared" si="73"/>
        <v>21221</v>
      </c>
      <c r="AB108" s="50">
        <f t="shared" si="45"/>
        <v>8500</v>
      </c>
      <c r="AC108" s="50">
        <f t="shared" si="57"/>
        <v>122322</v>
      </c>
      <c r="AD108" s="51">
        <f t="shared" si="46"/>
        <v>10194</v>
      </c>
      <c r="AE108" s="20"/>
      <c r="AF108" s="47">
        <v>63575</v>
      </c>
      <c r="AG108" s="49">
        <f t="shared" si="47"/>
        <v>63575</v>
      </c>
      <c r="AH108" s="50">
        <f t="shared" si="70"/>
        <v>4863</v>
      </c>
      <c r="AI108" s="50">
        <f t="shared" si="70"/>
        <v>15684</v>
      </c>
      <c r="AJ108" s="50">
        <f t="shared" si="48"/>
        <v>8500</v>
      </c>
      <c r="AK108" s="50">
        <f t="shared" si="58"/>
        <v>92622</v>
      </c>
      <c r="AL108" s="51">
        <f t="shared" si="49"/>
        <v>9262</v>
      </c>
      <c r="AN108" s="44">
        <v>52570</v>
      </c>
      <c r="AO108" s="42">
        <f t="shared" si="50"/>
        <v>52570</v>
      </c>
      <c r="AP108" s="42">
        <f t="shared" si="59"/>
        <v>4022</v>
      </c>
      <c r="AQ108" s="42">
        <f t="shared" si="59"/>
        <v>12969</v>
      </c>
      <c r="AR108" s="50">
        <f t="shared" si="51"/>
        <v>8500</v>
      </c>
      <c r="AS108" s="50">
        <f t="shared" si="60"/>
        <v>78061</v>
      </c>
      <c r="AT108" s="51">
        <f t="shared" si="61"/>
        <v>7806</v>
      </c>
      <c r="AV108" s="44">
        <v>59567</v>
      </c>
      <c r="AW108" s="49">
        <f t="shared" si="62"/>
        <v>59567</v>
      </c>
      <c r="AX108" s="42">
        <f t="shared" si="63"/>
        <v>4557</v>
      </c>
      <c r="AY108" s="42">
        <f t="shared" si="63"/>
        <v>14695</v>
      </c>
      <c r="AZ108" s="50">
        <f t="shared" si="52"/>
        <v>8500</v>
      </c>
      <c r="BA108" s="50">
        <f t="shared" si="64"/>
        <v>87319</v>
      </c>
      <c r="BB108" s="51">
        <f t="shared" si="53"/>
        <v>8732</v>
      </c>
    </row>
    <row r="109" spans="1:54" s="28" customFormat="1" ht="16.350000000000001" customHeight="1">
      <c r="A109" s="48" t="s">
        <v>118</v>
      </c>
      <c r="B109" s="40">
        <v>54840</v>
      </c>
      <c r="C109" s="49">
        <f t="shared" si="54"/>
        <v>54840</v>
      </c>
      <c r="D109" s="50">
        <f t="shared" ref="D109:E121" si="74">ROUND($C109*D$6,0)</f>
        <v>4195</v>
      </c>
      <c r="E109" s="50">
        <f t="shared" si="74"/>
        <v>13529</v>
      </c>
      <c r="F109" s="50">
        <f t="shared" si="38"/>
        <v>8500</v>
      </c>
      <c r="G109" s="51">
        <f t="shared" si="65"/>
        <v>81064</v>
      </c>
      <c r="H109" s="20"/>
      <c r="I109" s="44">
        <v>54527</v>
      </c>
      <c r="J109" s="49">
        <f t="shared" si="39"/>
        <v>54527</v>
      </c>
      <c r="K109" s="50">
        <f t="shared" si="71"/>
        <v>4171</v>
      </c>
      <c r="L109" s="50">
        <f t="shared" si="71"/>
        <v>13452</v>
      </c>
      <c r="M109" s="50">
        <f t="shared" si="40"/>
        <v>8500</v>
      </c>
      <c r="N109" s="50">
        <f t="shared" si="55"/>
        <v>80650</v>
      </c>
      <c r="O109" s="51">
        <f t="shared" si="41"/>
        <v>8065</v>
      </c>
      <c r="P109" s="20"/>
      <c r="Q109" s="44">
        <v>59080</v>
      </c>
      <c r="R109" s="50">
        <f t="shared" si="42"/>
        <v>59080</v>
      </c>
      <c r="S109" s="50">
        <f t="shared" si="72"/>
        <v>4520</v>
      </c>
      <c r="T109" s="50">
        <f t="shared" si="72"/>
        <v>14575</v>
      </c>
      <c r="U109" s="50">
        <f t="shared" si="43"/>
        <v>8500</v>
      </c>
      <c r="V109" s="51">
        <f t="shared" si="56"/>
        <v>86675</v>
      </c>
      <c r="W109" s="20"/>
      <c r="X109" s="44">
        <v>91448</v>
      </c>
      <c r="Y109" s="50">
        <f t="shared" si="44"/>
        <v>91448</v>
      </c>
      <c r="Z109" s="50">
        <f t="shared" si="73"/>
        <v>6996</v>
      </c>
      <c r="AA109" s="50">
        <f t="shared" si="73"/>
        <v>22560</v>
      </c>
      <c r="AB109" s="50">
        <f t="shared" si="45"/>
        <v>8500</v>
      </c>
      <c r="AC109" s="50">
        <f t="shared" si="57"/>
        <v>129504</v>
      </c>
      <c r="AD109" s="51">
        <f t="shared" si="46"/>
        <v>10792</v>
      </c>
      <c r="AE109" s="20"/>
      <c r="AF109" s="47">
        <v>64899</v>
      </c>
      <c r="AG109" s="49">
        <f t="shared" si="47"/>
        <v>64899</v>
      </c>
      <c r="AH109" s="50">
        <f t="shared" si="70"/>
        <v>4965</v>
      </c>
      <c r="AI109" s="50">
        <f t="shared" si="70"/>
        <v>16011</v>
      </c>
      <c r="AJ109" s="50">
        <f t="shared" si="48"/>
        <v>8500</v>
      </c>
      <c r="AK109" s="50">
        <f t="shared" si="58"/>
        <v>94375</v>
      </c>
      <c r="AL109" s="51">
        <f t="shared" si="49"/>
        <v>9438</v>
      </c>
      <c r="AN109" s="44">
        <v>55569</v>
      </c>
      <c r="AO109" s="42">
        <f t="shared" si="50"/>
        <v>55569</v>
      </c>
      <c r="AP109" s="42">
        <f t="shared" si="59"/>
        <v>4251</v>
      </c>
      <c r="AQ109" s="42">
        <f t="shared" si="59"/>
        <v>13709</v>
      </c>
      <c r="AR109" s="50">
        <f t="shared" si="51"/>
        <v>8500</v>
      </c>
      <c r="AS109" s="50">
        <f t="shared" si="60"/>
        <v>82029</v>
      </c>
      <c r="AT109" s="51">
        <f t="shared" si="61"/>
        <v>8203</v>
      </c>
      <c r="AV109" s="44">
        <v>56497</v>
      </c>
      <c r="AW109" s="49">
        <f t="shared" si="62"/>
        <v>56497</v>
      </c>
      <c r="AX109" s="42">
        <f t="shared" si="63"/>
        <v>4322</v>
      </c>
      <c r="AY109" s="42">
        <f t="shared" si="63"/>
        <v>13938</v>
      </c>
      <c r="AZ109" s="50">
        <f t="shared" si="52"/>
        <v>8500</v>
      </c>
      <c r="BA109" s="50">
        <f t="shared" si="64"/>
        <v>83257</v>
      </c>
      <c r="BB109" s="51">
        <f t="shared" si="53"/>
        <v>8326</v>
      </c>
    </row>
    <row r="110" spans="1:54" s="28" customFormat="1" ht="16.350000000000001" customHeight="1">
      <c r="A110" s="48" t="s">
        <v>119</v>
      </c>
      <c r="B110" s="40">
        <v>54634</v>
      </c>
      <c r="C110" s="49">
        <f t="shared" si="54"/>
        <v>54634</v>
      </c>
      <c r="D110" s="50">
        <f t="shared" si="74"/>
        <v>4180</v>
      </c>
      <c r="E110" s="50">
        <f t="shared" si="74"/>
        <v>13478</v>
      </c>
      <c r="F110" s="50">
        <f t="shared" si="38"/>
        <v>8500</v>
      </c>
      <c r="G110" s="51">
        <f t="shared" si="65"/>
        <v>80792</v>
      </c>
      <c r="H110" s="20"/>
      <c r="I110" s="44">
        <v>53824</v>
      </c>
      <c r="J110" s="49">
        <f t="shared" si="39"/>
        <v>53824</v>
      </c>
      <c r="K110" s="50">
        <f t="shared" si="71"/>
        <v>4118</v>
      </c>
      <c r="L110" s="50">
        <f t="shared" si="71"/>
        <v>13278</v>
      </c>
      <c r="M110" s="50">
        <f t="shared" si="40"/>
        <v>8500</v>
      </c>
      <c r="N110" s="50">
        <f t="shared" si="55"/>
        <v>79720</v>
      </c>
      <c r="O110" s="51">
        <f t="shared" si="41"/>
        <v>7972</v>
      </c>
      <c r="P110" s="20"/>
      <c r="Q110" s="44">
        <v>54692</v>
      </c>
      <c r="R110" s="50">
        <f t="shared" si="42"/>
        <v>54692</v>
      </c>
      <c r="S110" s="50">
        <f t="shared" si="72"/>
        <v>4184</v>
      </c>
      <c r="T110" s="50">
        <f t="shared" si="72"/>
        <v>13493</v>
      </c>
      <c r="U110" s="50">
        <f t="shared" si="43"/>
        <v>8500</v>
      </c>
      <c r="V110" s="51">
        <f t="shared" si="56"/>
        <v>80869</v>
      </c>
      <c r="W110" s="20"/>
      <c r="X110" s="44">
        <v>81422</v>
      </c>
      <c r="Y110" s="50">
        <f t="shared" si="44"/>
        <v>81422</v>
      </c>
      <c r="Z110" s="50">
        <f t="shared" si="73"/>
        <v>6229</v>
      </c>
      <c r="AA110" s="50">
        <f t="shared" si="73"/>
        <v>20087</v>
      </c>
      <c r="AB110" s="50">
        <f t="shared" si="45"/>
        <v>8500</v>
      </c>
      <c r="AC110" s="50">
        <f t="shared" si="57"/>
        <v>116238</v>
      </c>
      <c r="AD110" s="51">
        <f t="shared" si="46"/>
        <v>9687</v>
      </c>
      <c r="AE110" s="20"/>
      <c r="AF110" s="47">
        <v>67015</v>
      </c>
      <c r="AG110" s="49">
        <f t="shared" si="47"/>
        <v>67015</v>
      </c>
      <c r="AH110" s="50">
        <f t="shared" si="70"/>
        <v>5127</v>
      </c>
      <c r="AI110" s="50">
        <f t="shared" si="70"/>
        <v>16533</v>
      </c>
      <c r="AJ110" s="50">
        <f t="shared" si="48"/>
        <v>8500</v>
      </c>
      <c r="AK110" s="50">
        <f t="shared" si="58"/>
        <v>97175</v>
      </c>
      <c r="AL110" s="51">
        <f t="shared" si="49"/>
        <v>9718</v>
      </c>
      <c r="AN110" s="44">
        <v>55950</v>
      </c>
      <c r="AO110" s="42">
        <f t="shared" si="50"/>
        <v>55950</v>
      </c>
      <c r="AP110" s="42">
        <f t="shared" si="59"/>
        <v>4280</v>
      </c>
      <c r="AQ110" s="42">
        <f t="shared" si="59"/>
        <v>13803</v>
      </c>
      <c r="AR110" s="50">
        <f t="shared" si="51"/>
        <v>8500</v>
      </c>
      <c r="AS110" s="50">
        <f t="shared" si="60"/>
        <v>82533</v>
      </c>
      <c r="AT110" s="51">
        <f t="shared" si="61"/>
        <v>8253</v>
      </c>
      <c r="AV110" s="44">
        <v>67038</v>
      </c>
      <c r="AW110" s="49">
        <f t="shared" si="62"/>
        <v>67038</v>
      </c>
      <c r="AX110" s="42">
        <f t="shared" si="63"/>
        <v>5128</v>
      </c>
      <c r="AY110" s="42">
        <f t="shared" si="63"/>
        <v>16538</v>
      </c>
      <c r="AZ110" s="50">
        <f t="shared" si="52"/>
        <v>8500</v>
      </c>
      <c r="BA110" s="50">
        <f t="shared" si="64"/>
        <v>97204</v>
      </c>
      <c r="BB110" s="51">
        <f t="shared" si="53"/>
        <v>9720</v>
      </c>
    </row>
    <row r="111" spans="1:54" s="28" customFormat="1" ht="16.350000000000001" customHeight="1">
      <c r="A111" s="48" t="s">
        <v>120</v>
      </c>
      <c r="B111" s="40">
        <v>53118</v>
      </c>
      <c r="C111" s="49">
        <f t="shared" si="54"/>
        <v>53118</v>
      </c>
      <c r="D111" s="50">
        <f t="shared" si="74"/>
        <v>4064</v>
      </c>
      <c r="E111" s="50">
        <f t="shared" si="74"/>
        <v>13104</v>
      </c>
      <c r="F111" s="50">
        <f t="shared" si="38"/>
        <v>8500</v>
      </c>
      <c r="G111" s="51">
        <f t="shared" si="65"/>
        <v>78786</v>
      </c>
      <c r="H111" s="20"/>
      <c r="I111" s="44">
        <v>52870</v>
      </c>
      <c r="J111" s="49">
        <f t="shared" si="39"/>
        <v>52870</v>
      </c>
      <c r="K111" s="50">
        <f t="shared" si="71"/>
        <v>4045</v>
      </c>
      <c r="L111" s="50">
        <f t="shared" si="71"/>
        <v>13043</v>
      </c>
      <c r="M111" s="50">
        <f t="shared" si="40"/>
        <v>8500</v>
      </c>
      <c r="N111" s="50">
        <f t="shared" si="55"/>
        <v>78458</v>
      </c>
      <c r="O111" s="51">
        <f t="shared" si="41"/>
        <v>7846</v>
      </c>
      <c r="P111" s="20"/>
      <c r="Q111" s="44">
        <v>57946</v>
      </c>
      <c r="R111" s="50">
        <f t="shared" si="42"/>
        <v>57946</v>
      </c>
      <c r="S111" s="50">
        <f t="shared" si="72"/>
        <v>4433</v>
      </c>
      <c r="T111" s="50">
        <f t="shared" si="72"/>
        <v>14295</v>
      </c>
      <c r="U111" s="50">
        <f t="shared" si="43"/>
        <v>8500</v>
      </c>
      <c r="V111" s="51">
        <f t="shared" si="56"/>
        <v>85174</v>
      </c>
      <c r="W111" s="20"/>
      <c r="X111" s="44">
        <v>97860</v>
      </c>
      <c r="Y111" s="50">
        <f t="shared" si="44"/>
        <v>97860</v>
      </c>
      <c r="Z111" s="50">
        <f t="shared" si="73"/>
        <v>7486</v>
      </c>
      <c r="AA111" s="50">
        <f t="shared" si="73"/>
        <v>24142</v>
      </c>
      <c r="AB111" s="50">
        <f t="shared" si="45"/>
        <v>8500</v>
      </c>
      <c r="AC111" s="50">
        <f t="shared" si="57"/>
        <v>137988</v>
      </c>
      <c r="AD111" s="51">
        <f t="shared" si="46"/>
        <v>11499</v>
      </c>
      <c r="AE111" s="20"/>
      <c r="AF111" s="47">
        <v>65666</v>
      </c>
      <c r="AG111" s="49">
        <f t="shared" si="47"/>
        <v>65666</v>
      </c>
      <c r="AH111" s="50">
        <f t="shared" si="70"/>
        <v>5023</v>
      </c>
      <c r="AI111" s="50">
        <f t="shared" si="70"/>
        <v>16200</v>
      </c>
      <c r="AJ111" s="50">
        <f t="shared" si="48"/>
        <v>8500</v>
      </c>
      <c r="AK111" s="50">
        <f t="shared" si="58"/>
        <v>95389</v>
      </c>
      <c r="AL111" s="51">
        <f t="shared" si="49"/>
        <v>9539</v>
      </c>
      <c r="AN111" s="44">
        <v>54335</v>
      </c>
      <c r="AO111" s="42">
        <f t="shared" si="50"/>
        <v>54335</v>
      </c>
      <c r="AP111" s="42">
        <f t="shared" si="59"/>
        <v>4157</v>
      </c>
      <c r="AQ111" s="42">
        <f t="shared" si="59"/>
        <v>13404</v>
      </c>
      <c r="AR111" s="50">
        <f t="shared" si="51"/>
        <v>8500</v>
      </c>
      <c r="AS111" s="50">
        <f t="shared" si="60"/>
        <v>80396</v>
      </c>
      <c r="AT111" s="51">
        <f t="shared" si="61"/>
        <v>8040</v>
      </c>
      <c r="AV111" s="44">
        <v>59750</v>
      </c>
      <c r="AW111" s="49">
        <f t="shared" si="62"/>
        <v>59750</v>
      </c>
      <c r="AX111" s="42">
        <f t="shared" si="63"/>
        <v>4571</v>
      </c>
      <c r="AY111" s="42">
        <f t="shared" si="63"/>
        <v>14740</v>
      </c>
      <c r="AZ111" s="50">
        <f t="shared" si="52"/>
        <v>8500</v>
      </c>
      <c r="BA111" s="50">
        <f t="shared" si="64"/>
        <v>87561</v>
      </c>
      <c r="BB111" s="51">
        <f t="shared" si="53"/>
        <v>8756</v>
      </c>
    </row>
    <row r="112" spans="1:54" s="28" customFormat="1" ht="16.350000000000001" customHeight="1">
      <c r="A112" s="48" t="s">
        <v>121</v>
      </c>
      <c r="B112" s="40">
        <v>52310</v>
      </c>
      <c r="C112" s="49">
        <f t="shared" si="54"/>
        <v>52310</v>
      </c>
      <c r="D112" s="50">
        <f t="shared" si="74"/>
        <v>4002</v>
      </c>
      <c r="E112" s="50">
        <f t="shared" si="74"/>
        <v>12905</v>
      </c>
      <c r="F112" s="50">
        <f t="shared" si="38"/>
        <v>8500</v>
      </c>
      <c r="G112" s="51">
        <f t="shared" si="65"/>
        <v>77717</v>
      </c>
      <c r="H112" s="20"/>
      <c r="I112" s="44">
        <v>52170</v>
      </c>
      <c r="J112" s="49">
        <f t="shared" si="39"/>
        <v>52170</v>
      </c>
      <c r="K112" s="50">
        <f t="shared" si="71"/>
        <v>3991</v>
      </c>
      <c r="L112" s="50">
        <f t="shared" si="71"/>
        <v>12870</v>
      </c>
      <c r="M112" s="50">
        <f t="shared" si="40"/>
        <v>8500</v>
      </c>
      <c r="N112" s="50">
        <f t="shared" si="55"/>
        <v>77531</v>
      </c>
      <c r="O112" s="51">
        <f t="shared" si="41"/>
        <v>7753</v>
      </c>
      <c r="P112" s="20"/>
      <c r="Q112" s="44">
        <v>56171</v>
      </c>
      <c r="R112" s="50">
        <f t="shared" si="42"/>
        <v>56171</v>
      </c>
      <c r="S112" s="50">
        <f t="shared" si="72"/>
        <v>4297</v>
      </c>
      <c r="T112" s="50">
        <f t="shared" si="72"/>
        <v>13857</v>
      </c>
      <c r="U112" s="50">
        <f t="shared" si="43"/>
        <v>8500</v>
      </c>
      <c r="V112" s="51">
        <f t="shared" si="56"/>
        <v>82825</v>
      </c>
      <c r="W112" s="20"/>
      <c r="X112" s="44">
        <v>89818</v>
      </c>
      <c r="Y112" s="50">
        <f t="shared" si="44"/>
        <v>89818</v>
      </c>
      <c r="Z112" s="50">
        <f t="shared" si="73"/>
        <v>6871</v>
      </c>
      <c r="AA112" s="50">
        <f t="shared" si="73"/>
        <v>22158</v>
      </c>
      <c r="AB112" s="50">
        <f t="shared" si="45"/>
        <v>8500</v>
      </c>
      <c r="AC112" s="50">
        <f t="shared" si="57"/>
        <v>127347</v>
      </c>
      <c r="AD112" s="51">
        <f t="shared" si="46"/>
        <v>10612</v>
      </c>
      <c r="AE112" s="20"/>
      <c r="AF112" s="47">
        <v>65197</v>
      </c>
      <c r="AG112" s="49">
        <f t="shared" si="47"/>
        <v>65197</v>
      </c>
      <c r="AH112" s="50">
        <f t="shared" si="70"/>
        <v>4988</v>
      </c>
      <c r="AI112" s="50">
        <f t="shared" si="70"/>
        <v>16084</v>
      </c>
      <c r="AJ112" s="50">
        <f t="shared" si="48"/>
        <v>8500</v>
      </c>
      <c r="AK112" s="50">
        <f t="shared" si="58"/>
        <v>94769</v>
      </c>
      <c r="AL112" s="51">
        <f t="shared" si="49"/>
        <v>9477</v>
      </c>
      <c r="AN112" s="44">
        <v>49281</v>
      </c>
      <c r="AO112" s="42">
        <f t="shared" si="50"/>
        <v>49281</v>
      </c>
      <c r="AP112" s="42">
        <f t="shared" si="59"/>
        <v>3770</v>
      </c>
      <c r="AQ112" s="42">
        <f t="shared" si="59"/>
        <v>12158</v>
      </c>
      <c r="AR112" s="50">
        <f t="shared" si="51"/>
        <v>8500</v>
      </c>
      <c r="AS112" s="50">
        <f t="shared" si="60"/>
        <v>73709</v>
      </c>
      <c r="AT112" s="51">
        <f t="shared" si="61"/>
        <v>7371</v>
      </c>
      <c r="AV112" s="44">
        <v>55776</v>
      </c>
      <c r="AW112" s="49">
        <f t="shared" si="62"/>
        <v>55776</v>
      </c>
      <c r="AX112" s="42">
        <f t="shared" si="63"/>
        <v>4267</v>
      </c>
      <c r="AY112" s="42">
        <f t="shared" si="63"/>
        <v>13760</v>
      </c>
      <c r="AZ112" s="50">
        <f t="shared" si="52"/>
        <v>8500</v>
      </c>
      <c r="BA112" s="50">
        <f t="shared" si="64"/>
        <v>82303</v>
      </c>
      <c r="BB112" s="51">
        <f t="shared" si="53"/>
        <v>8230</v>
      </c>
    </row>
    <row r="113" spans="1:55" s="28" customFormat="1" ht="16.350000000000001" customHeight="1">
      <c r="A113" s="48" t="s">
        <v>122</v>
      </c>
      <c r="B113" s="40">
        <v>56317</v>
      </c>
      <c r="C113" s="49">
        <f t="shared" si="54"/>
        <v>56317</v>
      </c>
      <c r="D113" s="50">
        <f t="shared" si="74"/>
        <v>4308</v>
      </c>
      <c r="E113" s="50">
        <f t="shared" si="74"/>
        <v>13893</v>
      </c>
      <c r="F113" s="50">
        <f t="shared" si="38"/>
        <v>8500</v>
      </c>
      <c r="G113" s="51">
        <f t="shared" si="65"/>
        <v>83018</v>
      </c>
      <c r="H113" s="20"/>
      <c r="I113" s="44">
        <v>54690</v>
      </c>
      <c r="J113" s="49">
        <f t="shared" si="39"/>
        <v>54690</v>
      </c>
      <c r="K113" s="50">
        <f t="shared" si="71"/>
        <v>4184</v>
      </c>
      <c r="L113" s="50">
        <f t="shared" si="71"/>
        <v>13492</v>
      </c>
      <c r="M113" s="50">
        <f t="shared" si="40"/>
        <v>8500</v>
      </c>
      <c r="N113" s="50">
        <f t="shared" si="55"/>
        <v>80866</v>
      </c>
      <c r="O113" s="51">
        <f t="shared" si="41"/>
        <v>8087</v>
      </c>
      <c r="P113" s="20"/>
      <c r="Q113" s="44">
        <v>60681</v>
      </c>
      <c r="R113" s="50">
        <f t="shared" si="42"/>
        <v>60681</v>
      </c>
      <c r="S113" s="50">
        <f t="shared" si="72"/>
        <v>4642</v>
      </c>
      <c r="T113" s="50">
        <f t="shared" si="72"/>
        <v>14970</v>
      </c>
      <c r="U113" s="50">
        <f t="shared" si="43"/>
        <v>8500</v>
      </c>
      <c r="V113" s="51">
        <f t="shared" si="56"/>
        <v>88793</v>
      </c>
      <c r="W113" s="20"/>
      <c r="X113" s="44">
        <v>97927</v>
      </c>
      <c r="Y113" s="50">
        <f t="shared" si="44"/>
        <v>97927</v>
      </c>
      <c r="Z113" s="50">
        <f t="shared" si="73"/>
        <v>7491</v>
      </c>
      <c r="AA113" s="50">
        <f t="shared" si="73"/>
        <v>24159</v>
      </c>
      <c r="AB113" s="50">
        <f t="shared" si="45"/>
        <v>8500</v>
      </c>
      <c r="AC113" s="50">
        <f t="shared" si="57"/>
        <v>138077</v>
      </c>
      <c r="AD113" s="51">
        <f t="shared" si="46"/>
        <v>11506</v>
      </c>
      <c r="AE113" s="20"/>
      <c r="AF113" s="47">
        <v>65221</v>
      </c>
      <c r="AG113" s="49">
        <f t="shared" si="47"/>
        <v>65221</v>
      </c>
      <c r="AH113" s="50">
        <f t="shared" si="70"/>
        <v>4989</v>
      </c>
      <c r="AI113" s="50">
        <f t="shared" si="70"/>
        <v>16090</v>
      </c>
      <c r="AJ113" s="50">
        <f t="shared" si="48"/>
        <v>8500</v>
      </c>
      <c r="AK113" s="50">
        <f t="shared" si="58"/>
        <v>94800</v>
      </c>
      <c r="AL113" s="51">
        <f t="shared" si="49"/>
        <v>9480</v>
      </c>
      <c r="AN113" s="44">
        <v>54890</v>
      </c>
      <c r="AO113" s="42">
        <f t="shared" si="50"/>
        <v>54890</v>
      </c>
      <c r="AP113" s="42">
        <f t="shared" si="59"/>
        <v>4199</v>
      </c>
      <c r="AQ113" s="42">
        <f t="shared" si="59"/>
        <v>13541</v>
      </c>
      <c r="AR113" s="50">
        <f t="shared" si="51"/>
        <v>8500</v>
      </c>
      <c r="AS113" s="50">
        <f t="shared" si="60"/>
        <v>81130</v>
      </c>
      <c r="AT113" s="51">
        <f t="shared" si="61"/>
        <v>8113</v>
      </c>
      <c r="AV113" s="44">
        <v>63462</v>
      </c>
      <c r="AW113" s="49">
        <f t="shared" si="62"/>
        <v>63462</v>
      </c>
      <c r="AX113" s="42">
        <f t="shared" si="63"/>
        <v>4855</v>
      </c>
      <c r="AY113" s="42">
        <f t="shared" si="63"/>
        <v>15656</v>
      </c>
      <c r="AZ113" s="50">
        <f t="shared" si="52"/>
        <v>8500</v>
      </c>
      <c r="BA113" s="50">
        <f t="shared" si="64"/>
        <v>92473</v>
      </c>
      <c r="BB113" s="51">
        <f t="shared" si="53"/>
        <v>9247</v>
      </c>
    </row>
    <row r="114" spans="1:55" s="28" customFormat="1" ht="16.350000000000001" customHeight="1">
      <c r="A114" s="48" t="s">
        <v>123</v>
      </c>
      <c r="B114" s="40">
        <v>56456</v>
      </c>
      <c r="C114" s="49">
        <f t="shared" si="54"/>
        <v>56456</v>
      </c>
      <c r="D114" s="50">
        <f t="shared" si="74"/>
        <v>4319</v>
      </c>
      <c r="E114" s="50">
        <f t="shared" si="74"/>
        <v>13928</v>
      </c>
      <c r="F114" s="50">
        <f t="shared" si="38"/>
        <v>8500</v>
      </c>
      <c r="G114" s="51">
        <f t="shared" si="65"/>
        <v>83203</v>
      </c>
      <c r="H114" s="20"/>
      <c r="I114" s="44">
        <v>57327</v>
      </c>
      <c r="J114" s="49">
        <f t="shared" si="39"/>
        <v>57327</v>
      </c>
      <c r="K114" s="50">
        <f t="shared" si="71"/>
        <v>4386</v>
      </c>
      <c r="L114" s="50">
        <f t="shared" si="71"/>
        <v>14143</v>
      </c>
      <c r="M114" s="50">
        <f t="shared" si="40"/>
        <v>8500</v>
      </c>
      <c r="N114" s="50">
        <f t="shared" si="55"/>
        <v>84356</v>
      </c>
      <c r="O114" s="51">
        <f t="shared" si="41"/>
        <v>8436</v>
      </c>
      <c r="P114" s="20"/>
      <c r="Q114" s="44">
        <v>61263</v>
      </c>
      <c r="R114" s="50">
        <f t="shared" si="42"/>
        <v>61263</v>
      </c>
      <c r="S114" s="50">
        <f t="shared" si="72"/>
        <v>4687</v>
      </c>
      <c r="T114" s="50">
        <f t="shared" si="72"/>
        <v>15114</v>
      </c>
      <c r="U114" s="50">
        <f t="shared" si="43"/>
        <v>8500</v>
      </c>
      <c r="V114" s="51">
        <f t="shared" si="56"/>
        <v>89564</v>
      </c>
      <c r="W114" s="20"/>
      <c r="X114" s="44">
        <v>85570</v>
      </c>
      <c r="Y114" s="50">
        <f t="shared" si="44"/>
        <v>85570</v>
      </c>
      <c r="Z114" s="50">
        <f t="shared" si="73"/>
        <v>6546</v>
      </c>
      <c r="AA114" s="50">
        <f t="shared" si="73"/>
        <v>21110</v>
      </c>
      <c r="AB114" s="50">
        <f t="shared" si="45"/>
        <v>8500</v>
      </c>
      <c r="AC114" s="50">
        <f t="shared" si="57"/>
        <v>121726</v>
      </c>
      <c r="AD114" s="51">
        <f t="shared" si="46"/>
        <v>10144</v>
      </c>
      <c r="AE114" s="20"/>
      <c r="AF114" s="100">
        <v>64930</v>
      </c>
      <c r="AG114" s="56">
        <f t="shared" si="47"/>
        <v>64930</v>
      </c>
      <c r="AH114" s="54">
        <f t="shared" si="70"/>
        <v>4967</v>
      </c>
      <c r="AI114" s="54">
        <f t="shared" si="70"/>
        <v>16018</v>
      </c>
      <c r="AJ114" s="54">
        <f t="shared" si="48"/>
        <v>8500</v>
      </c>
      <c r="AK114" s="54">
        <f t="shared" si="58"/>
        <v>94415</v>
      </c>
      <c r="AL114" s="55">
        <f t="shared" si="49"/>
        <v>9442</v>
      </c>
      <c r="AN114" s="52">
        <v>53572</v>
      </c>
      <c r="AO114" s="53">
        <f t="shared" si="50"/>
        <v>53572</v>
      </c>
      <c r="AP114" s="53">
        <f t="shared" si="59"/>
        <v>4098</v>
      </c>
      <c r="AQ114" s="53">
        <f t="shared" si="59"/>
        <v>13216</v>
      </c>
      <c r="AR114" s="54">
        <f t="shared" si="51"/>
        <v>8500</v>
      </c>
      <c r="AS114" s="54">
        <f t="shared" si="60"/>
        <v>79386</v>
      </c>
      <c r="AT114" s="55">
        <f t="shared" si="61"/>
        <v>7939</v>
      </c>
      <c r="AV114" s="52">
        <v>60383</v>
      </c>
      <c r="AW114" s="56">
        <f t="shared" si="62"/>
        <v>60383</v>
      </c>
      <c r="AX114" s="53">
        <f t="shared" si="63"/>
        <v>4619</v>
      </c>
      <c r="AY114" s="53">
        <f t="shared" si="63"/>
        <v>14896</v>
      </c>
      <c r="AZ114" s="54">
        <f t="shared" si="52"/>
        <v>8500</v>
      </c>
      <c r="BA114" s="54">
        <f t="shared" si="64"/>
        <v>88398</v>
      </c>
      <c r="BB114" s="55">
        <f t="shared" si="53"/>
        <v>8840</v>
      </c>
    </row>
    <row r="115" spans="1:55" s="28" customFormat="1" ht="16.350000000000001" customHeight="1">
      <c r="A115" s="48" t="s">
        <v>124</v>
      </c>
      <c r="B115" s="40">
        <v>50738</v>
      </c>
      <c r="C115" s="49">
        <f t="shared" si="54"/>
        <v>50738</v>
      </c>
      <c r="D115" s="50">
        <f t="shared" si="74"/>
        <v>3881</v>
      </c>
      <c r="E115" s="50">
        <f t="shared" si="74"/>
        <v>12517</v>
      </c>
      <c r="F115" s="50">
        <f t="shared" si="38"/>
        <v>8500</v>
      </c>
      <c r="G115" s="51">
        <f t="shared" si="65"/>
        <v>75636</v>
      </c>
      <c r="H115" s="20"/>
      <c r="I115" s="44">
        <v>57922</v>
      </c>
      <c r="J115" s="49">
        <f t="shared" si="39"/>
        <v>57922</v>
      </c>
      <c r="K115" s="50">
        <f t="shared" si="71"/>
        <v>4431</v>
      </c>
      <c r="L115" s="50">
        <f t="shared" si="71"/>
        <v>14289</v>
      </c>
      <c r="M115" s="50">
        <f t="shared" si="40"/>
        <v>8500</v>
      </c>
      <c r="N115" s="50">
        <f t="shared" si="55"/>
        <v>85142</v>
      </c>
      <c r="O115" s="51">
        <f t="shared" si="41"/>
        <v>8514</v>
      </c>
      <c r="P115" s="20"/>
      <c r="Q115" s="44">
        <v>60571</v>
      </c>
      <c r="R115" s="50">
        <f t="shared" si="42"/>
        <v>60571</v>
      </c>
      <c r="S115" s="50">
        <f t="shared" si="72"/>
        <v>4634</v>
      </c>
      <c r="T115" s="50">
        <f t="shared" si="72"/>
        <v>14943</v>
      </c>
      <c r="U115" s="50">
        <f t="shared" si="43"/>
        <v>8500</v>
      </c>
      <c r="V115" s="51">
        <f t="shared" si="56"/>
        <v>88648</v>
      </c>
      <c r="W115" s="20"/>
      <c r="X115" s="44">
        <v>89136</v>
      </c>
      <c r="Y115" s="50">
        <f t="shared" si="44"/>
        <v>89136</v>
      </c>
      <c r="Z115" s="50">
        <f t="shared" si="73"/>
        <v>6819</v>
      </c>
      <c r="AA115" s="50">
        <f t="shared" si="73"/>
        <v>21990</v>
      </c>
      <c r="AB115" s="50">
        <f t="shared" si="45"/>
        <v>8500</v>
      </c>
      <c r="AC115" s="50">
        <f t="shared" si="57"/>
        <v>126445</v>
      </c>
      <c r="AD115" s="51">
        <f t="shared" si="46"/>
        <v>10537</v>
      </c>
      <c r="AE115" s="20"/>
      <c r="AF115" s="47">
        <v>69804</v>
      </c>
      <c r="AG115" s="49">
        <f t="shared" si="47"/>
        <v>69804</v>
      </c>
      <c r="AH115" s="50">
        <f t="shared" si="70"/>
        <v>5340</v>
      </c>
      <c r="AI115" s="50">
        <f t="shared" si="70"/>
        <v>17221</v>
      </c>
      <c r="AJ115" s="50">
        <f t="shared" si="48"/>
        <v>8500</v>
      </c>
      <c r="AK115" s="50">
        <f t="shared" si="58"/>
        <v>100865</v>
      </c>
      <c r="AL115" s="51">
        <f t="shared" si="49"/>
        <v>10087</v>
      </c>
      <c r="AN115" s="44">
        <v>48850</v>
      </c>
      <c r="AO115" s="42">
        <f t="shared" si="50"/>
        <v>48850</v>
      </c>
      <c r="AP115" s="42">
        <f t="shared" si="59"/>
        <v>3737</v>
      </c>
      <c r="AQ115" s="42">
        <f t="shared" si="59"/>
        <v>12051</v>
      </c>
      <c r="AR115" s="50">
        <f t="shared" si="51"/>
        <v>8500</v>
      </c>
      <c r="AS115" s="50">
        <f t="shared" si="60"/>
        <v>73138</v>
      </c>
      <c r="AT115" s="51">
        <f t="shared" si="61"/>
        <v>7314</v>
      </c>
      <c r="AV115" s="44">
        <v>54923</v>
      </c>
      <c r="AW115" s="49">
        <f t="shared" si="62"/>
        <v>54923</v>
      </c>
      <c r="AX115" s="42">
        <f t="shared" si="63"/>
        <v>4202</v>
      </c>
      <c r="AY115" s="42">
        <f t="shared" si="63"/>
        <v>13550</v>
      </c>
      <c r="AZ115" s="50">
        <f t="shared" si="52"/>
        <v>8500</v>
      </c>
      <c r="BA115" s="50">
        <f t="shared" si="64"/>
        <v>81175</v>
      </c>
      <c r="BB115" s="51">
        <f t="shared" si="53"/>
        <v>8118</v>
      </c>
    </row>
    <row r="116" spans="1:55" s="28" customFormat="1" ht="16.350000000000001" customHeight="1">
      <c r="A116" s="48" t="s">
        <v>125</v>
      </c>
      <c r="B116" s="40">
        <v>57800</v>
      </c>
      <c r="C116" s="49">
        <f t="shared" si="54"/>
        <v>57800</v>
      </c>
      <c r="D116" s="50">
        <f t="shared" si="74"/>
        <v>4422</v>
      </c>
      <c r="E116" s="50">
        <f t="shared" si="74"/>
        <v>14259</v>
      </c>
      <c r="F116" s="50">
        <f t="shared" si="38"/>
        <v>8500</v>
      </c>
      <c r="G116" s="51">
        <f t="shared" si="65"/>
        <v>84981</v>
      </c>
      <c r="H116" s="20"/>
      <c r="I116" s="44">
        <v>53653</v>
      </c>
      <c r="J116" s="49">
        <f t="shared" si="39"/>
        <v>53653</v>
      </c>
      <c r="K116" s="50">
        <f t="shared" si="71"/>
        <v>4104</v>
      </c>
      <c r="L116" s="50">
        <f t="shared" si="71"/>
        <v>13236</v>
      </c>
      <c r="M116" s="50">
        <f t="shared" si="40"/>
        <v>8500</v>
      </c>
      <c r="N116" s="50">
        <f t="shared" si="55"/>
        <v>79493</v>
      </c>
      <c r="O116" s="51">
        <f t="shared" si="41"/>
        <v>7949</v>
      </c>
      <c r="P116" s="20"/>
      <c r="Q116" s="44">
        <v>59370</v>
      </c>
      <c r="R116" s="50">
        <f t="shared" si="42"/>
        <v>59370</v>
      </c>
      <c r="S116" s="50">
        <f t="shared" si="72"/>
        <v>4542</v>
      </c>
      <c r="T116" s="50">
        <f t="shared" si="72"/>
        <v>14647</v>
      </c>
      <c r="U116" s="50">
        <f t="shared" si="43"/>
        <v>8500</v>
      </c>
      <c r="V116" s="51">
        <f t="shared" si="56"/>
        <v>87059</v>
      </c>
      <c r="W116" s="20"/>
      <c r="X116" s="44">
        <v>91275</v>
      </c>
      <c r="Y116" s="50">
        <f t="shared" si="44"/>
        <v>91275</v>
      </c>
      <c r="Z116" s="50">
        <f t="shared" si="73"/>
        <v>6983</v>
      </c>
      <c r="AA116" s="50">
        <f t="shared" si="73"/>
        <v>22518</v>
      </c>
      <c r="AB116" s="50">
        <f t="shared" si="45"/>
        <v>8500</v>
      </c>
      <c r="AC116" s="50">
        <f t="shared" si="57"/>
        <v>129276</v>
      </c>
      <c r="AD116" s="51">
        <f t="shared" si="46"/>
        <v>10773</v>
      </c>
      <c r="AE116" s="20"/>
      <c r="AF116" s="47">
        <v>65666</v>
      </c>
      <c r="AG116" s="49">
        <f t="shared" si="47"/>
        <v>65666</v>
      </c>
      <c r="AH116" s="50">
        <f t="shared" si="70"/>
        <v>5023</v>
      </c>
      <c r="AI116" s="50">
        <f t="shared" si="70"/>
        <v>16200</v>
      </c>
      <c r="AJ116" s="50">
        <f t="shared" si="48"/>
        <v>8500</v>
      </c>
      <c r="AK116" s="50">
        <f t="shared" si="58"/>
        <v>95389</v>
      </c>
      <c r="AL116" s="51">
        <f t="shared" si="49"/>
        <v>9539</v>
      </c>
      <c r="AN116" s="44">
        <v>53553</v>
      </c>
      <c r="AO116" s="42">
        <f t="shared" si="50"/>
        <v>53553</v>
      </c>
      <c r="AP116" s="42">
        <f t="shared" si="59"/>
        <v>4097</v>
      </c>
      <c r="AQ116" s="42">
        <f t="shared" si="59"/>
        <v>13212</v>
      </c>
      <c r="AR116" s="50">
        <f t="shared" si="51"/>
        <v>8500</v>
      </c>
      <c r="AS116" s="50">
        <f t="shared" si="60"/>
        <v>79362</v>
      </c>
      <c r="AT116" s="51">
        <f t="shared" si="61"/>
        <v>7936</v>
      </c>
      <c r="AV116" s="44">
        <v>64014</v>
      </c>
      <c r="AW116" s="49">
        <f t="shared" si="62"/>
        <v>64014</v>
      </c>
      <c r="AX116" s="42">
        <f t="shared" si="63"/>
        <v>4897</v>
      </c>
      <c r="AY116" s="42">
        <f t="shared" si="63"/>
        <v>15792</v>
      </c>
      <c r="AZ116" s="50">
        <f t="shared" si="52"/>
        <v>8500</v>
      </c>
      <c r="BA116" s="50">
        <f t="shared" si="64"/>
        <v>93203</v>
      </c>
      <c r="BB116" s="51">
        <f t="shared" si="53"/>
        <v>9320</v>
      </c>
    </row>
    <row r="117" spans="1:55" s="28" customFormat="1" ht="16.350000000000001" customHeight="1">
      <c r="A117" s="48" t="s">
        <v>126</v>
      </c>
      <c r="B117" s="40">
        <v>52243</v>
      </c>
      <c r="C117" s="49">
        <f t="shared" si="54"/>
        <v>52243</v>
      </c>
      <c r="D117" s="50">
        <f t="shared" si="74"/>
        <v>3997</v>
      </c>
      <c r="E117" s="50">
        <f t="shared" si="74"/>
        <v>12888</v>
      </c>
      <c r="F117" s="50">
        <f t="shared" si="38"/>
        <v>8500</v>
      </c>
      <c r="G117" s="51">
        <f t="shared" si="65"/>
        <v>77628</v>
      </c>
      <c r="H117" s="20"/>
      <c r="I117" s="44">
        <v>53185</v>
      </c>
      <c r="J117" s="49">
        <f t="shared" si="39"/>
        <v>53185</v>
      </c>
      <c r="K117" s="50">
        <f t="shared" si="71"/>
        <v>4069</v>
      </c>
      <c r="L117" s="50">
        <f t="shared" si="71"/>
        <v>13121</v>
      </c>
      <c r="M117" s="50">
        <f t="shared" si="40"/>
        <v>8500</v>
      </c>
      <c r="N117" s="50">
        <f t="shared" si="55"/>
        <v>78875</v>
      </c>
      <c r="O117" s="51">
        <f t="shared" si="41"/>
        <v>7888</v>
      </c>
      <c r="P117" s="20"/>
      <c r="Q117" s="44">
        <v>57241</v>
      </c>
      <c r="R117" s="50">
        <f t="shared" si="42"/>
        <v>57241</v>
      </c>
      <c r="S117" s="50">
        <f t="shared" si="72"/>
        <v>4379</v>
      </c>
      <c r="T117" s="50">
        <f t="shared" si="72"/>
        <v>14121</v>
      </c>
      <c r="U117" s="50">
        <f t="shared" si="43"/>
        <v>8500</v>
      </c>
      <c r="V117" s="51">
        <f t="shared" si="56"/>
        <v>84241</v>
      </c>
      <c r="W117" s="20"/>
      <c r="X117" s="44">
        <v>93072</v>
      </c>
      <c r="Y117" s="50">
        <f t="shared" si="44"/>
        <v>93072</v>
      </c>
      <c r="Z117" s="50">
        <f t="shared" si="73"/>
        <v>7120</v>
      </c>
      <c r="AA117" s="50">
        <f t="shared" si="73"/>
        <v>22961</v>
      </c>
      <c r="AB117" s="50">
        <f t="shared" si="45"/>
        <v>8500</v>
      </c>
      <c r="AC117" s="50">
        <f t="shared" si="57"/>
        <v>131653</v>
      </c>
      <c r="AD117" s="51">
        <f t="shared" si="46"/>
        <v>10971</v>
      </c>
      <c r="AE117" s="20"/>
      <c r="AF117" s="47">
        <v>65642</v>
      </c>
      <c r="AG117" s="49">
        <f t="shared" si="47"/>
        <v>65642</v>
      </c>
      <c r="AH117" s="50">
        <f t="shared" si="70"/>
        <v>5022</v>
      </c>
      <c r="AI117" s="50">
        <f t="shared" si="70"/>
        <v>16194</v>
      </c>
      <c r="AJ117" s="50">
        <f t="shared" si="48"/>
        <v>8500</v>
      </c>
      <c r="AK117" s="50">
        <f t="shared" si="58"/>
        <v>95358</v>
      </c>
      <c r="AL117" s="51">
        <f t="shared" si="49"/>
        <v>9536</v>
      </c>
      <c r="AN117" s="44">
        <v>52343</v>
      </c>
      <c r="AO117" s="42">
        <f t="shared" si="50"/>
        <v>52343</v>
      </c>
      <c r="AP117" s="42">
        <f t="shared" si="59"/>
        <v>4004</v>
      </c>
      <c r="AQ117" s="42">
        <f t="shared" si="59"/>
        <v>12913</v>
      </c>
      <c r="AR117" s="50">
        <f t="shared" si="51"/>
        <v>8500</v>
      </c>
      <c r="AS117" s="50">
        <f t="shared" si="60"/>
        <v>77760</v>
      </c>
      <c r="AT117" s="51">
        <f t="shared" si="61"/>
        <v>7776</v>
      </c>
      <c r="AV117" s="44">
        <v>57294</v>
      </c>
      <c r="AW117" s="49">
        <f t="shared" si="62"/>
        <v>57294</v>
      </c>
      <c r="AX117" s="42">
        <f t="shared" si="63"/>
        <v>4383</v>
      </c>
      <c r="AY117" s="42">
        <f t="shared" si="63"/>
        <v>14134</v>
      </c>
      <c r="AZ117" s="50">
        <f t="shared" si="52"/>
        <v>8500</v>
      </c>
      <c r="BA117" s="50">
        <f t="shared" si="64"/>
        <v>84311</v>
      </c>
      <c r="BB117" s="51">
        <f t="shared" si="53"/>
        <v>8431</v>
      </c>
    </row>
    <row r="118" spans="1:55" s="28" customFormat="1" ht="16.350000000000001" customHeight="1">
      <c r="A118" s="48" t="s">
        <v>127</v>
      </c>
      <c r="B118" s="40">
        <v>52245</v>
      </c>
      <c r="C118" s="49">
        <f t="shared" si="54"/>
        <v>52245</v>
      </c>
      <c r="D118" s="50">
        <f t="shared" si="74"/>
        <v>3997</v>
      </c>
      <c r="E118" s="50">
        <f t="shared" si="74"/>
        <v>12889</v>
      </c>
      <c r="F118" s="50">
        <f t="shared" si="38"/>
        <v>8500</v>
      </c>
      <c r="G118" s="51">
        <f t="shared" si="65"/>
        <v>77631</v>
      </c>
      <c r="H118" s="20"/>
      <c r="I118" s="44">
        <v>54054</v>
      </c>
      <c r="J118" s="49">
        <f t="shared" si="39"/>
        <v>54054</v>
      </c>
      <c r="K118" s="50">
        <f t="shared" si="71"/>
        <v>4135</v>
      </c>
      <c r="L118" s="50">
        <f t="shared" si="71"/>
        <v>13335</v>
      </c>
      <c r="M118" s="50">
        <f t="shared" si="40"/>
        <v>8500</v>
      </c>
      <c r="N118" s="50">
        <f t="shared" si="55"/>
        <v>80024</v>
      </c>
      <c r="O118" s="51">
        <f t="shared" si="41"/>
        <v>8002</v>
      </c>
      <c r="P118" s="20"/>
      <c r="Q118" s="44">
        <v>59929</v>
      </c>
      <c r="R118" s="50">
        <f t="shared" si="42"/>
        <v>59929</v>
      </c>
      <c r="S118" s="50">
        <f t="shared" si="72"/>
        <v>4585</v>
      </c>
      <c r="T118" s="50">
        <f t="shared" si="72"/>
        <v>14784</v>
      </c>
      <c r="U118" s="50">
        <f t="shared" si="43"/>
        <v>8500</v>
      </c>
      <c r="V118" s="51">
        <f t="shared" si="56"/>
        <v>87798</v>
      </c>
      <c r="W118" s="20"/>
      <c r="X118" s="44">
        <v>89050</v>
      </c>
      <c r="Y118" s="50">
        <f t="shared" si="44"/>
        <v>89050</v>
      </c>
      <c r="Z118" s="50">
        <f t="shared" si="73"/>
        <v>6812</v>
      </c>
      <c r="AA118" s="50">
        <f t="shared" si="73"/>
        <v>21969</v>
      </c>
      <c r="AB118" s="50">
        <f t="shared" si="45"/>
        <v>8500</v>
      </c>
      <c r="AC118" s="50">
        <f t="shared" si="57"/>
        <v>126331</v>
      </c>
      <c r="AD118" s="51">
        <f t="shared" si="46"/>
        <v>10528</v>
      </c>
      <c r="AE118" s="20"/>
      <c r="AF118" s="47">
        <v>62679</v>
      </c>
      <c r="AG118" s="49">
        <f t="shared" si="47"/>
        <v>62679</v>
      </c>
      <c r="AH118" s="50">
        <f t="shared" si="70"/>
        <v>4795</v>
      </c>
      <c r="AI118" s="50">
        <f t="shared" si="70"/>
        <v>15463</v>
      </c>
      <c r="AJ118" s="50">
        <f t="shared" si="48"/>
        <v>8500</v>
      </c>
      <c r="AK118" s="50">
        <f t="shared" si="58"/>
        <v>91437</v>
      </c>
      <c r="AL118" s="51">
        <f t="shared" si="49"/>
        <v>9144</v>
      </c>
      <c r="AN118" s="44">
        <v>50995</v>
      </c>
      <c r="AO118" s="42">
        <f t="shared" si="50"/>
        <v>50995</v>
      </c>
      <c r="AP118" s="42">
        <f t="shared" si="59"/>
        <v>3901</v>
      </c>
      <c r="AQ118" s="42">
        <f t="shared" si="59"/>
        <v>12580</v>
      </c>
      <c r="AR118" s="50">
        <f t="shared" si="51"/>
        <v>8500</v>
      </c>
      <c r="AS118" s="50">
        <f t="shared" si="60"/>
        <v>75976</v>
      </c>
      <c r="AT118" s="51">
        <f t="shared" si="61"/>
        <v>7598</v>
      </c>
      <c r="AV118" s="44">
        <v>62236</v>
      </c>
      <c r="AW118" s="49">
        <f t="shared" si="62"/>
        <v>62236</v>
      </c>
      <c r="AX118" s="42">
        <f t="shared" si="63"/>
        <v>4761</v>
      </c>
      <c r="AY118" s="42">
        <f t="shared" si="63"/>
        <v>15354</v>
      </c>
      <c r="AZ118" s="50">
        <f t="shared" si="52"/>
        <v>8500</v>
      </c>
      <c r="BA118" s="50">
        <f t="shared" si="64"/>
        <v>90851</v>
      </c>
      <c r="BB118" s="51">
        <f t="shared" si="53"/>
        <v>9085</v>
      </c>
    </row>
    <row r="119" spans="1:55" s="28" customFormat="1" ht="16.350000000000001" customHeight="1">
      <c r="A119" s="48" t="s">
        <v>128</v>
      </c>
      <c r="B119" s="40">
        <v>51636</v>
      </c>
      <c r="C119" s="49">
        <f t="shared" si="54"/>
        <v>51636</v>
      </c>
      <c r="D119" s="50">
        <f t="shared" si="74"/>
        <v>3950</v>
      </c>
      <c r="E119" s="50">
        <f t="shared" si="74"/>
        <v>12739</v>
      </c>
      <c r="F119" s="50">
        <f t="shared" si="38"/>
        <v>8500</v>
      </c>
      <c r="G119" s="51">
        <f t="shared" si="65"/>
        <v>76825</v>
      </c>
      <c r="H119" s="20"/>
      <c r="I119" s="44">
        <v>53791</v>
      </c>
      <c r="J119" s="49">
        <f t="shared" si="39"/>
        <v>53791</v>
      </c>
      <c r="K119" s="50">
        <f t="shared" si="71"/>
        <v>4115</v>
      </c>
      <c r="L119" s="50">
        <f t="shared" si="71"/>
        <v>13270</v>
      </c>
      <c r="M119" s="50">
        <f t="shared" si="40"/>
        <v>8500</v>
      </c>
      <c r="N119" s="50">
        <f t="shared" si="55"/>
        <v>79676</v>
      </c>
      <c r="O119" s="51">
        <f t="shared" si="41"/>
        <v>7968</v>
      </c>
      <c r="P119" s="20"/>
      <c r="Q119" s="44">
        <v>59804</v>
      </c>
      <c r="R119" s="50">
        <f t="shared" si="42"/>
        <v>59804</v>
      </c>
      <c r="S119" s="50">
        <f t="shared" si="72"/>
        <v>4575</v>
      </c>
      <c r="T119" s="50">
        <f t="shared" si="72"/>
        <v>14754</v>
      </c>
      <c r="U119" s="50">
        <f t="shared" si="43"/>
        <v>8500</v>
      </c>
      <c r="V119" s="51">
        <f t="shared" si="56"/>
        <v>87633</v>
      </c>
      <c r="W119" s="20"/>
      <c r="X119" s="44">
        <v>91968</v>
      </c>
      <c r="Y119" s="50">
        <f t="shared" si="44"/>
        <v>91968</v>
      </c>
      <c r="Z119" s="50">
        <f t="shared" si="73"/>
        <v>7036</v>
      </c>
      <c r="AA119" s="50">
        <f t="shared" si="73"/>
        <v>22689</v>
      </c>
      <c r="AB119" s="50">
        <f t="shared" si="45"/>
        <v>8500</v>
      </c>
      <c r="AC119" s="50">
        <f t="shared" si="57"/>
        <v>130193</v>
      </c>
      <c r="AD119" s="51">
        <f t="shared" si="46"/>
        <v>10849</v>
      </c>
      <c r="AE119" s="20"/>
      <c r="AF119" s="47">
        <v>64242</v>
      </c>
      <c r="AG119" s="49">
        <f t="shared" si="47"/>
        <v>64242</v>
      </c>
      <c r="AH119" s="50">
        <f t="shared" si="70"/>
        <v>4915</v>
      </c>
      <c r="AI119" s="50">
        <f t="shared" si="70"/>
        <v>15849</v>
      </c>
      <c r="AJ119" s="50">
        <f t="shared" si="48"/>
        <v>8500</v>
      </c>
      <c r="AK119" s="50">
        <f t="shared" si="58"/>
        <v>93506</v>
      </c>
      <c r="AL119" s="51">
        <f t="shared" si="49"/>
        <v>9351</v>
      </c>
      <c r="AN119" s="44">
        <v>52698</v>
      </c>
      <c r="AO119" s="42">
        <f t="shared" si="50"/>
        <v>52698</v>
      </c>
      <c r="AP119" s="42">
        <f t="shared" si="59"/>
        <v>4031</v>
      </c>
      <c r="AQ119" s="42">
        <f t="shared" si="59"/>
        <v>13001</v>
      </c>
      <c r="AR119" s="50">
        <f t="shared" si="51"/>
        <v>8500</v>
      </c>
      <c r="AS119" s="50">
        <f t="shared" si="60"/>
        <v>78230</v>
      </c>
      <c r="AT119" s="51">
        <f t="shared" si="61"/>
        <v>7823</v>
      </c>
      <c r="AV119" s="44">
        <v>60859</v>
      </c>
      <c r="AW119" s="49">
        <f t="shared" si="62"/>
        <v>60859</v>
      </c>
      <c r="AX119" s="42">
        <f t="shared" si="63"/>
        <v>4656</v>
      </c>
      <c r="AY119" s="42">
        <f t="shared" si="63"/>
        <v>15014</v>
      </c>
      <c r="AZ119" s="50">
        <f t="shared" si="52"/>
        <v>8500</v>
      </c>
      <c r="BA119" s="50">
        <f t="shared" si="64"/>
        <v>89029</v>
      </c>
      <c r="BB119" s="51">
        <f t="shared" si="53"/>
        <v>8903</v>
      </c>
    </row>
    <row r="120" spans="1:55" s="28" customFormat="1" ht="16.350000000000001" customHeight="1">
      <c r="A120" s="48" t="s">
        <v>129</v>
      </c>
      <c r="B120" s="40">
        <v>54126</v>
      </c>
      <c r="C120" s="49">
        <f t="shared" si="54"/>
        <v>54126</v>
      </c>
      <c r="D120" s="50">
        <f t="shared" si="74"/>
        <v>4141</v>
      </c>
      <c r="E120" s="50">
        <f t="shared" si="74"/>
        <v>13353</v>
      </c>
      <c r="F120" s="50">
        <f t="shared" si="38"/>
        <v>8500</v>
      </c>
      <c r="G120" s="51">
        <f t="shared" si="65"/>
        <v>80120</v>
      </c>
      <c r="H120" s="20"/>
      <c r="I120" s="44">
        <v>56777</v>
      </c>
      <c r="J120" s="49">
        <f t="shared" si="39"/>
        <v>56777</v>
      </c>
      <c r="K120" s="50">
        <f t="shared" si="71"/>
        <v>4343</v>
      </c>
      <c r="L120" s="50">
        <f t="shared" si="71"/>
        <v>14007</v>
      </c>
      <c r="M120" s="50">
        <f t="shared" si="40"/>
        <v>8500</v>
      </c>
      <c r="N120" s="50">
        <f t="shared" si="55"/>
        <v>83627</v>
      </c>
      <c r="O120" s="51">
        <f t="shared" si="41"/>
        <v>8363</v>
      </c>
      <c r="P120" s="20"/>
      <c r="Q120" s="44">
        <v>59046</v>
      </c>
      <c r="R120" s="50">
        <f t="shared" si="42"/>
        <v>59046</v>
      </c>
      <c r="S120" s="50">
        <f t="shared" si="72"/>
        <v>4517</v>
      </c>
      <c r="T120" s="50">
        <f t="shared" si="72"/>
        <v>14567</v>
      </c>
      <c r="U120" s="50">
        <f t="shared" si="43"/>
        <v>8500</v>
      </c>
      <c r="V120" s="51">
        <f t="shared" si="56"/>
        <v>86630</v>
      </c>
      <c r="W120" s="20"/>
      <c r="X120" s="44">
        <v>89048</v>
      </c>
      <c r="Y120" s="50">
        <f t="shared" si="44"/>
        <v>89048</v>
      </c>
      <c r="Z120" s="50">
        <f t="shared" si="73"/>
        <v>6812</v>
      </c>
      <c r="AA120" s="50">
        <f t="shared" si="73"/>
        <v>21968</v>
      </c>
      <c r="AB120" s="50">
        <f t="shared" si="45"/>
        <v>8500</v>
      </c>
      <c r="AC120" s="50">
        <f t="shared" si="57"/>
        <v>126328</v>
      </c>
      <c r="AD120" s="51">
        <f t="shared" si="46"/>
        <v>10527</v>
      </c>
      <c r="AE120" s="20"/>
      <c r="AF120" s="47">
        <v>64271</v>
      </c>
      <c r="AG120" s="49">
        <f t="shared" si="47"/>
        <v>64271</v>
      </c>
      <c r="AH120" s="50">
        <f t="shared" si="70"/>
        <v>4917</v>
      </c>
      <c r="AI120" s="50">
        <f t="shared" si="70"/>
        <v>15856</v>
      </c>
      <c r="AJ120" s="50">
        <f t="shared" si="48"/>
        <v>8500</v>
      </c>
      <c r="AK120" s="50">
        <f t="shared" si="58"/>
        <v>93544</v>
      </c>
      <c r="AL120" s="51">
        <f t="shared" si="49"/>
        <v>9354</v>
      </c>
      <c r="AN120" s="44">
        <v>52588</v>
      </c>
      <c r="AO120" s="42">
        <f t="shared" si="50"/>
        <v>52588</v>
      </c>
      <c r="AP120" s="42">
        <f t="shared" si="59"/>
        <v>4023</v>
      </c>
      <c r="AQ120" s="42">
        <f t="shared" si="59"/>
        <v>12973</v>
      </c>
      <c r="AR120" s="50">
        <f t="shared" si="51"/>
        <v>8500</v>
      </c>
      <c r="AS120" s="50">
        <f t="shared" si="60"/>
        <v>78084</v>
      </c>
      <c r="AT120" s="51">
        <f t="shared" si="61"/>
        <v>7808</v>
      </c>
      <c r="AV120" s="44">
        <v>60075</v>
      </c>
      <c r="AW120" s="49">
        <f t="shared" si="62"/>
        <v>60075</v>
      </c>
      <c r="AX120" s="42">
        <f t="shared" si="63"/>
        <v>4596</v>
      </c>
      <c r="AY120" s="42">
        <f t="shared" si="63"/>
        <v>14821</v>
      </c>
      <c r="AZ120" s="50">
        <f t="shared" si="52"/>
        <v>8500</v>
      </c>
      <c r="BA120" s="50">
        <f t="shared" si="64"/>
        <v>87992</v>
      </c>
      <c r="BB120" s="51">
        <f t="shared" si="53"/>
        <v>8799</v>
      </c>
    </row>
    <row r="121" spans="1:55" s="28" customFormat="1" ht="16.350000000000001" customHeight="1" thickBot="1">
      <c r="A121" s="57" t="s">
        <v>130</v>
      </c>
      <c r="B121" s="40">
        <v>55629</v>
      </c>
      <c r="C121" s="58">
        <f t="shared" si="54"/>
        <v>55629</v>
      </c>
      <c r="D121" s="59">
        <f t="shared" si="74"/>
        <v>4256</v>
      </c>
      <c r="E121" s="59">
        <f t="shared" si="74"/>
        <v>13724</v>
      </c>
      <c r="F121" s="59">
        <f t="shared" si="38"/>
        <v>8500</v>
      </c>
      <c r="G121" s="60">
        <f t="shared" si="65"/>
        <v>82109</v>
      </c>
      <c r="H121" s="20"/>
      <c r="I121" s="44">
        <v>55612</v>
      </c>
      <c r="J121" s="58">
        <f t="shared" si="39"/>
        <v>55612</v>
      </c>
      <c r="K121" s="59">
        <f t="shared" si="71"/>
        <v>4254</v>
      </c>
      <c r="L121" s="59">
        <f t="shared" si="71"/>
        <v>13719</v>
      </c>
      <c r="M121" s="59">
        <f t="shared" si="40"/>
        <v>8500</v>
      </c>
      <c r="N121" s="59">
        <f t="shared" si="55"/>
        <v>82085</v>
      </c>
      <c r="O121" s="60">
        <f>ROUND(N121/10,0)</f>
        <v>8209</v>
      </c>
      <c r="P121" s="20"/>
      <c r="Q121" s="44">
        <v>61992</v>
      </c>
      <c r="R121" s="59">
        <f t="shared" si="42"/>
        <v>61992</v>
      </c>
      <c r="S121" s="59">
        <f t="shared" si="72"/>
        <v>4742</v>
      </c>
      <c r="T121" s="59">
        <f t="shared" si="72"/>
        <v>15293</v>
      </c>
      <c r="U121" s="59">
        <f t="shared" si="43"/>
        <v>8500</v>
      </c>
      <c r="V121" s="60">
        <f t="shared" si="56"/>
        <v>90527</v>
      </c>
      <c r="W121" s="20"/>
      <c r="X121" s="44">
        <v>88341</v>
      </c>
      <c r="Y121" s="59">
        <f t="shared" si="44"/>
        <v>88341</v>
      </c>
      <c r="Z121" s="59">
        <f t="shared" si="73"/>
        <v>6758</v>
      </c>
      <c r="AA121" s="59">
        <f t="shared" si="73"/>
        <v>21794</v>
      </c>
      <c r="AB121" s="59">
        <f t="shared" si="45"/>
        <v>8500</v>
      </c>
      <c r="AC121" s="59">
        <f t="shared" si="57"/>
        <v>125393</v>
      </c>
      <c r="AD121" s="60">
        <f t="shared" si="46"/>
        <v>10449</v>
      </c>
      <c r="AE121" s="20"/>
      <c r="AF121" s="47">
        <v>58288</v>
      </c>
      <c r="AG121" s="61">
        <f t="shared" si="47"/>
        <v>58288</v>
      </c>
      <c r="AH121" s="59">
        <f>ROUND($AG121*AH$6,0)</f>
        <v>4459</v>
      </c>
      <c r="AI121" s="59">
        <f t="shared" si="70"/>
        <v>14380</v>
      </c>
      <c r="AJ121" s="59">
        <f t="shared" si="48"/>
        <v>8500</v>
      </c>
      <c r="AK121" s="59">
        <f t="shared" si="58"/>
        <v>85627</v>
      </c>
      <c r="AL121" s="60">
        <f t="shared" si="49"/>
        <v>8563</v>
      </c>
      <c r="AN121" s="44">
        <v>52754</v>
      </c>
      <c r="AO121" s="62">
        <f t="shared" si="50"/>
        <v>52754</v>
      </c>
      <c r="AP121" s="59">
        <f t="shared" si="59"/>
        <v>4036</v>
      </c>
      <c r="AQ121" s="59">
        <f t="shared" si="59"/>
        <v>13014</v>
      </c>
      <c r="AR121" s="59">
        <f t="shared" si="51"/>
        <v>8500</v>
      </c>
      <c r="AS121" s="59">
        <f t="shared" si="60"/>
        <v>78304</v>
      </c>
      <c r="AT121" s="60">
        <f t="shared" si="61"/>
        <v>7830</v>
      </c>
      <c r="AV121" s="44">
        <v>60960</v>
      </c>
      <c r="AW121" s="63">
        <f t="shared" si="62"/>
        <v>60960</v>
      </c>
      <c r="AX121" s="64">
        <f t="shared" si="63"/>
        <v>4663</v>
      </c>
      <c r="AY121" s="64">
        <f t="shared" si="63"/>
        <v>15039</v>
      </c>
      <c r="AZ121" s="59">
        <f t="shared" si="52"/>
        <v>8500</v>
      </c>
      <c r="BA121" s="59">
        <f t="shared" si="64"/>
        <v>89162</v>
      </c>
      <c r="BB121" s="60">
        <f t="shared" si="53"/>
        <v>8916</v>
      </c>
    </row>
    <row r="122" spans="1:55" s="28" customFormat="1" ht="16.350000000000001" customHeight="1">
      <c r="A122" s="20"/>
      <c r="B122" s="65"/>
      <c r="C122" s="65"/>
      <c r="D122" s="65"/>
      <c r="E122" s="65"/>
      <c r="F122" s="65"/>
      <c r="G122" s="65"/>
      <c r="H122" s="20"/>
      <c r="I122" s="65"/>
      <c r="J122" s="65"/>
      <c r="K122" s="65"/>
      <c r="L122" s="65"/>
      <c r="M122" s="65"/>
      <c r="N122" s="65"/>
      <c r="O122" s="65"/>
      <c r="P122" s="20"/>
      <c r="Q122" s="65"/>
      <c r="R122" s="65"/>
      <c r="S122" s="65"/>
      <c r="T122" s="65"/>
      <c r="U122" s="65"/>
      <c r="V122" s="65"/>
      <c r="W122" s="20"/>
      <c r="X122" s="66"/>
      <c r="Y122" s="65"/>
      <c r="Z122" s="65"/>
      <c r="AA122" s="65"/>
      <c r="AB122" s="65"/>
      <c r="AC122" s="65"/>
      <c r="AD122" s="65"/>
      <c r="AE122" s="19"/>
      <c r="AF122" s="67"/>
      <c r="AG122" s="65"/>
      <c r="AH122" s="65"/>
      <c r="AI122" s="65"/>
      <c r="AJ122" s="65"/>
      <c r="AK122" s="65"/>
      <c r="AM122" s="68"/>
      <c r="AN122" s="67"/>
      <c r="AO122" s="65"/>
      <c r="AP122" s="65"/>
      <c r="AQ122" s="65"/>
      <c r="AR122" s="65"/>
      <c r="AS122" s="65"/>
      <c r="AV122" s="67"/>
      <c r="AW122" s="65"/>
      <c r="AX122" s="65"/>
      <c r="AY122" s="65"/>
      <c r="AZ122" s="65"/>
      <c r="BA122" s="65"/>
    </row>
    <row r="123" spans="1:55" s="28" customFormat="1">
      <c r="A123" s="13"/>
      <c r="B123" s="65"/>
      <c r="C123" s="13"/>
      <c r="D123" s="13"/>
      <c r="E123" s="13"/>
      <c r="F123" s="13"/>
      <c r="G123" s="13"/>
      <c r="H123" s="13"/>
      <c r="I123" s="65"/>
      <c r="J123" s="13"/>
      <c r="K123" s="13"/>
      <c r="L123" s="13"/>
      <c r="M123" s="13"/>
      <c r="N123" s="13"/>
      <c r="O123" s="13"/>
      <c r="P123" s="13"/>
      <c r="Q123" s="65"/>
      <c r="R123" s="13"/>
      <c r="S123" s="13"/>
      <c r="T123" s="13"/>
      <c r="U123" s="13"/>
      <c r="V123" s="13"/>
      <c r="W123" s="13"/>
      <c r="X123" s="65"/>
      <c r="Y123" s="13"/>
      <c r="Z123" s="13"/>
      <c r="AA123" s="13"/>
      <c r="AB123" s="13"/>
      <c r="AC123" s="13"/>
      <c r="AD123" s="13"/>
      <c r="AE123" s="19"/>
      <c r="AF123" s="69"/>
      <c r="AG123" s="13"/>
      <c r="AH123" s="13"/>
      <c r="AI123" s="13"/>
      <c r="AJ123" s="13"/>
      <c r="AK123" s="13"/>
      <c r="AN123" s="69"/>
      <c r="AO123" s="13"/>
      <c r="AP123" s="13"/>
      <c r="AQ123" s="13"/>
      <c r="AR123" s="13"/>
      <c r="AS123" s="13"/>
      <c r="AV123" s="69"/>
      <c r="AW123" s="13"/>
      <c r="AX123" s="13"/>
      <c r="AY123" s="13"/>
      <c r="AZ123" s="13"/>
      <c r="BA123" s="13"/>
    </row>
    <row r="124" spans="1:55">
      <c r="B124" s="70">
        <v>53469</v>
      </c>
      <c r="C124" s="56">
        <f>ROUND(B124*(1+C$6),0)</f>
        <v>53469</v>
      </c>
      <c r="D124" s="54">
        <f>ROUND($C124*D$6,0)</f>
        <v>4090</v>
      </c>
      <c r="E124" s="54">
        <f>ROUND($C124*E$6,0)</f>
        <v>13191</v>
      </c>
      <c r="F124" s="54">
        <f>F$6</f>
        <v>8500</v>
      </c>
      <c r="G124" s="54">
        <f>SUM(C124:F124)</f>
        <v>79250</v>
      </c>
      <c r="I124" s="70">
        <v>53630</v>
      </c>
      <c r="J124" s="56">
        <f>ROUND(I124*(1+J$6),0)</f>
        <v>53630</v>
      </c>
      <c r="K124" s="54">
        <f>ROUND($J124*K$6,0)</f>
        <v>4103</v>
      </c>
      <c r="L124" s="54">
        <f>ROUND($J124*L$6,0)</f>
        <v>13231</v>
      </c>
      <c r="M124" s="54">
        <f>M$6</f>
        <v>8500</v>
      </c>
      <c r="N124" s="54">
        <f>SUM(J124:M124)</f>
        <v>79464</v>
      </c>
      <c r="O124" s="54">
        <f>ROUND(N124/10,0)</f>
        <v>7946</v>
      </c>
      <c r="Q124" s="70">
        <v>58668</v>
      </c>
      <c r="R124" s="54">
        <f>ROUND(Q124*(1+R$6),0)</f>
        <v>58668</v>
      </c>
      <c r="S124" s="54">
        <f>ROUND($R124*S$6,0)</f>
        <v>4488</v>
      </c>
      <c r="T124" s="54">
        <f>ROUND($R124*T$6,0)</f>
        <v>14473</v>
      </c>
      <c r="U124" s="54">
        <f>U$6</f>
        <v>8500</v>
      </c>
      <c r="V124" s="54">
        <f>SUM(R124:U124)</f>
        <v>86129</v>
      </c>
      <c r="X124" s="70">
        <v>93384</v>
      </c>
      <c r="Y124" s="54">
        <f>ROUND(X124*(1+Y$6),0)</f>
        <v>93384</v>
      </c>
      <c r="Z124" s="54">
        <f>ROUND($Y124*Z$6,0)</f>
        <v>7144</v>
      </c>
      <c r="AA124" s="54">
        <f>ROUND($Y124*AA$6,0)</f>
        <v>23038</v>
      </c>
      <c r="AB124" s="54">
        <f>AB$6</f>
        <v>8500</v>
      </c>
      <c r="AC124" s="54">
        <f>SUM(Y124:AB124)</f>
        <v>132066</v>
      </c>
      <c r="AD124" s="54">
        <f>ROUND(AC124/12,0)</f>
        <v>11006</v>
      </c>
      <c r="AF124" s="71">
        <v>64930</v>
      </c>
      <c r="AG124" s="56">
        <f>ROUND(AF124*(1+AG$6),0)</f>
        <v>64930</v>
      </c>
      <c r="AH124" s="54">
        <f>ROUND($AG124*AH$6,0)</f>
        <v>4967</v>
      </c>
      <c r="AI124" s="54">
        <f>ROUND($AG124*AI$6,0)</f>
        <v>16018</v>
      </c>
      <c r="AJ124" s="54">
        <f>AJ$6</f>
        <v>8500</v>
      </c>
      <c r="AK124" s="54">
        <f>SUM(AG124:AJ124)</f>
        <v>94415</v>
      </c>
      <c r="AL124" s="54">
        <f>ROUND(AK124/10,0)</f>
        <v>9442</v>
      </c>
      <c r="AN124" s="70">
        <v>53572</v>
      </c>
      <c r="AO124" s="54">
        <f>ROUND(AN124*(1+AO$6),0)</f>
        <v>53572</v>
      </c>
      <c r="AP124" s="54">
        <f>ROUND($AO124*AP$6,0)</f>
        <v>4098</v>
      </c>
      <c r="AQ124" s="54">
        <f>ROUND($AO124*AQ$6,0)</f>
        <v>13216</v>
      </c>
      <c r="AR124" s="54">
        <f>AR$6</f>
        <v>8500</v>
      </c>
      <c r="AS124" s="54">
        <f>SUM(AO124:AR124)</f>
        <v>79386</v>
      </c>
      <c r="AT124" s="54">
        <f>ROUND(AS124/10,0)</f>
        <v>7939</v>
      </c>
      <c r="AV124" s="70">
        <v>60383</v>
      </c>
      <c r="AW124" s="56">
        <f>ROUND(AV124*(1+AW$6),0)</f>
        <v>60383</v>
      </c>
      <c r="AX124" s="54">
        <f>ROUND($AW124*AX$6,0)</f>
        <v>4619</v>
      </c>
      <c r="AY124" s="54">
        <f>ROUND($AW124*AY$6,0)</f>
        <v>14896</v>
      </c>
      <c r="AZ124" s="54">
        <f>AZ$6</f>
        <v>8500</v>
      </c>
      <c r="BA124" s="54">
        <f>SUM(AW124:AZ124)</f>
        <v>88398</v>
      </c>
      <c r="BB124" s="54">
        <f>ROUND(BA124/10,0)</f>
        <v>8840</v>
      </c>
    </row>
    <row r="125" spans="1:55">
      <c r="B125" s="136" t="s">
        <v>159</v>
      </c>
      <c r="C125" s="136"/>
      <c r="D125" s="136"/>
      <c r="E125" s="136"/>
      <c r="F125" s="136"/>
      <c r="G125" s="136"/>
      <c r="H125" s="136"/>
      <c r="I125" s="136" t="s">
        <v>160</v>
      </c>
      <c r="J125" s="136"/>
      <c r="K125" s="136"/>
      <c r="L125" s="136"/>
      <c r="M125" s="136"/>
      <c r="N125" s="136"/>
      <c r="O125" s="136"/>
      <c r="Q125" s="136" t="s">
        <v>161</v>
      </c>
      <c r="R125" s="136"/>
      <c r="S125" s="136"/>
      <c r="T125" s="136"/>
      <c r="U125" s="136"/>
      <c r="V125" s="136"/>
      <c r="W125" s="72"/>
      <c r="X125" s="136" t="s">
        <v>162</v>
      </c>
      <c r="Y125" s="136"/>
      <c r="Z125" s="136"/>
      <c r="AA125" s="136"/>
      <c r="AB125" s="136"/>
      <c r="AC125" s="136"/>
      <c r="AD125" s="136"/>
      <c r="AF125" s="136" t="s">
        <v>163</v>
      </c>
      <c r="AG125" s="136"/>
      <c r="AH125" s="136"/>
      <c r="AI125" s="136"/>
      <c r="AJ125" s="136"/>
      <c r="AK125" s="136"/>
      <c r="AL125" s="136"/>
      <c r="AN125" s="136" t="s">
        <v>164</v>
      </c>
      <c r="AO125" s="136"/>
      <c r="AP125" s="136"/>
      <c r="AQ125" s="136"/>
      <c r="AR125" s="136"/>
      <c r="AS125" s="136"/>
      <c r="AT125" s="136"/>
      <c r="AV125" s="136" t="s">
        <v>165</v>
      </c>
      <c r="AW125" s="136"/>
      <c r="AX125" s="136"/>
      <c r="AY125" s="136"/>
      <c r="AZ125" s="136"/>
      <c r="BA125" s="136"/>
      <c r="BB125" s="136"/>
      <c r="BC125" s="1"/>
    </row>
    <row r="126" spans="1:55" ht="24" customHeight="1">
      <c r="I126" s="13"/>
      <c r="Q126" s="13"/>
      <c r="X126" s="13"/>
      <c r="AF126" s="73"/>
      <c r="AG126" s="1"/>
      <c r="AH126" s="1"/>
      <c r="AI126" s="1"/>
      <c r="AJ126" s="1"/>
      <c r="AK126" s="1"/>
      <c r="AL126" s="74"/>
      <c r="AN126" s="75"/>
      <c r="AO126" s="1"/>
      <c r="AP126" s="1"/>
      <c r="AQ126" s="1"/>
      <c r="AR126" s="1"/>
      <c r="AS126" s="1"/>
      <c r="AT126" s="74"/>
      <c r="AV126" s="1"/>
      <c r="AW126" s="1"/>
      <c r="AX126" s="1"/>
      <c r="AY126" s="1"/>
      <c r="AZ126" s="1"/>
      <c r="BA126" s="1"/>
      <c r="BB126" s="74"/>
    </row>
    <row r="127" spans="1:55">
      <c r="C127" s="1"/>
      <c r="D127" s="1"/>
      <c r="E127" s="1"/>
      <c r="R127" s="65"/>
      <c r="S127" s="65"/>
      <c r="T127" s="65"/>
      <c r="U127" s="65"/>
      <c r="AF127" s="1"/>
      <c r="AG127" s="1"/>
      <c r="AH127" s="1"/>
      <c r="AI127" s="1"/>
      <c r="AJ127" s="1"/>
      <c r="AK127" s="1"/>
      <c r="AL127" s="76"/>
      <c r="AN127" s="77"/>
      <c r="AO127" s="1"/>
      <c r="AP127" s="1"/>
      <c r="AQ127" s="1"/>
      <c r="AR127" s="1"/>
      <c r="AS127" s="1"/>
      <c r="AT127" s="76"/>
      <c r="AW127" s="1"/>
      <c r="AX127" s="1"/>
      <c r="AY127" s="1"/>
      <c r="AZ127" s="1"/>
      <c r="BA127" s="1"/>
      <c r="BB127" s="76"/>
    </row>
    <row r="128" spans="1:55" ht="13.8" thickBot="1">
      <c r="AK128" s="1"/>
      <c r="AL128" s="76"/>
      <c r="AS128" s="1"/>
      <c r="AT128" s="76"/>
      <c r="BA128" s="1"/>
      <c r="BB128" s="76"/>
    </row>
    <row r="129" spans="2:54" ht="29.1" customHeight="1">
      <c r="B129" s="103">
        <v>62583</v>
      </c>
      <c r="C129" s="78">
        <f>ROUND(B129*(1+C$6),0)</f>
        <v>62583</v>
      </c>
      <c r="D129" s="79">
        <f>ROUND($C129*D$6,0)</f>
        <v>4788</v>
      </c>
      <c r="E129" s="79">
        <f>ROUND($C129*E$6,0)</f>
        <v>15439</v>
      </c>
      <c r="F129" s="79">
        <f>F$6</f>
        <v>8500</v>
      </c>
      <c r="G129" s="80">
        <f>SUM(C129:F129)</f>
        <v>91310</v>
      </c>
      <c r="AF129" s="81"/>
      <c r="AL129" s="76"/>
      <c r="AN129" s="81"/>
      <c r="AT129" s="76"/>
      <c r="AV129" s="81"/>
      <c r="BB129" s="76"/>
    </row>
    <row r="130" spans="2:54" ht="13.8" thickBot="1">
      <c r="B130" s="139" t="s">
        <v>166</v>
      </c>
      <c r="C130" s="140"/>
      <c r="D130" s="140"/>
      <c r="E130" s="140"/>
      <c r="F130" s="140"/>
      <c r="G130" s="141"/>
    </row>
    <row r="131" spans="2:54">
      <c r="AF131" s="1"/>
      <c r="AG131" s="1"/>
      <c r="AH131" s="1"/>
      <c r="AI131" s="1"/>
      <c r="AJ131" s="1"/>
      <c r="AN131" s="1"/>
      <c r="AO131" s="1"/>
      <c r="AP131" s="1"/>
      <c r="AQ131" s="1"/>
      <c r="AR131" s="1"/>
      <c r="AV131" s="1"/>
      <c r="AW131" s="1"/>
      <c r="AX131" s="1"/>
      <c r="AY131" s="1"/>
      <c r="AZ131" s="1"/>
    </row>
    <row r="132" spans="2:54">
      <c r="AF132" s="1"/>
      <c r="AG132" s="1"/>
      <c r="AH132" s="1"/>
      <c r="AI132" s="1"/>
      <c r="AJ132" s="1"/>
      <c r="AN132" s="1"/>
      <c r="AO132" s="1"/>
      <c r="AP132" s="1"/>
      <c r="AQ132" s="1"/>
      <c r="AR132" s="1"/>
      <c r="AV132" s="1"/>
      <c r="AW132" s="1"/>
      <c r="AX132" s="1"/>
      <c r="AY132" s="1"/>
      <c r="AZ132" s="1"/>
    </row>
  </sheetData>
  <mergeCells count="16">
    <mergeCell ref="B125:H125"/>
    <mergeCell ref="B130:G130"/>
    <mergeCell ref="X1:AD1"/>
    <mergeCell ref="AF1:AL1"/>
    <mergeCell ref="AN1:AT1"/>
    <mergeCell ref="AV1:BB1"/>
    <mergeCell ref="X2:AD2"/>
    <mergeCell ref="AF2:AL2"/>
    <mergeCell ref="AN2:AT2"/>
    <mergeCell ref="AV2:BB2"/>
    <mergeCell ref="AV125:BB125"/>
    <mergeCell ref="I125:O125"/>
    <mergeCell ref="Q125:V125"/>
    <mergeCell ref="X125:AD125"/>
    <mergeCell ref="AF125:AL125"/>
    <mergeCell ref="AN125:AT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 Salary Calculator</vt:lpstr>
      <vt:lpstr>Statewide Averages</vt:lpstr>
      <vt:lpstr>FY26 Initial Salary 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Farhat</dc:creator>
  <cp:lastModifiedBy>Quatia Snipes</cp:lastModifiedBy>
  <cp:lastPrinted>2025-09-12T18:51:16Z</cp:lastPrinted>
  <dcterms:created xsi:type="dcterms:W3CDTF">2025-04-23T18:25:53Z</dcterms:created>
  <dcterms:modified xsi:type="dcterms:W3CDTF">2025-09-12T18:51:32Z</dcterms:modified>
</cp:coreProperties>
</file>